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jimenezp\Download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J1" i="2"/>
  <c r="I1" i="2"/>
  <c r="H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<sst xmlns="http://schemas.openxmlformats.org/spreadsheetml/2006/main" count="76" uniqueCount="58">
  <si>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</si>
  <si>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</si>
  <si>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</si>
  <si>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</si>
  <si>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</si>
  <si>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</si>
  <si>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</si>
  <si>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</si>
  <si>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</si>
  <si>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</si>
  <si>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</si>
  <si>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 SANCHEZ RADIOLOGOS SAS</t>
  </si>
  <si>
    <t>FES</t>
  </si>
  <si>
    <t>EVENTO</t>
  </si>
  <si>
    <t>CALI</t>
  </si>
  <si>
    <t>IMAGENES DIAGNOSTICAS</t>
  </si>
  <si>
    <t>ALF+FAC</t>
  </si>
  <si>
    <t>FES745</t>
  </si>
  <si>
    <t>FES1074</t>
  </si>
  <si>
    <t xml:space="preserve">Fecha de radicacion EPS </t>
  </si>
  <si>
    <t>Estado de factura EPS Enero 04</t>
  </si>
  <si>
    <t>Valor Total Bruto</t>
  </si>
  <si>
    <t>Valor Radicado</t>
  </si>
  <si>
    <t>Valor Pagar</t>
  </si>
  <si>
    <t>Fecha de corte</t>
  </si>
  <si>
    <t>Por pagar SAP</t>
  </si>
  <si>
    <t>P abiertas doc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</si>
  <si>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</si>
  <si>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</si>
  <si>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</si>
  <si>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</si>
  <si>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</si>
  <si>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>Santiago de Cali, 03 de enero del 2024</t>
  </si>
  <si>
    <t>Señores: A SANCHEZ RADIOLOGOS SAS</t>
  </si>
  <si>
    <t>NIT: 800008128</t>
  </si>
  <si>
    <t>A continuacion me permito remitir nuestra respuesta al estado de cartera presentado en la fecha:30/12/2023</t>
  </si>
  <si>
    <t>Con Corte al dia: 31/12/2023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</si>
  <si>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</si>
  <si>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</si>
  <si>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</si>
  <si>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</si>
  <si>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</si>
  <si>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</si>
  <si>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</si>
  <si>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</si>
  <si>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</si>
  <si>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</si>
  <si>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</si>
  <si>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</si>
  <si>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</si>
  <si>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</si>
  <si>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</si>
  <si>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ÁLVARO JOSÉ AGUDELO Q.</t>
  </si>
  <si>
    <t>Cartera - Cuentas Salud</t>
  </si>
  <si>
    <t>Gerente Administrativo y Financiero</t>
  </si>
  <si>
    <t>Paola Andrea Jiménez Prado</t>
  </si>
  <si>
    <t>EPS Comfenalco Valle.</t>
  </si>
  <si>
    <t>DOCUMENTO VALIDO COMO SOPORTE DE ACEPTACION A EL ESTADO DE CARTERA CONCILIADO ENTRE LAS PARTES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</si>
</sst>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0"/>
    <xf numFmtId="167" fontId="4" fillId="0" borderId="0" applyFont="0" applyFill="0" applyBorder="0" applyAlignment="0" applyProtection="0"/>
  </cellStyleXfs>
  <cellXfs count="8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14" fontId="5" fillId="2" borderId="3" xfId="0" applyNumberFormat="1" applyFont="1" applyFill="1" applyBorder="1" applyAlignment="1">
      <alignment vertical="center"/>
    </xf>
    <xf numFmtId="42" fontId="5" fillId="2" borderId="3" xfId="1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 wrapText="1"/>
    </xf>
    <xf numFmtId="164" fontId="1" fillId="6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Border="1"/>
    <xf numFmtId="164" fontId="0" fillId="0" borderId="1" xfId="2" applyNumberFormat="1" applyFont="1" applyBorder="1"/>
    <xf numFmtId="14" fontId="0" fillId="0" borderId="1" xfId="0" applyNumberFormat="1" applyFont="1" applyBorder="1"/>
    <xf numFmtId="3" fontId="0" fillId="0" borderId="1" xfId="0" applyNumberFormat="1" applyBorder="1"/>
    <xf numFmtId="0" fontId="0" fillId="0" borderId="1" xfId="0" applyBorder="1"/>
    <xf numFmtId="42" fontId="0" fillId="0" borderId="0" xfId="0" applyNumberFormat="1" applyFont="1"/>
    <xf numFmtId="164" fontId="6" fillId="2" borderId="1" xfId="2" applyNumberFormat="1" applyFont="1" applyFill="1" applyBorder="1" applyAlignment="1">
      <alignment vertical="center"/>
    </xf>
    <xf numFmtId="0" fontId="9" fillId="0" borderId="0" xfId="5" applyFont="1"/>
    <xf numFmtId="0" fontId="9" fillId="0" borderId="4" xfId="5" applyFont="1" applyBorder="1" applyAlignment="1">
      <alignment horizontal="centerContinuous"/>
    </xf>
    <xf numFmtId="0" fontId="9" fillId="0" borderId="5" xfId="5" applyFont="1" applyBorder="1" applyAlignment="1">
      <alignment horizontal="centerContinuous"/>
    </xf>
    <xf numFmtId="0" fontId="10" fillId="0" borderId="4" xfId="5" applyFont="1" applyBorder="1" applyAlignment="1">
      <alignment horizontal="centerContinuous" vertical="center"/>
    </xf>
    <xf numFmtId="0" fontId="10" fillId="0" borderId="6" xfId="5" applyFont="1" applyBorder="1" applyAlignment="1">
      <alignment horizontal="centerContinuous" vertical="center"/>
    </xf>
    <xf numFmtId="0" fontId="10" fillId="0" borderId="5" xfId="5" applyFont="1" applyBorder="1" applyAlignment="1">
      <alignment horizontal="centerContinuous" vertical="center"/>
    </xf>
    <xf numFmtId="0" fontId="10" fillId="0" borderId="7" xfId="5" applyFont="1" applyBorder="1" applyAlignment="1">
      <alignment horizontal="centerContinuous" vertical="center"/>
    </xf>
    <xf numFmtId="0" fontId="9" fillId="0" borderId="8" xfId="5" applyFont="1" applyBorder="1" applyAlignment="1">
      <alignment horizontal="centerContinuous"/>
    </xf>
    <xf numFmtId="0" fontId="9" fillId="0" borderId="9" xfId="5" applyFont="1" applyBorder="1" applyAlignment="1">
      <alignment horizontal="centerContinuous"/>
    </xf>
    <xf numFmtId="0" fontId="10" fillId="0" borderId="10" xfId="5" applyFont="1" applyBorder="1" applyAlignment="1">
      <alignment horizontal="centerContinuous" vertical="center"/>
    </xf>
    <xf numFmtId="0" fontId="10" fillId="0" borderId="11" xfId="5" applyFont="1" applyBorder="1" applyAlignment="1">
      <alignment horizontal="centerContinuous" vertical="center"/>
    </xf>
    <xf numFmtId="0" fontId="10" fillId="0" borderId="3" xfId="5" applyFont="1" applyBorder="1" applyAlignment="1">
      <alignment horizontal="centerContinuous" vertical="center"/>
    </xf>
    <xf numFmtId="0" fontId="10" fillId="0" borderId="2" xfId="5" applyFont="1" applyBorder="1" applyAlignment="1">
      <alignment horizontal="centerContinuous" vertical="center"/>
    </xf>
    <xf numFmtId="0" fontId="10" fillId="0" borderId="8" xfId="5" applyFont="1" applyBorder="1" applyAlignment="1">
      <alignment horizontal="centerContinuous" vertical="center"/>
    </xf>
    <xf numFmtId="0" fontId="10" fillId="0" borderId="0" xfId="5" applyFont="1" applyAlignment="1">
      <alignment horizontal="centerContinuous" vertical="center"/>
    </xf>
    <xf numFmtId="0" fontId="10" fillId="0" borderId="9" xfId="5" applyFont="1" applyBorder="1" applyAlignment="1">
      <alignment horizontal="centerContinuous" vertical="center"/>
    </xf>
    <xf numFmtId="0" fontId="10" fillId="0" borderId="12" xfId="5" applyFont="1" applyBorder="1" applyAlignment="1">
      <alignment horizontal="centerContinuous" vertical="center"/>
    </xf>
    <xf numFmtId="0" fontId="9" fillId="0" borderId="10" xfId="5" applyFont="1" applyBorder="1" applyAlignment="1">
      <alignment horizontal="centerContinuous"/>
    </xf>
    <xf numFmtId="0" fontId="9" fillId="0" borderId="3" xfId="5" applyFont="1" applyBorder="1" applyAlignment="1">
      <alignment horizontal="centerContinuous"/>
    </xf>
    <xf numFmtId="0" fontId="9" fillId="0" borderId="8" xfId="5" applyFont="1" applyBorder="1"/>
    <xf numFmtId="0" fontId="9" fillId="0" borderId="9" xfId="5" applyFont="1" applyBorder="1"/>
    <xf numFmtId="0" fontId="10" fillId="0" borderId="0" xfId="5" applyFont="1"/>
    <xf numFmtId="14" fontId="9" fillId="0" borderId="0" xfId="5" applyNumberFormat="1" applyFont="1"/>
    <xf numFmtId="166" fontId="9" fillId="0" borderId="0" xfId="5" applyNumberFormat="1" applyFont="1"/>
    <xf numFmtId="0" fontId="8" fillId="0" borderId="0" xfId="5" applyFont="1"/>
    <xf numFmtId="14" fontId="9" fillId="0" borderId="0" xfId="5" applyNumberFormat="1" applyFont="1" applyAlignment="1">
      <alignment horizontal="left"/>
    </xf>
    <xf numFmtId="0" fontId="11" fillId="0" borderId="0" xfId="5" applyFont="1" applyAlignment="1">
      <alignment horizontal="center"/>
    </xf>
    <xf numFmtId="168" fontId="11" fillId="0" borderId="0" xfId="6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69" fontId="9" fillId="0" borderId="0" xfId="3" applyNumberFormat="1" applyFont="1"/>
    <xf numFmtId="168" fontId="8" fillId="0" borderId="0" xfId="6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8" fontId="9" fillId="0" borderId="0" xfId="6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9" fillId="0" borderId="0" xfId="5" applyNumberFormat="1" applyFont="1"/>
    <xf numFmtId="168" fontId="9" fillId="0" borderId="11" xfId="6" applyNumberFormat="1" applyFont="1" applyBorder="1" applyAlignment="1">
      <alignment horizontal="center"/>
    </xf>
    <xf numFmtId="169" fontId="9" fillId="0" borderId="11" xfId="3" applyNumberFormat="1" applyFont="1" applyBorder="1" applyAlignment="1">
      <alignment horizontal="right"/>
    </xf>
    <xf numFmtId="168" fontId="10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0" fontId="11" fillId="0" borderId="0" xfId="5" applyFont="1"/>
    <xf numFmtId="168" fontId="8" fillId="0" borderId="11" xfId="6" applyNumberFormat="1" applyFont="1" applyBorder="1" applyAlignment="1">
      <alignment horizontal="center"/>
    </xf>
    <xf numFmtId="169" fontId="8" fillId="0" borderId="11" xfId="3" applyNumberFormat="1" applyFont="1" applyBorder="1" applyAlignment="1">
      <alignment horizontal="right"/>
    </xf>
    <xf numFmtId="0" fontId="8" fillId="0" borderId="9" xfId="5" applyFont="1" applyBorder="1"/>
    <xf numFmtId="168" fontId="8" fillId="0" borderId="0" xfId="3" applyNumberFormat="1" applyFont="1" applyAlignment="1">
      <alignment horizontal="right"/>
    </xf>
    <xf numFmtId="168" fontId="11" fillId="0" borderId="13" xfId="6" applyNumberFormat="1" applyFont="1" applyBorder="1" applyAlignment="1">
      <alignment horizontal="center"/>
    </xf>
    <xf numFmtId="169" fontId="11" fillId="0" borderId="13" xfId="3" applyNumberFormat="1" applyFont="1" applyBorder="1" applyAlignment="1">
      <alignment horizontal="right"/>
    </xf>
    <xf numFmtId="170" fontId="8" fillId="0" borderId="0" xfId="5" applyNumberFormat="1" applyFont="1"/>
    <xf numFmtId="167" fontId="8" fillId="0" borderId="0" xfId="6" applyFont="1"/>
    <xf numFmtId="169" fontId="8" fillId="0" borderId="0" xfId="3" applyNumberFormat="1" applyFont="1"/>
    <xf numFmtId="170" fontId="11" fillId="0" borderId="11" xfId="5" applyNumberFormat="1" applyFont="1" applyBorder="1"/>
    <xf numFmtId="170" fontId="8" fillId="0" borderId="11" xfId="5" applyNumberFormat="1" applyFont="1" applyBorder="1"/>
    <xf numFmtId="167" fontId="11" fillId="0" borderId="11" xfId="6" applyFont="1" applyBorder="1"/>
    <xf numFmtId="169" fontId="8" fillId="0" borderId="11" xfId="3" applyNumberFormat="1" applyFont="1" applyBorder="1"/>
    <xf numFmtId="170" fontId="11" fillId="0" borderId="0" xfId="5" applyNumberFormat="1" applyFont="1"/>
    <xf numFmtId="0" fontId="12" fillId="0" borderId="0" xfId="5" applyFont="1" applyAlignment="1">
      <alignment horizontal="center" vertical="center" wrapText="1"/>
    </xf>
    <xf numFmtId="0" fontId="9" fillId="0" borderId="10" xfId="5" applyFont="1" applyBorder="1"/>
    <xf numFmtId="0" fontId="9" fillId="0" borderId="11" xfId="5" applyFont="1" applyBorder="1"/>
    <xf numFmtId="170" fontId="9" fillId="0" borderId="11" xfId="5" applyNumberFormat="1" applyFont="1" applyBorder="1"/>
    <xf numFmtId="0" fontId="9" fillId="0" borderId="3" xfId="5" applyFont="1" applyBorder="1"/>
    <xf numFmtId="164" fontId="0" fillId="0" borderId="0" xfId="2" applyNumberFormat="1" applyFont="1"/>
    <xf numFmtId="164" fontId="1" fillId="0" borderId="1" xfId="2" applyNumberFormat="1" applyFont="1" applyBorder="1" applyAlignment="1">
      <alignment horizontal="center" vertical="center" wrapText="1"/>
    </xf>
    <xf numFmtId="164" fontId="1" fillId="5" borderId="1" xfId="2" applyNumberFormat="1" applyFont="1" applyFill="1" applyBorder="1" applyAlignment="1">
      <alignment horizontal="center" vertical="center" wrapText="1"/>
    </xf>
    <xf numFmtId="164" fontId="0" fillId="0" borderId="0" xfId="0" applyNumberFormat="1" applyFont="1"/>
    <xf numFmtId="9" fontId="0" fillId="0" borderId="0" xfId="4" applyFont="1"/>
  </cellXfs>
  <cellStyles count="7">
    <cellStyle name="Millares" xfId="2" builtinId="3"/>
    <cellStyle name="Millares 2" xfId="6"/>
    <cellStyle name="Moneda" xfId="3" builtinId="4"/>
    <cellStyle name="Moneda [0]" xfId="1" builtinId="7"/>
    <cellStyle name="Normal" xfId="0" builtinId="0"/>
    <cellStyle name="Normal 2 2" xfId="5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184150</xdr:colOff>
      <xdr:row>33</xdr:row>
      <xdr:rowOff>101600</xdr:rowOff>
    </xdr:from>
    <xdr:to>
      <xdr:col>8</xdr:col>
      <xdr:colOff>1436859</xdr:colOff>
      <xdr:row>36</xdr:row>
      <xdr:rowOff>129828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3800" y="4857750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showGridLines="0" zoomScale="120" zoomScaleNormal="120" workbookViewId="0">
      <selection activeCell="A11" sqref="A11"/>
    </sheetView>
  </sheetViews>
  <sheetFormatPr baseColWidth="10" defaultRowHeight="14.5" x14ac:dyDescent="0.35"/>
  <cols>
    <col min="1" max="1" width="14.81640625" bestFit="1" customWidth="1"/>
    <col min="2" max="2" width="36" bestFit="1" customWidth="1"/>
    <col min="3" max="3" width="9" customWidth="1"/>
    <col min="4" max="4" width="8.81640625" customWidth="1"/>
    <col min="5" max="5" width="12.7265625" bestFit="1" customWidth="1"/>
    <col min="6" max="6" width="14.1796875" bestFit="1" customWidth="1"/>
    <col min="7" max="8" width="16.1796875" bestFit="1" customWidth="1"/>
    <col min="9" max="9" width="15.7265625" bestFit="1" customWidth="1"/>
    <col min="10" max="10" width="11.453125" customWidth="1"/>
    <col min="11" max="11" width="31.54296875" bestFit="1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ht="16" thickBot="1" x14ac:dyDescent="0.4">
      <c r="A2" s="3">
        <v>800008128</v>
      </c>
      <c r="B2" s="4" t="s">
        <v>11</v>
      </c>
      <c r="C2" s="4" t="s">
        <v>12</v>
      </c>
      <c r="D2" s="4">
        <v>745</v>
      </c>
      <c r="E2" s="5">
        <v>45091</v>
      </c>
      <c r="F2" s="5">
        <v>45092</v>
      </c>
      <c r="G2" s="6">
        <v>16572200</v>
      </c>
      <c r="H2" s="6">
        <v>16572200</v>
      </c>
      <c r="I2" s="7" t="s">
        <v>13</v>
      </c>
      <c r="J2" s="7" t="s">
        <v>14</v>
      </c>
      <c r="K2" s="7" t="s">
        <v>15</v>
      </c>
    </row>
    <row r="3" spans="1:11" ht="16" thickBot="1" x14ac:dyDescent="0.4">
      <c r="A3" s="3">
        <v>800008128</v>
      </c>
      <c r="B3" s="4" t="s">
        <v>11</v>
      </c>
      <c r="C3" s="4" t="s">
        <v>12</v>
      </c>
      <c r="D3" s="4">
        <v>1074</v>
      </c>
      <c r="E3" s="5">
        <v>45229</v>
      </c>
      <c r="F3" s="5">
        <v>45229</v>
      </c>
      <c r="G3" s="6">
        <v>32080200</v>
      </c>
      <c r="H3" s="6">
        <v>32080200</v>
      </c>
      <c r="I3" s="7" t="s">
        <v>13</v>
      </c>
      <c r="J3" s="7" t="s">
        <v>14</v>
      </c>
      <c r="K3" s="7" t="s">
        <v>15</v>
      </c>
    </row>
  </sheetData>
  <sortState ref="A2:K7">
    <sortCondition ref="E2:E7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4"/>
  <sheetViews>
    <sheetView showGridLines="0" zoomScale="80" zoomScaleNormal="80" workbookViewId="0">
      <selection activeCell="K4" sqref="K4"/>
    </sheetView>
  </sheetViews>
  <sheetFormatPr baseColWidth="10" defaultRowHeight="14.5" x14ac:dyDescent="0.35"/>
  <cols>
    <col min="1" max="1" width="14.81640625" style="8" bestFit="1" customWidth="1"/>
    <col min="2" max="2" width="25.6328125" style="8" bestFit="1" customWidth="1"/>
    <col min="3" max="3" width="9" style="8" customWidth="1"/>
    <col min="4" max="5" width="8.81640625" style="8" customWidth="1"/>
    <col min="6" max="6" width="12.7265625" style="8" bestFit="1" customWidth="1"/>
    <col min="7" max="7" width="14.1796875" style="8" bestFit="1" customWidth="1"/>
    <col min="8" max="8" width="14.1796875" style="8" customWidth="1"/>
    <col min="9" max="9" width="16" style="83" bestFit="1" customWidth="1"/>
    <col min="10" max="10" width="16.26953125" style="83" bestFit="1" customWidth="1"/>
    <col min="11" max="11" width="45.6328125" style="8" bestFit="1" customWidth="1"/>
    <col min="12" max="12" width="11.453125" style="8" customWidth="1"/>
    <col min="13" max="13" width="14.453125" style="8" bestFit="1" customWidth="1"/>
    <col min="14" max="14" width="11.7265625" style="8" bestFit="1" customWidth="1"/>
    <col min="15" max="16" width="13.54296875" style="8" bestFit="1" customWidth="1"/>
    <col min="17" max="16384" width="10.90625" style="8"/>
  </cols>
  <sheetData>
    <row r="1" spans="1:17" x14ac:dyDescent="0.35">
      <c r="I1" s="83">
        <f>SUBTOTAL(9,I3:I4)</f>
        <v>48652400</v>
      </c>
      <c r="J1" s="83">
        <f>SUBTOTAL(9,J3:J4)</f>
        <v>48652400</v>
      </c>
    </row>
    <row r="2" spans="1:17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16</v>
      </c>
      <c r="F2" s="1" t="s">
        <v>2</v>
      </c>
      <c r="G2" s="1" t="s">
        <v>3</v>
      </c>
      <c r="H2" s="9" t="s">
        <v>19</v>
      </c>
      <c r="I2" s="84" t="s">
        <v>4</v>
      </c>
      <c r="J2" s="85" t="s">
        <v>5</v>
      </c>
      <c r="K2" s="10" t="s">
        <v>20</v>
      </c>
      <c r="L2" s="14" t="s">
        <v>21</v>
      </c>
      <c r="M2" s="14" t="s">
        <v>22</v>
      </c>
      <c r="N2" s="14" t="s">
        <v>23</v>
      </c>
      <c r="O2" s="15" t="s">
        <v>25</v>
      </c>
      <c r="P2" s="15" t="s">
        <v>26</v>
      </c>
      <c r="Q2" s="1" t="s">
        <v>24</v>
      </c>
    </row>
    <row r="3" spans="1:17" x14ac:dyDescent="0.35">
      <c r="A3" s="11">
        <v>800008128</v>
      </c>
      <c r="B3" s="11" t="s">
        <v>11</v>
      </c>
      <c r="C3" s="11" t="s">
        <v>12</v>
      </c>
      <c r="D3" s="11">
        <v>745</v>
      </c>
      <c r="E3" s="11" t="s">
        <v>17</v>
      </c>
      <c r="F3" s="12">
        <v>45091</v>
      </c>
      <c r="G3" s="12">
        <v>45092</v>
      </c>
      <c r="H3" s="12">
        <v>45098</v>
      </c>
      <c r="I3" s="23">
        <v>16572200</v>
      </c>
      <c r="J3" s="23">
        <v>16572200</v>
      </c>
      <c r="K3" s="13" t="s">
        <v>27</v>
      </c>
      <c r="L3" s="16">
        <v>16769000</v>
      </c>
      <c r="M3" s="17">
        <v>16769000</v>
      </c>
      <c r="N3" s="17">
        <v>16582400</v>
      </c>
      <c r="O3" s="18">
        <v>0</v>
      </c>
      <c r="P3" s="18"/>
      <c r="Q3" s="19">
        <v>45291</v>
      </c>
    </row>
    <row r="4" spans="1:17" x14ac:dyDescent="0.35">
      <c r="A4" s="11">
        <v>800008128</v>
      </c>
      <c r="B4" s="11" t="s">
        <v>11</v>
      </c>
      <c r="C4" s="11" t="s">
        <v>12</v>
      </c>
      <c r="D4" s="11">
        <v>1074</v>
      </c>
      <c r="E4" s="11" t="s">
        <v>18</v>
      </c>
      <c r="F4" s="12">
        <v>45229</v>
      </c>
      <c r="G4" s="12">
        <v>45229</v>
      </c>
      <c r="H4" s="12">
        <v>45232</v>
      </c>
      <c r="I4" s="23">
        <v>32080200</v>
      </c>
      <c r="J4" s="23">
        <v>32080200</v>
      </c>
      <c r="K4" s="13" t="s">
        <v>27</v>
      </c>
      <c r="L4" s="23">
        <v>32245000</v>
      </c>
      <c r="M4" s="23">
        <v>32245000</v>
      </c>
      <c r="N4" s="23">
        <v>32245000</v>
      </c>
      <c r="O4" s="20">
        <v>31435300</v>
      </c>
      <c r="P4" s="21">
        <v>1222335476</v>
      </c>
      <c r="Q4" s="19">
        <v>45291</v>
      </c>
    </row>
    <row r="7" spans="1:17" x14ac:dyDescent="0.35">
      <c r="N7" s="22"/>
    </row>
    <row r="13" spans="1:17" x14ac:dyDescent="0.35">
      <c r="N13" s="86"/>
    </row>
    <row r="14" spans="1:17" x14ac:dyDescent="0.35">
      <c r="N14" s="87"/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37" sqref="F37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28</v>
      </c>
      <c r="E2" s="28"/>
      <c r="F2" s="28"/>
      <c r="G2" s="28"/>
      <c r="H2" s="28"/>
      <c r="I2" s="29"/>
      <c r="J2" s="30" t="s">
        <v>29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30</v>
      </c>
      <c r="E4" s="28"/>
      <c r="F4" s="28"/>
      <c r="G4" s="28"/>
      <c r="H4" s="28"/>
      <c r="I4" s="29"/>
      <c r="J4" s="30" t="s">
        <v>31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32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33</v>
      </c>
      <c r="J11" s="44"/>
    </row>
    <row r="12" spans="2:10" ht="13" x14ac:dyDescent="0.3">
      <c r="B12" s="43"/>
      <c r="C12" s="45" t="s">
        <v>34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35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36</v>
      </c>
      <c r="D16" s="46"/>
      <c r="G16" s="48"/>
      <c r="H16" s="50" t="s">
        <v>37</v>
      </c>
      <c r="I16" s="50" t="s">
        <v>38</v>
      </c>
      <c r="J16" s="44"/>
    </row>
    <row r="17" spans="2:14" ht="13" x14ac:dyDescent="0.3">
      <c r="B17" s="43"/>
      <c r="C17" s="45" t="s">
        <v>39</v>
      </c>
      <c r="D17" s="45"/>
      <c r="E17" s="45"/>
      <c r="F17" s="45"/>
      <c r="G17" s="48"/>
      <c r="H17" s="51">
        <v>2</v>
      </c>
      <c r="I17" s="52">
        <v>48652400</v>
      </c>
      <c r="J17" s="44"/>
    </row>
    <row r="18" spans="2:14" x14ac:dyDescent="0.25">
      <c r="B18" s="43"/>
      <c r="C18" s="24" t="s">
        <v>40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41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42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43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44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45</v>
      </c>
      <c r="D23" s="45"/>
      <c r="E23" s="45"/>
      <c r="F23" s="45"/>
      <c r="H23" s="61">
        <f>H18+H19+H20+H21+H22</f>
        <v>0</v>
      </c>
      <c r="I23" s="62">
        <f>I18+I19+I20+I21+I22</f>
        <v>0</v>
      </c>
      <c r="J23" s="44"/>
    </row>
    <row r="24" spans="2:14" x14ac:dyDescent="0.25">
      <c r="B24" s="43"/>
      <c r="C24" s="24" t="s">
        <v>46</v>
      </c>
      <c r="H24" s="56">
        <v>2</v>
      </c>
      <c r="I24" s="57">
        <v>48652400</v>
      </c>
      <c r="J24" s="44"/>
    </row>
    <row r="25" spans="2:14" ht="13" thickBot="1" x14ac:dyDescent="0.3">
      <c r="B25" s="43"/>
      <c r="C25" s="24" t="s">
        <v>47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48</v>
      </c>
      <c r="D26" s="45"/>
      <c r="E26" s="45"/>
      <c r="F26" s="45"/>
      <c r="H26" s="61">
        <f>H24+H25</f>
        <v>2</v>
      </c>
      <c r="I26" s="62">
        <f>I24+I25</f>
        <v>48652400</v>
      </c>
      <c r="J26" s="44"/>
    </row>
    <row r="27" spans="2:14" ht="13.5" thickBot="1" x14ac:dyDescent="0.35">
      <c r="B27" s="43"/>
      <c r="C27" s="48" t="s">
        <v>49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50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51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2</v>
      </c>
      <c r="I31" s="55">
        <f>I23+I26+I28</f>
        <v>48652400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52</v>
      </c>
      <c r="D38" s="70"/>
      <c r="E38" s="48"/>
      <c r="F38" s="48"/>
      <c r="G38" s="48"/>
      <c r="H38" s="77" t="s">
        <v>53</v>
      </c>
      <c r="I38" s="70"/>
      <c r="J38" s="66"/>
    </row>
    <row r="39" spans="2:10" ht="13" x14ac:dyDescent="0.3">
      <c r="B39" s="43"/>
      <c r="C39" s="63" t="s">
        <v>54</v>
      </c>
      <c r="D39" s="48"/>
      <c r="E39" s="48"/>
      <c r="F39" s="48"/>
      <c r="G39" s="48"/>
      <c r="H39" s="63" t="s">
        <v>55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56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57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2024-01-04T14:43:20Z</dcterms:modified>
</cp:coreProperties>
</file>