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0190884 CLINICA ANTIOQUIA S.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I31" i="3" s="1"/>
  <c r="H26" i="3"/>
  <c r="I23" i="3"/>
  <c r="H23" i="3"/>
  <c r="H31" i="3" s="1"/>
  <c r="J1" i="2" l="1"/>
  <c r="K1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<sst xmlns="http://schemas.openxmlformats.org/spreadsheetml/2006/main" count="80" uniqueCount="62">
  <si>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</si>
  <si>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</si>
  <si>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</si>
  <si>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</si>
  <si>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</si>
  <si>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</si>
  <si>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</si>
  <si>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</si>
  <si>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</si>
  <si>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</si>
  <si>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</si>
  <si>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SS</t>
  </si>
  <si>
    <t>NO APLICA</t>
  </si>
  <si>
    <t>ITAGUI</t>
  </si>
  <si>
    <t>EVENTO</t>
  </si>
  <si>
    <t xml:space="preserve">CLINICA ANTIOQUIA S.A </t>
  </si>
  <si>
    <t>ALF+FAC</t>
  </si>
  <si>
    <t>Llave</t>
  </si>
  <si>
    <t>SS1376378</t>
  </si>
  <si>
    <t>SS1411125</t>
  </si>
  <si>
    <t>800190884_SS1376378</t>
  </si>
  <si>
    <t>800190884_SS1411125</t>
  </si>
  <si>
    <t xml:space="preserve">Fecha de radicacion EPS </t>
  </si>
  <si>
    <t>Estado de Factura EPS Enero 16</t>
  </si>
  <si>
    <t>Valor Total Bruto</t>
  </si>
  <si>
    <t>Valor Radicado</t>
  </si>
  <si>
    <t>Valor Glosa Aceptada</t>
  </si>
  <si>
    <t>Valor Pagar</t>
  </si>
  <si>
    <t>Por pagar SAP</t>
  </si>
  <si>
    <t>P. abiertas doc</t>
  </si>
  <si>
    <t>Fecha de corte</t>
  </si>
  <si>
    <t>FACTURA PENDIENTE EN PROGRAMACION DE PAGO</t>
  </si>
  <si>
    <t>FACTURA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</si>
  <si>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</si>
  <si>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</si>
  <si>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</si>
  <si>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</si>
  <si>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</si>
  <si>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</si>
  <si>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</si>
  <si>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</si>
  <si>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</si>
  <si>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</si>
  <si>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</si>
  <si>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</si>
  <si>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</si>
  <si>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</si>
  <si>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</si>
  <si>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</si>
  <si>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</si>
  <si>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</si>
  <si>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</si>
  <si>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</si>
  <si>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</si>
  <si>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</si>
  <si>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CLINICA ANTIOQUIA S.A </t>
  </si>
  <si>
    <t>NIT: 800190884</t>
  </si>
  <si>
    <t>Santiago de Cali, Enero 16 del 2024</t>
  </si>
  <si>
    <t>A continuacion me permito remitir nuestra respuesta al estado de cartera presentado en la fecha:11/01/2024</t>
  </si>
  <si>
    <t>Yuliana Andrea Bedoya Muñoz</t>
  </si>
  <si>
    <t>Asistente de cartera</t>
  </si>
  <si>
    <t>Con Corte al dia: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</si>
</sst>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7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4" fontId="1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164" fontId="7" fillId="0" borderId="1" xfId="1" applyNumberFormat="1" applyFont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/>
    </xf>
    <xf numFmtId="164" fontId="0" fillId="0" borderId="1" xfId="1" applyNumberFormat="1" applyFont="1" applyFill="1" applyBorder="1"/>
    <xf numFmtId="164" fontId="0" fillId="0" borderId="0" xfId="0" applyNumberFormat="1"/>
    <xf numFmtId="0" fontId="5" fillId="2" borderId="1" xfId="0" applyFont="1" applyFill="1" applyBorder="1" applyAlignment="1">
      <alignment horizontal="center" wrapText="1"/>
    </xf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9" xfId="4" applyNumberFormat="1" applyFont="1" applyBorder="1" applyAlignment="1">
      <alignment horizontal="center"/>
    </xf>
    <xf numFmtId="169" fontId="9" fillId="0" borderId="9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0" fontId="8" fillId="0" borderId="7" xfId="3" applyFont="1" applyBorder="1"/>
    <xf numFmtId="168" fontId="8" fillId="0" borderId="0" xfId="2" applyNumberFormat="1" applyFont="1" applyAlignment="1">
      <alignment horizontal="right"/>
    </xf>
    <xf numFmtId="168" fontId="11" fillId="0" borderId="13" xfId="4" applyNumberFormat="1" applyFont="1" applyBorder="1" applyAlignment="1">
      <alignment horizontal="center"/>
    </xf>
    <xf numFmtId="169" fontId="11" fillId="0" borderId="13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9" xfId="3" applyNumberFormat="1" applyFont="1" applyBorder="1"/>
    <xf numFmtId="170" fontId="8" fillId="0" borderId="9" xfId="3" applyNumberFormat="1" applyFont="1" applyBorder="1"/>
    <xf numFmtId="167" fontId="11" fillId="0" borderId="9" xfId="4" applyFont="1" applyBorder="1"/>
    <xf numFmtId="169" fontId="8" fillId="0" borderId="9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170" fontId="9" fillId="0" borderId="9" xfId="3" applyNumberFormat="1" applyFont="1" applyBorder="1"/>
    <xf numFmtId="0" fontId="9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B14" sqref="B14"/>
    </sheetView>
  </sheetViews>
  <sheetFormatPr baseColWidth="10" defaultRowHeight="14.5" x14ac:dyDescent="0.35"/>
  <cols>
    <col min="2" max="2" width="23" bestFit="1" customWidth="1"/>
    <col min="3" max="3" width="7.7265625" bestFit="1" customWidth="1"/>
    <col min="4" max="4" width="8.54296875" bestFit="1" customWidth="1"/>
    <col min="5" max="6" width="11.26953125" bestFit="1" customWidth="1"/>
    <col min="7" max="8" width="12.26953125" bestFit="1" customWidth="1"/>
    <col min="9" max="9" width="15.7265625" bestFit="1" customWidth="1"/>
    <col min="10" max="10" width="7.453125" bestFit="1" customWidth="1"/>
    <col min="11" max="11" width="10.5429687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800190884</v>
      </c>
      <c r="B2" s="1" t="s">
        <v>15</v>
      </c>
      <c r="C2" s="1" t="s">
        <v>11</v>
      </c>
      <c r="D2" s="1">
        <v>1376378</v>
      </c>
      <c r="E2" s="5">
        <v>45029.292800925927</v>
      </c>
      <c r="F2" s="5">
        <v>45057</v>
      </c>
      <c r="G2" s="6">
        <v>913401</v>
      </c>
      <c r="H2" s="6">
        <v>913401</v>
      </c>
      <c r="I2" s="4" t="s">
        <v>12</v>
      </c>
      <c r="J2" s="4" t="s">
        <v>13</v>
      </c>
      <c r="K2" s="4" t="s">
        <v>14</v>
      </c>
    </row>
    <row r="3" spans="1:11" x14ac:dyDescent="0.35">
      <c r="A3" s="1">
        <v>800190884</v>
      </c>
      <c r="B3" s="1" t="s">
        <v>15</v>
      </c>
      <c r="C3" s="1" t="s">
        <v>11</v>
      </c>
      <c r="D3" s="1">
        <v>1411125</v>
      </c>
      <c r="E3" s="5">
        <v>45231.292037037034</v>
      </c>
      <c r="F3" s="5">
        <v>45253</v>
      </c>
      <c r="G3" s="6">
        <v>14709947</v>
      </c>
      <c r="H3" s="6">
        <v>14709947</v>
      </c>
      <c r="I3" s="4" t="s">
        <v>12</v>
      </c>
      <c r="J3" s="4" t="s">
        <v>13</v>
      </c>
      <c r="K3" s="4" t="s">
        <v>14</v>
      </c>
    </row>
    <row r="4" spans="1:11" x14ac:dyDescent="0.35">
      <c r="H4" s="7">
        <f>SUM(H2:H3)</f>
        <v>15623348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8"/>
  <sheetViews>
    <sheetView showGridLines="0" topLeftCell="A3" zoomScale="80" zoomScaleNormal="80" workbookViewId="0">
      <selection activeCell="A3" sqref="A3"/>
    </sheetView>
  </sheetViews>
  <sheetFormatPr baseColWidth="10" defaultRowHeight="14.5" x14ac:dyDescent="0.35"/>
  <cols>
    <col min="2" max="2" width="23" bestFit="1" customWidth="1"/>
    <col min="3" max="3" width="7.7265625" bestFit="1" customWidth="1"/>
    <col min="4" max="4" width="8.54296875" bestFit="1" customWidth="1"/>
    <col min="5" max="5" width="10" bestFit="1" customWidth="1"/>
    <col min="6" max="6" width="20.36328125" bestFit="1" customWidth="1"/>
    <col min="7" max="8" width="11.26953125" bestFit="1" customWidth="1"/>
    <col min="9" max="9" width="17.1796875" customWidth="1"/>
    <col min="10" max="11" width="14.1796875" style="11" bestFit="1" customWidth="1"/>
    <col min="12" max="12" width="27.7265625" customWidth="1"/>
    <col min="13" max="13" width="10.6328125" style="11" bestFit="1" customWidth="1"/>
    <col min="14" max="14" width="11.54296875" style="11" bestFit="1" customWidth="1"/>
    <col min="15" max="15" width="11" style="11" bestFit="1" customWidth="1"/>
    <col min="16" max="16" width="11.54296875" style="11" bestFit="1" customWidth="1"/>
    <col min="18" max="18" width="11.26953125" bestFit="1" customWidth="1"/>
  </cols>
  <sheetData>
    <row r="1" spans="1:19" s="14" customFormat="1" x14ac:dyDescent="0.35">
      <c r="J1" s="14">
        <f>SUBTOTAL(9,J3:J4)</f>
        <v>15623348</v>
      </c>
      <c r="K1" s="14">
        <f>SUBTOTAL(9,K3:K4)</f>
        <v>15623348</v>
      </c>
    </row>
    <row r="2" spans="1:19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8" t="s">
        <v>17</v>
      </c>
      <c r="G2" s="2" t="s">
        <v>2</v>
      </c>
      <c r="H2" s="2" t="s">
        <v>3</v>
      </c>
      <c r="I2" s="9" t="s">
        <v>22</v>
      </c>
      <c r="J2" s="12" t="s">
        <v>4</v>
      </c>
      <c r="K2" s="13" t="s">
        <v>5</v>
      </c>
      <c r="L2" s="10" t="s">
        <v>23</v>
      </c>
      <c r="M2" s="15" t="s">
        <v>24</v>
      </c>
      <c r="N2" s="15" t="s">
        <v>25</v>
      </c>
      <c r="O2" s="15" t="s">
        <v>26</v>
      </c>
      <c r="P2" s="15" t="s">
        <v>27</v>
      </c>
      <c r="Q2" s="10" t="s">
        <v>28</v>
      </c>
      <c r="R2" s="10" t="s">
        <v>29</v>
      </c>
      <c r="S2" s="2" t="s">
        <v>30</v>
      </c>
    </row>
    <row r="3" spans="1:19" ht="26.5" x14ac:dyDescent="0.35">
      <c r="A3" s="1">
        <v>800190884</v>
      </c>
      <c r="B3" s="1" t="s">
        <v>15</v>
      </c>
      <c r="C3" s="1" t="s">
        <v>11</v>
      </c>
      <c r="D3" s="1">
        <v>1376378</v>
      </c>
      <c r="E3" s="1" t="s">
        <v>18</v>
      </c>
      <c r="F3" s="1" t="s">
        <v>20</v>
      </c>
      <c r="G3" s="5">
        <v>45029.292800925927</v>
      </c>
      <c r="H3" s="5">
        <v>45057</v>
      </c>
      <c r="I3" s="5">
        <v>45067</v>
      </c>
      <c r="J3" s="6">
        <v>913401</v>
      </c>
      <c r="K3" s="6">
        <v>913401</v>
      </c>
      <c r="L3" s="19" t="s">
        <v>31</v>
      </c>
      <c r="M3" s="16">
        <v>913401</v>
      </c>
      <c r="N3" s="6">
        <v>913401</v>
      </c>
      <c r="O3" s="6">
        <v>0</v>
      </c>
      <c r="P3" s="6">
        <v>913401</v>
      </c>
      <c r="Q3" s="17">
        <v>895133</v>
      </c>
      <c r="R3" s="1">
        <v>1222281985</v>
      </c>
      <c r="S3" s="5">
        <v>45291</v>
      </c>
    </row>
    <row r="4" spans="1:19" x14ac:dyDescent="0.35">
      <c r="A4" s="1">
        <v>800190884</v>
      </c>
      <c r="B4" s="1" t="s">
        <v>15</v>
      </c>
      <c r="C4" s="1" t="s">
        <v>11</v>
      </c>
      <c r="D4" s="1">
        <v>1411125</v>
      </c>
      <c r="E4" s="1" t="s">
        <v>19</v>
      </c>
      <c r="F4" s="1" t="s">
        <v>21</v>
      </c>
      <c r="G4" s="5">
        <v>45231.292037037034</v>
      </c>
      <c r="H4" s="5">
        <v>45253</v>
      </c>
      <c r="I4" s="5">
        <v>45261</v>
      </c>
      <c r="J4" s="6">
        <v>14709947</v>
      </c>
      <c r="K4" s="6">
        <v>14709947</v>
      </c>
      <c r="L4" s="4" t="s">
        <v>32</v>
      </c>
      <c r="M4" s="16">
        <v>0</v>
      </c>
      <c r="N4" s="6">
        <v>0</v>
      </c>
      <c r="O4" s="6">
        <v>0</v>
      </c>
      <c r="P4" s="6">
        <v>0</v>
      </c>
      <c r="Q4" s="1"/>
      <c r="R4" s="1"/>
      <c r="S4" s="5">
        <v>45291</v>
      </c>
    </row>
    <row r="8" spans="1:19" x14ac:dyDescent="0.35">
      <c r="Q8" s="18"/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15" sqref="E15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33</v>
      </c>
      <c r="E2" s="24"/>
      <c r="F2" s="24"/>
      <c r="G2" s="24"/>
      <c r="H2" s="24"/>
      <c r="I2" s="25"/>
      <c r="J2" s="26" t="s">
        <v>34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35</v>
      </c>
      <c r="E4" s="24"/>
      <c r="F4" s="24"/>
      <c r="G4" s="24"/>
      <c r="H4" s="24"/>
      <c r="I4" s="25"/>
      <c r="J4" s="26" t="s">
        <v>36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57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55</v>
      </c>
      <c r="J11" s="40"/>
    </row>
    <row r="12" spans="2:10" ht="13" x14ac:dyDescent="0.3">
      <c r="B12" s="39"/>
      <c r="C12" s="41" t="s">
        <v>56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58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61</v>
      </c>
      <c r="D16" s="42"/>
      <c r="G16" s="44"/>
      <c r="H16" s="46" t="s">
        <v>37</v>
      </c>
      <c r="I16" s="46" t="s">
        <v>38</v>
      </c>
      <c r="J16" s="40"/>
    </row>
    <row r="17" spans="2:14" ht="13" x14ac:dyDescent="0.3">
      <c r="B17" s="39"/>
      <c r="C17" s="41" t="s">
        <v>39</v>
      </c>
      <c r="D17" s="41"/>
      <c r="E17" s="41"/>
      <c r="F17" s="41"/>
      <c r="G17" s="44"/>
      <c r="H17" s="47">
        <v>2</v>
      </c>
      <c r="I17" s="48">
        <v>15623348</v>
      </c>
      <c r="J17" s="40"/>
    </row>
    <row r="18" spans="2:14" x14ac:dyDescent="0.25">
      <c r="B18" s="39"/>
      <c r="C18" s="20" t="s">
        <v>40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41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42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43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44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45</v>
      </c>
      <c r="D23" s="41"/>
      <c r="E23" s="41"/>
      <c r="F23" s="41"/>
      <c r="H23" s="57">
        <f>H18+H19+H20+H21+H22</f>
        <v>0</v>
      </c>
      <c r="I23" s="58">
        <f>I18+I19+I20+I21+I22</f>
        <v>0</v>
      </c>
      <c r="J23" s="40"/>
    </row>
    <row r="24" spans="2:14" x14ac:dyDescent="0.25">
      <c r="B24" s="39"/>
      <c r="C24" s="20" t="s">
        <v>46</v>
      </c>
      <c r="H24" s="52">
        <v>1</v>
      </c>
      <c r="I24" s="53">
        <v>913401</v>
      </c>
      <c r="J24" s="40"/>
    </row>
    <row r="25" spans="2:14" ht="13" thickBot="1" x14ac:dyDescent="0.3">
      <c r="B25" s="39"/>
      <c r="C25" s="20" t="s">
        <v>32</v>
      </c>
      <c r="H25" s="55">
        <v>1</v>
      </c>
      <c r="I25" s="56">
        <v>14709947</v>
      </c>
      <c r="J25" s="40"/>
    </row>
    <row r="26" spans="2:14" ht="13" x14ac:dyDescent="0.3">
      <c r="B26" s="39"/>
      <c r="C26" s="41" t="s">
        <v>47</v>
      </c>
      <c r="D26" s="41"/>
      <c r="E26" s="41"/>
      <c r="F26" s="41"/>
      <c r="H26" s="57">
        <f>H24+H25</f>
        <v>2</v>
      </c>
      <c r="I26" s="58">
        <f>I24+I25</f>
        <v>15623348</v>
      </c>
      <c r="J26" s="40"/>
    </row>
    <row r="27" spans="2:14" ht="13.5" thickBot="1" x14ac:dyDescent="0.35">
      <c r="B27" s="39"/>
      <c r="C27" s="44" t="s">
        <v>48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49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50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2</v>
      </c>
      <c r="I31" s="51">
        <f>I23+I26+I28</f>
        <v>15623348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59</v>
      </c>
      <c r="D38" s="66"/>
      <c r="E38" s="44"/>
      <c r="F38" s="44"/>
      <c r="G38" s="44"/>
      <c r="H38" s="73" t="s">
        <v>51</v>
      </c>
      <c r="I38" s="66"/>
      <c r="J38" s="62"/>
    </row>
    <row r="39" spans="2:10" ht="13" x14ac:dyDescent="0.3">
      <c r="B39" s="39"/>
      <c r="C39" s="59" t="s">
        <v>60</v>
      </c>
      <c r="D39" s="44"/>
      <c r="E39" s="44"/>
      <c r="F39" s="44"/>
      <c r="G39" s="44"/>
      <c r="H39" s="59" t="s">
        <v>52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53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54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2024-01-16T13:53:25Z</cp:lastPrinted>
  <dcterms:created xsi:type="dcterms:W3CDTF">2022-06-01T14:39:12Z</dcterms:created>
  <dcterms:modified xsi:type="dcterms:W3CDTF">2024-01-16T13:53:34Z</dcterms:modified>
</cp:coreProperties>
</file>