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 ENERO\NIT 801000713 ONCOLOGOS DEL OCCIDENTE S.A\"/>
    </mc:Choice>
  </mc:AlternateContent>
  <bookViews>
    <workbookView xWindow="0" yWindow="0" windowWidth="19200" windowHeight="6730" activeTab="4"/>
  </bookViews>
  <sheets>
    <sheet name="INFO IPS" sheetId="2" r:id="rId1"/>
    <sheet name="ESTADO DE CADA FACTURA" sheetId="4" r:id="rId2"/>
    <sheet name="Retencion" sheetId="6" r:id="rId3"/>
    <sheet name="TD" sheetId="5" r:id="rId4"/>
    <sheet name="FOR-CSA-018" sheetId="3" r:id="rId5"/>
  </sheets>
  <externalReferences>
    <externalReference r:id="rId6"/>
    <externalReference r:id="rId7"/>
    <externalReference r:id="rId8"/>
    <externalReference r:id="rId9"/>
  </externalReferences>
  <definedNames>
    <definedName name="_xlnm._FilterDatabase" localSheetId="1" hidden="1">'ESTADO DE CADA FACTURA'!$A$2:$X$645</definedName>
    <definedName name="_xlnm._FilterDatabase" localSheetId="0" hidden="1">'INFO IPS'!$A$1:$I$644</definedName>
  </definedNames>
  <calcPr calcId="152511"/>
  <pivotCaches>
    <pivotCache cacheId="28"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4" l="1"/>
  <c r="U1" i="4" l="1"/>
  <c r="S1" i="4"/>
  <c r="L1" i="4"/>
  <c r="R1" i="4"/>
  <c r="Q1" i="4"/>
  <c r="P1" i="4"/>
  <c r="O1" i="4"/>
  <c r="N1" i="4"/>
  <c r="H1" i="4" l="1"/>
  <c r="G1" i="4"/>
  <c r="I28" i="3"/>
  <c r="H28" i="3"/>
  <c r="I26" i="3"/>
  <c r="H26" i="3"/>
  <c r="I23" i="3"/>
  <c r="H23" i="3"/>
  <c r="I30" i="3" l="1"/>
  <c r="H30" i="3"/>
  <c r="F645" i="2"/>
  <c r="I3" i="2"/>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1" i="2"/>
  <c r="I462" i="2"/>
  <c r="I463" i="2"/>
  <c r="I464" i="2"/>
  <c r="I465" i="2"/>
  <c r="I466" i="2"/>
  <c r="I467" i="2"/>
  <c r="I468" i="2"/>
  <c r="I469" i="2"/>
  <c r="I470"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2" i="2"/>
  <c r="I544" i="2"/>
  <c r="I545" i="2"/>
  <c r="I546" i="2"/>
  <c r="I547" i="2"/>
  <c r="I548" i="2"/>
  <c r="I549" i="2"/>
  <c r="I550" i="2"/>
  <c r="I551" i="2"/>
  <c r="I552" i="2"/>
  <c r="I553" i="2"/>
  <c r="I554" i="2"/>
  <c r="I555" i="2"/>
  <c r="I556" i="2"/>
  <c r="I557" i="2"/>
  <c r="I558" i="2"/>
  <c r="I559" i="2"/>
  <c r="I560" i="2"/>
  <c r="I561" i="2"/>
  <c r="I562" i="2"/>
  <c r="I563" i="2"/>
  <c r="I564" i="2"/>
  <c r="I565" i="2"/>
  <c r="I566" i="2"/>
  <c r="I568" i="2"/>
  <c r="I569" i="2"/>
  <c r="I570" i="2"/>
  <c r="I571" i="2"/>
  <c r="I572" i="2"/>
  <c r="I573" i="2"/>
  <c r="I575" i="2"/>
  <c r="I576" i="2"/>
  <c r="I577" i="2"/>
  <c r="I578" i="2"/>
  <c r="I579" i="2"/>
  <c r="I580" i="2"/>
  <c r="I582" i="2"/>
  <c r="I584" i="2"/>
  <c r="I586" i="2"/>
  <c r="I588" i="2"/>
  <c r="I594" i="2"/>
  <c r="I596" i="2"/>
  <c r="I2"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0" i="2"/>
  <c r="H481" i="2"/>
  <c r="H482" i="2"/>
  <c r="H483" i="2"/>
  <c r="H484" i="2"/>
  <c r="H485" i="2"/>
  <c r="H486" i="2"/>
  <c r="H487" i="2"/>
  <c r="H488" i="2"/>
  <c r="H489" i="2"/>
  <c r="H490" i="2"/>
  <c r="H491" i="2"/>
  <c r="H492" i="2"/>
  <c r="H493" i="2"/>
  <c r="H494" i="2"/>
  <c r="H495" i="2"/>
  <c r="H496" i="2"/>
  <c r="H497" i="2"/>
  <c r="H498" i="2"/>
  <c r="H499" i="2"/>
  <c r="H500" i="2"/>
  <c r="H501" i="2"/>
  <c r="H502" i="2"/>
  <c r="H503" i="2"/>
  <c r="H504" i="2"/>
  <c r="H505" i="2"/>
  <c r="H506" i="2"/>
  <c r="H507" i="2"/>
  <c r="H508" i="2"/>
  <c r="H509" i="2"/>
  <c r="H510" i="2"/>
  <c r="H511" i="2"/>
  <c r="H512" i="2"/>
  <c r="H513" i="2"/>
  <c r="H514" i="2"/>
  <c r="H515" i="2"/>
  <c r="H516" i="2"/>
  <c r="H517"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4" i="2"/>
  <c r="H545"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H605" i="2"/>
  <c r="H606" i="2"/>
  <c r="H607" i="2"/>
  <c r="H608" i="2"/>
  <c r="H609" i="2"/>
  <c r="H610" i="2"/>
  <c r="H611" i="2"/>
  <c r="H612" i="2"/>
  <c r="H613" i="2"/>
  <c r="H614" i="2"/>
  <c r="H615" i="2"/>
  <c r="H616" i="2"/>
  <c r="H617" i="2"/>
  <c r="H618" i="2"/>
  <c r="H619" i="2"/>
  <c r="H620" i="2"/>
  <c r="H621" i="2"/>
  <c r="H622" i="2"/>
  <c r="H623" i="2"/>
  <c r="H624" i="2"/>
  <c r="H625" i="2"/>
  <c r="H626" i="2"/>
  <c r="H627" i="2"/>
  <c r="H628" i="2"/>
  <c r="H629" i="2"/>
  <c r="H630" i="2"/>
  <c r="H631" i="2"/>
  <c r="H632" i="2"/>
  <c r="H633" i="2"/>
  <c r="H634" i="2"/>
  <c r="H635" i="2"/>
  <c r="H636" i="2"/>
  <c r="H637" i="2"/>
  <c r="H638" i="2"/>
  <c r="H639" i="2"/>
  <c r="H640" i="2"/>
  <c r="H641" i="2"/>
  <c r="H642" i="2"/>
  <c r="H643" i="2"/>
  <c r="H644" i="2"/>
  <c r="H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1" i="2"/>
  <c r="G462" i="2"/>
  <c r="G463" i="2"/>
  <c r="G464" i="2"/>
  <c r="G465" i="2"/>
  <c r="G466" i="2"/>
  <c r="G467" i="2"/>
  <c r="G468" i="2"/>
  <c r="G469" i="2"/>
  <c r="G470"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2" i="2"/>
  <c r="G544" i="2"/>
  <c r="G545" i="2"/>
  <c r="G546" i="2"/>
  <c r="G547" i="2"/>
  <c r="G548" i="2"/>
  <c r="G549" i="2"/>
  <c r="G550" i="2"/>
  <c r="G551" i="2"/>
  <c r="G552" i="2"/>
  <c r="G553" i="2"/>
  <c r="G554" i="2"/>
  <c r="G555" i="2"/>
  <c r="G556" i="2"/>
  <c r="G557" i="2"/>
  <c r="G558" i="2"/>
  <c r="G559" i="2"/>
  <c r="G560" i="2"/>
  <c r="G561" i="2"/>
  <c r="G562" i="2"/>
  <c r="G563" i="2"/>
  <c r="G564" i="2"/>
  <c r="G565" i="2"/>
  <c r="G566" i="2"/>
  <c r="G568" i="2"/>
  <c r="G569" i="2"/>
  <c r="G570" i="2"/>
  <c r="G571" i="2"/>
  <c r="G572" i="2"/>
  <c r="G573" i="2"/>
  <c r="G575" i="2"/>
  <c r="G576" i="2"/>
  <c r="G577" i="2"/>
  <c r="G578" i="2"/>
  <c r="G579" i="2"/>
  <c r="G580" i="2"/>
  <c r="G582" i="2"/>
  <c r="G584" i="2"/>
  <c r="G586" i="2"/>
  <c r="G588" i="2"/>
  <c r="G594" i="2"/>
  <c r="G596" i="2"/>
  <c r="G275" i="2"/>
  <c r="H171" i="2"/>
  <c r="H172" i="2"/>
  <c r="H173" i="2"/>
  <c r="H174" i="2"/>
  <c r="H175"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9" i="2"/>
  <c r="H220" i="2"/>
  <c r="H221" i="2"/>
  <c r="H222" i="2"/>
  <c r="H223" i="2"/>
  <c r="H224" i="2"/>
  <c r="H225" i="2"/>
  <c r="H226" i="2"/>
  <c r="H227" i="2"/>
  <c r="H228" i="2"/>
  <c r="H229" i="2"/>
  <c r="H230" i="2"/>
  <c r="H231" i="2"/>
  <c r="H232" i="2"/>
  <c r="H233" i="2"/>
  <c r="H234" i="2"/>
  <c r="H235" i="2"/>
  <c r="H236" i="2"/>
  <c r="H237" i="2"/>
  <c r="H238" i="2"/>
  <c r="H239" i="2"/>
  <c r="H240" i="2"/>
  <c r="H242" i="2"/>
  <c r="H243" i="2"/>
  <c r="H244" i="2"/>
  <c r="H245" i="2"/>
  <c r="H246"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170" i="2"/>
  <c r="G171" i="2"/>
  <c r="G172" i="2"/>
  <c r="G173" i="2"/>
  <c r="G174" i="2"/>
  <c r="G175"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9" i="2"/>
  <c r="G220" i="2"/>
  <c r="G221" i="2"/>
  <c r="G222" i="2"/>
  <c r="G223" i="2"/>
  <c r="G224" i="2"/>
  <c r="G225" i="2"/>
  <c r="G226" i="2"/>
  <c r="G227" i="2"/>
  <c r="G228" i="2"/>
  <c r="G229" i="2"/>
  <c r="G230" i="2"/>
  <c r="G231" i="2"/>
  <c r="G232" i="2"/>
  <c r="G233" i="2"/>
  <c r="G234" i="2"/>
  <c r="G235" i="2"/>
  <c r="G236" i="2"/>
  <c r="G237" i="2"/>
  <c r="G238" i="2"/>
  <c r="G239" i="2"/>
  <c r="G240" i="2"/>
  <c r="G242" i="2"/>
  <c r="G243" i="2"/>
  <c r="G244" i="2"/>
  <c r="G245" i="2"/>
  <c r="G246" i="2"/>
  <c r="G248" i="2"/>
  <c r="G249" i="2"/>
  <c r="G250" i="2"/>
  <c r="G251" i="2"/>
  <c r="G252" i="2"/>
  <c r="G253" i="2"/>
  <c r="G254" i="2"/>
  <c r="G255" i="2"/>
  <c r="G257" i="2"/>
  <c r="G260" i="2"/>
  <c r="G261" i="2"/>
  <c r="G262" i="2"/>
  <c r="G263" i="2"/>
  <c r="G264" i="2"/>
  <c r="G265" i="2"/>
  <c r="G266" i="2"/>
  <c r="G267" i="2"/>
  <c r="G268" i="2"/>
  <c r="G269" i="2"/>
  <c r="G270" i="2"/>
  <c r="G271" i="2"/>
  <c r="G272" i="2"/>
  <c r="G273" i="2"/>
  <c r="G274" i="2"/>
  <c r="G170" i="2"/>
  <c r="H98" i="2"/>
  <c r="H99" i="2"/>
  <c r="H100" i="2"/>
  <c r="H101" i="2"/>
  <c r="H102" i="2"/>
  <c r="H103" i="2"/>
  <c r="H104" i="2"/>
  <c r="H105" i="2"/>
  <c r="H106" i="2"/>
  <c r="H107" i="2"/>
  <c r="H108" i="2"/>
  <c r="H109" i="2"/>
  <c r="H110" i="2"/>
  <c r="H111" i="2"/>
  <c r="H112" i="2"/>
  <c r="H113" i="2"/>
  <c r="H114" i="2"/>
  <c r="H115" i="2"/>
  <c r="H116" i="2"/>
  <c r="H118" i="2"/>
  <c r="H119" i="2"/>
  <c r="H120" i="2"/>
  <c r="H121" i="2"/>
  <c r="H122" i="2"/>
  <c r="H123" i="2"/>
  <c r="H124" i="2"/>
  <c r="H125" i="2"/>
  <c r="H126" i="2"/>
  <c r="H127" i="2"/>
  <c r="H128" i="2"/>
  <c r="H129" i="2"/>
  <c r="H130" i="2"/>
  <c r="H131" i="2"/>
  <c r="H132" i="2"/>
  <c r="H133" i="2"/>
  <c r="H134" i="2"/>
  <c r="H135" i="2"/>
  <c r="H136" i="2"/>
  <c r="H137" i="2"/>
  <c r="H138" i="2"/>
  <c r="H140" i="2"/>
  <c r="H141" i="2"/>
  <c r="H142" i="2"/>
  <c r="H143" i="2"/>
  <c r="H144" i="2"/>
  <c r="H145" i="2"/>
  <c r="H146" i="2"/>
  <c r="H148" i="2"/>
  <c r="H149" i="2"/>
  <c r="H150" i="2"/>
  <c r="H151" i="2"/>
  <c r="H152" i="2"/>
  <c r="H154" i="2"/>
  <c r="H155" i="2"/>
  <c r="H156" i="2"/>
  <c r="H157" i="2"/>
  <c r="H158" i="2"/>
  <c r="H159" i="2"/>
  <c r="H160" i="2"/>
  <c r="H163" i="2"/>
  <c r="H164" i="2"/>
  <c r="H165" i="2"/>
  <c r="H169" i="2"/>
  <c r="H97" i="2"/>
  <c r="G98" i="2"/>
  <c r="G99" i="2"/>
  <c r="G100" i="2"/>
  <c r="G101" i="2"/>
  <c r="G102" i="2"/>
  <c r="G103" i="2"/>
  <c r="G104" i="2"/>
  <c r="G105" i="2"/>
  <c r="G106" i="2"/>
  <c r="G107" i="2"/>
  <c r="G108" i="2"/>
  <c r="G109" i="2"/>
  <c r="G110" i="2"/>
  <c r="G111" i="2"/>
  <c r="G112" i="2"/>
  <c r="G113" i="2"/>
  <c r="G114" i="2"/>
  <c r="G115" i="2"/>
  <c r="G116" i="2"/>
  <c r="G118" i="2"/>
  <c r="G119" i="2"/>
  <c r="G120" i="2"/>
  <c r="G121" i="2"/>
  <c r="G122" i="2"/>
  <c r="G123" i="2"/>
  <c r="G124" i="2"/>
  <c r="G125" i="2"/>
  <c r="G126" i="2"/>
  <c r="G127" i="2"/>
  <c r="G128" i="2"/>
  <c r="G129" i="2"/>
  <c r="G130" i="2"/>
  <c r="G131" i="2"/>
  <c r="G132" i="2"/>
  <c r="G133" i="2"/>
  <c r="G134" i="2"/>
  <c r="G135" i="2"/>
  <c r="G136" i="2"/>
  <c r="G137" i="2"/>
  <c r="G138" i="2"/>
  <c r="G141" i="2"/>
  <c r="G142" i="2"/>
  <c r="G143" i="2"/>
  <c r="G144" i="2"/>
  <c r="G145" i="2"/>
  <c r="G146" i="2"/>
  <c r="G148" i="2"/>
  <c r="G149" i="2"/>
  <c r="G150" i="2"/>
  <c r="G151" i="2"/>
  <c r="G152" i="2"/>
  <c r="G154" i="2"/>
  <c r="G155" i="2"/>
  <c r="G156" i="2"/>
  <c r="G157" i="2"/>
  <c r="G158" i="2"/>
  <c r="G159" i="2"/>
  <c r="G160" i="2"/>
  <c r="G163" i="2"/>
  <c r="G164" i="2"/>
  <c r="G165" i="2"/>
  <c r="G169" i="2"/>
  <c r="G97" i="2"/>
  <c r="H93" i="2"/>
  <c r="H94" i="2"/>
  <c r="H95" i="2"/>
  <c r="H92" i="2"/>
  <c r="G93" i="2"/>
  <c r="G94" i="2"/>
  <c r="G95" i="2"/>
  <c r="G92" i="2"/>
  <c r="H89" i="2"/>
  <c r="G89" i="2"/>
  <c r="H3" i="2"/>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90" i="2"/>
  <c r="H91" i="2"/>
  <c r="H96" i="2"/>
  <c r="H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90" i="2"/>
  <c r="G91" i="2"/>
  <c r="G96" i="2"/>
  <c r="G2" i="2"/>
</calcChain>
</file>

<file path=xl/sharedStrings.xml><?xml version="1.0" encoding="utf-8"?>
<sst xmlns="http://schemas.openxmlformats.org/spreadsheetml/2006/main" count="4238" uniqueCount="1429">
  <si>
    <t/>
  </si>
  <si>
    <t>RM76808</t>
  </si>
  <si>
    <t>RM76806</t>
  </si>
  <si>
    <t>RC21086</t>
  </si>
  <si>
    <t>RM76780</t>
  </si>
  <si>
    <t>RM76775</t>
  </si>
  <si>
    <t>RM76843</t>
  </si>
  <si>
    <t>RM76841</t>
  </si>
  <si>
    <t>RM76761</t>
  </si>
  <si>
    <t>RM76724</t>
  </si>
  <si>
    <t>RM76763</t>
  </si>
  <si>
    <t>RM76700</t>
  </si>
  <si>
    <t>RM76697</t>
  </si>
  <si>
    <t>RM76694</t>
  </si>
  <si>
    <t>RM76693</t>
  </si>
  <si>
    <t>RM76692</t>
  </si>
  <si>
    <t>RM76712</t>
  </si>
  <si>
    <t>RM76743</t>
  </si>
  <si>
    <t>RM76740</t>
  </si>
  <si>
    <t>RM76702</t>
  </si>
  <si>
    <t>RM76678</t>
  </si>
  <si>
    <t>RM76668</t>
  </si>
  <si>
    <t>RC21005</t>
  </si>
  <si>
    <t>RM76635</t>
  </si>
  <si>
    <t>RM76654</t>
  </si>
  <si>
    <t>RM76586</t>
  </si>
  <si>
    <t>RM76602</t>
  </si>
  <si>
    <t>RM76560</t>
  </si>
  <si>
    <t>RC20960</t>
  </si>
  <si>
    <t>RC20943</t>
  </si>
  <si>
    <t>RC20916</t>
  </si>
  <si>
    <t>RC20904</t>
  </si>
  <si>
    <t>RC20934</t>
  </si>
  <si>
    <t>RM76501</t>
  </si>
  <si>
    <t>RM76467</t>
  </si>
  <si>
    <t>RM76391</t>
  </si>
  <si>
    <t>RC20872</t>
  </si>
  <si>
    <t>RM76382</t>
  </si>
  <si>
    <t>RM76381</t>
  </si>
  <si>
    <t>RM76436</t>
  </si>
  <si>
    <t>RC20882</t>
  </si>
  <si>
    <t>RM76432</t>
  </si>
  <si>
    <t>RM76359</t>
  </si>
  <si>
    <t>RM76371</t>
  </si>
  <si>
    <t>RC20864</t>
  </si>
  <si>
    <t>RM76368</t>
  </si>
  <si>
    <t>RM76345</t>
  </si>
  <si>
    <t>RM76328</t>
  </si>
  <si>
    <t>RM76283</t>
  </si>
  <si>
    <t>RM76200</t>
  </si>
  <si>
    <t>RM76199</t>
  </si>
  <si>
    <t>RM76225</t>
  </si>
  <si>
    <t>RM76306</t>
  </si>
  <si>
    <t>RM76244</t>
  </si>
  <si>
    <t>RM76229</t>
  </si>
  <si>
    <t>RC20854</t>
  </si>
  <si>
    <t>RC20853</t>
  </si>
  <si>
    <t>RC20851</t>
  </si>
  <si>
    <t>RM76197</t>
  </si>
  <si>
    <t>RM76184</t>
  </si>
  <si>
    <t>RM76183</t>
  </si>
  <si>
    <t>RM76246</t>
  </si>
  <si>
    <t>RM76038</t>
  </si>
  <si>
    <t>RM76028</t>
  </si>
  <si>
    <t>RM75989</t>
  </si>
  <si>
    <t>RM76089</t>
  </si>
  <si>
    <t>RM75996</t>
  </si>
  <si>
    <t>RC20759</t>
  </si>
  <si>
    <t>RM76086</t>
  </si>
  <si>
    <t>RC20752</t>
  </si>
  <si>
    <t>RM75819</t>
  </si>
  <si>
    <t>RC20705</t>
  </si>
  <si>
    <t>RC20702</t>
  </si>
  <si>
    <t>RM75904</t>
  </si>
  <si>
    <t>RC20713</t>
  </si>
  <si>
    <t>RC20721</t>
  </si>
  <si>
    <t>RM75856</t>
  </si>
  <si>
    <t>RM75798</t>
  </si>
  <si>
    <t>RM75794</t>
  </si>
  <si>
    <t>RM75804</t>
  </si>
  <si>
    <t>RM75803</t>
  </si>
  <si>
    <t>RM75873</t>
  </si>
  <si>
    <t>RM75739</t>
  </si>
  <si>
    <t>RM75748</t>
  </si>
  <si>
    <t>RM75698</t>
  </si>
  <si>
    <t>RM75715</t>
  </si>
  <si>
    <t>RM75639</t>
  </si>
  <si>
    <t>RM75674</t>
  </si>
  <si>
    <t>RM75672</t>
  </si>
  <si>
    <t>RC20640</t>
  </si>
  <si>
    <t>RM75587</t>
  </si>
  <si>
    <t>RM75580</t>
  </si>
  <si>
    <t>RM75582</t>
  </si>
  <si>
    <t>RM75609</t>
  </si>
  <si>
    <t>RM75486</t>
  </si>
  <si>
    <t>RM75483</t>
  </si>
  <si>
    <t>RM75427</t>
  </si>
  <si>
    <t>RC20626</t>
  </si>
  <si>
    <t>RC20625</t>
  </si>
  <si>
    <t>RM75370</t>
  </si>
  <si>
    <t>RC20589</t>
  </si>
  <si>
    <t>RC20584</t>
  </si>
  <si>
    <t>RC20581</t>
  </si>
  <si>
    <t>RC20579</t>
  </si>
  <si>
    <t>RC20575</t>
  </si>
  <si>
    <t>RM75398</t>
  </si>
  <si>
    <t>RM75397</t>
  </si>
  <si>
    <t>RC20559</t>
  </si>
  <si>
    <t>RM75238</t>
  </si>
  <si>
    <t>RM75231</t>
  </si>
  <si>
    <t>RM75228</t>
  </si>
  <si>
    <t>RM75224</t>
  </si>
  <si>
    <t>RM75220</t>
  </si>
  <si>
    <t>RM75126</t>
  </si>
  <si>
    <t>RC20476</t>
  </si>
  <si>
    <t>RM75101</t>
  </si>
  <si>
    <t>RC20470</t>
  </si>
  <si>
    <t>RM75094</t>
  </si>
  <si>
    <t>RM75001</t>
  </si>
  <si>
    <t>RM75000</t>
  </si>
  <si>
    <t>RC20464</t>
  </si>
  <si>
    <t>RM74991</t>
  </si>
  <si>
    <t>RM74939</t>
  </si>
  <si>
    <t>RM74929</t>
  </si>
  <si>
    <t>RC20444</t>
  </si>
  <si>
    <t>RM74931</t>
  </si>
  <si>
    <t>RC20441</t>
  </si>
  <si>
    <t>RM74909</t>
  </si>
  <si>
    <t>RM74878</t>
  </si>
  <si>
    <t>RM74874</t>
  </si>
  <si>
    <t>RM74824</t>
  </si>
  <si>
    <t>RM74840</t>
  </si>
  <si>
    <t>RM74837</t>
  </si>
  <si>
    <t>RC20393</t>
  </si>
  <si>
    <t>RC20383</t>
  </si>
  <si>
    <t>RM74836</t>
  </si>
  <si>
    <t>RM74788</t>
  </si>
  <si>
    <t>RC20413</t>
  </si>
  <si>
    <t>RC20367</t>
  </si>
  <si>
    <t>RM74766</t>
  </si>
  <si>
    <t>RM74870</t>
  </si>
  <si>
    <t>RM74748</t>
  </si>
  <si>
    <t>RM74835</t>
  </si>
  <si>
    <t>RM74738</t>
  </si>
  <si>
    <t>CS148232</t>
  </si>
  <si>
    <t>RM74679</t>
  </si>
  <si>
    <t>RM74670</t>
  </si>
  <si>
    <t>RC20306</t>
  </si>
  <si>
    <t>RM74552</t>
  </si>
  <si>
    <t>RM74580</t>
  </si>
  <si>
    <t>RM74496</t>
  </si>
  <si>
    <t>RC20277</t>
  </si>
  <si>
    <t>RM74466</t>
  </si>
  <si>
    <t>RM74462</t>
  </si>
  <si>
    <t>RM74451</t>
  </si>
  <si>
    <t>RM74434</t>
  </si>
  <si>
    <t>RM74361</t>
  </si>
  <si>
    <t>RM74394</t>
  </si>
  <si>
    <t>RM74338</t>
  </si>
  <si>
    <t>RM74222</t>
  </si>
  <si>
    <t>RM74185</t>
  </si>
  <si>
    <t>RM74199</t>
  </si>
  <si>
    <t>RC20207</t>
  </si>
  <si>
    <t>RM74267</t>
  </si>
  <si>
    <t>RC20164</t>
  </si>
  <si>
    <t>RM74152</t>
  </si>
  <si>
    <t>RM74329</t>
  </si>
  <si>
    <t>RM74198</t>
  </si>
  <si>
    <t>RM74068</t>
  </si>
  <si>
    <t>RC20141</t>
  </si>
  <si>
    <t>RM74085</t>
  </si>
  <si>
    <t>RM74084</t>
  </si>
  <si>
    <t>RM74083</t>
  </si>
  <si>
    <t>RM74081</t>
  </si>
  <si>
    <t>RM74072</t>
  </si>
  <si>
    <t>RM74062</t>
  </si>
  <si>
    <t>RM74067</t>
  </si>
  <si>
    <t>RC20130</t>
  </si>
  <si>
    <t>RM74061</t>
  </si>
  <si>
    <t>RM74059</t>
  </si>
  <si>
    <t>RC20115</t>
  </si>
  <si>
    <t>RM73968</t>
  </si>
  <si>
    <t>RM73989</t>
  </si>
  <si>
    <t>RM73960</t>
  </si>
  <si>
    <t>RM73906</t>
  </si>
  <si>
    <t>RC20064</t>
  </si>
  <si>
    <t>RM73908</t>
  </si>
  <si>
    <t>RM73860</t>
  </si>
  <si>
    <t>RC20031</t>
  </si>
  <si>
    <t>RC20030</t>
  </si>
  <si>
    <t>RC20018</t>
  </si>
  <si>
    <t>RC20015</t>
  </si>
  <si>
    <t>RM73847</t>
  </si>
  <si>
    <t>RC20038</t>
  </si>
  <si>
    <t>RM73840</t>
  </si>
  <si>
    <t>RM73838</t>
  </si>
  <si>
    <t>RC19976</t>
  </si>
  <si>
    <t>RM73637</t>
  </si>
  <si>
    <t>RM73636</t>
  </si>
  <si>
    <t>RM73759</t>
  </si>
  <si>
    <t>RM73823</t>
  </si>
  <si>
    <t>RM73735</t>
  </si>
  <si>
    <t>CS146818</t>
  </si>
  <si>
    <t>RM73597</t>
  </si>
  <si>
    <t>RM73615</t>
  </si>
  <si>
    <t>RC19897</t>
  </si>
  <si>
    <t>RM73551</t>
  </si>
  <si>
    <t>RC19889</t>
  </si>
  <si>
    <t>RM73566</t>
  </si>
  <si>
    <t>RM73427</t>
  </si>
  <si>
    <t>RC19874</t>
  </si>
  <si>
    <t>RC19870</t>
  </si>
  <si>
    <t>RM73388</t>
  </si>
  <si>
    <t>RM73387</t>
  </si>
  <si>
    <t>RM73391</t>
  </si>
  <si>
    <t>RM73325</t>
  </si>
  <si>
    <t>RM73275</t>
  </si>
  <si>
    <t>RM73274</t>
  </si>
  <si>
    <t>RM73316</t>
  </si>
  <si>
    <t>RM73330</t>
  </si>
  <si>
    <t>RC19821</t>
  </si>
  <si>
    <t>RM73168</t>
  </si>
  <si>
    <t>RM73142</t>
  </si>
  <si>
    <t>RM73141</t>
  </si>
  <si>
    <t>RC19807</t>
  </si>
  <si>
    <t>RM73130</t>
  </si>
  <si>
    <t>RM73126</t>
  </si>
  <si>
    <t>RM73044</t>
  </si>
  <si>
    <t>RM73079</t>
  </si>
  <si>
    <t>RM73060</t>
  </si>
  <si>
    <t>RC19777</t>
  </si>
  <si>
    <t>RC19752</t>
  </si>
  <si>
    <t>RM72997</t>
  </si>
  <si>
    <t>RC19690</t>
  </si>
  <si>
    <t>RM72895</t>
  </si>
  <si>
    <t>RM72859</t>
  </si>
  <si>
    <t>RM72877</t>
  </si>
  <si>
    <t>RC19663</t>
  </si>
  <si>
    <t>RC19662</t>
  </si>
  <si>
    <t>RM72747</t>
  </si>
  <si>
    <t>RM72668</t>
  </si>
  <si>
    <t>RM72690</t>
  </si>
  <si>
    <t>RM72735</t>
  </si>
  <si>
    <t>RM72711</t>
  </si>
  <si>
    <t>RM72708</t>
  </si>
  <si>
    <t>RM72731</t>
  </si>
  <si>
    <t>RM72691</t>
  </si>
  <si>
    <t>RM72739</t>
  </si>
  <si>
    <t>RM72610</t>
  </si>
  <si>
    <t>RM72618</t>
  </si>
  <si>
    <t>RM72568</t>
  </si>
  <si>
    <t>RM72567</t>
  </si>
  <si>
    <t>RM72550</t>
  </si>
  <si>
    <t>RM72577</t>
  </si>
  <si>
    <t>RM72576</t>
  </si>
  <si>
    <t>RM72582</t>
  </si>
  <si>
    <t>RM72537</t>
  </si>
  <si>
    <t>RM72526</t>
  </si>
  <si>
    <t>RM72500</t>
  </si>
  <si>
    <t>RM72451</t>
  </si>
  <si>
    <t>RM72418</t>
  </si>
  <si>
    <t>RM72443</t>
  </si>
  <si>
    <t>RM72411</t>
  </si>
  <si>
    <t>RM72381</t>
  </si>
  <si>
    <t>RM72399</t>
  </si>
  <si>
    <t>RC19538</t>
  </si>
  <si>
    <t>RC19537</t>
  </si>
  <si>
    <t>RC19541</t>
  </si>
  <si>
    <t>RM72339</t>
  </si>
  <si>
    <t>RM72288</t>
  </si>
  <si>
    <t>RM72275</t>
  </si>
  <si>
    <t>RM72263</t>
  </si>
  <si>
    <t>RM72262</t>
  </si>
  <si>
    <t>RM72257</t>
  </si>
  <si>
    <t>RM72251</t>
  </si>
  <si>
    <t>RC19495</t>
  </si>
  <si>
    <t>RM72347</t>
  </si>
  <si>
    <t>RM72350</t>
  </si>
  <si>
    <t>RM72230</t>
  </si>
  <si>
    <t>RM72204</t>
  </si>
  <si>
    <t>RM72168</t>
  </si>
  <si>
    <t>RC19429</t>
  </si>
  <si>
    <t>RC19438</t>
  </si>
  <si>
    <t>RC19453</t>
  </si>
  <si>
    <t>RM72217</t>
  </si>
  <si>
    <t>RC19419</t>
  </si>
  <si>
    <t>RM72159</t>
  </si>
  <si>
    <t>RM72152</t>
  </si>
  <si>
    <t>RM72155</t>
  </si>
  <si>
    <t>RM72098</t>
  </si>
  <si>
    <t>RM72104</t>
  </si>
  <si>
    <t>RM72096</t>
  </si>
  <si>
    <t>RM72078</t>
  </si>
  <si>
    <t>RM72043</t>
  </si>
  <si>
    <t>RM72102</t>
  </si>
  <si>
    <t>RM72014</t>
  </si>
  <si>
    <t>RM71942</t>
  </si>
  <si>
    <t>RC19348</t>
  </si>
  <si>
    <t>RM71903</t>
  </si>
  <si>
    <t>RC19314</t>
  </si>
  <si>
    <t>RC19301</t>
  </si>
  <si>
    <t>RC19298</t>
  </si>
  <si>
    <t>RC19267</t>
  </si>
  <si>
    <t>RC19266</t>
  </si>
  <si>
    <t>RM71801</t>
  </si>
  <si>
    <t>RM71792</t>
  </si>
  <si>
    <t>RC19286</t>
  </si>
  <si>
    <t>RM71790</t>
  </si>
  <si>
    <t>RM71821</t>
  </si>
  <si>
    <t>RC19253</t>
  </si>
  <si>
    <t>RM71683</t>
  </si>
  <si>
    <t>RC19199</t>
  </si>
  <si>
    <t>RM71752</t>
  </si>
  <si>
    <t>RM71716</t>
  </si>
  <si>
    <t>RC19175</t>
  </si>
  <si>
    <t>RM71621</t>
  </si>
  <si>
    <t>RM71610</t>
  </si>
  <si>
    <t>RM71600</t>
  </si>
  <si>
    <t>RM71587</t>
  </si>
  <si>
    <t>RM71507</t>
  </si>
  <si>
    <t>QA25933</t>
  </si>
  <si>
    <t>RM71458</t>
  </si>
  <si>
    <t>RM71456</t>
  </si>
  <si>
    <t>RM71413</t>
  </si>
  <si>
    <t>RC19134</t>
  </si>
  <si>
    <t>RM71364</t>
  </si>
  <si>
    <t>RM71515</t>
  </si>
  <si>
    <t>RM71488</t>
  </si>
  <si>
    <t>RM71298</t>
  </si>
  <si>
    <t>RM71203</t>
  </si>
  <si>
    <t>RM71204</t>
  </si>
  <si>
    <t>RM71297</t>
  </si>
  <si>
    <t>RC19057</t>
  </si>
  <si>
    <t>RM71125</t>
  </si>
  <si>
    <t>RM71120</t>
  </si>
  <si>
    <t>RM71161</t>
  </si>
  <si>
    <t>RC19031</t>
  </si>
  <si>
    <t>RC19048</t>
  </si>
  <si>
    <t>RM70965</t>
  </si>
  <si>
    <t>RM70991</t>
  </si>
  <si>
    <t>RC18963</t>
  </si>
  <si>
    <t>RM70942</t>
  </si>
  <si>
    <t>RM70939</t>
  </si>
  <si>
    <t>RM70972</t>
  </si>
  <si>
    <t>RM70920</t>
  </si>
  <si>
    <t>RM70925</t>
  </si>
  <si>
    <t>RC18948</t>
  </si>
  <si>
    <t>RC18943</t>
  </si>
  <si>
    <t>RM70861</t>
  </si>
  <si>
    <t>RM70894</t>
  </si>
  <si>
    <t>RM70841</t>
  </si>
  <si>
    <t>RM70829</t>
  </si>
  <si>
    <t>RM70848</t>
  </si>
  <si>
    <t>RM70757</t>
  </si>
  <si>
    <t>RM70729</t>
  </si>
  <si>
    <t>RM70735</t>
  </si>
  <si>
    <t>RM70705</t>
  </si>
  <si>
    <t>CS142161</t>
  </si>
  <si>
    <t>RC18866</t>
  </si>
  <si>
    <t>RM70683</t>
  </si>
  <si>
    <t>RC18861</t>
  </si>
  <si>
    <t>RM70678</t>
  </si>
  <si>
    <t>RM70727</t>
  </si>
  <si>
    <t>RM70733</t>
  </si>
  <si>
    <t>RM70612</t>
  </si>
  <si>
    <t>RC18819</t>
  </si>
  <si>
    <t>RM70636</t>
  </si>
  <si>
    <t>RM70540</t>
  </si>
  <si>
    <t>RM70573</t>
  </si>
  <si>
    <t>RM70551</t>
  </si>
  <si>
    <t>RM70565</t>
  </si>
  <si>
    <t>RM70529</t>
  </si>
  <si>
    <t>RC18782</t>
  </si>
  <si>
    <t>RM70453</t>
  </si>
  <si>
    <t>RM70466</t>
  </si>
  <si>
    <t>RC18748</t>
  </si>
  <si>
    <t>RM70449</t>
  </si>
  <si>
    <t>RM70386</t>
  </si>
  <si>
    <t>RM70370</t>
  </si>
  <si>
    <t>RM70367</t>
  </si>
  <si>
    <t>RM70357</t>
  </si>
  <si>
    <t>RM70319</t>
  </si>
  <si>
    <t>RM70313</t>
  </si>
  <si>
    <t>RM70284</t>
  </si>
  <si>
    <t>RC18699</t>
  </si>
  <si>
    <t>RM70278</t>
  </si>
  <si>
    <t>CS141297</t>
  </si>
  <si>
    <t>RM70286</t>
  </si>
  <si>
    <t>RM70148</t>
  </si>
  <si>
    <t>RC18637</t>
  </si>
  <si>
    <t>RC18617</t>
  </si>
  <si>
    <t>RM70115</t>
  </si>
  <si>
    <t>RM70176</t>
  </si>
  <si>
    <t>RC18579</t>
  </si>
  <si>
    <t>RC18576</t>
  </si>
  <si>
    <t>RC18552</t>
  </si>
  <si>
    <t>RM70050</t>
  </si>
  <si>
    <t>RM70041</t>
  </si>
  <si>
    <t>RM70045</t>
  </si>
  <si>
    <t>RM69944</t>
  </si>
  <si>
    <t>RC18536</t>
  </si>
  <si>
    <t>RM70010</t>
  </si>
  <si>
    <t>RM70007</t>
  </si>
  <si>
    <t>RM70003</t>
  </si>
  <si>
    <t>RM69975</t>
  </si>
  <si>
    <t>RM69986</t>
  </si>
  <si>
    <t>RM69949</t>
  </si>
  <si>
    <t>RC18492</t>
  </si>
  <si>
    <t>RM69918</t>
  </si>
  <si>
    <t>RM69919</t>
  </si>
  <si>
    <t>RM69841</t>
  </si>
  <si>
    <t>RM69760</t>
  </si>
  <si>
    <t>RM69825</t>
  </si>
  <si>
    <t>RM69798</t>
  </si>
  <si>
    <t>RM69796</t>
  </si>
  <si>
    <t>RM69771</t>
  </si>
  <si>
    <t>RM69768</t>
  </si>
  <si>
    <t>RM69719</t>
  </si>
  <si>
    <t>RC18422</t>
  </si>
  <si>
    <t>RM69752</t>
  </si>
  <si>
    <t>RC18361</t>
  </si>
  <si>
    <t>RM69593</t>
  </si>
  <si>
    <t>RM69592</t>
  </si>
  <si>
    <t>RM69585</t>
  </si>
  <si>
    <t>RC18311</t>
  </si>
  <si>
    <t>RC18308</t>
  </si>
  <si>
    <t>RM69522</t>
  </si>
  <si>
    <t>RC18284</t>
  </si>
  <si>
    <t>RM69497</t>
  </si>
  <si>
    <t>RC18312</t>
  </si>
  <si>
    <t>RM69467</t>
  </si>
  <si>
    <t>RM69295</t>
  </si>
  <si>
    <t>RC18257</t>
  </si>
  <si>
    <t>RC18239</t>
  </si>
  <si>
    <t>RM69203</t>
  </si>
  <si>
    <t>RC18218</t>
  </si>
  <si>
    <t>RM69176</t>
  </si>
  <si>
    <t>RM69261</t>
  </si>
  <si>
    <t>RM69250</t>
  </si>
  <si>
    <t>RM69178</t>
  </si>
  <si>
    <t>RM69179</t>
  </si>
  <si>
    <t>RM69145</t>
  </si>
  <si>
    <t>RC18198</t>
  </si>
  <si>
    <t>RC18192</t>
  </si>
  <si>
    <t>RM68889</t>
  </si>
  <si>
    <t>RM68857</t>
  </si>
  <si>
    <t>RM68682</t>
  </si>
  <si>
    <t>RC18117</t>
  </si>
  <si>
    <t>RM68633</t>
  </si>
  <si>
    <t>RM68657</t>
  </si>
  <si>
    <t>RM68593</t>
  </si>
  <si>
    <t>RM68670</t>
  </si>
  <si>
    <t>RC18059</t>
  </si>
  <si>
    <t>RM68392</t>
  </si>
  <si>
    <t>RC17987</t>
  </si>
  <si>
    <t>RC17988</t>
  </si>
  <si>
    <t>RM68258</t>
  </si>
  <si>
    <t>RM68339</t>
  </si>
  <si>
    <t>RM68189</t>
  </si>
  <si>
    <t>RM68212</t>
  </si>
  <si>
    <t>RC17943</t>
  </si>
  <si>
    <t>RC17939</t>
  </si>
  <si>
    <t>RM68105</t>
  </si>
  <si>
    <t>RM68031</t>
  </si>
  <si>
    <t>RM67821</t>
  </si>
  <si>
    <t>RM67710</t>
  </si>
  <si>
    <t>RC17781</t>
  </si>
  <si>
    <t>RM67622</t>
  </si>
  <si>
    <t>RM67358</t>
  </si>
  <si>
    <t>RM67355</t>
  </si>
  <si>
    <t>RM67325</t>
  </si>
  <si>
    <t>RM67176</t>
  </si>
  <si>
    <t>RM67181</t>
  </si>
  <si>
    <t>RM67131</t>
  </si>
  <si>
    <t>RM67238</t>
  </si>
  <si>
    <t>RM66976</t>
  </si>
  <si>
    <t>RM66982</t>
  </si>
  <si>
    <t>RM66825</t>
  </si>
  <si>
    <t>RM66917</t>
  </si>
  <si>
    <t>RC17422</t>
  </si>
  <si>
    <t>RM66627</t>
  </si>
  <si>
    <t>RC17418</t>
  </si>
  <si>
    <t>RM66647</t>
  </si>
  <si>
    <t>RC17398</t>
  </si>
  <si>
    <t>RM66556</t>
  </si>
  <si>
    <t>RC17349</t>
  </si>
  <si>
    <t>RM66376</t>
  </si>
  <si>
    <t>RM66352</t>
  </si>
  <si>
    <t>RC17296</t>
  </si>
  <si>
    <t>RM66209</t>
  </si>
  <si>
    <t>RM66193</t>
  </si>
  <si>
    <t>RM66153</t>
  </si>
  <si>
    <t>RM66128</t>
  </si>
  <si>
    <t>RM66194</t>
  </si>
  <si>
    <t>RM65916</t>
  </si>
  <si>
    <t>RM66048</t>
  </si>
  <si>
    <t>RM65838</t>
  </si>
  <si>
    <t>RM65823</t>
  </si>
  <si>
    <t>RM65765</t>
  </si>
  <si>
    <t>RM65644</t>
  </si>
  <si>
    <t>RM65624</t>
  </si>
  <si>
    <t>RM65558</t>
  </si>
  <si>
    <t>RM65595</t>
  </si>
  <si>
    <t>RM65438</t>
  </si>
  <si>
    <t>RC17063</t>
  </si>
  <si>
    <t>RC17057</t>
  </si>
  <si>
    <t>RC17053</t>
  </si>
  <si>
    <t>RC17050</t>
  </si>
  <si>
    <t>RM65301</t>
  </si>
  <si>
    <t>RC17002</t>
  </si>
  <si>
    <t>RC16993</t>
  </si>
  <si>
    <t>RC16992</t>
  </si>
  <si>
    <t>RC16996</t>
  </si>
  <si>
    <t>RM65131</t>
  </si>
  <si>
    <t>RM65129</t>
  </si>
  <si>
    <t>RM64891</t>
  </si>
  <si>
    <t>RM64685</t>
  </si>
  <si>
    <t>RM64311</t>
  </si>
  <si>
    <t>RM64287</t>
  </si>
  <si>
    <t>RM64154</t>
  </si>
  <si>
    <t>RC16543</t>
  </si>
  <si>
    <t>RM64047</t>
  </si>
  <si>
    <t>RM64027</t>
  </si>
  <si>
    <t>RM64012</t>
  </si>
  <si>
    <t>RM63934</t>
  </si>
  <si>
    <t>RM63806</t>
  </si>
  <si>
    <t>RM63737</t>
  </si>
  <si>
    <t>RM63673</t>
  </si>
  <si>
    <t>RM63770</t>
  </si>
  <si>
    <t>RM63739</t>
  </si>
  <si>
    <t>RM63740</t>
  </si>
  <si>
    <t>RM63666</t>
  </si>
  <si>
    <t>RM63786</t>
  </si>
  <si>
    <t>RM63782</t>
  </si>
  <si>
    <t>RC16367</t>
  </si>
  <si>
    <t>RM63785</t>
  </si>
  <si>
    <t>RM63787</t>
  </si>
  <si>
    <t>RM63788</t>
  </si>
  <si>
    <t>RM63798</t>
  </si>
  <si>
    <t>RM63768</t>
  </si>
  <si>
    <t>RM63767</t>
  </si>
  <si>
    <t>RM63766</t>
  </si>
  <si>
    <t>RM63697</t>
  </si>
  <si>
    <t>RM63778</t>
  </si>
  <si>
    <t>RM63563</t>
  </si>
  <si>
    <t>RM63472</t>
  </si>
  <si>
    <t>RM63534</t>
  </si>
  <si>
    <t>RM63530</t>
  </si>
  <si>
    <t>RM63433</t>
  </si>
  <si>
    <t>RM63429</t>
  </si>
  <si>
    <t>RM63413</t>
  </si>
  <si>
    <t>RM63451</t>
  </si>
  <si>
    <t>RM63418</t>
  </si>
  <si>
    <t>RM63414</t>
  </si>
  <si>
    <t>RM63421</t>
  </si>
  <si>
    <t>RC16275</t>
  </si>
  <si>
    <t>RC16274</t>
  </si>
  <si>
    <t>RC16273</t>
  </si>
  <si>
    <t>RC16272</t>
  </si>
  <si>
    <t>RC16270</t>
  </si>
  <si>
    <t>RC16271</t>
  </si>
  <si>
    <t>RM63147</t>
  </si>
  <si>
    <t>RC16237</t>
  </si>
  <si>
    <t>RC16240</t>
  </si>
  <si>
    <t>RC16238</t>
  </si>
  <si>
    <t>RC16234</t>
  </si>
  <si>
    <t>RC16229</t>
  </si>
  <si>
    <t>RC16232</t>
  </si>
  <si>
    <t>RC16231</t>
  </si>
  <si>
    <t>RC16233</t>
  </si>
  <si>
    <t>RC16241</t>
  </si>
  <si>
    <t>RC16206</t>
  </si>
  <si>
    <t>RC16205</t>
  </si>
  <si>
    <t>RC16211</t>
  </si>
  <si>
    <t>RC16216</t>
  </si>
  <si>
    <t>RC16217</t>
  </si>
  <si>
    <t>RC16218</t>
  </si>
  <si>
    <t>RC16221</t>
  </si>
  <si>
    <t>RC16220</t>
  </si>
  <si>
    <t>RC16212</t>
  </si>
  <si>
    <t>RC16219</t>
  </si>
  <si>
    <t>RC16214</t>
  </si>
  <si>
    <t>RC16213</t>
  </si>
  <si>
    <t>RC16192</t>
  </si>
  <si>
    <t>RC16184</t>
  </si>
  <si>
    <t>RC16187</t>
  </si>
  <si>
    <t>RC16188</t>
  </si>
  <si>
    <t>RC16185</t>
  </si>
  <si>
    <t>RC16189</t>
  </si>
  <si>
    <t>RC16190</t>
  </si>
  <si>
    <t>RC16191</t>
  </si>
  <si>
    <t>RC16193</t>
  </si>
  <si>
    <t>RC16194</t>
  </si>
  <si>
    <t>RM62985</t>
  </si>
  <si>
    <t>RC16051</t>
  </si>
  <si>
    <t>RC16007</t>
  </si>
  <si>
    <t>RC15977</t>
  </si>
  <si>
    <t>RC15953</t>
  </si>
  <si>
    <t>RM62661</t>
  </si>
  <si>
    <t>RM62655</t>
  </si>
  <si>
    <t>RM62646</t>
  </si>
  <si>
    <t>RM62485</t>
  </si>
  <si>
    <t>RM62465</t>
  </si>
  <si>
    <t>Saldo</t>
  </si>
  <si>
    <t>Valor Inicial</t>
  </si>
  <si>
    <t>Fecha Radicado</t>
  </si>
  <si>
    <t>Fecha Documento</t>
  </si>
  <si>
    <t>Numero Factura</t>
  </si>
  <si>
    <t>Numero Documento</t>
  </si>
  <si>
    <t>Radicada</t>
  </si>
  <si>
    <t>Devuelta</t>
  </si>
  <si>
    <t>Estado 26/12/23</t>
  </si>
  <si>
    <t>RM76848</t>
  </si>
  <si>
    <t>RC21102</t>
  </si>
  <si>
    <t>RM76854</t>
  </si>
  <si>
    <t>RM76855</t>
  </si>
  <si>
    <t>RM76869</t>
  </si>
  <si>
    <t>RM76877</t>
  </si>
  <si>
    <t>RM76957</t>
  </si>
  <si>
    <t>RM76924</t>
  </si>
  <si>
    <t>RM76920</t>
  </si>
  <si>
    <t>RM76907</t>
  </si>
  <si>
    <t>RM76994</t>
  </si>
  <si>
    <t>RM77019</t>
  </si>
  <si>
    <t>RM76982</t>
  </si>
  <si>
    <t>RM77049</t>
  </si>
  <si>
    <t>RM77050</t>
  </si>
  <si>
    <t>RM77060</t>
  </si>
  <si>
    <t>RM77066</t>
  </si>
  <si>
    <t>RC21206</t>
  </si>
  <si>
    <t>RM77098</t>
  </si>
  <si>
    <t>RM77096</t>
  </si>
  <si>
    <t>RM77173</t>
  </si>
  <si>
    <t>RM77155</t>
  </si>
  <si>
    <t>RM77225</t>
  </si>
  <si>
    <t>RM77222</t>
  </si>
  <si>
    <t>RM77208</t>
  </si>
  <si>
    <t>RM77271</t>
  </si>
  <si>
    <t>RM77277</t>
  </si>
  <si>
    <t>RM77296</t>
  </si>
  <si>
    <t>RM77299</t>
  </si>
  <si>
    <t>RM77316</t>
  </si>
  <si>
    <t>RM77319</t>
  </si>
  <si>
    <t>RM77498</t>
  </si>
  <si>
    <t>RC21306</t>
  </si>
  <si>
    <t>RC21309</t>
  </si>
  <si>
    <t>RM77399</t>
  </si>
  <si>
    <t>RM77580</t>
  </si>
  <si>
    <t>RM77533</t>
  </si>
  <si>
    <t>RM77538</t>
  </si>
  <si>
    <t>RM77567</t>
  </si>
  <si>
    <t>RM77622</t>
  </si>
  <si>
    <t>RM77620</t>
  </si>
  <si>
    <t>Fecha Radicado Entidad</t>
  </si>
  <si>
    <t>Para respuesta prestador</t>
  </si>
  <si>
    <t>Sin Radicar</t>
  </si>
  <si>
    <t>-</t>
  </si>
  <si>
    <t>Tipo Servicio</t>
  </si>
  <si>
    <t>FOR-CSA-018</t>
  </si>
  <si>
    <t>HOJA 1 DE 2</t>
  </si>
  <si>
    <t>RESUMEN DE CARTERA REVISADA POR LA EPS</t>
  </si>
  <si>
    <t>VERSION 2</t>
  </si>
  <si>
    <t>A continuacion me permito remitir nuestra respuesta al estado de cartera presentado en la fecha: 26/12/2023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</si>
  <si>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</si>
  <si>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</si>
  <si>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</si>
  <si>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</si>
  <si>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</si>
  <si>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</si>
  <si>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</si>
  <si>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</si>
  <si>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</si>
  <si>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</si>
  <si>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</si>
  <si>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</si>
  <si>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</si>
  <si>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</si>
  <si>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</si>
  <si>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</si>
  <si>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</si>
  <si>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</si>
  <si>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NIT Prestador</t>
  </si>
  <si>
    <t>Nombre Prestador</t>
  </si>
  <si>
    <t>Llave</t>
  </si>
  <si>
    <t>Fecha Factura IPS</t>
  </si>
  <si>
    <t>Fecha Radicado EPS</t>
  </si>
  <si>
    <t>Valor Total Bruto</t>
  </si>
  <si>
    <t>Valor Saldo IPS</t>
  </si>
  <si>
    <t>Boxalud</t>
  </si>
  <si>
    <t>Por Pagar SAP</t>
  </si>
  <si>
    <t>P.Abiertas Doc</t>
  </si>
  <si>
    <t>Valor Cancelado SAP</t>
  </si>
  <si>
    <t>Doc Compensación</t>
  </si>
  <si>
    <t>Fecha de Compensación</t>
  </si>
  <si>
    <t>Fecha Corte</t>
  </si>
  <si>
    <t>ONCOLOGOS DEL OCCIDENTE S.A</t>
  </si>
  <si>
    <t>Señores : ONCOLOGOS DEL OCCIDENTE S.A</t>
  </si>
  <si>
    <t>NIT: 801000713</t>
  </si>
  <si>
    <t>801000713_RM62465</t>
  </si>
  <si>
    <t>801000713_RM62485</t>
  </si>
  <si>
    <t>801000713_RM62655</t>
  </si>
  <si>
    <t>801000713_RM62646</t>
  </si>
  <si>
    <t>801000713_RM62661</t>
  </si>
  <si>
    <t>801000713_RC15953</t>
  </si>
  <si>
    <t>801000713_RC15977</t>
  </si>
  <si>
    <t>801000713_RC16007</t>
  </si>
  <si>
    <t>801000713_RC16051</t>
  </si>
  <si>
    <t>801000713_RM62985</t>
  </si>
  <si>
    <t>801000713_RC16193</t>
  </si>
  <si>
    <t>801000713_RC16194</t>
  </si>
  <si>
    <t>801000713_RC16184</t>
  </si>
  <si>
    <t>801000713_RC16192</t>
  </si>
  <si>
    <t>801000713_RC16187</t>
  </si>
  <si>
    <t>801000713_RC16188</t>
  </si>
  <si>
    <t>801000713_RC16185</t>
  </si>
  <si>
    <t>801000713_RC16189</t>
  </si>
  <si>
    <t>801000713_RC16190</t>
  </si>
  <si>
    <t>801000713_RC16191</t>
  </si>
  <si>
    <t>801000713_RC16211</t>
  </si>
  <si>
    <t>801000713_RC16205</t>
  </si>
  <si>
    <t>801000713_RC16213</t>
  </si>
  <si>
    <t>801000713_RC16216</t>
  </si>
  <si>
    <t>801000713_RC16219</t>
  </si>
  <si>
    <t>801000713_RC16214</t>
  </si>
  <si>
    <t>801000713_RC16218</t>
  </si>
  <si>
    <t>801000713_RC16220</t>
  </si>
  <si>
    <t>801000713_RC16217</t>
  </si>
  <si>
    <t>801000713_RC16221</t>
  </si>
  <si>
    <t>801000713_RC16232</t>
  </si>
  <si>
    <t>801000713_RC16231</t>
  </si>
  <si>
    <t>801000713_RC16229</t>
  </si>
  <si>
    <t>801000713_RC16212</t>
  </si>
  <si>
    <t>801000713_RC16206</t>
  </si>
  <si>
    <t>801000713_RC16240</t>
  </si>
  <si>
    <t>801000713_RC16238</t>
  </si>
  <si>
    <t>801000713_RC16241</t>
  </si>
  <si>
    <t>801000713_RC16233</t>
  </si>
  <si>
    <t>801000713_RC16234</t>
  </si>
  <si>
    <t>801000713_RC16237</t>
  </si>
  <si>
    <t>801000713_RM63147</t>
  </si>
  <si>
    <t>801000713_RC16270</t>
  </si>
  <si>
    <t>801000713_RC16271</t>
  </si>
  <si>
    <t>801000713_RC16273</t>
  </si>
  <si>
    <t>801000713_RC16272</t>
  </si>
  <si>
    <t>801000713_RC16274</t>
  </si>
  <si>
    <t>801000713_RC16275</t>
  </si>
  <si>
    <t>801000713_RM63413</t>
  </si>
  <si>
    <t>801000713_RM63451</t>
  </si>
  <si>
    <t>801000713_RM63429</t>
  </si>
  <si>
    <t>801000713_RM63433</t>
  </si>
  <si>
    <t>801000713_RM63421</t>
  </si>
  <si>
    <t>801000713_RM63414</t>
  </si>
  <si>
    <t>801000713_RM63418</t>
  </si>
  <si>
    <t>801000713_RM63472</t>
  </si>
  <si>
    <t>801000713_RM63530</t>
  </si>
  <si>
    <t>801000713_RM63534</t>
  </si>
  <si>
    <t>801000713_RM63563</t>
  </si>
  <si>
    <t>801000713_RM63782</t>
  </si>
  <si>
    <t>801000713_RM63767</t>
  </si>
  <si>
    <t>801000713_RM63766</t>
  </si>
  <si>
    <t>801000713_RM63768</t>
  </si>
  <si>
    <t>801000713_RM63785</t>
  </si>
  <si>
    <t>801000713_RM63788</t>
  </si>
  <si>
    <t>801000713_RC16367</t>
  </si>
  <si>
    <t>801000713_RM63787</t>
  </si>
  <si>
    <t>801000713_RM63798</t>
  </si>
  <si>
    <t>801000713_RM63739</t>
  </si>
  <si>
    <t>801000713_RM63770</t>
  </si>
  <si>
    <t>801000713_RM63673</t>
  </si>
  <si>
    <t>801000713_RM63697</t>
  </si>
  <si>
    <t>801000713_RM63778</t>
  </si>
  <si>
    <t>801000713_RM63740</t>
  </si>
  <si>
    <t>801000713_RM63737</t>
  </si>
  <si>
    <t>801000713_RM63666</t>
  </si>
  <si>
    <t>801000713_RM63786</t>
  </si>
  <si>
    <t>801000713_RM63806</t>
  </si>
  <si>
    <t>801000713_RM63934</t>
  </si>
  <si>
    <t>801000713_RM64027</t>
  </si>
  <si>
    <t>801000713_RM64012</t>
  </si>
  <si>
    <t>801000713_RM64047</t>
  </si>
  <si>
    <t>801000713_RC16543</t>
  </si>
  <si>
    <t>801000713_RM64154</t>
  </si>
  <si>
    <t>801000713_RM64287</t>
  </si>
  <si>
    <t>801000713_RM64311</t>
  </si>
  <si>
    <t>801000713_RM64685</t>
  </si>
  <si>
    <t>801000713_RM64891</t>
  </si>
  <si>
    <t>801000713_RM65129</t>
  </si>
  <si>
    <t>801000713_RM65131</t>
  </si>
  <si>
    <t>801000713_RC16996</t>
  </si>
  <si>
    <t>801000713_RC16992</t>
  </si>
  <si>
    <t>801000713_RC16993</t>
  </si>
  <si>
    <t>801000713_RC17002</t>
  </si>
  <si>
    <t>801000713_RM65301</t>
  </si>
  <si>
    <t>801000713_RC17050</t>
  </si>
  <si>
    <t>801000713_RC17053</t>
  </si>
  <si>
    <t>801000713_RC17057</t>
  </si>
  <si>
    <t>801000713_RC17063</t>
  </si>
  <si>
    <t>801000713_RM65438</t>
  </si>
  <si>
    <t>801000713_RM65558</t>
  </si>
  <si>
    <t>801000713_RM65595</t>
  </si>
  <si>
    <t>801000713_RM65624</t>
  </si>
  <si>
    <t>801000713_RM65644</t>
  </si>
  <si>
    <t>801000713_RM65765</t>
  </si>
  <si>
    <t>801000713_RM65838</t>
  </si>
  <si>
    <t>801000713_RM65823</t>
  </si>
  <si>
    <t>801000713_RM65916</t>
  </si>
  <si>
    <t>801000713_RM66048</t>
  </si>
  <si>
    <t>801000713_RM66193</t>
  </si>
  <si>
    <t>801000713_RM66194</t>
  </si>
  <si>
    <t>801000713_RM66153</t>
  </si>
  <si>
    <t>801000713_RM66128</t>
  </si>
  <si>
    <t>801000713_RM66209</t>
  </si>
  <si>
    <t>801000713_RC17296</t>
  </si>
  <si>
    <t>801000713_RM66376</t>
  </si>
  <si>
    <t>801000713_RM66352</t>
  </si>
  <si>
    <t>801000713_RC17349</t>
  </si>
  <si>
    <t>801000713_RC17398</t>
  </si>
  <si>
    <t>801000713_RM66556</t>
  </si>
  <si>
    <t>801000713_RM66647</t>
  </si>
  <si>
    <t>801000713_RC17418</t>
  </si>
  <si>
    <t>801000713_RM66627</t>
  </si>
  <si>
    <t>801000713_RC17422</t>
  </si>
  <si>
    <t>801000713_RM66917</t>
  </si>
  <si>
    <t>801000713_RM66825</t>
  </si>
  <si>
    <t>801000713_RM66982</t>
  </si>
  <si>
    <t>801000713_RM66976</t>
  </si>
  <si>
    <t>801000713_RM67131</t>
  </si>
  <si>
    <t>801000713_RM67176</t>
  </si>
  <si>
    <t>801000713_RM67238</t>
  </si>
  <si>
    <t>801000713_RM67181</t>
  </si>
  <si>
    <t>801000713_RM67325</t>
  </si>
  <si>
    <t>801000713_RM67355</t>
  </si>
  <si>
    <t>801000713_RM67358</t>
  </si>
  <si>
    <t>801000713_RM67622</t>
  </si>
  <si>
    <t>801000713_RM67710</t>
  </si>
  <si>
    <t>801000713_RC17781</t>
  </si>
  <si>
    <t>801000713_RM67821</t>
  </si>
  <si>
    <t>801000713_RM68031</t>
  </si>
  <si>
    <t>801000713_RM68105</t>
  </si>
  <si>
    <t>801000713_RM68212</t>
  </si>
  <si>
    <t>801000713_RC17939</t>
  </si>
  <si>
    <t>801000713_RC17943</t>
  </si>
  <si>
    <t>801000713_RM68189</t>
  </si>
  <si>
    <t>801000713_RM68258</t>
  </si>
  <si>
    <t>801000713_RM68339</t>
  </si>
  <si>
    <t>801000713_RC17988</t>
  </si>
  <si>
    <t>801000713_RC17987</t>
  </si>
  <si>
    <t>801000713_RM68392</t>
  </si>
  <si>
    <t>801000713_RC18059</t>
  </si>
  <si>
    <t>801000713_RM68593</t>
  </si>
  <si>
    <t>801000713_RM68657</t>
  </si>
  <si>
    <t>801000713_RM68670</t>
  </si>
  <si>
    <t>801000713_RM68633</t>
  </si>
  <si>
    <t>801000713_RC18117</t>
  </si>
  <si>
    <t>801000713_RM68682</t>
  </si>
  <si>
    <t>801000713_RM68857</t>
  </si>
  <si>
    <t>801000713_RM68889</t>
  </si>
  <si>
    <t>801000713_RC18198</t>
  </si>
  <si>
    <t>801000713_RC18192</t>
  </si>
  <si>
    <t>801000713_RM69145</t>
  </si>
  <si>
    <t>801000713_RM69179</t>
  </si>
  <si>
    <t>801000713_RM69261</t>
  </si>
  <si>
    <t>801000713_RM69178</t>
  </si>
  <si>
    <t>801000713_RM69250</t>
  </si>
  <si>
    <t>801000713_RM69203</t>
  </si>
  <si>
    <t>801000713_RM69176</t>
  </si>
  <si>
    <t>801000713_RC18218</t>
  </si>
  <si>
    <t>801000713_RC18239</t>
  </si>
  <si>
    <t>801000713_RM69295</t>
  </si>
  <si>
    <t>801000713_RC18257</t>
  </si>
  <si>
    <t>801000713_RM69467</t>
  </si>
  <si>
    <t>801000713_RC18312</t>
  </si>
  <si>
    <t>801000713_RM69497</t>
  </si>
  <si>
    <t>801000713_RC18284</t>
  </si>
  <si>
    <t>801000713_RC18308</t>
  </si>
  <si>
    <t>801000713_RC18311</t>
  </si>
  <si>
    <t>801000713_RM69522</t>
  </si>
  <si>
    <t>801000713_RM69585</t>
  </si>
  <si>
    <t>801000713_RM69592</t>
  </si>
  <si>
    <t>801000713_RM69593</t>
  </si>
  <si>
    <t>801000713_RC18361</t>
  </si>
  <si>
    <t>801000713_RC18422</t>
  </si>
  <si>
    <t>801000713_RM69719</t>
  </si>
  <si>
    <t>801000713_RM69752</t>
  </si>
  <si>
    <t>801000713_RM69825</t>
  </si>
  <si>
    <t>801000713_RM69760</t>
  </si>
  <si>
    <t>801000713_RM69768</t>
  </si>
  <si>
    <t>801000713_RM69771</t>
  </si>
  <si>
    <t>801000713_RM69796</t>
  </si>
  <si>
    <t>801000713_RM69798</t>
  </si>
  <si>
    <t>801000713_RM69841</t>
  </si>
  <si>
    <t>801000713_RM69919</t>
  </si>
  <si>
    <t>801000713_RM69918</t>
  </si>
  <si>
    <t>801000713_RC18492</t>
  </si>
  <si>
    <t>801000713_RM69949</t>
  </si>
  <si>
    <t>801000713_RM69975</t>
  </si>
  <si>
    <t>801000713_RM69986</t>
  </si>
  <si>
    <t>801000713_RM70003</t>
  </si>
  <si>
    <t>801000713_RM70007</t>
  </si>
  <si>
    <t>801000713_RM70010</t>
  </si>
  <si>
    <t>801000713_RC18536</t>
  </si>
  <si>
    <t>801000713_RM69944</t>
  </si>
  <si>
    <t>801000713_RM70045</t>
  </si>
  <si>
    <t>801000713_RM70050</t>
  </si>
  <si>
    <t>801000713_RM70041</t>
  </si>
  <si>
    <t>801000713_RC18552</t>
  </si>
  <si>
    <t>801000713_RC18576</t>
  </si>
  <si>
    <t>801000713_RC18579</t>
  </si>
  <si>
    <t>801000713_RC18637</t>
  </si>
  <si>
    <t>801000713_RM70148</t>
  </si>
  <si>
    <t>801000713_RM70115</t>
  </si>
  <si>
    <t>801000713_RC18617</t>
  </si>
  <si>
    <t>801000713_RM70176</t>
  </si>
  <si>
    <t>801000713_RM70286</t>
  </si>
  <si>
    <t>801000713_CS141297</t>
  </si>
  <si>
    <t>801000713_RM70278</t>
  </si>
  <si>
    <t>801000713_RM70284</t>
  </si>
  <si>
    <t>801000713_RC18699</t>
  </si>
  <si>
    <t>801000713_RM70313</t>
  </si>
  <si>
    <t>801000713_RM70319</t>
  </si>
  <si>
    <t>801000713_RM70357</t>
  </si>
  <si>
    <t>801000713_RM70367</t>
  </si>
  <si>
    <t>801000713_RM70370</t>
  </si>
  <si>
    <t>801000713_RM70386</t>
  </si>
  <si>
    <t>801000713_RM70466</t>
  </si>
  <si>
    <t>801000713_RM70449</t>
  </si>
  <si>
    <t>801000713_RC18748</t>
  </si>
  <si>
    <t>801000713_RM70453</t>
  </si>
  <si>
    <t>801000713_RM70529</t>
  </si>
  <si>
    <t>801000713_RC18782</t>
  </si>
  <si>
    <t>801000713_RM70540</t>
  </si>
  <si>
    <t>801000713_RM70573</t>
  </si>
  <si>
    <t>801000713_RM70551</t>
  </si>
  <si>
    <t>801000713_RM70565</t>
  </si>
  <si>
    <t>801000713_RC18819</t>
  </si>
  <si>
    <t>801000713_RM70636</t>
  </si>
  <si>
    <t>801000713_RM70612</t>
  </si>
  <si>
    <t>801000713_RM70733</t>
  </si>
  <si>
    <t>801000713_RM70727</t>
  </si>
  <si>
    <t>801000713_RM70678</t>
  </si>
  <si>
    <t>801000713_RC18861</t>
  </si>
  <si>
    <t>801000713_RM70683</t>
  </si>
  <si>
    <t>801000713_RC18866</t>
  </si>
  <si>
    <t>801000713_CS142161</t>
  </si>
  <si>
    <t>801000713_RM70705</t>
  </si>
  <si>
    <t>801000713_RM70735</t>
  </si>
  <si>
    <t>801000713_RM70729</t>
  </si>
  <si>
    <t>801000713_RM70757</t>
  </si>
  <si>
    <t>801000713_RM70829</t>
  </si>
  <si>
    <t>801000713_RC18943</t>
  </si>
  <si>
    <t>801000713_RC18948</t>
  </si>
  <si>
    <t>801000713_RM70925</t>
  </si>
  <si>
    <t>801000713_RM70920</t>
  </si>
  <si>
    <t>801000713_RM70894</t>
  </si>
  <si>
    <t>801000713_RM70861</t>
  </si>
  <si>
    <t>801000713_RM70841</t>
  </si>
  <si>
    <t>801000713_RM70848</t>
  </si>
  <si>
    <t>801000713_RM70972</t>
  </si>
  <si>
    <t>801000713_RM70965</t>
  </si>
  <si>
    <t>801000713_RM70991</t>
  </si>
  <si>
    <t>801000713_RM70939</t>
  </si>
  <si>
    <t>801000713_RM70942</t>
  </si>
  <si>
    <t>801000713_RC18963</t>
  </si>
  <si>
    <t>801000713_RM71120</t>
  </si>
  <si>
    <t>801000713_RC19057</t>
  </si>
  <si>
    <t>801000713_RM71125</t>
  </si>
  <si>
    <t>801000713_RM71161</t>
  </si>
  <si>
    <t>801000713_RC19031</t>
  </si>
  <si>
    <t>801000713_RC19048</t>
  </si>
  <si>
    <t>801000713_RM71298</t>
  </si>
  <si>
    <t>801000713_RM71203</t>
  </si>
  <si>
    <t>801000713_RM71204</t>
  </si>
  <si>
    <t>801000713_RM71297</t>
  </si>
  <si>
    <t>801000713_RM71488</t>
  </si>
  <si>
    <t>801000713_RM71515</t>
  </si>
  <si>
    <t>801000713_RM71456</t>
  </si>
  <si>
    <t>801000713_QA25933</t>
  </si>
  <si>
    <t>801000713_RM71364</t>
  </si>
  <si>
    <t>801000713_RM71413</t>
  </si>
  <si>
    <t>801000713_RC19134</t>
  </si>
  <si>
    <t>801000713_RM71507</t>
  </si>
  <si>
    <t>801000713_RM71458</t>
  </si>
  <si>
    <t>801000713_RM71587</t>
  </si>
  <si>
    <t>801000713_RM71600</t>
  </si>
  <si>
    <t>801000713_RM71610</t>
  </si>
  <si>
    <t>801000713_RM71621</t>
  </si>
  <si>
    <t>801000713_RC19175</t>
  </si>
  <si>
    <t>801000713_RC19199</t>
  </si>
  <si>
    <t>801000713_RM71683</t>
  </si>
  <si>
    <t>801000713_RM71752</t>
  </si>
  <si>
    <t>801000713_RM71716</t>
  </si>
  <si>
    <t>801000713_RM71821</t>
  </si>
  <si>
    <t>801000713_RC19266</t>
  </si>
  <si>
    <t>801000713_RC19267</t>
  </si>
  <si>
    <t>801000713_RC19253</t>
  </si>
  <si>
    <t>801000713_RM71790</t>
  </si>
  <si>
    <t>801000713_RC19286</t>
  </si>
  <si>
    <t>801000713_RM71792</t>
  </si>
  <si>
    <t>801000713_RM71801</t>
  </si>
  <si>
    <t>801000713_RC19298</t>
  </si>
  <si>
    <t>801000713_RC19301</t>
  </si>
  <si>
    <t>801000713_RC19314</t>
  </si>
  <si>
    <t>801000713_RM71903</t>
  </si>
  <si>
    <t>801000713_RM71942</t>
  </si>
  <si>
    <t>801000713_RC19348</t>
  </si>
  <si>
    <t>801000713_RM72014</t>
  </si>
  <si>
    <t>801000713_RM72043</t>
  </si>
  <si>
    <t>801000713_RM72078</t>
  </si>
  <si>
    <t>801000713_RM72096</t>
  </si>
  <si>
    <t>801000713_RM72098</t>
  </si>
  <si>
    <t>801000713_RM72104</t>
  </si>
  <si>
    <t>801000713_RM72102</t>
  </si>
  <si>
    <t>801000713_RM72204</t>
  </si>
  <si>
    <t>801000713_RM72168</t>
  </si>
  <si>
    <t>801000713_RM72152</t>
  </si>
  <si>
    <t>801000713_RM72155</t>
  </si>
  <si>
    <t>801000713_RC19429</t>
  </si>
  <si>
    <t>801000713_RM72159</t>
  </si>
  <si>
    <t>801000713_RC19419</t>
  </si>
  <si>
    <t>801000713_RM72217</t>
  </si>
  <si>
    <t>801000713_RC19438</t>
  </si>
  <si>
    <t>801000713_RC19453</t>
  </si>
  <si>
    <t>801000713_RM72230</t>
  </si>
  <si>
    <t>801000713_RM72288</t>
  </si>
  <si>
    <t>801000713_RM72251</t>
  </si>
  <si>
    <t>801000713_RM72257</t>
  </si>
  <si>
    <t>801000713_RM72262</t>
  </si>
  <si>
    <t>801000713_RM72263</t>
  </si>
  <si>
    <t>801000713_RM72275</t>
  </si>
  <si>
    <t>801000713_RM72339</t>
  </si>
  <si>
    <t>801000713_RC19495</t>
  </si>
  <si>
    <t>801000713_RM72350</t>
  </si>
  <si>
    <t>801000713_RM72347</t>
  </si>
  <si>
    <t>801000713_RM72411</t>
  </si>
  <si>
    <t>801000713_RM72381</t>
  </si>
  <si>
    <t>801000713_RC19537</t>
  </si>
  <si>
    <t>801000713_RC19538</t>
  </si>
  <si>
    <t>801000713_RC19541</t>
  </si>
  <si>
    <t>801000713_RM72399</t>
  </si>
  <si>
    <t>801000713_RM72418</t>
  </si>
  <si>
    <t>801000713_RM72500</t>
  </si>
  <si>
    <t>801000713_RM72443</t>
  </si>
  <si>
    <t>801000713_RM72451</t>
  </si>
  <si>
    <t>801000713_RM72526</t>
  </si>
  <si>
    <t>801000713_RM72537</t>
  </si>
  <si>
    <t>801000713_RM72550</t>
  </si>
  <si>
    <t>801000713_RM72567</t>
  </si>
  <si>
    <t>801000713_RM72568</t>
  </si>
  <si>
    <t>801000713_RM72618</t>
  </si>
  <si>
    <t>801000713_RM72610</t>
  </si>
  <si>
    <t>801000713_RM72582</t>
  </si>
  <si>
    <t>801000713_RM72576</t>
  </si>
  <si>
    <t>801000713_RM72577</t>
  </si>
  <si>
    <t>801000713_RM72739</t>
  </si>
  <si>
    <t>801000713_RM72691</t>
  </si>
  <si>
    <t>801000713_RM72731</t>
  </si>
  <si>
    <t>801000713_RM72735</t>
  </si>
  <si>
    <t>801000713_RM72708</t>
  </si>
  <si>
    <t>801000713_RM72711</t>
  </si>
  <si>
    <t>801000713_RM72690</t>
  </si>
  <si>
    <t>801000713_RM72668</t>
  </si>
  <si>
    <t>801000713_RC19662</t>
  </si>
  <si>
    <t>801000713_RC19663</t>
  </si>
  <si>
    <t>801000713_RM72747</t>
  </si>
  <si>
    <t>801000713_RM72877</t>
  </si>
  <si>
    <t>801000713_RM72859</t>
  </si>
  <si>
    <t>801000713_RC19690</t>
  </si>
  <si>
    <t>801000713_RM72895</t>
  </si>
  <si>
    <t>801000713_RM72997</t>
  </si>
  <si>
    <t>801000713_RC19752</t>
  </si>
  <si>
    <t>801000713_RC19777</t>
  </si>
  <si>
    <t>801000713_RM73060</t>
  </si>
  <si>
    <t>801000713_RM73044</t>
  </si>
  <si>
    <t>801000713_RM73079</t>
  </si>
  <si>
    <t>801000713_RM73126</t>
  </si>
  <si>
    <t>801000713_RM73130</t>
  </si>
  <si>
    <t>801000713_RC19807</t>
  </si>
  <si>
    <t>801000713_RM73141</t>
  </si>
  <si>
    <t>801000713_RM73142</t>
  </si>
  <si>
    <t>801000713_RM73168</t>
  </si>
  <si>
    <t>801000713_RC19821</t>
  </si>
  <si>
    <t>801000713_RM73316</t>
  </si>
  <si>
    <t>801000713_RM73274</t>
  </si>
  <si>
    <t>801000713_RM73275</t>
  </si>
  <si>
    <t>801000713_RM73325</t>
  </si>
  <si>
    <t>801000713_RM73330</t>
  </si>
  <si>
    <t>801000713_RM73391</t>
  </si>
  <si>
    <t>801000713_RM73387</t>
  </si>
  <si>
    <t>801000713_RM73388</t>
  </si>
  <si>
    <t>801000713_RC19870</t>
  </si>
  <si>
    <t>801000713_RC19874</t>
  </si>
  <si>
    <t>801000713_RM73427</t>
  </si>
  <si>
    <t>801000713_RC19897</t>
  </si>
  <si>
    <t>801000713_RC19889</t>
  </si>
  <si>
    <t>801000713_RM73551</t>
  </si>
  <si>
    <t>801000713_RM73615</t>
  </si>
  <si>
    <t>801000713_RM73566</t>
  </si>
  <si>
    <t>801000713_RM73597</t>
  </si>
  <si>
    <t>801000713_CS146818</t>
  </si>
  <si>
    <t>801000713_RM73735</t>
  </si>
  <si>
    <t>801000713_RM73636</t>
  </si>
  <si>
    <t>801000713_RM73637</t>
  </si>
  <si>
    <t>801000713_RM73823</t>
  </si>
  <si>
    <t>801000713_RM73759</t>
  </si>
  <si>
    <t>801000713_RC19976</t>
  </si>
  <si>
    <t>801000713_RM73838</t>
  </si>
  <si>
    <t>801000713_RM73840</t>
  </si>
  <si>
    <t>801000713_RM73847</t>
  </si>
  <si>
    <t>801000713_RC20015</t>
  </si>
  <si>
    <t>801000713_RC20030</t>
  </si>
  <si>
    <t>801000713_RC20031</t>
  </si>
  <si>
    <t>801000713_RM73860</t>
  </si>
  <si>
    <t>801000713_RC20018</t>
  </si>
  <si>
    <t>801000713_RC20038</t>
  </si>
  <si>
    <t>801000713_RM73908</t>
  </si>
  <si>
    <t>801000713_RC20064</t>
  </si>
  <si>
    <t>801000713_RM73906</t>
  </si>
  <si>
    <t>801000713_RM73960</t>
  </si>
  <si>
    <t>801000713_RM73989</t>
  </si>
  <si>
    <t>801000713_RM73968</t>
  </si>
  <si>
    <t>801000713_RC20115</t>
  </si>
  <si>
    <t>801000713_RM74059</t>
  </si>
  <si>
    <t>801000713_RM74062</t>
  </si>
  <si>
    <t>801000713_RC20130</t>
  </si>
  <si>
    <t>801000713_RM74067</t>
  </si>
  <si>
    <t>801000713_RM74072</t>
  </si>
  <si>
    <t>801000713_RM74081</t>
  </si>
  <si>
    <t>801000713_RM74061</t>
  </si>
  <si>
    <t>801000713_RM74083</t>
  </si>
  <si>
    <t>801000713_RM74085</t>
  </si>
  <si>
    <t>801000713_RM74084</t>
  </si>
  <si>
    <t>801000713_RC20141</t>
  </si>
  <si>
    <t>801000713_RM74068</t>
  </si>
  <si>
    <t>801000713_RM74198</t>
  </si>
  <si>
    <t>801000713_RM74185</t>
  </si>
  <si>
    <t>801000713_RM74329</t>
  </si>
  <si>
    <t>801000713_RM74222</t>
  </si>
  <si>
    <t>801000713_RM74199</t>
  </si>
  <si>
    <t>801000713_RC20207</t>
  </si>
  <si>
    <t>801000713_RM74152</t>
  </si>
  <si>
    <t>801000713_RC20164</t>
  </si>
  <si>
    <t>801000713_RM74267</t>
  </si>
  <si>
    <t>801000713_RM74338</t>
  </si>
  <si>
    <t>801000713_RM74394</t>
  </si>
  <si>
    <t>801000713_RM74361</t>
  </si>
  <si>
    <t>801000713_RM74434</t>
  </si>
  <si>
    <t>801000713_RM74451</t>
  </si>
  <si>
    <t>801000713_RM74462</t>
  </si>
  <si>
    <t>801000713_RC20277</t>
  </si>
  <si>
    <t>801000713_RM74466</t>
  </si>
  <si>
    <t>801000713_RM74496</t>
  </si>
  <si>
    <t>801000713_RM74580</t>
  </si>
  <si>
    <t>801000713_RM74552</t>
  </si>
  <si>
    <t>801000713_RC20306</t>
  </si>
  <si>
    <t>801000713_RM74670</t>
  </si>
  <si>
    <t>801000713_RM74679</t>
  </si>
  <si>
    <t>801000713_CS148232</t>
  </si>
  <si>
    <t>801000713_RM74738</t>
  </si>
  <si>
    <t>801000713_RM74835</t>
  </si>
  <si>
    <t>801000713_RM74748</t>
  </si>
  <si>
    <t>801000713_RC20367</t>
  </si>
  <si>
    <t>801000713_RM74766</t>
  </si>
  <si>
    <t>801000713_RM74788</t>
  </si>
  <si>
    <t>801000713_RM74836</t>
  </si>
  <si>
    <t>801000713_RC20383</t>
  </si>
  <si>
    <t>801000713_RM74837</t>
  </si>
  <si>
    <t>801000713_RC20393</t>
  </si>
  <si>
    <t>801000713_RM74840</t>
  </si>
  <si>
    <t>801000713_RC20413</t>
  </si>
  <si>
    <t>801000713_RM74870</t>
  </si>
  <si>
    <t>801000713_RM74824</t>
  </si>
  <si>
    <t>801000713_RM74874</t>
  </si>
  <si>
    <t>801000713_RC20441</t>
  </si>
  <si>
    <t>801000713_RM74909</t>
  </si>
  <si>
    <t>801000713_RM74929</t>
  </si>
  <si>
    <t>801000713_RC20444</t>
  </si>
  <si>
    <t>801000713_RM74939</t>
  </si>
  <si>
    <t>801000713_RM74878</t>
  </si>
  <si>
    <t>801000713_RM74931</t>
  </si>
  <si>
    <t>801000713_RM75000</t>
  </si>
  <si>
    <t>801000713_RM75001</t>
  </si>
  <si>
    <t>801000713_RM74991</t>
  </si>
  <si>
    <t>801000713_RC20464</t>
  </si>
  <si>
    <t>801000713_RC20470</t>
  </si>
  <si>
    <t>801000713_RM75101</t>
  </si>
  <si>
    <t>801000713_RM75094</t>
  </si>
  <si>
    <t>801000713_RC20476</t>
  </si>
  <si>
    <t>801000713_RM75126</t>
  </si>
  <si>
    <t>801000713_RC20559</t>
  </si>
  <si>
    <t>801000713_RM75220</t>
  </si>
  <si>
    <t>801000713_RM75224</t>
  </si>
  <si>
    <t>801000713_RM75228</t>
  </si>
  <si>
    <t>801000713_RM75231</t>
  </si>
  <si>
    <t>801000713_RM75238</t>
  </si>
  <si>
    <t>801000713_RC20581</t>
  </si>
  <si>
    <t>801000713_RC20584</t>
  </si>
  <si>
    <t>801000713_RC20589</t>
  </si>
  <si>
    <t>801000713_RC20575</t>
  </si>
  <si>
    <t>801000713_RC20579</t>
  </si>
  <si>
    <t>801000713_RM75397</t>
  </si>
  <si>
    <t>801000713_RM75398</t>
  </si>
  <si>
    <t>801000713_RM75370</t>
  </si>
  <si>
    <t>801000713_RC20625</t>
  </si>
  <si>
    <t>801000713_RC20626</t>
  </si>
  <si>
    <t>801000713_RM75483</t>
  </si>
  <si>
    <t>801000713_RM75486</t>
  </si>
  <si>
    <t>801000713_RM75427</t>
  </si>
  <si>
    <t>801000713_RM75672</t>
  </si>
  <si>
    <t>801000713_RM75609</t>
  </si>
  <si>
    <t>801000713_RM75580</t>
  </si>
  <si>
    <t>801000713_RM75587</t>
  </si>
  <si>
    <t>801000713_RC20640</t>
  </si>
  <si>
    <t>801000713_RM75582</t>
  </si>
  <si>
    <t>801000713_RM75674</t>
  </si>
  <si>
    <t>801000713_RM75639</t>
  </si>
  <si>
    <t>801000713_RM75715</t>
  </si>
  <si>
    <t>801000713_RM75698</t>
  </si>
  <si>
    <t>801000713_RM75748</t>
  </si>
  <si>
    <t>801000713_RM75739</t>
  </si>
  <si>
    <t>801000713_RM75794</t>
  </si>
  <si>
    <t>801000713_RM75798</t>
  </si>
  <si>
    <t>801000713_RM75803</t>
  </si>
  <si>
    <t>801000713_RM75804</t>
  </si>
  <si>
    <t>801000713_RC20702</t>
  </si>
  <si>
    <t>801000713_RC20705</t>
  </si>
  <si>
    <t>801000713_RC20721</t>
  </si>
  <si>
    <t>801000713_RM75904</t>
  </si>
  <si>
    <t>801000713_RM75819</t>
  </si>
  <si>
    <t>801000713_RC20713</t>
  </si>
  <si>
    <t>801000713_RC20752</t>
  </si>
  <si>
    <t>801000713_RM75856</t>
  </si>
  <si>
    <t>801000713_RM75873</t>
  </si>
  <si>
    <t>801000713_RM75989</t>
  </si>
  <si>
    <t>801000713_RM76089</t>
  </si>
  <si>
    <t>801000713_RM76086</t>
  </si>
  <si>
    <t>801000713_RC20759</t>
  </si>
  <si>
    <t>801000713_RM75996</t>
  </si>
  <si>
    <t>801000713_RM76028</t>
  </si>
  <si>
    <t>801000713_RM76038</t>
  </si>
  <si>
    <t>801000713_RM76306</t>
  </si>
  <si>
    <t>801000713_RM76246</t>
  </si>
  <si>
    <t>801000713_RM76183</t>
  </si>
  <si>
    <t>801000713_RM76184</t>
  </si>
  <si>
    <t>801000713_RM76197</t>
  </si>
  <si>
    <t>801000713_RM76244</t>
  </si>
  <si>
    <t>801000713_RM76229</t>
  </si>
  <si>
    <t>801000713_RC20851</t>
  </si>
  <si>
    <t>801000713_RC20853</t>
  </si>
  <si>
    <t>801000713_RC20854</t>
  </si>
  <si>
    <t>801000713_RM76283</t>
  </si>
  <si>
    <t>801000713_RM76225</t>
  </si>
  <si>
    <t>801000713_RM76199</t>
  </si>
  <si>
    <t>801000713_RM76200</t>
  </si>
  <si>
    <t>801000713_RM76328</t>
  </si>
  <si>
    <t>801000713_RM76371</t>
  </si>
  <si>
    <t>801000713_RM76368</t>
  </si>
  <si>
    <t>801000713_RM76345</t>
  </si>
  <si>
    <t>801000713_RC20864</t>
  </si>
  <si>
    <t>801000713_RM76359</t>
  </si>
  <si>
    <t>801000713_RM76381</t>
  </si>
  <si>
    <t>801000713_RM76382</t>
  </si>
  <si>
    <t>801000713_RC20872</t>
  </si>
  <si>
    <t>801000713_RM76432</t>
  </si>
  <si>
    <t>801000713_RC20882</t>
  </si>
  <si>
    <t>801000713_RM76436</t>
  </si>
  <si>
    <t>801000713_RM76391</t>
  </si>
  <si>
    <t>801000713_RM76467</t>
  </si>
  <si>
    <t>801000713_RC20904</t>
  </si>
  <si>
    <t>801000713_RC20916</t>
  </si>
  <si>
    <t>801000713_RM76501</t>
  </si>
  <si>
    <t>801000713_RC20934</t>
  </si>
  <si>
    <t>801000713_RC20943</t>
  </si>
  <si>
    <t>801000713_RM76560</t>
  </si>
  <si>
    <t>801000713_RC20960</t>
  </si>
  <si>
    <t>801000713_RM76586</t>
  </si>
  <si>
    <t>801000713_RM76602</t>
  </si>
  <si>
    <t>801000713_RM76635</t>
  </si>
  <si>
    <t>801000713_RM76668</t>
  </si>
  <si>
    <t>801000713_RC21005</t>
  </si>
  <si>
    <t>801000713_RM76654</t>
  </si>
  <si>
    <t>801000713_RM76678</t>
  </si>
  <si>
    <t>801000713_RM76740</t>
  </si>
  <si>
    <t>801000713_RM76743</t>
  </si>
  <si>
    <t>801000713_RM76712</t>
  </si>
  <si>
    <t>801000713_RM76702</t>
  </si>
  <si>
    <t>801000713_RM76700</t>
  </si>
  <si>
    <t>801000713_RM76692</t>
  </si>
  <si>
    <t>801000713_RM76693</t>
  </si>
  <si>
    <t>801000713_RM76694</t>
  </si>
  <si>
    <t>801000713_RM76697</t>
  </si>
  <si>
    <t>801000713_RM76724</t>
  </si>
  <si>
    <t>801000713_RM76763</t>
  </si>
  <si>
    <t>801000713_RM76761</t>
  </si>
  <si>
    <t>801000713_RM76843</t>
  </si>
  <si>
    <t>801000713_RM76780</t>
  </si>
  <si>
    <t>801000713_RM76775</t>
  </si>
  <si>
    <t>801000713_RC21086</t>
  </si>
  <si>
    <t>801000713_RM76806</t>
  </si>
  <si>
    <t>801000713_RM76808</t>
  </si>
  <si>
    <t>801000713_RM76841</t>
  </si>
  <si>
    <t>801000713_RM76848</t>
  </si>
  <si>
    <t>801000713_RC21102</t>
  </si>
  <si>
    <t>801000713_RM76854</t>
  </si>
  <si>
    <t>801000713_RM76855</t>
  </si>
  <si>
    <t>801000713_RM76869</t>
  </si>
  <si>
    <t>801000713_RM76877</t>
  </si>
  <si>
    <t>801000713_RM76957</t>
  </si>
  <si>
    <t>801000713_RM76924</t>
  </si>
  <si>
    <t>801000713_RM76920</t>
  </si>
  <si>
    <t>801000713_RM76907</t>
  </si>
  <si>
    <t>801000713_RM76994</t>
  </si>
  <si>
    <t>801000713_RM77019</t>
  </si>
  <si>
    <t>801000713_RM76982</t>
  </si>
  <si>
    <t>801000713_RM77049</t>
  </si>
  <si>
    <t>801000713_RM77050</t>
  </si>
  <si>
    <t>801000713_RM77060</t>
  </si>
  <si>
    <t>801000713_RM77066</t>
  </si>
  <si>
    <t>801000713_RC21206</t>
  </si>
  <si>
    <t>801000713_RM77098</t>
  </si>
  <si>
    <t>801000713_RM77096</t>
  </si>
  <si>
    <t>801000713_RM77173</t>
  </si>
  <si>
    <t>801000713_RM77155</t>
  </si>
  <si>
    <t>801000713_RM77225</t>
  </si>
  <si>
    <t>801000713_RM77222</t>
  </si>
  <si>
    <t>801000713_RM77208</t>
  </si>
  <si>
    <t>801000713_RM77271</t>
  </si>
  <si>
    <t>801000713_RM77277</t>
  </si>
  <si>
    <t>801000713_RM77296</t>
  </si>
  <si>
    <t>801000713_RM77299</t>
  </si>
  <si>
    <t>801000713_RM77316</t>
  </si>
  <si>
    <t>801000713_RM77319</t>
  </si>
  <si>
    <t>801000713_RM77498</t>
  </si>
  <si>
    <t>801000713_RC21306</t>
  </si>
  <si>
    <t>801000713_RC21309</t>
  </si>
  <si>
    <t>801000713_RM77399</t>
  </si>
  <si>
    <t>801000713_RM77580</t>
  </si>
  <si>
    <t>801000713_RM77533</t>
  </si>
  <si>
    <t>801000713_RM77538</t>
  </si>
  <si>
    <t>801000713_RM77567</t>
  </si>
  <si>
    <t>801000713_RM77622</t>
  </si>
  <si>
    <t>801000713_RM77620</t>
  </si>
  <si>
    <t>Finalizada</t>
  </si>
  <si>
    <t>Para cargar RIPS o soportes</t>
  </si>
  <si>
    <t>Para revision respuesta</t>
  </si>
  <si>
    <t>Para auditoria de pertinencia</t>
  </si>
  <si>
    <t>FACTURA NO RADICADA</t>
  </si>
  <si>
    <t>ESTADO EPS ENERO 03</t>
  </si>
  <si>
    <t>FACTURA DEVUELTA</t>
  </si>
  <si>
    <t>SANTIAGO DE CALI , ENERO 03 DE 2024</t>
  </si>
  <si>
    <t>Valor Casusado</t>
  </si>
  <si>
    <t>Valor Radicado</t>
  </si>
  <si>
    <t>Valor Glosa Aceptada</t>
  </si>
  <si>
    <t>Valor Glosa Pendiente</t>
  </si>
  <si>
    <t>Valor Pagar</t>
  </si>
  <si>
    <t>Valor Devolución</t>
  </si>
  <si>
    <t>Objeción</t>
  </si>
  <si>
    <t>Se realiza DEVOLUCION de factura, no se evidencia autorización para los servicios ambulatorios facturados y no se evidencia certificado de recibido del usuario. No se justifica prestación del servicio.</t>
  </si>
  <si>
    <t>Se realiza devolución de factura, no se evidencia autorización para los servicios facturados.</t>
  </si>
  <si>
    <t>Se realiza DEVOLUCION de factura, no se evidencia certificado de recibido del usuario. No se justifica prestación del servicio.</t>
  </si>
  <si>
    <t xml:space="preserve">Se realiza devolución de factura, no se evidencia autorización para los servicios facturados. </t>
  </si>
  <si>
    <t>Se realiza DEVOLUCION de factura, no se evidencia certificado de recibido del usuario. No se justifica prestación del servicio. - No se evidencia autorización para el servicio de consulta Cx plastica</t>
  </si>
  <si>
    <t>Se realiza DEVOLUCION de factura, No se evidencia historia clínica de la atención, no se evidencia certificado de recibido del usuario. No se justifica prestación del servicio.</t>
  </si>
  <si>
    <t>Se realiza devolución de factura, no se evidencia certificado de recibido del usuario. No se justifica prestación del servicio.</t>
  </si>
  <si>
    <t>No se evidencia autorización para la cita de control facturada, solicitar al área encargada y presentar nuevamente.</t>
  </si>
  <si>
    <t xml:space="preserve">Se realiza DEVOLUCION de factura, se evidencia que la autorizacion No, 230878516537118 se presento con la factura No. RM36358 No procedente para pago por la EPS. </t>
  </si>
  <si>
    <t>Devolución de cuenta, No se evidencia autorización para los servicios facturados. Se evidencia que la autorización adjunta No. 230828549544228 se autorizaron los servicios para  890251 CONSULTA DE PRIMERA VEZ POR ESPECIALISTA EN HEMATOLOGÍA - Factura, esta direccionado a consulta de primera vez de con Especialista de Oncología</t>
  </si>
  <si>
    <t>SE REALZA DEVOLUCION DE FACTURA, NO SE EVIDENCIA RESULTADO DE UROCULTIVO ($38.700) NO SE EVINDENCIA PSA ($192.600)  LOS CUALES SUMAN $231.300 LO CUAL HACE REFERENCIA SUPERIOR AL 50% DE LA FACTURA.  EL PTT-PT-CH SI SE EVINDENCIAN LOS RESULTADOS SUMAN $57.043</t>
  </si>
  <si>
    <t xml:space="preserve">Se realiza devolución de factura, Se validan autorizaciones 230808549578744 - 230808549574063 - 230808549575402 se presentaron con la factura RM634I3 Se indica validar nuevamente las autorizaciones emitidas para cada prestación de servicio. </t>
  </si>
  <si>
    <t xml:space="preserve">Se realiza DEVOLUCION, Se evidencia que la autorización No. 231008549417050 se presento con la factura RM62592. Se indica validar nuevamente, porque la autorización que se genera solo es para una factura. </t>
  </si>
  <si>
    <t>SE REALIZA DEVOLUCION DE FACTURA, SE EVIDENCIA QUE LA AUTORIZACION No. 231258549357507  ADJUNTA EN LOS SOPORTES SE PRESENTO CON LA CUENTA RM64012 POR LO CUAL NO ES PROCEDENTE PARA PAGO POR PARTE DE LA EPS.</t>
  </si>
  <si>
    <t>No se evidencia el cobro de cuota moderadora/copago por el valor de $4100, no se evidencia soporte de la exoneración del mismo.</t>
  </si>
  <si>
    <t xml:space="preserve">Se realiza DEVOLUCION de factura, la autorización No. 230888549566319 pertenece a CONSULTA DE DERMATOLOGIA - y la factura presenta es CONSULTA PRIMERA VEZ POR HEMATO-ONCOLOGO, se indica validar nuevamente la autorización y presentar nuevamente. </t>
  </si>
  <si>
    <t>Se realiza DEVOLUCION de factura: No se evidencia resultados de los laboratorios facturados, se evidencia en los soportes que los resultados de acuerdo al anexo técnico No, 5 están en estado pendiente por el laboratorio. No procedente para pago por la EPS.</t>
  </si>
  <si>
    <t xml:space="preserve">SE REALIZA DEVOLUCION DE FACTURA, SE EVIDENCIA QUE LOS SOPORTES CARGADOS COMO SOPORTE DE LA CUENTA PERTENECEN A LA FACTURA No. RM67622 Y LA CUENTA PRESENTADA ES LA RC16992. </t>
  </si>
  <si>
    <t>SE REALIZA DEVOLUCION DE FACTURA, SE EVIDENCIA QUE LOS SOPORTES CARGADOS PERTENECEN A LA FACTURA No. RM67622 Y LA CUENTA PRESENTADA ES LA RC17002.</t>
  </si>
  <si>
    <t>SE REALIZA DEVOLUCION DE FACTURA, SE EVIDENCIA QUE LA AUTORIZACION No. 231258549337980 ES PARA LA ESPECIALIDAD 890351  CONSULTA DE CONTROL O DE SEGUIMIENTO POR ESPECIALISTA EN HEMATOLOGÍA, SE INDICA VALIDAR LA AUTORIZACION CORRESPONDIENTE PARA LA ATENCON DE CONTROL DE ONCOLOGIA Y PRESENTAR NUEVAMENTE</t>
  </si>
  <si>
    <t>SE REALIZA DEVOLUCION DE FACTURA, SE EVINDENCIA LA AUTORIZACIÓN No. 230898516303964, SE PRESENTO CON LA FACTURA RM65438. SE INDICA VALIDAR NUEVAMENTE LA AUTORIZACION CORRESPONDIENTE A LA ATENCION DEL 04/07/2023</t>
  </si>
  <si>
    <t>SE REALIZA DEVOLUCION DE FACTURA, SE EVIDENCIA QUE LOS SOPORTES CARGADOS PERTENECEN A LA FACTURA RM65432. NO PROCEDENTE PARA PAGO POR LA EPS.</t>
  </si>
  <si>
    <t>Se objeta por mayor valor cobrado. Se valida nota técnica y se evidencia que la actividad 898103 ESTUDIO DE COLORACIÓN INMUNOHISTOQUÍMICA EN BIOPSIA esta pactada por valor de $472696, se glosa excedente por valor de $428.341</t>
  </si>
  <si>
    <t>SE REALIZA DEVOLICION DE FACTURA, SE EVINDENCIA QUE LOS SOPORTES CARGADOS PERTENECEN A LA FACTURA No. RM65624  NO PROCEDENTE PARA PAGO POR LA EPS.</t>
  </si>
  <si>
    <t>SE REALIZA DEVOLUCION DE FACTURA, SE EVIDENCIA DURANTE LA AUDITORIA REALIZADA QUE LA AUTORIZACION No.231503360570489, SE PRESENTO CON LA FACTURA No RM65115.</t>
  </si>
  <si>
    <t>Se objeta el valor de $131.020, se evidencia en la autorización para realizar la FLEBOTOMÍA TERAPÉUTICA SOD (389900),  esta autorizado  por valor de $369.900</t>
  </si>
  <si>
    <t>LOS SOPORTE ADJUNTOS SON DE LA FACTURA RM65844 DE UNA MUESTRA DE LABORATORIO - UROCULTIVO Y LA FACTURA RM66128 ES POR VALOR DE  $2.159.137</t>
  </si>
  <si>
    <t xml:space="preserve">SE REALIZA DEVOLUCION DE FACTURA, SE EVINDENCIA QUE LA AUTORIZACION No. 230808549568063 SE PRESENTO CON LA FACTURA No RM63423. </t>
  </si>
  <si>
    <t>SE REALIZA DEVOLUCION DE FACTURA, SE EVINDENCIA QUE LOS SOPORTES ADJUNTOS PERTENECEN RM66556. NO PROCEDENTE PARA PAGO POR PARTE DE LA EPS</t>
  </si>
  <si>
    <t>SE REALIZA DEVOLUCION DE FACTURA, SE EVINDENCIA QUE LA AUTORIZACIÓN No. 231123360308288 CORRESPONDE A 890202 CONSULTA DE PRIMERA VEZ POR OTRAS ESPECIALIDADES MÉDICAS, SE INDICA VALIDAR EL NUMERO DE AUTORIZACION CORRESPONDIENTE A LA ATENCION DE 24/07/2023.</t>
  </si>
  <si>
    <t>SE REALIZA DEVOLUCION DE FACTURA, SE EVINDENCIA QUE LA AUTORIZACIÓN No. 231648549356120 CORRESPONDE A 890351 CONSULTA DE CONTROL O DE SEGUIMIENTO POR ESPECIALISTA EN HEMATOLOGÍA, SE INDICA VALIDAR EL NUMERO DE AUTORIZACION CORRESPONDIENTE A LA ATENCION DE 24/07/2023.</t>
  </si>
  <si>
    <t>SE REALIZA DEVOLUCION DE FACTURA, SE EVINDENCIA LA AUTORIZACIÓN No. 231258549396100, SE PRESENTO CON LA FACTURA RM63451. SE INDICA VALIDAR NUEVAMENTE LA AUTORIZACION CORRESPONDIENTE A LA ATENCION DEL 31/07/2023</t>
  </si>
  <si>
    <t>SE REALIZA DEVOLUCION DE FACTURA, SE EVINDENCIA QUE LOS SOPORTES PRESENTADOS CORRESPONDEN A LA FACTURA No. RM_66917 NO PROCEDENTE PARA PAGO POR LA EPS.</t>
  </si>
  <si>
    <t>SE REALIZA DEVOLUICION DE FACTURA, NO SE EVINDENCIA REPORTE EN LA WEBSERVICE, REPORTAR Y PRESENTAR NUEVAMENTE.</t>
  </si>
  <si>
    <t xml:space="preserve">SE REALIZA DEVOLUCION DE FACTURA SE EVIDENCIA QUE LOS SOPORTES CARGADOS PARA PRESENTACION DE CUENTA A EPS, PERTENECEN A LA FACTURA RM67368; SE SOLICITA REALIZAR LOS CARGUES CORRESPONDIENTES A LA FACTURA RM67325 PARA REALIZAR LA AUDITORIA CORRESPONDIENTE. </t>
  </si>
  <si>
    <t>SE OBJETA EL TOTAL DE LA FACTURA, LA AUTORIZACION 122300017403 QUE INCLUYE LOS SERVICIOS 902210 HEMOGRAMA IV (HEMOGLOBINA HEMATOCRITO RECUENTO DE ERITROCITOS ÍNDICES ERITROCITARIOS LEUCOGRAMA RECUENTO DE PLAQUETAS ÍNDICES PLAQUETARIOS Y MORFOLOGÍA ELECTRÓNICA E HISTOGRAMA) AUTOMATIZADO - 903895 CREATININA EN SUERO U OTROS FLUIDOS  SE PRESENTO CON LA CUENTA RM66816, DONDE SE FACTURARON LOS MISMOS LABORATORIOS. POR LO CUALES NO SON PROCEDENTES PARA PAGO POR LA EPS, DUPLICIDAD EN LA FACTURACION DE LOS SERVICIOS O SERVICIOS FACTURADOS NO AUTORIZADOS</t>
  </si>
  <si>
    <t xml:space="preserve">se realiza DEVOLUCION de factura, se evidencia que la autorización No. 122300003594 pertenece a la Fecha Ingreso: 16/04/2023 9:47:36 p. m por valor de $ 59.221.130. Para la prestación del servicio Fecha Ingreso: 16/06/2023 2:13:16 p. m, no se evidencia autorización para la factura por valor de  $10.010.975 Para la gestión de la autorización se indica entrar al modulo presentado por la EPS para realizar la solicitud. Factura pendiente por auditoria Medica.    </t>
  </si>
  <si>
    <t>SE REALIZA DEVOLUCION DE FACTURA, SE EVINDENCIA QUE LA AUTORIZACIÓN No. 231318549274803 CORRESPONDE A 890251 CONSULTA DE PRIMERA VEZ POR ESPECIALISTA EN HEMATOLOGÍA, SE INDICA VALIDAR EL NUMERO DE AUTORIZACION CORRESPONDIENTE A LA ATENCION DE 17/08/2023.</t>
  </si>
  <si>
    <t>SE VALIDA NOTA TECNICA Y SE EVINDECIA QUE LA ACTIVIDAD 898103 ESTUDIO DE COLORACIÓN INMUNOHISTOQUÍMICA EN BIOPSIA ESTA PACTADA POR EL VALOR DE $$ 472.696. SE VALIDA AUTORIZACION LA CUAL INDICA DE CANT. 2 LAS CUALES SUMAN EL VALOR DE $945.392 SE GLOSA EXCEDENTE.</t>
  </si>
  <si>
    <t xml:space="preserve">898103  ESTUDIO INMUNO HISTOQUIMICA (PAQUETE PRIMARIO NO CONOCIDO DEFINE DIANOTICO), SE GLOSA TOD VEZ QUE LAS MUESTRAS NO FUERON OBTENIDAS EN ESTA HOSPITALIZACION, JUSTIFICAR COBRO.   901037   </t>
  </si>
  <si>
    <t xml:space="preserve">Paciente a quien solicitan valoración por gastroenterologia y realización de EVDA el dia 18 de abril esta es realizada el día 21 de abril, se considera falta de oportunidad, por lo que se glosa estancia de los día 19 y 20 de abril, por falta de oportunidad.   </t>
  </si>
  <si>
    <t xml:space="preserve">SE OBJETA EL VALOR DE $7.475.167 PORQUE SE EVIDENCIA AL MOMENTO DE REALIZAR LA SOLICITUD DE AUTORIZACION SE PRESENTO LA CUENTA POR VALOR DE $ 11.042.390 - CON LA FACTURA PARCIAL IMPRESA EL DIA domingo, 06 de agosto de 2023 12:39 NO SE EVIDENCIS MAS SOLICITUDES DONDE INDIQUE EL VALOR TOTAL DE LA CUENTA . EXCEDENTE NO PROCEDENTE PARA PAGO POR LA EPS. </t>
  </si>
  <si>
    <t>SE REALIZA OBJECCION POR MAYOR VALOR FACTURADO, SE REALIZA VALIDACION DE PRESENTACIO DE CUENTA DONDE  EL VALOR A COBRAR ES DE $ 3.833.783 SEGUN IMPRESION miércoles, 16 de agosto de 2023 15:51, CARGADA EN LA PLATAFORMA EL DIA 2023-08-18 11:11:17, SE GLOSA EXCEDENTE POR NO AUTORIZACION. $464.563</t>
  </si>
  <si>
    <t>SE OBJETA EL VALOR DE $949.325 AL MOMENTO DE PRESENTAR LA CUENTA PARA AUTORIZACION FINAL SE PRESENTO POR EL VALOR DE $ 6.997.927 CON Fecha Impresión: Nit:801000713 ONCÓLOGOS DEL OCCIDENTE S.A.S. sábado, 05 de agosto de 2023 10:30 AL CORREO DE LA CAP. POR LO CUAL SE RECONOCE ESTE VALOR EL CUAL FUE PRESENTADO POR LA IPS.</t>
  </si>
  <si>
    <t xml:space="preserve">AMBU NO FACTURABLE, 131,482 </t>
  </si>
  <si>
    <t xml:space="preserve">SE REALIZA DEVOLUCION DE FACTURA, SE EVINDENCIA QUE LA AUTORIZACION No. 122300007744 ADJUNTA SE PRESENTO CON LA FACTURA  RM66732 EL CUAL SE TOMA EN EL MES DE JULIO DE 2023. SE INDICA VALIDAR LA AUTORIZACION CORRESPONDIENTE PARA LA TOMA DE LOS LABORATORIOS DEL MES DE AGOSTO 2023 </t>
  </si>
  <si>
    <t xml:space="preserve">2.014.886 PINZA LIGASURE SMALL código: 0200617, no es facturable, hacen parte del instrumental de quirófano, necesario para la realización del procedimiento facturado, por lo tanto, el valor de este dispositivo esta incluido en el cobro por derechos de sala de cirugía. </t>
  </si>
  <si>
    <t xml:space="preserve">Ambu resucutador, NO FACTRABLE, INCLUIDO EN ESTANCIA, DOTACION HOSPITALARIA. ADEMAS REUTILIZABLE. </t>
  </si>
  <si>
    <t>se realiza DEVOLUCION de la factura, se evidencia que la autorización No. 231748549281821 se presento en la cuenta No,RM63550. por lo cual esta duplicada. Se solicita validar con el área encargada o remitir nota crédito por el valor total de la factura.</t>
  </si>
  <si>
    <t xml:space="preserve">estudio de coloración básica en espécimen con resección de márgenes, soporte solo de 1, se glosan 21. unidad a 231774.   total: 4.867.254 </t>
  </si>
  <si>
    <t>SE GLOSA AUTORIZACION, No. 122300032682, se encuentra facturada RM68339.  codigo de Glosa: 123: Monoterapia antineoplasica de baja toxicidad es facturable, (es la entrega de las pastas de quimio terapia) $338 .957. Md. Victor Olaya</t>
  </si>
  <si>
    <t xml:space="preserve">PACIENTE QUIEN EL DIA  11/08/2023 ONCOLOGO CLINICO,  SOLICITA TAC DE ABDOMEN CONTRASTADO + TAC DE CRANEO SIMPLE Y CONTRASTADO COMO ESTUDIOS DE EXTENSION PARA ESTRATIFICACION Y DEFINIR CONDUCTA POR ONCOLOGIA, PACIENTE AUN A LA ESPERA DE REPORTE DE BIOPSIAS,  PERMANECE A LA ESPERA DE REALIZACION DE ESTUDIOS RADIOLOGICOS, REPORET DE BIOPSIS LLEGA EL DIA 18/08/2023, SIN EMBARGO NO SE EVIDENCIA CONDUCTA POR ONCOLOGIA,  REFIEREN PDTE RELAIZACION DE IMÁGENES PARA DEFINIR CONDUCTA,  “PENDIENTE REPORTE DE TAC DE ABDOMEN Y PELVIS CONTRASTADO + TAC DE CRANEO SIMPLE Y CONTRASTADO (24/08/2023) PARA DEFINIR MANEJO ONCOLÓGICO ESPECÍFICO”, EL DIA 28/08/2023 INDICAN QUIMIOTERAPIA, SE CONSIDERA FALTA DE OPORTUNIDAD PARA DEFINIR ESTE MANEJO ONCOESPECIFICO, PACIENTE A LA ESPERA DE ESTA CONDUCTA  A ESPErA DE REALZIACION  REPORTE DE IMÁGENES SOLICITADAS (TAC DE CRANEO Y TAC DE ABDOMEN), POR  LO TANTO SE GLOSA ESTANCIA DESDE EL DIA 13 HASTA EL DIA 27 DE AGOSTO,  15 DIAS DE ESTANCIA:  169.166  TOTAL:  </t>
  </si>
  <si>
    <t xml:space="preserve">colgajo local de piel compuesto de vecindad, no facturable, hace parte integral de la reconstruccion de mama   707791 </t>
  </si>
  <si>
    <t>PACIENTE INGRESA EL 23 JULIO, INGRESA REMITIDA PARA VALORACION POR ONCOLOGIA Y RADIOTERAPIA, REMITEN PARA VALORACIONES ESPECIALIZADAS. ONCOLOGIA SOLICITA VALORACION POR RADIOTERAPIA CON REPORTE DE PATOLOGIA DE CRANEOTOMIA, PENDIENTE VALORACION POR ONCOLOGIA CLINICA Y RADIOTERAPIA CON REPORTE DE DE PATOLOGIA, VALORADA POR RADIOTERAPIA EL DÍA 1 DE AGOSTO, DECIDE INICIAR RADIOTERAPIA, SE GLOSA ESTANCIA DEL 24 AL 1 DE JULIO, POR FALTA DE OPORTUNIDAD PARA VALORACION POR RADIOTERAPIA VITAL PARA DEFINIR INICIO DE RT.</t>
  </si>
  <si>
    <t>CONSULTA DE PRIMERA VEZ POR ANESTESIOLOGIA, NO ES FACTURABLE E PACINTE QUE ES LLEVADO A PRODEDIMIENTO QUIRUGICO.</t>
  </si>
  <si>
    <t>SE REALIZA DEVOLUCION DE FACTURA, NO SE EVIDENCIA SOPORTE DE TELETERAPIA ADJUNTAR SOPORTE Y PRESENTAR CUENTA NUEVAMENTE.</t>
  </si>
  <si>
    <t xml:space="preserve">PACIENTE CON ESTUDIO PENDIENTE:  PENDIENTE IHQ BIOPSIA TRUCUT DE HEMICUELLO IZQUIERDO (30/05/2023), PARA DEFINIR MANEJO ONCOLÓGICO ESPECÍFICO POR ONCOLOGÍA CLÍNICA, ESTE ESTUDIO ES REPORTADO EL DIA 14 DE JULIO, SE CONSIDERA FALTA DE OPORTUNIDAD PARA REPORTE DEL MISMO, IMPORTANTE PARA DEFINIR CONDUCTA, SE GLOSA ESTANCIA DEL  25 DE JUNIO, HASTA EL 13/07/2023. 19 DIAS: 2.027.256 </t>
  </si>
  <si>
    <t>SE GLOSA ESTANCIA NO PERTINENTE, PACIENTE QUE SOLICITAN ENTREGA DE MEDICAMENTOS AMBULATORIOS POR PARTE DE EPS, EN ESPERA DE ESTA ENTREGA DE DESDE EL DIA 20/09/2023 HASTA EL DIA 05/10/2023, SE SOLICITA JUSTIFICAR Y DEMOSTRAR LA GESTION DE PARA LA PRONTA ENTREGA DE LOS MEDICAMENTOS NECESARIOS PARA EL EGRESO. POR LO ANTERIOR, SE GLOSA ESTANCIA DEL 21 DE SEPTIEMBRE, HASTA EL DIA 4 DE OCTUBRE.</t>
  </si>
  <si>
    <t>FACTURA PENDIENTE EN PROGRAMACION DE PAGO - GLOSA EN PROCESO INTERNO</t>
  </si>
  <si>
    <t>FACTURA CANCELADA PARCIALMENTE - GLOSA EN PROCESO INTERNO</t>
  </si>
  <si>
    <t>FACTURA PENDIENTE EN PROGRAMACION DE PAGO - GLOSA PENDIENTE POR CONCILIAR</t>
  </si>
  <si>
    <t>FACTURA CANCELADA PARCIALMENTE - GLOSA PENDIENTE POR CONCILIAR</t>
  </si>
  <si>
    <t>FACTURA PENDIENTE EN PROGRAMACION DE PAGO</t>
  </si>
  <si>
    <t>FACTURA CANCELADA</t>
  </si>
  <si>
    <t>Total general</t>
  </si>
  <si>
    <t xml:space="preserve">Tipificación </t>
  </si>
  <si>
    <t xml:space="preserve">Cant Facturas </t>
  </si>
  <si>
    <t>Saldo IPS</t>
  </si>
  <si>
    <t xml:space="preserve">Valor Glosa </t>
  </si>
  <si>
    <t>Asistente de Cartera - Oncologos del Occidente</t>
  </si>
  <si>
    <t>Lina Marcela Galvis</t>
  </si>
  <si>
    <t>Saldo Ips</t>
  </si>
  <si>
    <t>Con Corte al dia :26/12/2023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</si>
</sst>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 #,##0.00_-;\-&quot;$&quot;\ * #,##0.00_-;_-&quot;$&quot;\ * &quot;-&quot;??_-;_-@_-"/>
    <numFmt numFmtId="165" formatCode="_-* #,##0.00_-;\-* #,##0.00_-;_-* &quot;-&quot;??_-;_-@_-"/>
    <numFmt numFmtId="166" formatCode="_-&quot;$&quot;\ * #,##0_-;\-&quot;$&quot;\ * #,##0_-;_-&quot;$&quot;\ * &quot;-&quot;??_-;_-@_-"/>
    <numFmt numFmtId="167" formatCode="dd/mmm/yyyy"/>
    <numFmt numFmtId="168" formatCode="&quot;$&quot;\ #,##0;[Red]&quot;$&quot;\ #,##0"/>
    <numFmt numFmtId="169" formatCode="&quot;$&quot;\ #,##0"/>
    <numFmt numFmtId="170" formatCode="_-* #,##0_-;\-* #,##0_-;_-* &quot;-&quot;??_-;_-@_-"/>
  </numFmts>
  <fonts count="15">
    <font>
      <sz val="11"/>
      <color theme="1"/>
      <name val="Calibri"/>
      <family val="2"/>
      <scheme val="minor"/>
    </font>
    <font>
      <sz val="11"/>
      <color theme="1"/>
      <name val="Calibri"/>
      <family val="2"/>
      <scheme val="minor"/>
    </font>
    <font>
      <sz val="11"/>
      <color rgb="FF006100"/>
      <name val="Calibri"/>
      <family val="2"/>
      <scheme val="minor"/>
    </font>
    <font>
      <sz val="11"/>
      <color rgb="FF000000"/>
      <name val="Calibri"/>
      <family val="2"/>
      <scheme val="minor"/>
    </font>
    <font>
      <sz val="11"/>
      <name val="Calibri"/>
      <family val="2"/>
      <scheme val="minor"/>
    </font>
    <font>
      <sz val="9"/>
      <name val="Calibri"/>
      <family val="2"/>
      <scheme val="minor"/>
    </font>
    <font>
      <b/>
      <sz val="11"/>
      <color theme="0"/>
      <name val="ADLaM Display"/>
    </font>
    <font>
      <sz val="11"/>
      <color theme="0"/>
      <name val="ADLaM Display"/>
    </font>
    <font>
      <b/>
      <sz val="11"/>
      <color theme="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
      <b/>
      <sz val="11"/>
      <color theme="0"/>
      <name val="Calibri"/>
      <family val="2"/>
      <scheme val="minor"/>
    </font>
    <font>
      <b/>
      <sz val="11"/>
      <name val="Calibri"/>
      <family val="2"/>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rgb="FF00206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9" fillId="0" borderId="0"/>
  </cellStyleXfs>
  <cellXfs count="105">
    <xf numFmtId="0" fontId="0" fillId="0" borderId="0" xfId="0"/>
    <xf numFmtId="0" fontId="0" fillId="0" borderId="0" xfId="0" applyAlignment="1">
      <alignment horizontal="center"/>
    </xf>
    <xf numFmtId="49" fontId="2" fillId="2" borderId="1" xfId="0" applyNumberFormat="1" applyFont="1" applyFill="1" applyBorder="1" applyAlignment="1">
      <alignment horizontal="center" vertical="center" wrapText="1" shrinkToFit="1" readingOrder="1"/>
    </xf>
    <xf numFmtId="49" fontId="3" fillId="2" borderId="1" xfId="0" applyNumberFormat="1" applyFont="1" applyFill="1" applyBorder="1" applyAlignment="1">
      <alignment horizontal="center" vertical="center" wrapText="1" shrinkToFit="1" readingOrder="1"/>
    </xf>
    <xf numFmtId="167" fontId="3" fillId="2" borderId="1" xfId="0" applyNumberFormat="1" applyFont="1" applyFill="1" applyBorder="1" applyAlignment="1">
      <alignment horizontal="center" vertical="center" wrapText="1" shrinkToFit="1" readingOrder="1"/>
    </xf>
    <xf numFmtId="166" fontId="0" fillId="2" borderId="1" xfId="2" applyNumberFormat="1" applyFont="1" applyFill="1" applyBorder="1" applyAlignment="1">
      <alignment horizontal="center" vertical="center"/>
    </xf>
    <xf numFmtId="166" fontId="4" fillId="2" borderId="1" xfId="2" applyNumberFormat="1" applyFont="1" applyFill="1" applyBorder="1" applyAlignment="1">
      <alignment horizontal="center" vertical="center"/>
    </xf>
    <xf numFmtId="166" fontId="4" fillId="2" borderId="1" xfId="2" applyNumberFormat="1" applyFont="1" applyFill="1" applyBorder="1" applyAlignment="1">
      <alignment horizontal="center"/>
    </xf>
    <xf numFmtId="14" fontId="4" fillId="2" borderId="1" xfId="0" applyNumberFormat="1" applyFont="1" applyFill="1" applyBorder="1" applyAlignment="1">
      <alignment horizontal="center"/>
    </xf>
    <xf numFmtId="49" fontId="4" fillId="2" borderId="1" xfId="0" applyNumberFormat="1" applyFont="1" applyFill="1" applyBorder="1" applyAlignment="1">
      <alignment horizontal="center" vertical="center" wrapText="1" shrinkToFit="1" readingOrder="1"/>
    </xf>
    <xf numFmtId="14" fontId="0" fillId="0" borderId="1" xfId="0" applyNumberFormat="1" applyBorder="1" applyAlignment="1">
      <alignment horizontal="center"/>
    </xf>
    <xf numFmtId="166" fontId="0" fillId="2" borderId="1" xfId="2" applyNumberFormat="1" applyFont="1" applyFill="1" applyBorder="1" applyAlignment="1">
      <alignment horizontal="center"/>
    </xf>
    <xf numFmtId="14" fontId="0" fillId="2" borderId="1" xfId="0" applyNumberFormat="1" applyFill="1" applyBorder="1" applyAlignment="1">
      <alignment horizontal="center"/>
    </xf>
    <xf numFmtId="14" fontId="0" fillId="3" borderId="1" xfId="0" applyNumberFormat="1" applyFill="1" applyBorder="1" applyAlignment="1">
      <alignment horizontal="center"/>
    </xf>
    <xf numFmtId="14" fontId="4" fillId="4" borderId="1" xfId="0" applyNumberFormat="1" applyFont="1" applyFill="1" applyBorder="1" applyAlignment="1">
      <alignment horizontal="center"/>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0" xfId="0" applyFill="1"/>
    <xf numFmtId="0" fontId="6" fillId="5" borderId="1" xfId="0" applyFont="1" applyFill="1" applyBorder="1" applyAlignment="1">
      <alignment horizontal="center" vertical="center" wrapText="1"/>
    </xf>
    <xf numFmtId="165" fontId="6" fillId="5" borderId="1" xfId="1" applyFont="1" applyFill="1" applyBorder="1" applyAlignment="1">
      <alignment horizontal="center" vertical="center" wrapText="1"/>
    </xf>
    <xf numFmtId="0" fontId="7" fillId="5" borderId="1" xfId="0" applyFont="1" applyFill="1" applyBorder="1" applyAlignment="1">
      <alignment horizontal="center" wrapText="1"/>
    </xf>
    <xf numFmtId="0" fontId="0" fillId="2" borderId="2" xfId="0" applyFill="1" applyBorder="1" applyAlignment="1">
      <alignment horizontal="center" vertical="center"/>
    </xf>
    <xf numFmtId="14" fontId="0" fillId="2" borderId="2" xfId="0" applyNumberFormat="1" applyFill="1" applyBorder="1" applyAlignment="1">
      <alignment horizontal="center" vertical="center"/>
    </xf>
    <xf numFmtId="166" fontId="0" fillId="2" borderId="2" xfId="2"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shrinkToFit="1" readingOrder="1"/>
    </xf>
    <xf numFmtId="0" fontId="0" fillId="0" borderId="1" xfId="0" applyBorder="1" applyAlignment="1">
      <alignment horizontal="center" wrapText="1"/>
    </xf>
    <xf numFmtId="0" fontId="0" fillId="0" borderId="0" xfId="0" applyAlignment="1">
      <alignment wrapText="1"/>
    </xf>
    <xf numFmtId="166" fontId="0" fillId="2" borderId="0" xfId="0" applyNumberFormat="1" applyFill="1"/>
    <xf numFmtId="0" fontId="10" fillId="0" borderId="0" xfId="3" applyFont="1"/>
    <xf numFmtId="0" fontId="10" fillId="0" borderId="3" xfId="3" applyFont="1" applyBorder="1" applyAlignment="1">
      <alignment horizontal="centerContinuous"/>
    </xf>
    <xf numFmtId="0" fontId="10" fillId="0" borderId="4" xfId="3" applyFont="1" applyBorder="1" applyAlignment="1">
      <alignment horizontal="centerContinuous"/>
    </xf>
    <xf numFmtId="0" fontId="11" fillId="0" borderId="3"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4" xfId="3" applyFont="1" applyBorder="1" applyAlignment="1">
      <alignment horizontal="centerContinuous" vertical="center"/>
    </xf>
    <xf numFmtId="0" fontId="11" fillId="0" borderId="6" xfId="3" applyFont="1" applyBorder="1" applyAlignment="1">
      <alignment horizontal="centerContinuous" vertical="center"/>
    </xf>
    <xf numFmtId="0" fontId="10" fillId="0" borderId="7" xfId="3" applyFont="1" applyBorder="1" applyAlignment="1">
      <alignment horizontal="centerContinuous"/>
    </xf>
    <xf numFmtId="0" fontId="10" fillId="0" borderId="8" xfId="3" applyFont="1" applyBorder="1" applyAlignment="1">
      <alignment horizontal="centerContinuous"/>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0" xfId="3" applyFont="1" applyAlignment="1">
      <alignment horizontal="centerContinuous" vertical="center"/>
    </xf>
    <xf numFmtId="0" fontId="11" fillId="0" borderId="8" xfId="3" applyFont="1" applyBorder="1" applyAlignment="1">
      <alignment horizontal="centerContinuous" vertical="center"/>
    </xf>
    <xf numFmtId="0" fontId="11" fillId="0" borderId="13" xfId="3" applyFont="1" applyBorder="1" applyAlignment="1">
      <alignment horizontal="centerContinuous" vertical="center"/>
    </xf>
    <xf numFmtId="0" fontId="10" fillId="0" borderId="9" xfId="3" applyFont="1" applyBorder="1" applyAlignment="1">
      <alignment horizontal="centerContinuous"/>
    </xf>
    <xf numFmtId="0" fontId="10" fillId="0" borderId="11" xfId="3" applyFont="1" applyBorder="1" applyAlignment="1">
      <alignment horizontal="centerContinuous"/>
    </xf>
    <xf numFmtId="0" fontId="10" fillId="0" borderId="7" xfId="3" applyFont="1" applyBorder="1"/>
    <xf numFmtId="0" fontId="10" fillId="0" borderId="8" xfId="3" applyFont="1" applyBorder="1"/>
    <xf numFmtId="0" fontId="11" fillId="0" borderId="0" xfId="3" applyFont="1"/>
    <xf numFmtId="14" fontId="10" fillId="0" borderId="0" xfId="3" applyNumberFormat="1" applyFont="1"/>
    <xf numFmtId="14" fontId="10" fillId="0" borderId="0" xfId="3" applyNumberFormat="1" applyFont="1" applyAlignment="1">
      <alignment horizontal="left"/>
    </xf>
    <xf numFmtId="0" fontId="11" fillId="0" borderId="0" xfId="3" applyFont="1" applyAlignment="1">
      <alignment horizontal="center"/>
    </xf>
    <xf numFmtId="1" fontId="11" fillId="0" borderId="0" xfId="3" applyNumberFormat="1" applyFont="1" applyAlignment="1">
      <alignment horizontal="center"/>
    </xf>
    <xf numFmtId="1" fontId="10" fillId="0" borderId="0" xfId="3" applyNumberFormat="1" applyFont="1" applyAlignment="1">
      <alignment horizontal="center"/>
    </xf>
    <xf numFmtId="168" fontId="10" fillId="0" borderId="0" xfId="3" applyNumberFormat="1" applyFont="1" applyAlignment="1">
      <alignment horizontal="right"/>
    </xf>
    <xf numFmtId="169" fontId="10" fillId="0" borderId="0" xfId="3" applyNumberFormat="1" applyFont="1" applyAlignment="1">
      <alignment horizontal="right"/>
    </xf>
    <xf numFmtId="1" fontId="10" fillId="0" borderId="10" xfId="3" applyNumberFormat="1" applyFont="1" applyBorder="1" applyAlignment="1">
      <alignment horizontal="center"/>
    </xf>
    <xf numFmtId="168" fontId="10" fillId="0" borderId="10" xfId="3" applyNumberFormat="1" applyFont="1" applyBorder="1" applyAlignment="1">
      <alignment horizontal="right"/>
    </xf>
    <xf numFmtId="168" fontId="11" fillId="0" borderId="0" xfId="3" applyNumberFormat="1" applyFont="1" applyAlignment="1">
      <alignment horizontal="right"/>
    </xf>
    <xf numFmtId="0" fontId="10" fillId="0" borderId="0" xfId="3" applyFont="1" applyAlignment="1">
      <alignment horizontal="center"/>
    </xf>
    <xf numFmtId="1" fontId="11" fillId="0" borderId="14" xfId="3" applyNumberFormat="1" applyFont="1" applyBorder="1" applyAlignment="1">
      <alignment horizontal="center"/>
    </xf>
    <xf numFmtId="168" fontId="11" fillId="0" borderId="14" xfId="3" applyNumberFormat="1" applyFont="1" applyBorder="1" applyAlignment="1">
      <alignment horizontal="right"/>
    </xf>
    <xf numFmtId="168" fontId="10" fillId="0" borderId="0" xfId="3" applyNumberFormat="1" applyFont="1"/>
    <xf numFmtId="168" fontId="10" fillId="0" borderId="10" xfId="3" applyNumberFormat="1" applyFont="1" applyBorder="1"/>
    <xf numFmtId="168" fontId="11" fillId="0" borderId="10" xfId="3" applyNumberFormat="1" applyFont="1" applyBorder="1"/>
    <xf numFmtId="168" fontId="11" fillId="0" borderId="0" xfId="3" applyNumberFormat="1" applyFont="1"/>
    <xf numFmtId="0" fontId="10" fillId="0" borderId="9" xfId="3" applyFont="1" applyBorder="1"/>
    <xf numFmtId="0" fontId="10" fillId="0" borderId="10" xfId="3" applyFont="1" applyBorder="1"/>
    <xf numFmtId="0" fontId="10" fillId="0" borderId="11" xfId="3" applyFont="1" applyBorder="1"/>
    <xf numFmtId="0" fontId="8" fillId="0" borderId="1" xfId="0" applyFont="1" applyBorder="1" applyAlignment="1">
      <alignment horizontal="center" vertical="center" wrapText="1"/>
    </xf>
    <xf numFmtId="14" fontId="8" fillId="0" borderId="1" xfId="0" applyNumberFormat="1" applyFont="1" applyBorder="1" applyAlignment="1">
      <alignment horizontal="center" vertical="center" wrapText="1"/>
    </xf>
    <xf numFmtId="170" fontId="8" fillId="0" borderId="1" xfId="1" applyNumberFormat="1" applyFont="1" applyBorder="1" applyAlignment="1">
      <alignment horizontal="center" vertical="center" wrapText="1"/>
    </xf>
    <xf numFmtId="170" fontId="8" fillId="6" borderId="1" xfId="1" applyNumberFormat="1" applyFont="1" applyFill="1" applyBorder="1" applyAlignment="1">
      <alignment horizontal="center" vertical="center" wrapText="1"/>
    </xf>
    <xf numFmtId="0" fontId="0" fillId="0" borderId="1" xfId="0" applyNumberFormat="1" applyBorder="1"/>
    <xf numFmtId="0" fontId="4" fillId="0" borderId="1" xfId="0" applyFont="1" applyBorder="1" applyAlignment="1" applyProtection="1">
      <alignment horizontal="left" vertical="center"/>
      <protection locked="0"/>
    </xf>
    <xf numFmtId="14" fontId="0" fillId="0" borderId="0" xfId="0" applyNumberFormat="1"/>
    <xf numFmtId="0" fontId="0" fillId="0" borderId="1" xfId="0" applyBorder="1"/>
    <xf numFmtId="14" fontId="0" fillId="0" borderId="1" xfId="0" applyNumberFormat="1" applyBorder="1"/>
    <xf numFmtId="0" fontId="8" fillId="7" borderId="1" xfId="0" applyFont="1" applyFill="1" applyBorder="1" applyAlignment="1">
      <alignment horizontal="center" vertical="center" wrapText="1"/>
    </xf>
    <xf numFmtId="170" fontId="0" fillId="0" borderId="1" xfId="1" applyNumberFormat="1" applyFont="1" applyBorder="1"/>
    <xf numFmtId="170" fontId="0" fillId="0" borderId="0" xfId="1" applyNumberFormat="1" applyFont="1"/>
    <xf numFmtId="0" fontId="8" fillId="0" borderId="0" xfId="0" applyFont="1"/>
    <xf numFmtId="14" fontId="8" fillId="0" borderId="0" xfId="0" applyNumberFormat="1" applyFont="1"/>
    <xf numFmtId="170" fontId="8" fillId="0" borderId="0" xfId="1" applyNumberFormat="1" applyFont="1"/>
    <xf numFmtId="0" fontId="8" fillId="0" borderId="1" xfId="0" applyFont="1" applyFill="1" applyBorder="1" applyAlignment="1">
      <alignment horizontal="center" vertical="center" wrapText="1"/>
    </xf>
    <xf numFmtId="169" fontId="11" fillId="0" borderId="0" xfId="3" applyNumberFormat="1" applyFont="1" applyAlignment="1">
      <alignment horizontal="right"/>
    </xf>
    <xf numFmtId="170" fontId="14" fillId="0" borderId="1" xfId="1" applyNumberFormat="1" applyFont="1" applyBorder="1" applyAlignment="1">
      <alignment horizontal="center" vertical="center" wrapText="1"/>
    </xf>
    <xf numFmtId="0" fontId="8" fillId="8" borderId="1" xfId="0" applyFont="1" applyFill="1" applyBorder="1" applyAlignment="1">
      <alignment horizontal="center" vertical="center" wrapText="1"/>
    </xf>
    <xf numFmtId="170" fontId="14" fillId="8" borderId="1" xfId="1" applyNumberFormat="1" applyFont="1" applyFill="1" applyBorder="1" applyAlignment="1">
      <alignment horizontal="center" vertical="center" wrapText="1"/>
    </xf>
    <xf numFmtId="14" fontId="8" fillId="6" borderId="1" xfId="1" applyNumberFormat="1" applyFont="1" applyFill="1" applyBorder="1" applyAlignment="1">
      <alignment horizontal="center" vertical="center" wrapText="1"/>
    </xf>
    <xf numFmtId="170" fontId="8" fillId="8" borderId="1" xfId="1" applyNumberFormat="1" applyFont="1" applyFill="1" applyBorder="1" applyAlignment="1">
      <alignment horizontal="center" vertical="center" wrapText="1"/>
    </xf>
    <xf numFmtId="0" fontId="13" fillId="9" borderId="15" xfId="0" applyFont="1" applyFill="1" applyBorder="1" applyAlignment="1">
      <alignment horizontal="center"/>
    </xf>
    <xf numFmtId="170" fontId="13" fillId="9" borderId="16" xfId="0" applyNumberFormat="1" applyFont="1" applyFill="1" applyBorder="1" applyAlignment="1">
      <alignment horizontal="center"/>
    </xf>
    <xf numFmtId="0" fontId="13" fillId="9" borderId="19" xfId="0" applyFont="1" applyFill="1" applyBorder="1" applyAlignment="1">
      <alignment horizontal="center"/>
    </xf>
    <xf numFmtId="170" fontId="13" fillId="9" borderId="20" xfId="0" applyNumberFormat="1" applyFont="1" applyFill="1" applyBorder="1" applyAlignment="1">
      <alignment horizontal="center"/>
    </xf>
    <xf numFmtId="0" fontId="13" fillId="9" borderId="21" xfId="0" applyFont="1" applyFill="1" applyBorder="1" applyAlignment="1">
      <alignment horizontal="center"/>
    </xf>
    <xf numFmtId="0" fontId="13" fillId="9" borderId="2" xfId="0" applyNumberFormat="1" applyFont="1" applyFill="1" applyBorder="1" applyAlignment="1">
      <alignment horizontal="center"/>
    </xf>
    <xf numFmtId="170" fontId="13" fillId="9" borderId="21" xfId="0" applyNumberFormat="1" applyFont="1" applyFill="1" applyBorder="1" applyAlignment="1">
      <alignment horizontal="center"/>
    </xf>
    <xf numFmtId="170" fontId="13" fillId="9" borderId="2" xfId="0" applyNumberFormat="1" applyFont="1" applyFill="1" applyBorder="1" applyAlignment="1">
      <alignment horizontal="center"/>
    </xf>
    <xf numFmtId="0" fontId="0" fillId="0" borderId="17" xfId="0" applyFill="1" applyBorder="1" applyAlignment="1">
      <alignment horizontal="left"/>
    </xf>
    <xf numFmtId="0" fontId="0" fillId="0" borderId="22" xfId="0" applyNumberFormat="1" applyFill="1" applyBorder="1" applyAlignment="1">
      <alignment horizontal="center"/>
    </xf>
    <xf numFmtId="170" fontId="0" fillId="0" borderId="22" xfId="0" applyNumberFormat="1" applyFill="1" applyBorder="1"/>
    <xf numFmtId="170" fontId="0" fillId="0" borderId="18" xfId="0" applyNumberFormat="1" applyFill="1" applyBorder="1"/>
    <xf numFmtId="0" fontId="12" fillId="0" borderId="0" xfId="3" applyFont="1" applyAlignment="1">
      <alignment horizontal="center" vertical="center" wrapText="1"/>
    </xf>
  </cellXfs>
  <cellStyles count="4">
    <cellStyle name="Millares" xfId="1" builtinId="3"/>
    <cellStyle name="Moneda" xfId="2" builtinId="4"/>
    <cellStyle name="Normal" xfId="0" builtinId="0"/>
    <cellStyle name="Normal 2 2" xfId="3"/>
  </cellStyles>
  <dxfs count="26">
    <dxf>
      <fill>
        <patternFill patternType="none">
          <bgColor auto="1"/>
        </patternFill>
      </fill>
    </dxf>
    <dxf>
      <fill>
        <patternFill patternType="none">
          <bgColor auto="1"/>
        </patternFill>
      </fill>
    </dxf>
    <dxf>
      <border>
        <right style="thin">
          <color indexed="64"/>
        </right>
      </border>
    </dxf>
    <dxf>
      <border>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font>
        <b/>
      </font>
    </dxf>
    <dxf>
      <font>
        <b/>
      </font>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70" formatCode="_-* #,##0_-;\-* #,##0_-;_-* &quot;-&quot;??_-;_-@_-"/>
    </dxf>
    <dxf>
      <numFmt numFmtId="170"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galvisr/Downloads/Facturas20231226%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galvisr/Downloads/Facturas20231226%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galvisr/Downloads/Facturas2023122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galvisr/Downloads/Facturas20231226%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s>
    <sheetDataSet>
      <sheetData sheetId="0">
        <row r="1">
          <cell r="B1" t="str">
            <v>Numero Factura</v>
          </cell>
          <cell r="C1" t="str">
            <v>Estado Factura</v>
          </cell>
          <cell r="D1" t="str">
            <v>Fecha Ingreso</v>
          </cell>
          <cell r="E1" t="str">
            <v>Fecha Radicacion</v>
          </cell>
          <cell r="F1" t="str">
            <v>Fecha Finalizacion</v>
          </cell>
          <cell r="G1" t="str">
            <v>Valor</v>
          </cell>
          <cell r="H1" t="str">
            <v>Dias Radicacion</v>
          </cell>
          <cell r="I1" t="str">
            <v>Departamento</v>
          </cell>
          <cell r="J1" t="str">
            <v>Municipio</v>
          </cell>
          <cell r="K1" t="str">
            <v>Tipo Contrato</v>
          </cell>
          <cell r="L1" t="str">
            <v>Nombre Proveedor</v>
          </cell>
          <cell r="M1" t="str">
            <v>Documento Proveedor</v>
          </cell>
          <cell r="N1" t="str">
            <v>Plan</v>
          </cell>
          <cell r="O1" t="str">
            <v>Tipo Factura</v>
          </cell>
          <cell r="P1" t="str">
            <v>Tipos Servicios</v>
          </cell>
          <cell r="Q1" t="str">
            <v>Fecha última glosa por parte de IPS</v>
          </cell>
          <cell r="R1" t="str">
            <v>Fecha última respuesta glosa por parte de la EPS</v>
          </cell>
        </row>
        <row r="2">
          <cell r="B2" t="str">
            <v>RC15938</v>
          </cell>
          <cell r="C2" t="str">
            <v>Radicada</v>
          </cell>
          <cell r="D2">
            <v>45139.408791666661</v>
          </cell>
          <cell r="E2">
            <v>45141.623073692128</v>
          </cell>
          <cell r="F2">
            <v>45166.37089903935</v>
          </cell>
          <cell r="G2">
            <v>64500</v>
          </cell>
          <cell r="H2">
            <v>144</v>
          </cell>
          <cell r="I2" t="str">
            <v>RISARALDA</v>
          </cell>
          <cell r="J2" t="str">
            <v>PEREIRA</v>
          </cell>
          <cell r="K2" t="str">
            <v>Demanda</v>
          </cell>
          <cell r="L2" t="str">
            <v>ONCOLOGOS DEL OCCIDENTE S.A.S.</v>
          </cell>
          <cell r="M2" t="str">
            <v>NI 801000713</v>
          </cell>
          <cell r="N2" t="str">
            <v>MRS</v>
          </cell>
          <cell r="O2" t="str">
            <v>Pago por evento</v>
          </cell>
          <cell r="P2" t="str">
            <v>Consultas ambulatorias</v>
          </cell>
        </row>
        <row r="3">
          <cell r="B3" t="str">
            <v>RC15949</v>
          </cell>
          <cell r="C3" t="str">
            <v>Radicada</v>
          </cell>
          <cell r="D3">
            <v>45139.427641435184</v>
          </cell>
          <cell r="E3">
            <v>45142.47535763889</v>
          </cell>
          <cell r="F3">
            <v>45166.379342442131</v>
          </cell>
          <cell r="G3">
            <v>64500</v>
          </cell>
          <cell r="H3">
            <v>143</v>
          </cell>
          <cell r="I3" t="str">
            <v>RISARALDA</v>
          </cell>
          <cell r="J3" t="str">
            <v>PEREIRA</v>
          </cell>
          <cell r="K3" t="str">
            <v>Demanda</v>
          </cell>
          <cell r="L3" t="str">
            <v>ONCOLOGOS DEL OCCIDENTE S.A.S.</v>
          </cell>
          <cell r="M3" t="str">
            <v>NI 801000713</v>
          </cell>
          <cell r="N3" t="str">
            <v>MRS</v>
          </cell>
          <cell r="O3" t="str">
            <v>Pago por evento</v>
          </cell>
          <cell r="P3" t="str">
            <v>Consultas ambulatorias</v>
          </cell>
        </row>
        <row r="4">
          <cell r="B4" t="str">
            <v>RC15953</v>
          </cell>
          <cell r="C4" t="str">
            <v>Radicada</v>
          </cell>
          <cell r="D4">
            <v>45139.427674344137</v>
          </cell>
          <cell r="E4">
            <v>45142.47535763889</v>
          </cell>
          <cell r="F4">
            <v>45166.381434456016</v>
          </cell>
          <cell r="G4">
            <v>64500</v>
          </cell>
          <cell r="H4">
            <v>143</v>
          </cell>
          <cell r="I4" t="str">
            <v>RISARALDA</v>
          </cell>
          <cell r="J4" t="str">
            <v>PEREIRA</v>
          </cell>
          <cell r="K4" t="str">
            <v>Demanda</v>
          </cell>
          <cell r="L4" t="str">
            <v>ONCOLOGOS DEL OCCIDENTE S.A.S.</v>
          </cell>
          <cell r="M4" t="str">
            <v>NI 801000713</v>
          </cell>
          <cell r="N4" t="str">
            <v>RC</v>
          </cell>
          <cell r="O4" t="str">
            <v>Pago por evento</v>
          </cell>
          <cell r="P4" t="str">
            <v>Consultas ambulatorias</v>
          </cell>
        </row>
        <row r="5">
          <cell r="B5" t="str">
            <v>RC15976</v>
          </cell>
          <cell r="C5" t="str">
            <v>Radicada</v>
          </cell>
          <cell r="D5">
            <v>45139.427706288581</v>
          </cell>
          <cell r="E5">
            <v>45142.47535763889</v>
          </cell>
          <cell r="F5">
            <v>45166.385184062499</v>
          </cell>
          <cell r="G5">
            <v>56533</v>
          </cell>
          <cell r="H5">
            <v>143</v>
          </cell>
          <cell r="I5" t="str">
            <v>RISARALDA</v>
          </cell>
          <cell r="J5" t="str">
            <v>PEREIRA</v>
          </cell>
          <cell r="K5" t="str">
            <v>Demanda</v>
          </cell>
          <cell r="L5" t="str">
            <v>ONCOLOGOS DEL OCCIDENTE S.A.S.</v>
          </cell>
          <cell r="M5" t="str">
            <v>NI 801000713</v>
          </cell>
          <cell r="N5" t="str">
            <v>MPP</v>
          </cell>
          <cell r="O5" t="str">
            <v>Pago por evento</v>
          </cell>
          <cell r="P5" t="str">
            <v>Consultas ambulatorias</v>
          </cell>
        </row>
        <row r="6">
          <cell r="B6" t="str">
            <v>RC15977</v>
          </cell>
          <cell r="C6" t="str">
            <v>Radicada</v>
          </cell>
          <cell r="D6">
            <v>45139.427735146601</v>
          </cell>
          <cell r="E6">
            <v>45142.47535763889</v>
          </cell>
          <cell r="F6">
            <v>45245.582387152775</v>
          </cell>
          <cell r="G6">
            <v>52770</v>
          </cell>
          <cell r="H6">
            <v>143</v>
          </cell>
          <cell r="I6" t="str">
            <v>RISARALDA</v>
          </cell>
          <cell r="J6" t="str">
            <v>PEREIRA</v>
          </cell>
          <cell r="K6" t="str">
            <v>Demanda</v>
          </cell>
          <cell r="L6" t="str">
            <v>ONCOLOGOS DEL OCCIDENTE S.A.S.</v>
          </cell>
          <cell r="M6" t="str">
            <v>NI 801000713</v>
          </cell>
          <cell r="N6" t="str">
            <v>RC</v>
          </cell>
          <cell r="O6" t="str">
            <v>Pago por evento</v>
          </cell>
          <cell r="P6" t="str">
            <v>Consultas ambulatorias</v>
          </cell>
          <cell r="Q6">
            <v>45244.555958217592</v>
          </cell>
        </row>
        <row r="7">
          <cell r="B7" t="str">
            <v>RC15998</v>
          </cell>
          <cell r="C7" t="str">
            <v>Radicada</v>
          </cell>
          <cell r="D7">
            <v>45139.427764158951</v>
          </cell>
          <cell r="E7">
            <v>45142.47535763889</v>
          </cell>
          <cell r="F7">
            <v>45166.389541863427</v>
          </cell>
          <cell r="G7">
            <v>56946</v>
          </cell>
          <cell r="H7">
            <v>143</v>
          </cell>
          <cell r="I7" t="str">
            <v>RISARALDA</v>
          </cell>
          <cell r="J7" t="str">
            <v>PEREIRA</v>
          </cell>
          <cell r="K7" t="str">
            <v>Demanda</v>
          </cell>
          <cell r="L7" t="str">
            <v>ONCOLOGOS DEL OCCIDENTE S.A.S.</v>
          </cell>
          <cell r="M7" t="str">
            <v>NI 801000713</v>
          </cell>
          <cell r="N7" t="str">
            <v>MPP</v>
          </cell>
          <cell r="O7" t="str">
            <v>Pago por evento</v>
          </cell>
          <cell r="P7" t="str">
            <v>Consultas ambulatorias</v>
          </cell>
        </row>
        <row r="8">
          <cell r="B8" t="str">
            <v>RC16007</v>
          </cell>
          <cell r="C8" t="str">
            <v>Radicada</v>
          </cell>
          <cell r="D8">
            <v>45139.488938773145</v>
          </cell>
          <cell r="E8">
            <v>45142.47535763889</v>
          </cell>
          <cell r="F8">
            <v>45166.394161539349</v>
          </cell>
          <cell r="G8">
            <v>56946</v>
          </cell>
          <cell r="H8">
            <v>143</v>
          </cell>
          <cell r="I8" t="str">
            <v>RISARALDA</v>
          </cell>
          <cell r="J8" t="str">
            <v>PEREIRA</v>
          </cell>
          <cell r="K8" t="str">
            <v>Demanda</v>
          </cell>
          <cell r="L8" t="str">
            <v>ONCOLOGOS DEL OCCIDENTE S.A.S.</v>
          </cell>
          <cell r="M8" t="str">
            <v>NI 801000713</v>
          </cell>
          <cell r="N8" t="str">
            <v>RC</v>
          </cell>
          <cell r="O8" t="str">
            <v>Pago por evento</v>
          </cell>
          <cell r="P8" t="str">
            <v>Consultas ambulatorias</v>
          </cell>
        </row>
        <row r="9">
          <cell r="B9" t="str">
            <v>RC16024</v>
          </cell>
          <cell r="C9" t="str">
            <v>Radicada</v>
          </cell>
          <cell r="D9">
            <v>45139.488972492283</v>
          </cell>
          <cell r="E9">
            <v>45142.47535763889</v>
          </cell>
          <cell r="F9">
            <v>45166.39756813657</v>
          </cell>
          <cell r="G9">
            <v>79049</v>
          </cell>
          <cell r="H9">
            <v>143</v>
          </cell>
          <cell r="I9" t="str">
            <v>RISARALDA</v>
          </cell>
          <cell r="J9" t="str">
            <v>PEREIRA</v>
          </cell>
          <cell r="K9" t="str">
            <v>Demanda</v>
          </cell>
          <cell r="L9" t="str">
            <v>ONCOLOGOS DEL OCCIDENTE S.A.S.</v>
          </cell>
          <cell r="M9" t="str">
            <v>NI 801000713</v>
          </cell>
          <cell r="N9" t="str">
            <v>MRS</v>
          </cell>
          <cell r="O9" t="str">
            <v>Pago por evento</v>
          </cell>
          <cell r="P9" t="str">
            <v>Consultas ambulatorias</v>
          </cell>
        </row>
        <row r="10">
          <cell r="B10" t="str">
            <v>RC16036</v>
          </cell>
          <cell r="C10" t="str">
            <v>Radicada</v>
          </cell>
          <cell r="D10">
            <v>45139.521323533954</v>
          </cell>
          <cell r="E10">
            <v>45142.47535763889</v>
          </cell>
          <cell r="F10">
            <v>45166.404786840278</v>
          </cell>
          <cell r="G10">
            <v>79049</v>
          </cell>
          <cell r="H10">
            <v>143</v>
          </cell>
          <cell r="I10" t="str">
            <v>RISARALDA</v>
          </cell>
          <cell r="J10" t="str">
            <v>PEREIRA</v>
          </cell>
          <cell r="K10" t="str">
            <v>Demanda</v>
          </cell>
          <cell r="L10" t="str">
            <v>ONCOLOGOS DEL OCCIDENTE S.A.S.</v>
          </cell>
          <cell r="M10" t="str">
            <v>NI 801000713</v>
          </cell>
          <cell r="N10" t="str">
            <v>MRS</v>
          </cell>
          <cell r="O10" t="str">
            <v>Pago por evento</v>
          </cell>
          <cell r="P10" t="str">
            <v>Consultas ambulatorias</v>
          </cell>
        </row>
        <row r="11">
          <cell r="B11" t="str">
            <v>RC16051</v>
          </cell>
          <cell r="C11" t="str">
            <v>Radicada</v>
          </cell>
          <cell r="D11">
            <v>45139.521353703705</v>
          </cell>
          <cell r="E11">
            <v>45142.47535763889</v>
          </cell>
          <cell r="F11">
            <v>45166.409320289349</v>
          </cell>
          <cell r="G11">
            <v>64500</v>
          </cell>
          <cell r="H11">
            <v>143</v>
          </cell>
          <cell r="I11" t="str">
            <v>RISARALDA</v>
          </cell>
          <cell r="J11" t="str">
            <v>PEREIRA</v>
          </cell>
          <cell r="K11" t="str">
            <v>Demanda</v>
          </cell>
          <cell r="L11" t="str">
            <v>ONCOLOGOS DEL OCCIDENTE S.A.S.</v>
          </cell>
          <cell r="M11" t="str">
            <v>NI 801000713</v>
          </cell>
          <cell r="N11" t="str">
            <v>MPP</v>
          </cell>
          <cell r="O11" t="str">
            <v>Pago por evento</v>
          </cell>
          <cell r="P11" t="str">
            <v>Consultas ambulatorias</v>
          </cell>
        </row>
        <row r="12">
          <cell r="B12" t="str">
            <v>RC16081</v>
          </cell>
          <cell r="C12" t="str">
            <v>Radicada</v>
          </cell>
          <cell r="D12">
            <v>45139.521382291663</v>
          </cell>
          <cell r="E12">
            <v>45142.47535763889</v>
          </cell>
          <cell r="F12">
            <v>45166.419926655093</v>
          </cell>
          <cell r="G12">
            <v>56946</v>
          </cell>
          <cell r="H12">
            <v>143</v>
          </cell>
          <cell r="I12" t="str">
            <v>RISARALDA</v>
          </cell>
          <cell r="J12" t="str">
            <v>PEREIRA</v>
          </cell>
          <cell r="K12" t="str">
            <v>Demanda</v>
          </cell>
          <cell r="L12" t="str">
            <v>ONCOLOGOS DEL OCCIDENTE S.A.S.</v>
          </cell>
          <cell r="M12" t="str">
            <v>NI 801000713</v>
          </cell>
          <cell r="N12" t="str">
            <v>MRS</v>
          </cell>
          <cell r="O12" t="str">
            <v>Pago por evento</v>
          </cell>
          <cell r="P12" t="str">
            <v>Consultas ambulatorias</v>
          </cell>
        </row>
        <row r="13">
          <cell r="B13" t="str">
            <v>RC16184</v>
          </cell>
          <cell r="C13" t="str">
            <v>Devuelta</v>
          </cell>
          <cell r="D13">
            <v>45139.521417245371</v>
          </cell>
          <cell r="E13">
            <v>45142.47535763889</v>
          </cell>
          <cell r="G13">
            <v>64500</v>
          </cell>
          <cell r="H13">
            <v>143</v>
          </cell>
          <cell r="I13" t="str">
            <v>RISARALDA</v>
          </cell>
          <cell r="J13" t="str">
            <v>PEREIRA</v>
          </cell>
          <cell r="K13" t="str">
            <v>Demanda</v>
          </cell>
          <cell r="L13" t="str">
            <v>ONCOLOGOS DEL OCCIDENTE S.A.S.</v>
          </cell>
          <cell r="M13" t="str">
            <v>NI 801000713</v>
          </cell>
          <cell r="O13" t="str">
            <v>Pago por evento</v>
          </cell>
          <cell r="P13" t="str">
            <v>Consultas ambulatorias</v>
          </cell>
        </row>
        <row r="14">
          <cell r="B14" t="str">
            <v>RC16185</v>
          </cell>
          <cell r="C14" t="str">
            <v>Devuelta</v>
          </cell>
          <cell r="D14">
            <v>45139.521453086418</v>
          </cell>
          <cell r="E14">
            <v>45142.47535763889</v>
          </cell>
          <cell r="G14">
            <v>64500</v>
          </cell>
          <cell r="H14">
            <v>143</v>
          </cell>
          <cell r="I14" t="str">
            <v>RISARALDA</v>
          </cell>
          <cell r="J14" t="str">
            <v>PEREIRA</v>
          </cell>
          <cell r="K14" t="str">
            <v>Demanda</v>
          </cell>
          <cell r="L14" t="str">
            <v>ONCOLOGOS DEL OCCIDENTE S.A.S.</v>
          </cell>
          <cell r="M14" t="str">
            <v>NI 801000713</v>
          </cell>
          <cell r="O14" t="str">
            <v>Pago por evento</v>
          </cell>
          <cell r="P14" t="str">
            <v>Consultas ambulatorias</v>
          </cell>
        </row>
        <row r="15">
          <cell r="B15" t="str">
            <v>RC16187</v>
          </cell>
          <cell r="C15" t="str">
            <v>Devuelta</v>
          </cell>
          <cell r="D15">
            <v>45139.521484837962</v>
          </cell>
          <cell r="E15">
            <v>45142.47535763889</v>
          </cell>
          <cell r="G15">
            <v>64500</v>
          </cell>
          <cell r="H15">
            <v>143</v>
          </cell>
          <cell r="I15" t="str">
            <v>RISARALDA</v>
          </cell>
          <cell r="J15" t="str">
            <v>PEREIRA</v>
          </cell>
          <cell r="K15" t="str">
            <v>Demanda</v>
          </cell>
          <cell r="L15" t="str">
            <v>ONCOLOGOS DEL OCCIDENTE S.A.S.</v>
          </cell>
          <cell r="M15" t="str">
            <v>NI 801000713</v>
          </cell>
          <cell r="O15" t="str">
            <v>Pago por evento</v>
          </cell>
          <cell r="P15" t="str">
            <v>Consultas ambulatorias</v>
          </cell>
        </row>
        <row r="16">
          <cell r="B16" t="str">
            <v>RC16189</v>
          </cell>
          <cell r="C16" t="str">
            <v>Devuelta</v>
          </cell>
          <cell r="D16">
            <v>45139.521518171292</v>
          </cell>
          <cell r="E16">
            <v>45142.47535763889</v>
          </cell>
          <cell r="G16">
            <v>64500</v>
          </cell>
          <cell r="H16">
            <v>143</v>
          </cell>
          <cell r="I16" t="str">
            <v>RISARALDA</v>
          </cell>
          <cell r="J16" t="str">
            <v>PEREIRA</v>
          </cell>
          <cell r="K16" t="str">
            <v>Demanda</v>
          </cell>
          <cell r="L16" t="str">
            <v>ONCOLOGOS DEL OCCIDENTE S.A.S.</v>
          </cell>
          <cell r="M16" t="str">
            <v>NI 801000713</v>
          </cell>
          <cell r="O16" t="str">
            <v>Pago por evento</v>
          </cell>
          <cell r="P16" t="str">
            <v>Consultas ambulatorias</v>
          </cell>
        </row>
        <row r="17">
          <cell r="B17" t="str">
            <v>RC16190</v>
          </cell>
          <cell r="C17" t="str">
            <v>Devuelta</v>
          </cell>
          <cell r="D17">
            <v>45139.580664814814</v>
          </cell>
          <cell r="E17">
            <v>45142.47535763889</v>
          </cell>
          <cell r="G17">
            <v>133854</v>
          </cell>
          <cell r="H17">
            <v>143</v>
          </cell>
          <cell r="I17" t="str">
            <v>RISARALDA</v>
          </cell>
          <cell r="J17" t="str">
            <v>PEREIRA</v>
          </cell>
          <cell r="K17" t="str">
            <v>Demanda</v>
          </cell>
          <cell r="L17" t="str">
            <v>ONCOLOGOS DEL OCCIDENTE S.A.S.</v>
          </cell>
          <cell r="M17" t="str">
            <v>NI 801000713</v>
          </cell>
          <cell r="O17" t="str">
            <v>Pago por evento</v>
          </cell>
          <cell r="P17" t="str">
            <v>Consultas ambulatorias</v>
          </cell>
        </row>
        <row r="18">
          <cell r="B18" t="str">
            <v>RC16191</v>
          </cell>
          <cell r="C18" t="str">
            <v>Devuelta</v>
          </cell>
          <cell r="D18">
            <v>45139.580705208333</v>
          </cell>
          <cell r="E18">
            <v>45142.47535763889</v>
          </cell>
          <cell r="G18">
            <v>64500</v>
          </cell>
          <cell r="H18">
            <v>143</v>
          </cell>
          <cell r="I18" t="str">
            <v>RISARALDA</v>
          </cell>
          <cell r="J18" t="str">
            <v>PEREIRA</v>
          </cell>
          <cell r="K18" t="str">
            <v>Demanda</v>
          </cell>
          <cell r="L18" t="str">
            <v>ONCOLOGOS DEL OCCIDENTE S.A.S.</v>
          </cell>
          <cell r="M18" t="str">
            <v>NI 801000713</v>
          </cell>
          <cell r="O18" t="str">
            <v>Pago por evento</v>
          </cell>
          <cell r="P18" t="str">
            <v>Consultas ambulatorias</v>
          </cell>
        </row>
        <row r="19">
          <cell r="B19" t="str">
            <v>RC16192</v>
          </cell>
          <cell r="C19" t="str">
            <v>Devuelta</v>
          </cell>
          <cell r="D19">
            <v>45139.580741782403</v>
          </cell>
          <cell r="E19">
            <v>45142.47535763889</v>
          </cell>
          <cell r="G19">
            <v>64500</v>
          </cell>
          <cell r="H19">
            <v>143</v>
          </cell>
          <cell r="I19" t="str">
            <v>RISARALDA</v>
          </cell>
          <cell r="J19" t="str">
            <v>PEREIRA</v>
          </cell>
          <cell r="K19" t="str">
            <v>Demanda</v>
          </cell>
          <cell r="L19" t="str">
            <v>ONCOLOGOS DEL OCCIDENTE S.A.S.</v>
          </cell>
          <cell r="M19" t="str">
            <v>NI 801000713</v>
          </cell>
          <cell r="O19" t="str">
            <v>Pago por evento</v>
          </cell>
          <cell r="P19" t="str">
            <v>Consultas ambulatorias</v>
          </cell>
        </row>
        <row r="20">
          <cell r="B20" t="str">
            <v>RC16193</v>
          </cell>
          <cell r="C20" t="str">
            <v>Devuelta</v>
          </cell>
          <cell r="D20">
            <v>45139.580778935182</v>
          </cell>
          <cell r="E20">
            <v>45142.47535763889</v>
          </cell>
          <cell r="G20">
            <v>56946</v>
          </cell>
          <cell r="H20">
            <v>143</v>
          </cell>
          <cell r="I20" t="str">
            <v>RISARALDA</v>
          </cell>
          <cell r="J20" t="str">
            <v>PEREIRA</v>
          </cell>
          <cell r="K20" t="str">
            <v>Demanda</v>
          </cell>
          <cell r="L20" t="str">
            <v>ONCOLOGOS DEL OCCIDENTE S.A.S.</v>
          </cell>
          <cell r="M20" t="str">
            <v>NI 801000713</v>
          </cell>
          <cell r="O20" t="str">
            <v>Pago por evento</v>
          </cell>
          <cell r="P20" t="str">
            <v>Consultas ambulatorias</v>
          </cell>
        </row>
        <row r="21">
          <cell r="B21" t="str">
            <v>RC16194</v>
          </cell>
          <cell r="C21" t="str">
            <v>Devuelta</v>
          </cell>
          <cell r="D21">
            <v>45139.580812422842</v>
          </cell>
          <cell r="E21">
            <v>45142.47535763889</v>
          </cell>
          <cell r="G21">
            <v>56946</v>
          </cell>
          <cell r="H21">
            <v>143</v>
          </cell>
          <cell r="I21" t="str">
            <v>RISARALDA</v>
          </cell>
          <cell r="J21" t="str">
            <v>PEREIRA</v>
          </cell>
          <cell r="K21" t="str">
            <v>Demanda</v>
          </cell>
          <cell r="L21" t="str">
            <v>ONCOLOGOS DEL OCCIDENTE S.A.S.</v>
          </cell>
          <cell r="M21" t="str">
            <v>NI 801000713</v>
          </cell>
          <cell r="O21" t="str">
            <v>Pago por evento</v>
          </cell>
          <cell r="P21" t="str">
            <v>Consultas ambulatorias</v>
          </cell>
        </row>
        <row r="22">
          <cell r="B22" t="str">
            <v>RC16205</v>
          </cell>
          <cell r="C22" t="str">
            <v>Devuelta</v>
          </cell>
          <cell r="D22">
            <v>45139.580855401233</v>
          </cell>
          <cell r="E22">
            <v>45142.47535763889</v>
          </cell>
          <cell r="G22">
            <v>56946</v>
          </cell>
          <cell r="H22">
            <v>143</v>
          </cell>
          <cell r="I22" t="str">
            <v>RISARALDA</v>
          </cell>
          <cell r="J22" t="str">
            <v>PEREIRA</v>
          </cell>
          <cell r="K22" t="str">
            <v>Demanda</v>
          </cell>
          <cell r="L22" t="str">
            <v>ONCOLOGOS DEL OCCIDENTE S.A.S.</v>
          </cell>
          <cell r="M22" t="str">
            <v>NI 801000713</v>
          </cell>
          <cell r="O22" t="str">
            <v>Pago por evento</v>
          </cell>
          <cell r="P22" t="str">
            <v>Consultas ambulatorias</v>
          </cell>
        </row>
        <row r="23">
          <cell r="B23" t="str">
            <v>RC16206</v>
          </cell>
          <cell r="C23" t="str">
            <v>Devuelta</v>
          </cell>
          <cell r="D23">
            <v>45139.580892901227</v>
          </cell>
          <cell r="E23">
            <v>45142.47535763889</v>
          </cell>
          <cell r="G23">
            <v>64500</v>
          </cell>
          <cell r="H23">
            <v>143</v>
          </cell>
          <cell r="I23" t="str">
            <v>RISARALDA</v>
          </cell>
          <cell r="J23" t="str">
            <v>PEREIRA</v>
          </cell>
          <cell r="K23" t="str">
            <v>Demanda</v>
          </cell>
          <cell r="L23" t="str">
            <v>ONCOLOGOS DEL OCCIDENTE S.A.S.</v>
          </cell>
          <cell r="M23" t="str">
            <v>NI 801000713</v>
          </cell>
          <cell r="O23" t="str">
            <v>Pago por evento</v>
          </cell>
          <cell r="P23" t="str">
            <v>Consultas ambulatorias</v>
          </cell>
        </row>
        <row r="24">
          <cell r="B24" t="str">
            <v>RC16207</v>
          </cell>
          <cell r="C24" t="str">
            <v>Radicada</v>
          </cell>
          <cell r="D24">
            <v>45139.634107754631</v>
          </cell>
          <cell r="E24">
            <v>45142.47535763889</v>
          </cell>
          <cell r="F24">
            <v>45166.461200034719</v>
          </cell>
          <cell r="G24">
            <v>69354</v>
          </cell>
          <cell r="H24">
            <v>143</v>
          </cell>
          <cell r="I24" t="str">
            <v>RISARALDA</v>
          </cell>
          <cell r="J24" t="str">
            <v>PEREIRA</v>
          </cell>
          <cell r="K24" t="str">
            <v>Demanda</v>
          </cell>
          <cell r="L24" t="str">
            <v>ONCOLOGOS DEL OCCIDENTE S.A.S.</v>
          </cell>
          <cell r="M24" t="str">
            <v>NI 801000713</v>
          </cell>
          <cell r="N24" t="str">
            <v>MRS</v>
          </cell>
          <cell r="O24" t="str">
            <v>Pago por evento</v>
          </cell>
          <cell r="P24" t="str">
            <v>Consultas ambulatorias</v>
          </cell>
        </row>
        <row r="25">
          <cell r="B25" t="str">
            <v>RC16208</v>
          </cell>
          <cell r="C25" t="str">
            <v>Radicada</v>
          </cell>
          <cell r="D25">
            <v>45139.63413711419</v>
          </cell>
          <cell r="E25">
            <v>45142.47535763889</v>
          </cell>
          <cell r="F25">
            <v>45166.472032754631</v>
          </cell>
          <cell r="G25">
            <v>64500</v>
          </cell>
          <cell r="H25">
            <v>143</v>
          </cell>
          <cell r="I25" t="str">
            <v>RISARALDA</v>
          </cell>
          <cell r="J25" t="str">
            <v>PEREIRA</v>
          </cell>
          <cell r="K25" t="str">
            <v>Demanda</v>
          </cell>
          <cell r="L25" t="str">
            <v>ONCOLOGOS DEL OCCIDENTE S.A.S.</v>
          </cell>
          <cell r="M25" t="str">
            <v>NI 801000713</v>
          </cell>
          <cell r="N25" t="str">
            <v>MRS</v>
          </cell>
          <cell r="O25" t="str">
            <v>Pago por evento</v>
          </cell>
          <cell r="P25" t="str">
            <v>Consultas ambulatorias</v>
          </cell>
        </row>
        <row r="26">
          <cell r="B26" t="str">
            <v>RC16209</v>
          </cell>
          <cell r="C26" t="str">
            <v>Radicada</v>
          </cell>
          <cell r="D26">
            <v>45139.634171682097</v>
          </cell>
          <cell r="E26">
            <v>45142.47535763889</v>
          </cell>
          <cell r="F26">
            <v>45166.483578506944</v>
          </cell>
          <cell r="G26">
            <v>107733</v>
          </cell>
          <cell r="H26">
            <v>143</v>
          </cell>
          <cell r="I26" t="str">
            <v>RISARALDA</v>
          </cell>
          <cell r="J26" t="str">
            <v>PEREIRA</v>
          </cell>
          <cell r="K26" t="str">
            <v>Demanda</v>
          </cell>
          <cell r="L26" t="str">
            <v>ONCOLOGOS DEL OCCIDENTE S.A.S.</v>
          </cell>
          <cell r="M26" t="str">
            <v>NI 801000713</v>
          </cell>
          <cell r="N26" t="str">
            <v>MRS</v>
          </cell>
          <cell r="O26" t="str">
            <v>Pago por evento</v>
          </cell>
          <cell r="P26" t="str">
            <v>Consultas ambulatorias</v>
          </cell>
        </row>
        <row r="27">
          <cell r="B27" t="str">
            <v>RC16210</v>
          </cell>
          <cell r="C27" t="str">
            <v>Radicada</v>
          </cell>
          <cell r="D27">
            <v>45139.634199845677</v>
          </cell>
          <cell r="E27">
            <v>45142.47535763889</v>
          </cell>
          <cell r="F27">
            <v>45166.489218715273</v>
          </cell>
          <cell r="G27">
            <v>64500</v>
          </cell>
          <cell r="H27">
            <v>143</v>
          </cell>
          <cell r="I27" t="str">
            <v>RISARALDA</v>
          </cell>
          <cell r="J27" t="str">
            <v>PEREIRA</v>
          </cell>
          <cell r="K27" t="str">
            <v>Demanda</v>
          </cell>
          <cell r="L27" t="str">
            <v>ONCOLOGOS DEL OCCIDENTE S.A.S.</v>
          </cell>
          <cell r="M27" t="str">
            <v>NI 801000713</v>
          </cell>
          <cell r="N27" t="str">
            <v>MRS</v>
          </cell>
          <cell r="O27" t="str">
            <v>Pago por evento</v>
          </cell>
          <cell r="P27" t="str">
            <v>Consultas ambulatorias</v>
          </cell>
        </row>
        <row r="28">
          <cell r="B28" t="str">
            <v>RC16211</v>
          </cell>
          <cell r="C28" t="str">
            <v>Radicada</v>
          </cell>
          <cell r="D28">
            <v>45139.634232600307</v>
          </cell>
          <cell r="E28">
            <v>45142.47535763889</v>
          </cell>
          <cell r="F28">
            <v>45245.581572800926</v>
          </cell>
          <cell r="G28">
            <v>56946</v>
          </cell>
          <cell r="H28">
            <v>143</v>
          </cell>
          <cell r="I28" t="str">
            <v>RISARALDA</v>
          </cell>
          <cell r="J28" t="str">
            <v>PEREIRA</v>
          </cell>
          <cell r="K28" t="str">
            <v>Demanda</v>
          </cell>
          <cell r="L28" t="str">
            <v>ONCOLOGOS DEL OCCIDENTE S.A.S.</v>
          </cell>
          <cell r="M28" t="str">
            <v>NI 801000713</v>
          </cell>
          <cell r="N28" t="str">
            <v>RC</v>
          </cell>
          <cell r="O28" t="str">
            <v>Pago por evento</v>
          </cell>
          <cell r="P28" t="str">
            <v>Consultas ambulatorias</v>
          </cell>
          <cell r="Q28">
            <v>45244.558950381943</v>
          </cell>
        </row>
        <row r="29">
          <cell r="B29" t="str">
            <v>RC16212</v>
          </cell>
          <cell r="C29" t="str">
            <v>Devuelta</v>
          </cell>
          <cell r="D29">
            <v>45139.634263541666</v>
          </cell>
          <cell r="E29">
            <v>45142.47535763889</v>
          </cell>
          <cell r="G29">
            <v>64500</v>
          </cell>
          <cell r="H29">
            <v>143</v>
          </cell>
          <cell r="I29" t="str">
            <v>RISARALDA</v>
          </cell>
          <cell r="J29" t="str">
            <v>PEREIRA</v>
          </cell>
          <cell r="K29" t="str">
            <v>Demanda</v>
          </cell>
          <cell r="L29" t="str">
            <v>ONCOLOGOS DEL OCCIDENTE S.A.S.</v>
          </cell>
          <cell r="M29" t="str">
            <v>NI 801000713</v>
          </cell>
          <cell r="O29" t="str">
            <v>Pago por evento</v>
          </cell>
          <cell r="P29" t="str">
            <v>Consultas ambulatorias</v>
          </cell>
        </row>
        <row r="30">
          <cell r="B30" t="str">
            <v>RC16213</v>
          </cell>
          <cell r="C30" t="str">
            <v>Devuelta</v>
          </cell>
          <cell r="D30">
            <v>45139.634297222219</v>
          </cell>
          <cell r="E30">
            <v>45142.47535763889</v>
          </cell>
          <cell r="G30">
            <v>64500</v>
          </cell>
          <cell r="H30">
            <v>143</v>
          </cell>
          <cell r="I30" t="str">
            <v>RISARALDA</v>
          </cell>
          <cell r="J30" t="str">
            <v>PEREIRA</v>
          </cell>
          <cell r="K30" t="str">
            <v>Demanda</v>
          </cell>
          <cell r="L30" t="str">
            <v>ONCOLOGOS DEL OCCIDENTE S.A.S.</v>
          </cell>
          <cell r="M30" t="str">
            <v>NI 801000713</v>
          </cell>
          <cell r="O30" t="str">
            <v>Pago por evento</v>
          </cell>
          <cell r="P30" t="str">
            <v>Consultas ambulatorias</v>
          </cell>
        </row>
        <row r="31">
          <cell r="B31" t="str">
            <v>RC16214</v>
          </cell>
          <cell r="C31" t="str">
            <v>Devuelta</v>
          </cell>
          <cell r="D31">
            <v>45139.634328780856</v>
          </cell>
          <cell r="E31">
            <v>45142.47535763889</v>
          </cell>
          <cell r="G31">
            <v>79049</v>
          </cell>
          <cell r="H31">
            <v>143</v>
          </cell>
          <cell r="I31" t="str">
            <v>RISARALDA</v>
          </cell>
          <cell r="J31" t="str">
            <v>PEREIRA</v>
          </cell>
          <cell r="K31" t="str">
            <v>Demanda</v>
          </cell>
          <cell r="L31" t="str">
            <v>ONCOLOGOS DEL OCCIDENTE S.A.S.</v>
          </cell>
          <cell r="M31" t="str">
            <v>NI 801000713</v>
          </cell>
          <cell r="O31" t="str">
            <v>Pago por evento</v>
          </cell>
          <cell r="P31" t="str">
            <v>Consultas ambulatorias</v>
          </cell>
        </row>
        <row r="32">
          <cell r="B32" t="str">
            <v>RC16216</v>
          </cell>
          <cell r="C32" t="str">
            <v>Devuelta</v>
          </cell>
          <cell r="D32">
            <v>45139.634360648146</v>
          </cell>
          <cell r="E32">
            <v>45142.47535763889</v>
          </cell>
          <cell r="G32">
            <v>64500</v>
          </cell>
          <cell r="H32">
            <v>143</v>
          </cell>
          <cell r="I32" t="str">
            <v>RISARALDA</v>
          </cell>
          <cell r="J32" t="str">
            <v>PEREIRA</v>
          </cell>
          <cell r="K32" t="str">
            <v>Demanda</v>
          </cell>
          <cell r="L32" t="str">
            <v>ONCOLOGOS DEL OCCIDENTE S.A.S.</v>
          </cell>
          <cell r="M32" t="str">
            <v>NI 801000713</v>
          </cell>
          <cell r="O32" t="str">
            <v>Pago por evento</v>
          </cell>
          <cell r="P32" t="str">
            <v>Consultas ambulatorias</v>
          </cell>
        </row>
        <row r="33">
          <cell r="B33" t="str">
            <v>RC16188</v>
          </cell>
          <cell r="C33" t="str">
            <v>Devuelta</v>
          </cell>
          <cell r="D33">
            <v>45139.660489853399</v>
          </cell>
          <cell r="E33">
            <v>45142.47535763889</v>
          </cell>
          <cell r="G33">
            <v>64500</v>
          </cell>
          <cell r="H33">
            <v>143</v>
          </cell>
          <cell r="I33" t="str">
            <v>RISARALDA</v>
          </cell>
          <cell r="J33" t="str">
            <v>PEREIRA</v>
          </cell>
          <cell r="K33" t="str">
            <v>Demanda</v>
          </cell>
          <cell r="L33" t="str">
            <v>ONCOLOGOS DEL OCCIDENTE S.A.S.</v>
          </cell>
          <cell r="M33" t="str">
            <v>NI 801000713</v>
          </cell>
          <cell r="O33" t="str">
            <v>Pago por evento</v>
          </cell>
          <cell r="P33" t="str">
            <v>Consultas ambulatorias</v>
          </cell>
        </row>
        <row r="34">
          <cell r="B34" t="str">
            <v>RC16217</v>
          </cell>
          <cell r="C34" t="str">
            <v>Devuelta</v>
          </cell>
          <cell r="D34">
            <v>45139.6607691358</v>
          </cell>
          <cell r="E34">
            <v>45142.47535763889</v>
          </cell>
          <cell r="G34">
            <v>56946</v>
          </cell>
          <cell r="H34">
            <v>143</v>
          </cell>
          <cell r="I34" t="str">
            <v>RISARALDA</v>
          </cell>
          <cell r="J34" t="str">
            <v>PEREIRA</v>
          </cell>
          <cell r="K34" t="str">
            <v>Demanda</v>
          </cell>
          <cell r="L34" t="str">
            <v>ONCOLOGOS DEL OCCIDENTE S.A.S.</v>
          </cell>
          <cell r="M34" t="str">
            <v>NI 801000713</v>
          </cell>
          <cell r="O34" t="str">
            <v>Pago por evento</v>
          </cell>
          <cell r="P34" t="str">
            <v>Consultas ambulatorias</v>
          </cell>
        </row>
        <row r="35">
          <cell r="B35" t="str">
            <v>RC16218</v>
          </cell>
          <cell r="C35" t="str">
            <v>Devuelta</v>
          </cell>
          <cell r="D35">
            <v>45139.660802584876</v>
          </cell>
          <cell r="E35">
            <v>45142.47535763889</v>
          </cell>
          <cell r="G35">
            <v>56946</v>
          </cell>
          <cell r="H35">
            <v>143</v>
          </cell>
          <cell r="I35" t="str">
            <v>RISARALDA</v>
          </cell>
          <cell r="J35" t="str">
            <v>PEREIRA</v>
          </cell>
          <cell r="K35" t="str">
            <v>Demanda</v>
          </cell>
          <cell r="L35" t="str">
            <v>ONCOLOGOS DEL OCCIDENTE S.A.S.</v>
          </cell>
          <cell r="M35" t="str">
            <v>NI 801000713</v>
          </cell>
          <cell r="O35" t="str">
            <v>Pago por evento</v>
          </cell>
          <cell r="P35" t="str">
            <v>Consultas ambulatorias</v>
          </cell>
        </row>
        <row r="36">
          <cell r="B36" t="str">
            <v>RC16219</v>
          </cell>
          <cell r="C36" t="str">
            <v>Radicada</v>
          </cell>
          <cell r="D36">
            <v>45139.660837461415</v>
          </cell>
          <cell r="E36">
            <v>45142.47535763889</v>
          </cell>
          <cell r="F36">
            <v>45260.61995231481</v>
          </cell>
          <cell r="G36">
            <v>52770</v>
          </cell>
          <cell r="H36">
            <v>143</v>
          </cell>
          <cell r="I36" t="str">
            <v>RISARALDA</v>
          </cell>
          <cell r="J36" t="str">
            <v>PEREIRA</v>
          </cell>
          <cell r="K36" t="str">
            <v>Demanda</v>
          </cell>
          <cell r="L36" t="str">
            <v>ONCOLOGOS DEL OCCIDENTE S.A.S.</v>
          </cell>
          <cell r="M36" t="str">
            <v>NI 801000713</v>
          </cell>
          <cell r="N36" t="str">
            <v>RC</v>
          </cell>
          <cell r="O36" t="str">
            <v>Pago por evento</v>
          </cell>
          <cell r="P36" t="str">
            <v>Consultas ambulatorias</v>
          </cell>
          <cell r="Q36">
            <v>45258.350632604168</v>
          </cell>
        </row>
        <row r="37">
          <cell r="B37" t="str">
            <v>RC16220</v>
          </cell>
          <cell r="C37" t="str">
            <v>Devuelta</v>
          </cell>
          <cell r="D37">
            <v>45139.660873842593</v>
          </cell>
          <cell r="E37">
            <v>45142.47535763889</v>
          </cell>
          <cell r="G37">
            <v>52770</v>
          </cell>
          <cell r="H37">
            <v>143</v>
          </cell>
          <cell r="I37" t="str">
            <v>RISARALDA</v>
          </cell>
          <cell r="J37" t="str">
            <v>PEREIRA</v>
          </cell>
          <cell r="K37" t="str">
            <v>Demanda</v>
          </cell>
          <cell r="L37" t="str">
            <v>ONCOLOGOS DEL OCCIDENTE S.A.S.</v>
          </cell>
          <cell r="M37" t="str">
            <v>NI 801000713</v>
          </cell>
          <cell r="O37" t="str">
            <v>Pago por evento</v>
          </cell>
          <cell r="P37" t="str">
            <v>Consultas ambulatorias</v>
          </cell>
        </row>
        <row r="38">
          <cell r="B38" t="str">
            <v>RC16221</v>
          </cell>
          <cell r="C38" t="str">
            <v>Devuelta</v>
          </cell>
          <cell r="D38">
            <v>45139.660914583328</v>
          </cell>
          <cell r="E38">
            <v>45142.47535763889</v>
          </cell>
          <cell r="G38">
            <v>64500</v>
          </cell>
          <cell r="H38">
            <v>143</v>
          </cell>
          <cell r="I38" t="str">
            <v>RISARALDA</v>
          </cell>
          <cell r="J38" t="str">
            <v>PEREIRA</v>
          </cell>
          <cell r="K38" t="str">
            <v>Demanda</v>
          </cell>
          <cell r="L38" t="str">
            <v>ONCOLOGOS DEL OCCIDENTE S.A.S.</v>
          </cell>
          <cell r="M38" t="str">
            <v>NI 801000713</v>
          </cell>
          <cell r="O38" t="str">
            <v>Pago por evento</v>
          </cell>
          <cell r="P38" t="str">
            <v>Consultas ambulatorias</v>
          </cell>
        </row>
        <row r="39">
          <cell r="B39" t="str">
            <v>RC16229</v>
          </cell>
          <cell r="C39" t="str">
            <v>Devuelta</v>
          </cell>
          <cell r="D39">
            <v>45139.660950578698</v>
          </cell>
          <cell r="E39">
            <v>45142.47535763889</v>
          </cell>
          <cell r="G39">
            <v>107733</v>
          </cell>
          <cell r="H39">
            <v>143</v>
          </cell>
          <cell r="I39" t="str">
            <v>RISARALDA</v>
          </cell>
          <cell r="J39" t="str">
            <v>PEREIRA</v>
          </cell>
          <cell r="K39" t="str">
            <v>Demanda</v>
          </cell>
          <cell r="L39" t="str">
            <v>ONCOLOGOS DEL OCCIDENTE S.A.S.</v>
          </cell>
          <cell r="M39" t="str">
            <v>NI 801000713</v>
          </cell>
          <cell r="O39" t="str">
            <v>Pago por evento</v>
          </cell>
          <cell r="P39" t="str">
            <v>Consultas ambulatorias</v>
          </cell>
        </row>
        <row r="40">
          <cell r="B40" t="str">
            <v>RC16231</v>
          </cell>
          <cell r="C40" t="str">
            <v>Devuelta</v>
          </cell>
          <cell r="D40">
            <v>45139.660991473764</v>
          </cell>
          <cell r="E40">
            <v>45142.47535763889</v>
          </cell>
          <cell r="G40">
            <v>64500</v>
          </cell>
          <cell r="H40">
            <v>143</v>
          </cell>
          <cell r="I40" t="str">
            <v>RISARALDA</v>
          </cell>
          <cell r="J40" t="str">
            <v>PEREIRA</v>
          </cell>
          <cell r="K40" t="str">
            <v>Demanda</v>
          </cell>
          <cell r="L40" t="str">
            <v>ONCOLOGOS DEL OCCIDENTE S.A.S.</v>
          </cell>
          <cell r="M40" t="str">
            <v>NI 801000713</v>
          </cell>
          <cell r="O40" t="str">
            <v>Pago por evento</v>
          </cell>
          <cell r="P40" t="str">
            <v>Consultas ambulatorias</v>
          </cell>
        </row>
        <row r="41">
          <cell r="B41" t="str">
            <v>RC16232</v>
          </cell>
          <cell r="C41" t="str">
            <v>Devuelta</v>
          </cell>
          <cell r="D41">
            <v>45139.66102569444</v>
          </cell>
          <cell r="E41">
            <v>45142.47535763889</v>
          </cell>
          <cell r="G41">
            <v>52770</v>
          </cell>
          <cell r="H41">
            <v>143</v>
          </cell>
          <cell r="I41" t="str">
            <v>RISARALDA</v>
          </cell>
          <cell r="J41" t="str">
            <v>PEREIRA</v>
          </cell>
          <cell r="K41" t="str">
            <v>Demanda</v>
          </cell>
          <cell r="L41" t="str">
            <v>ONCOLOGOS DEL OCCIDENTE S.A.S.</v>
          </cell>
          <cell r="M41" t="str">
            <v>NI 801000713</v>
          </cell>
          <cell r="O41" t="str">
            <v>Pago por evento</v>
          </cell>
          <cell r="P41" t="str">
            <v>Consultas ambulatorias</v>
          </cell>
        </row>
        <row r="42">
          <cell r="B42" t="str">
            <v>RC16233</v>
          </cell>
          <cell r="C42" t="str">
            <v>Devuelta</v>
          </cell>
          <cell r="D42">
            <v>45139.661064930551</v>
          </cell>
          <cell r="E42">
            <v>45142.47535763889</v>
          </cell>
          <cell r="G42">
            <v>56946</v>
          </cell>
          <cell r="H42">
            <v>143</v>
          </cell>
          <cell r="I42" t="str">
            <v>RISARALDA</v>
          </cell>
          <cell r="J42" t="str">
            <v>PEREIRA</v>
          </cell>
          <cell r="K42" t="str">
            <v>Demanda</v>
          </cell>
          <cell r="L42" t="str">
            <v>ONCOLOGOS DEL OCCIDENTE S.A.S.</v>
          </cell>
          <cell r="M42" t="str">
            <v>NI 801000713</v>
          </cell>
          <cell r="O42" t="str">
            <v>Pago por evento</v>
          </cell>
          <cell r="P42" t="str">
            <v>Consultas ambulatorias</v>
          </cell>
        </row>
        <row r="43">
          <cell r="B43" t="str">
            <v>RC16234</v>
          </cell>
          <cell r="C43" t="str">
            <v>Devuelta</v>
          </cell>
          <cell r="D43">
            <v>45139.680706597217</v>
          </cell>
          <cell r="E43">
            <v>45142.47535763889</v>
          </cell>
          <cell r="G43">
            <v>79049</v>
          </cell>
          <cell r="H43">
            <v>143</v>
          </cell>
          <cell r="I43" t="str">
            <v>RISARALDA</v>
          </cell>
          <cell r="J43" t="str">
            <v>PEREIRA</v>
          </cell>
          <cell r="K43" t="str">
            <v>Demanda</v>
          </cell>
          <cell r="L43" t="str">
            <v>ONCOLOGOS DEL OCCIDENTE S.A.S.</v>
          </cell>
          <cell r="M43" t="str">
            <v>NI 801000713</v>
          </cell>
          <cell r="O43" t="str">
            <v>Pago por evento</v>
          </cell>
          <cell r="P43" t="str">
            <v>Consultas ambulatorias</v>
          </cell>
        </row>
        <row r="44">
          <cell r="B44" t="str">
            <v>RC16237</v>
          </cell>
          <cell r="C44" t="str">
            <v>Devuelta</v>
          </cell>
          <cell r="D44">
            <v>45139.6807380787</v>
          </cell>
          <cell r="E44">
            <v>45142.47535763889</v>
          </cell>
          <cell r="G44">
            <v>64500</v>
          </cell>
          <cell r="H44">
            <v>143</v>
          </cell>
          <cell r="I44" t="str">
            <v>RISARALDA</v>
          </cell>
          <cell r="J44" t="str">
            <v>PEREIRA</v>
          </cell>
          <cell r="K44" t="str">
            <v>Demanda</v>
          </cell>
          <cell r="L44" t="str">
            <v>ONCOLOGOS DEL OCCIDENTE S.A.S.</v>
          </cell>
          <cell r="M44" t="str">
            <v>NI 801000713</v>
          </cell>
          <cell r="O44" t="str">
            <v>Pago por evento</v>
          </cell>
          <cell r="P44" t="str">
            <v>Consultas ambulatorias</v>
          </cell>
        </row>
        <row r="45">
          <cell r="B45" t="str">
            <v>RC16238</v>
          </cell>
          <cell r="C45" t="str">
            <v>Devuelta</v>
          </cell>
          <cell r="D45">
            <v>45139.680777044749</v>
          </cell>
          <cell r="E45">
            <v>45142.47535763889</v>
          </cell>
          <cell r="G45">
            <v>79049</v>
          </cell>
          <cell r="H45">
            <v>143</v>
          </cell>
          <cell r="I45" t="str">
            <v>RISARALDA</v>
          </cell>
          <cell r="J45" t="str">
            <v>PEREIRA</v>
          </cell>
          <cell r="K45" t="str">
            <v>Demanda</v>
          </cell>
          <cell r="L45" t="str">
            <v>ONCOLOGOS DEL OCCIDENTE S.A.S.</v>
          </cell>
          <cell r="M45" t="str">
            <v>NI 801000713</v>
          </cell>
          <cell r="O45" t="str">
            <v>Pago por evento</v>
          </cell>
          <cell r="P45" t="str">
            <v>Consultas ambulatorias</v>
          </cell>
        </row>
        <row r="46">
          <cell r="B46" t="str">
            <v>RC16240</v>
          </cell>
          <cell r="C46" t="str">
            <v>Devuelta</v>
          </cell>
          <cell r="D46">
            <v>45139.680808449069</v>
          </cell>
          <cell r="E46">
            <v>45142.47535763889</v>
          </cell>
          <cell r="G46">
            <v>64500</v>
          </cell>
          <cell r="H46">
            <v>143</v>
          </cell>
          <cell r="I46" t="str">
            <v>RISARALDA</v>
          </cell>
          <cell r="J46" t="str">
            <v>PEREIRA</v>
          </cell>
          <cell r="K46" t="str">
            <v>Demanda</v>
          </cell>
          <cell r="L46" t="str">
            <v>ONCOLOGOS DEL OCCIDENTE S.A.S.</v>
          </cell>
          <cell r="M46" t="str">
            <v>NI 801000713</v>
          </cell>
          <cell r="O46" t="str">
            <v>Pago por evento</v>
          </cell>
          <cell r="P46" t="str">
            <v>Consultas ambulatorias</v>
          </cell>
        </row>
        <row r="47">
          <cell r="B47" t="str">
            <v>RC16241</v>
          </cell>
          <cell r="C47" t="str">
            <v>Devuelta</v>
          </cell>
          <cell r="D47">
            <v>45139.680845254625</v>
          </cell>
          <cell r="E47">
            <v>45142.47535763889</v>
          </cell>
          <cell r="G47">
            <v>56533</v>
          </cell>
          <cell r="H47">
            <v>143</v>
          </cell>
          <cell r="I47" t="str">
            <v>RISARALDA</v>
          </cell>
          <cell r="J47" t="str">
            <v>PEREIRA</v>
          </cell>
          <cell r="K47" t="str">
            <v>Demanda</v>
          </cell>
          <cell r="L47" t="str">
            <v>ONCOLOGOS DEL OCCIDENTE S.A.S.</v>
          </cell>
          <cell r="M47" t="str">
            <v>NI 801000713</v>
          </cell>
          <cell r="O47" t="str">
            <v>Pago por evento</v>
          </cell>
          <cell r="P47" t="str">
            <v>Consultas ambulatorias</v>
          </cell>
        </row>
        <row r="48">
          <cell r="B48" t="str">
            <v>RC16270</v>
          </cell>
          <cell r="C48" t="str">
            <v>Devuelta</v>
          </cell>
          <cell r="D48">
            <v>45139.687847530862</v>
          </cell>
          <cell r="E48">
            <v>45142.47535763889</v>
          </cell>
          <cell r="G48">
            <v>64500</v>
          </cell>
          <cell r="H48">
            <v>143</v>
          </cell>
          <cell r="I48" t="str">
            <v>RISARALDA</v>
          </cell>
          <cell r="J48" t="str">
            <v>PEREIRA</v>
          </cell>
          <cell r="K48" t="str">
            <v>Demanda</v>
          </cell>
          <cell r="L48" t="str">
            <v>ONCOLOGOS DEL OCCIDENTE S.A.S.</v>
          </cell>
          <cell r="M48" t="str">
            <v>NI 801000713</v>
          </cell>
          <cell r="O48" t="str">
            <v>Pago por evento</v>
          </cell>
          <cell r="P48" t="str">
            <v>Consultas ambulatorias</v>
          </cell>
        </row>
        <row r="49">
          <cell r="B49" t="str">
            <v>RC16271</v>
          </cell>
          <cell r="C49" t="str">
            <v>Devuelta</v>
          </cell>
          <cell r="D49">
            <v>45139.68788699845</v>
          </cell>
          <cell r="E49">
            <v>45142.47535763889</v>
          </cell>
          <cell r="G49">
            <v>64500</v>
          </cell>
          <cell r="H49">
            <v>143</v>
          </cell>
          <cell r="I49" t="str">
            <v>RISARALDA</v>
          </cell>
          <cell r="J49" t="str">
            <v>PEREIRA</v>
          </cell>
          <cell r="K49" t="str">
            <v>Demanda</v>
          </cell>
          <cell r="L49" t="str">
            <v>ONCOLOGOS DEL OCCIDENTE S.A.S.</v>
          </cell>
          <cell r="M49" t="str">
            <v>NI 801000713</v>
          </cell>
          <cell r="O49" t="str">
            <v>Pago por evento</v>
          </cell>
          <cell r="P49" t="str">
            <v>Consultas ambulatorias</v>
          </cell>
        </row>
        <row r="50">
          <cell r="B50" t="str">
            <v>RC16272</v>
          </cell>
          <cell r="C50" t="str">
            <v>Devuelta</v>
          </cell>
          <cell r="D50">
            <v>45139.687923109566</v>
          </cell>
          <cell r="E50">
            <v>45142.47535763889</v>
          </cell>
          <cell r="G50">
            <v>56946</v>
          </cell>
          <cell r="H50">
            <v>143</v>
          </cell>
          <cell r="I50" t="str">
            <v>RISARALDA</v>
          </cell>
          <cell r="J50" t="str">
            <v>PEREIRA</v>
          </cell>
          <cell r="K50" t="str">
            <v>Demanda</v>
          </cell>
          <cell r="L50" t="str">
            <v>ONCOLOGOS DEL OCCIDENTE S.A.S.</v>
          </cell>
          <cell r="M50" t="str">
            <v>NI 801000713</v>
          </cell>
          <cell r="O50" t="str">
            <v>Pago por evento</v>
          </cell>
          <cell r="P50" t="str">
            <v>Consultas ambulatorias</v>
          </cell>
        </row>
        <row r="51">
          <cell r="B51" t="str">
            <v>RC16273</v>
          </cell>
          <cell r="C51" t="str">
            <v>Devuelta</v>
          </cell>
          <cell r="D51">
            <v>45139.687959336414</v>
          </cell>
          <cell r="E51">
            <v>45142.47535763889</v>
          </cell>
          <cell r="G51">
            <v>56946</v>
          </cell>
          <cell r="H51">
            <v>143</v>
          </cell>
          <cell r="I51" t="str">
            <v>RISARALDA</v>
          </cell>
          <cell r="J51" t="str">
            <v>PEREIRA</v>
          </cell>
          <cell r="K51" t="str">
            <v>Demanda</v>
          </cell>
          <cell r="L51" t="str">
            <v>ONCOLOGOS DEL OCCIDENTE S.A.S.</v>
          </cell>
          <cell r="M51" t="str">
            <v>NI 801000713</v>
          </cell>
          <cell r="O51" t="str">
            <v>Pago por evento</v>
          </cell>
          <cell r="P51" t="str">
            <v>Consultas ambulatorias</v>
          </cell>
        </row>
        <row r="52">
          <cell r="B52" t="str">
            <v>RC16274</v>
          </cell>
          <cell r="C52" t="str">
            <v>Devuelta</v>
          </cell>
          <cell r="D52">
            <v>45139.687991589504</v>
          </cell>
          <cell r="E52">
            <v>45142.47535763889</v>
          </cell>
          <cell r="G52">
            <v>64500</v>
          </cell>
          <cell r="H52">
            <v>143</v>
          </cell>
          <cell r="I52" t="str">
            <v>RISARALDA</v>
          </cell>
          <cell r="J52" t="str">
            <v>PEREIRA</v>
          </cell>
          <cell r="K52" t="str">
            <v>Demanda</v>
          </cell>
          <cell r="L52" t="str">
            <v>ONCOLOGOS DEL OCCIDENTE S.A.S.</v>
          </cell>
          <cell r="M52" t="str">
            <v>NI 801000713</v>
          </cell>
          <cell r="O52" t="str">
            <v>Pago por evento</v>
          </cell>
          <cell r="P52" t="str">
            <v>Consultas ambulatorias</v>
          </cell>
        </row>
        <row r="53">
          <cell r="B53" t="str">
            <v>RC16275</v>
          </cell>
          <cell r="C53" t="str">
            <v>Devuelta</v>
          </cell>
          <cell r="D53">
            <v>45139.688024575618</v>
          </cell>
          <cell r="E53">
            <v>45142.47535763889</v>
          </cell>
          <cell r="G53">
            <v>52770</v>
          </cell>
          <cell r="H53">
            <v>143</v>
          </cell>
          <cell r="I53" t="str">
            <v>RISARALDA</v>
          </cell>
          <cell r="J53" t="str">
            <v>PEREIRA</v>
          </cell>
          <cell r="K53" t="str">
            <v>Demanda</v>
          </cell>
          <cell r="L53" t="str">
            <v>ONCOLOGOS DEL OCCIDENTE S.A.S.</v>
          </cell>
          <cell r="M53" t="str">
            <v>NI 801000713</v>
          </cell>
          <cell r="O53" t="str">
            <v>Pago por evento</v>
          </cell>
          <cell r="P53" t="str">
            <v>Consultas ambulatorias</v>
          </cell>
        </row>
        <row r="54">
          <cell r="B54" t="str">
            <v>RC16294</v>
          </cell>
          <cell r="C54" t="str">
            <v>Radicada</v>
          </cell>
          <cell r="D54">
            <v>45139.711609259255</v>
          </cell>
          <cell r="E54">
            <v>45142.47535763889</v>
          </cell>
          <cell r="F54">
            <v>45166.642628124995</v>
          </cell>
          <cell r="G54">
            <v>150773</v>
          </cell>
          <cell r="H54">
            <v>143</v>
          </cell>
          <cell r="I54" t="str">
            <v>RISARALDA</v>
          </cell>
          <cell r="J54" t="str">
            <v>PEREIRA</v>
          </cell>
          <cell r="K54" t="str">
            <v>Demanda</v>
          </cell>
          <cell r="L54" t="str">
            <v>ONCOLOGOS DEL OCCIDENTE S.A.S.</v>
          </cell>
          <cell r="M54" t="str">
            <v>NI 801000713</v>
          </cell>
          <cell r="N54" t="str">
            <v>MRS</v>
          </cell>
          <cell r="O54" t="str">
            <v>Pago por evento</v>
          </cell>
          <cell r="P54" t="str">
            <v>Consultas ambulatorias</v>
          </cell>
        </row>
        <row r="55">
          <cell r="B55" t="str">
            <v>RC16367</v>
          </cell>
          <cell r="C55" t="str">
            <v>Devuelta</v>
          </cell>
          <cell r="D55">
            <v>45139.711643402778</v>
          </cell>
          <cell r="E55">
            <v>45142.47535763889</v>
          </cell>
          <cell r="G55">
            <v>64500</v>
          </cell>
          <cell r="H55">
            <v>143</v>
          </cell>
          <cell r="I55" t="str">
            <v>RISARALDA</v>
          </cell>
          <cell r="J55" t="str">
            <v>PEREIRA</v>
          </cell>
          <cell r="K55" t="str">
            <v>Demanda</v>
          </cell>
          <cell r="L55" t="str">
            <v>ONCOLOGOS DEL OCCIDENTE S.A.S.</v>
          </cell>
          <cell r="M55" t="str">
            <v>NI 801000713</v>
          </cell>
          <cell r="O55" t="str">
            <v>Pago por evento</v>
          </cell>
          <cell r="P55" t="str">
            <v>Consultas ambulatorias</v>
          </cell>
        </row>
        <row r="56">
          <cell r="B56" t="str">
            <v>RC16375</v>
          </cell>
          <cell r="C56" t="str">
            <v>Radicada</v>
          </cell>
          <cell r="D56">
            <v>45139.711675115737</v>
          </cell>
          <cell r="E56">
            <v>45142.47535763889</v>
          </cell>
          <cell r="F56">
            <v>45166.648561956019</v>
          </cell>
          <cell r="G56">
            <v>64500</v>
          </cell>
          <cell r="H56">
            <v>143</v>
          </cell>
          <cell r="I56" t="str">
            <v>RISARALDA</v>
          </cell>
          <cell r="J56" t="str">
            <v>PEREIRA</v>
          </cell>
          <cell r="K56" t="str">
            <v>Demanda</v>
          </cell>
          <cell r="L56" t="str">
            <v>ONCOLOGOS DEL OCCIDENTE S.A.S.</v>
          </cell>
          <cell r="M56" t="str">
            <v>NI 801000713</v>
          </cell>
          <cell r="N56" t="str">
            <v>MRS</v>
          </cell>
          <cell r="O56" t="str">
            <v>Pago por evento</v>
          </cell>
          <cell r="P56" t="str">
            <v>Consultas ambulatorias</v>
          </cell>
        </row>
        <row r="57">
          <cell r="B57" t="str">
            <v>RC16410</v>
          </cell>
          <cell r="C57" t="str">
            <v>Radicada</v>
          </cell>
          <cell r="D57">
            <v>45139.711710069445</v>
          </cell>
          <cell r="E57">
            <v>45142.47535763889</v>
          </cell>
          <cell r="F57">
            <v>45166.658183946754</v>
          </cell>
          <cell r="G57">
            <v>69354</v>
          </cell>
          <cell r="H57">
            <v>143</v>
          </cell>
          <cell r="I57" t="str">
            <v>RISARALDA</v>
          </cell>
          <cell r="J57" t="str">
            <v>PEREIRA</v>
          </cell>
          <cell r="K57" t="str">
            <v>Demanda</v>
          </cell>
          <cell r="L57" t="str">
            <v>ONCOLOGOS DEL OCCIDENTE S.A.S.</v>
          </cell>
          <cell r="M57" t="str">
            <v>NI 801000713</v>
          </cell>
          <cell r="N57" t="str">
            <v>MRS</v>
          </cell>
          <cell r="O57" t="str">
            <v>Pago por evento</v>
          </cell>
          <cell r="P57" t="str">
            <v>Consultas ambulatorias</v>
          </cell>
        </row>
        <row r="58">
          <cell r="B58" t="str">
            <v>RC16543</v>
          </cell>
          <cell r="C58" t="str">
            <v>Devuelta</v>
          </cell>
          <cell r="D58">
            <v>45139.712814930557</v>
          </cell>
          <cell r="E58">
            <v>45142.47535763889</v>
          </cell>
          <cell r="G58">
            <v>64500</v>
          </cell>
          <cell r="H58">
            <v>143</v>
          </cell>
          <cell r="I58" t="str">
            <v>RISARALDA</v>
          </cell>
          <cell r="J58" t="str">
            <v>PEREIRA</v>
          </cell>
          <cell r="K58" t="str">
            <v>Demanda</v>
          </cell>
          <cell r="L58" t="str">
            <v>ONCOLOGOS DEL OCCIDENTE S.A.S.</v>
          </cell>
          <cell r="M58" t="str">
            <v>NI 801000713</v>
          </cell>
          <cell r="O58" t="str">
            <v>Pago por evento</v>
          </cell>
          <cell r="P58" t="str">
            <v>Consultas ambulatorias</v>
          </cell>
        </row>
        <row r="59">
          <cell r="B59" t="str">
            <v>RC16571</v>
          </cell>
          <cell r="C59" t="str">
            <v>Radicada</v>
          </cell>
          <cell r="D59">
            <v>45139.712847067894</v>
          </cell>
          <cell r="E59">
            <v>45142.47535763889</v>
          </cell>
          <cell r="F59">
            <v>45166.677655127314</v>
          </cell>
          <cell r="G59">
            <v>52770</v>
          </cell>
          <cell r="H59">
            <v>143</v>
          </cell>
          <cell r="I59" t="str">
            <v>RISARALDA</v>
          </cell>
          <cell r="J59" t="str">
            <v>PEREIRA</v>
          </cell>
          <cell r="K59" t="str">
            <v>Demanda</v>
          </cell>
          <cell r="L59" t="str">
            <v>ONCOLOGOS DEL OCCIDENTE S.A.S.</v>
          </cell>
          <cell r="M59" t="str">
            <v>NI 801000713</v>
          </cell>
          <cell r="N59" t="str">
            <v>MRS</v>
          </cell>
          <cell r="O59" t="str">
            <v>Pago por evento</v>
          </cell>
          <cell r="P59" t="str">
            <v>Consultas ambulatorias</v>
          </cell>
        </row>
        <row r="60">
          <cell r="B60" t="str">
            <v>RM62465</v>
          </cell>
          <cell r="C60" t="str">
            <v>Radicada</v>
          </cell>
          <cell r="D60">
            <v>45139.722718711411</v>
          </cell>
          <cell r="E60">
            <v>45142.47535763889</v>
          </cell>
          <cell r="F60">
            <v>45166.683240972219</v>
          </cell>
          <cell r="G60">
            <v>64500</v>
          </cell>
          <cell r="H60">
            <v>143</v>
          </cell>
          <cell r="I60" t="str">
            <v>RISARALDA</v>
          </cell>
          <cell r="J60" t="str">
            <v>PEREIRA</v>
          </cell>
          <cell r="K60" t="str">
            <v>Demanda</v>
          </cell>
          <cell r="L60" t="str">
            <v>ONCOLOGOS DEL OCCIDENTE S.A.S.</v>
          </cell>
          <cell r="M60" t="str">
            <v>NI 801000713</v>
          </cell>
          <cell r="N60" t="str">
            <v>RC</v>
          </cell>
          <cell r="O60" t="str">
            <v>Pago por evento</v>
          </cell>
          <cell r="P60" t="str">
            <v>Consultas ambulatorias</v>
          </cell>
        </row>
        <row r="61">
          <cell r="B61" t="str">
            <v>RC16656</v>
          </cell>
          <cell r="C61" t="str">
            <v>Radicada</v>
          </cell>
          <cell r="D61">
            <v>45139.722757137344</v>
          </cell>
          <cell r="E61">
            <v>45142.47535763889</v>
          </cell>
          <cell r="F61">
            <v>45166.694410682867</v>
          </cell>
          <cell r="G61">
            <v>79049</v>
          </cell>
          <cell r="H61">
            <v>143</v>
          </cell>
          <cell r="I61" t="str">
            <v>RISARALDA</v>
          </cell>
          <cell r="J61" t="str">
            <v>PEREIRA</v>
          </cell>
          <cell r="K61" t="str">
            <v>Demanda</v>
          </cell>
          <cell r="L61" t="str">
            <v>ONCOLOGOS DEL OCCIDENTE S.A.S.</v>
          </cell>
          <cell r="M61" t="str">
            <v>NI 801000713</v>
          </cell>
          <cell r="N61" t="str">
            <v>MRS</v>
          </cell>
          <cell r="O61" t="str">
            <v>Pago por evento</v>
          </cell>
          <cell r="P61" t="str">
            <v>Consultas ambulatorias</v>
          </cell>
        </row>
        <row r="62">
          <cell r="B62" t="str">
            <v>RC16715</v>
          </cell>
          <cell r="C62" t="str">
            <v>Radicada</v>
          </cell>
          <cell r="D62">
            <v>45139.722786728395</v>
          </cell>
          <cell r="E62">
            <v>45142.47535763889</v>
          </cell>
          <cell r="F62">
            <v>45166.702075196758</v>
          </cell>
          <cell r="G62">
            <v>64500</v>
          </cell>
          <cell r="H62">
            <v>143</v>
          </cell>
          <cell r="I62" t="str">
            <v>RISARALDA</v>
          </cell>
          <cell r="J62" t="str">
            <v>PEREIRA</v>
          </cell>
          <cell r="K62" t="str">
            <v>Demanda</v>
          </cell>
          <cell r="L62" t="str">
            <v>ONCOLOGOS DEL OCCIDENTE S.A.S.</v>
          </cell>
          <cell r="M62" t="str">
            <v>NI 801000713</v>
          </cell>
          <cell r="N62" t="str">
            <v>MRS</v>
          </cell>
          <cell r="O62" t="str">
            <v>Pago por evento</v>
          </cell>
          <cell r="P62" t="str">
            <v>Consultas ambulatorias</v>
          </cell>
        </row>
        <row r="63">
          <cell r="B63" t="str">
            <v>RC16770</v>
          </cell>
          <cell r="C63" t="str">
            <v>Radicada</v>
          </cell>
          <cell r="D63">
            <v>45139.722815972222</v>
          </cell>
          <cell r="E63">
            <v>45142.47535763889</v>
          </cell>
          <cell r="F63">
            <v>45166.707256215275</v>
          </cell>
          <cell r="G63">
            <v>64500</v>
          </cell>
          <cell r="H63">
            <v>143</v>
          </cell>
          <cell r="I63" t="str">
            <v>RISARALDA</v>
          </cell>
          <cell r="J63" t="str">
            <v>PEREIRA</v>
          </cell>
          <cell r="K63" t="str">
            <v>Demanda</v>
          </cell>
          <cell r="L63" t="str">
            <v>ONCOLOGOS DEL OCCIDENTE S.A.S.</v>
          </cell>
          <cell r="M63" t="str">
            <v>NI 801000713</v>
          </cell>
          <cell r="N63" t="str">
            <v>MRS</v>
          </cell>
          <cell r="O63" t="str">
            <v>Pago por evento</v>
          </cell>
          <cell r="P63" t="str">
            <v>Consultas ambulatorias</v>
          </cell>
        </row>
        <row r="64">
          <cell r="B64" t="str">
            <v>RM62485</v>
          </cell>
          <cell r="C64" t="str">
            <v>Radicada</v>
          </cell>
          <cell r="D64">
            <v>45139.738231481482</v>
          </cell>
          <cell r="E64">
            <v>45142.47535763889</v>
          </cell>
          <cell r="F64">
            <v>45166.714912187497</v>
          </cell>
          <cell r="G64">
            <v>64500</v>
          </cell>
          <cell r="H64">
            <v>143</v>
          </cell>
          <cell r="I64" t="str">
            <v>RISARALDA</v>
          </cell>
          <cell r="J64" t="str">
            <v>PEREIRA</v>
          </cell>
          <cell r="K64" t="str">
            <v>Demanda</v>
          </cell>
          <cell r="L64" t="str">
            <v>ONCOLOGOS DEL OCCIDENTE S.A.S.</v>
          </cell>
          <cell r="M64" t="str">
            <v>NI 801000713</v>
          </cell>
          <cell r="N64" t="str">
            <v>RC</v>
          </cell>
          <cell r="O64" t="str">
            <v>Pago por evento</v>
          </cell>
          <cell r="P64" t="str">
            <v>Consultas ambulatorias</v>
          </cell>
        </row>
        <row r="65">
          <cell r="B65" t="str">
            <v>RM62592</v>
          </cell>
          <cell r="C65" t="str">
            <v>Radicada</v>
          </cell>
          <cell r="D65">
            <v>45139.768968518518</v>
          </cell>
          <cell r="E65">
            <v>45142.47535763889</v>
          </cell>
          <cell r="F65">
            <v>45166.722773460649</v>
          </cell>
          <cell r="G65">
            <v>56533</v>
          </cell>
          <cell r="H65">
            <v>143</v>
          </cell>
          <cell r="I65" t="str">
            <v>RISARALDA</v>
          </cell>
          <cell r="J65" t="str">
            <v>PEREIRA</v>
          </cell>
          <cell r="K65" t="str">
            <v>Demanda</v>
          </cell>
          <cell r="L65" t="str">
            <v>ONCOLOGOS DEL OCCIDENTE S.A.S.</v>
          </cell>
          <cell r="M65" t="str">
            <v>NI 801000713</v>
          </cell>
          <cell r="N65" t="str">
            <v>MRS</v>
          </cell>
          <cell r="O65" t="str">
            <v>Pago por evento</v>
          </cell>
          <cell r="P65" t="str">
            <v>Consultas ambulatorias</v>
          </cell>
        </row>
        <row r="66">
          <cell r="B66" t="str">
            <v>RM62646</v>
          </cell>
          <cell r="C66" t="str">
            <v>Radicada</v>
          </cell>
          <cell r="D66">
            <v>45139.769005324073</v>
          </cell>
          <cell r="E66">
            <v>45142.47535763889</v>
          </cell>
          <cell r="F66">
            <v>45166.725454826388</v>
          </cell>
          <cell r="G66">
            <v>60400</v>
          </cell>
          <cell r="H66">
            <v>143</v>
          </cell>
          <cell r="I66" t="str">
            <v>RISARALDA</v>
          </cell>
          <cell r="J66" t="str">
            <v>PEREIRA</v>
          </cell>
          <cell r="K66" t="str">
            <v>Demanda</v>
          </cell>
          <cell r="L66" t="str">
            <v>ONCOLOGOS DEL OCCIDENTE S.A.S.</v>
          </cell>
          <cell r="M66" t="str">
            <v>NI 801000713</v>
          </cell>
          <cell r="N66" t="str">
            <v>RC</v>
          </cell>
          <cell r="O66" t="str">
            <v>Pago por evento</v>
          </cell>
          <cell r="P66" t="str">
            <v>Consultas ambulatorias</v>
          </cell>
        </row>
        <row r="67">
          <cell r="B67" t="str">
            <v>RM62655</v>
          </cell>
          <cell r="C67" t="str">
            <v>Radicada</v>
          </cell>
          <cell r="D67">
            <v>45139.769033989192</v>
          </cell>
          <cell r="E67">
            <v>45142.47535763889</v>
          </cell>
          <cell r="F67">
            <v>45166.730565706013</v>
          </cell>
          <cell r="G67">
            <v>64500</v>
          </cell>
          <cell r="H67">
            <v>143</v>
          </cell>
          <cell r="I67" t="str">
            <v>RISARALDA</v>
          </cell>
          <cell r="J67" t="str">
            <v>PEREIRA</v>
          </cell>
          <cell r="K67" t="str">
            <v>Demanda</v>
          </cell>
          <cell r="L67" t="str">
            <v>ONCOLOGOS DEL OCCIDENTE S.A.S.</v>
          </cell>
          <cell r="M67" t="str">
            <v>NI 801000713</v>
          </cell>
          <cell r="N67" t="str">
            <v>MRS</v>
          </cell>
          <cell r="O67" t="str">
            <v>Pago por evento</v>
          </cell>
          <cell r="P67" t="str">
            <v>Consultas ambulatorias</v>
          </cell>
        </row>
        <row r="68">
          <cell r="B68" t="str">
            <v>RM62661</v>
          </cell>
          <cell r="C68" t="str">
            <v>Radicada</v>
          </cell>
          <cell r="D68">
            <v>45139.769069290116</v>
          </cell>
          <cell r="E68">
            <v>45142.47535763889</v>
          </cell>
          <cell r="F68">
            <v>45166.745340706017</v>
          </cell>
          <cell r="G68">
            <v>484217</v>
          </cell>
          <cell r="H68">
            <v>143</v>
          </cell>
          <cell r="I68" t="str">
            <v>RISARALDA</v>
          </cell>
          <cell r="J68" t="str">
            <v>PEREIRA</v>
          </cell>
          <cell r="K68" t="str">
            <v>Demanda</v>
          </cell>
          <cell r="L68" t="str">
            <v>ONCOLOGOS DEL OCCIDENTE S.A.S.</v>
          </cell>
          <cell r="M68" t="str">
            <v>NI 801000713</v>
          </cell>
          <cell r="N68" t="str">
            <v>MRS</v>
          </cell>
          <cell r="O68" t="str">
            <v>Pago por evento</v>
          </cell>
          <cell r="P68" t="str">
            <v>Servicios ambulatorios</v>
          </cell>
        </row>
        <row r="69">
          <cell r="B69" t="str">
            <v>RM62765</v>
          </cell>
          <cell r="C69" t="str">
            <v>Radicada</v>
          </cell>
          <cell r="D69">
            <v>45139.769098881174</v>
          </cell>
          <cell r="E69">
            <v>45142.47535763889</v>
          </cell>
          <cell r="F69">
            <v>45166.751573344904</v>
          </cell>
          <cell r="G69">
            <v>64500</v>
          </cell>
          <cell r="H69">
            <v>143</v>
          </cell>
          <cell r="I69" t="str">
            <v>RISARALDA</v>
          </cell>
          <cell r="J69" t="str">
            <v>PEREIRA</v>
          </cell>
          <cell r="K69" t="str">
            <v>Demanda</v>
          </cell>
          <cell r="L69" t="str">
            <v>ONCOLOGOS DEL OCCIDENTE S.A.S.</v>
          </cell>
          <cell r="M69" t="str">
            <v>NI 801000713</v>
          </cell>
          <cell r="N69" t="str">
            <v>MRS</v>
          </cell>
          <cell r="O69" t="str">
            <v>Pago por evento</v>
          </cell>
          <cell r="P69" t="str">
            <v>Consultas ambulatorias</v>
          </cell>
        </row>
        <row r="70">
          <cell r="B70" t="str">
            <v>RM62789</v>
          </cell>
          <cell r="C70" t="str">
            <v>Radicada</v>
          </cell>
          <cell r="D70">
            <v>45139.769131790119</v>
          </cell>
          <cell r="E70">
            <v>45142.47535763889</v>
          </cell>
          <cell r="F70">
            <v>45177.657855590274</v>
          </cell>
          <cell r="G70">
            <v>64500</v>
          </cell>
          <cell r="H70">
            <v>143</v>
          </cell>
          <cell r="I70" t="str">
            <v>RISARALDA</v>
          </cell>
          <cell r="J70" t="str">
            <v>PEREIRA</v>
          </cell>
          <cell r="K70" t="str">
            <v>Demanda</v>
          </cell>
          <cell r="L70" t="str">
            <v>ONCOLOGOS DEL OCCIDENTE S.A.S.</v>
          </cell>
          <cell r="M70" t="str">
            <v>NI 801000713</v>
          </cell>
          <cell r="N70" t="str">
            <v>MRS</v>
          </cell>
          <cell r="O70" t="str">
            <v>Pago por evento</v>
          </cell>
          <cell r="P70" t="str">
            <v>Consultas ambulatorias</v>
          </cell>
        </row>
        <row r="71">
          <cell r="B71" t="str">
            <v>RM62808</v>
          </cell>
          <cell r="C71" t="str">
            <v>Radicada</v>
          </cell>
          <cell r="D71">
            <v>45139.769164583333</v>
          </cell>
          <cell r="E71">
            <v>45142.47535763889</v>
          </cell>
          <cell r="F71">
            <v>45177.66630694444</v>
          </cell>
          <cell r="G71">
            <v>144600</v>
          </cell>
          <cell r="H71">
            <v>143</v>
          </cell>
          <cell r="I71" t="str">
            <v>RISARALDA</v>
          </cell>
          <cell r="J71" t="str">
            <v>PEREIRA</v>
          </cell>
          <cell r="K71" t="str">
            <v>Demanda</v>
          </cell>
          <cell r="L71" t="str">
            <v>ONCOLOGOS DEL OCCIDENTE S.A.S.</v>
          </cell>
          <cell r="M71" t="str">
            <v>NI 801000713</v>
          </cell>
          <cell r="N71" t="str">
            <v>MRS</v>
          </cell>
          <cell r="O71" t="str">
            <v>Pago por evento</v>
          </cell>
          <cell r="P71" t="str">
            <v>Exámenes de laboratorio, imágenes y otras ayudas diagnósticas ambulatorias</v>
          </cell>
        </row>
        <row r="72">
          <cell r="B72" t="str">
            <v>RM62829</v>
          </cell>
          <cell r="C72" t="str">
            <v>Radicada</v>
          </cell>
          <cell r="D72">
            <v>45140.361290084875</v>
          </cell>
          <cell r="E72">
            <v>45142.47535763889</v>
          </cell>
          <cell r="F72">
            <v>45177.689497997686</v>
          </cell>
          <cell r="G72">
            <v>500561</v>
          </cell>
          <cell r="H72">
            <v>143</v>
          </cell>
          <cell r="I72" t="str">
            <v>RISARALDA</v>
          </cell>
          <cell r="J72" t="str">
            <v>PEREIRA</v>
          </cell>
          <cell r="K72" t="str">
            <v>Demanda</v>
          </cell>
          <cell r="L72" t="str">
            <v>ONCOLOGOS DEL OCCIDENTE S.A.S.</v>
          </cell>
          <cell r="M72" t="str">
            <v>NI 801000713</v>
          </cell>
          <cell r="N72" t="str">
            <v>MRS</v>
          </cell>
          <cell r="O72" t="str">
            <v>Pago por evento</v>
          </cell>
          <cell r="P72" t="str">
            <v>Exámenes de laboratorio, imágenes y otras ayudas diagnósticas ambulatorias</v>
          </cell>
        </row>
        <row r="73">
          <cell r="B73" t="str">
            <v>RM62899</v>
          </cell>
          <cell r="C73" t="str">
            <v>Radicada</v>
          </cell>
          <cell r="D73">
            <v>45140.361321682103</v>
          </cell>
          <cell r="E73">
            <v>45142.47535763889</v>
          </cell>
          <cell r="F73">
            <v>45177.720836111112</v>
          </cell>
          <cell r="G73">
            <v>145260</v>
          </cell>
          <cell r="H73">
            <v>143</v>
          </cell>
          <cell r="I73" t="str">
            <v>RISARALDA</v>
          </cell>
          <cell r="J73" t="str">
            <v>PEREIRA</v>
          </cell>
          <cell r="K73" t="str">
            <v>Demanda</v>
          </cell>
          <cell r="L73" t="str">
            <v>ONCOLOGOS DEL OCCIDENTE S.A.S.</v>
          </cell>
          <cell r="M73" t="str">
            <v>NI 801000713</v>
          </cell>
          <cell r="N73" t="str">
            <v>MRS</v>
          </cell>
          <cell r="O73" t="str">
            <v>Pago por evento</v>
          </cell>
          <cell r="P73" t="str">
            <v>Medicamentos de uso ambulatorio</v>
          </cell>
        </row>
        <row r="74">
          <cell r="B74" t="str">
            <v>RM62905</v>
          </cell>
          <cell r="C74" t="str">
            <v>Radicada</v>
          </cell>
          <cell r="D74">
            <v>45140.361352739194</v>
          </cell>
          <cell r="E74">
            <v>45142.47535763889</v>
          </cell>
          <cell r="F74">
            <v>45188.720452893518</v>
          </cell>
          <cell r="G74">
            <v>3809574</v>
          </cell>
          <cell r="H74">
            <v>143</v>
          </cell>
          <cell r="I74" t="str">
            <v>RISARALDA</v>
          </cell>
          <cell r="J74" t="str">
            <v>PEREIRA</v>
          </cell>
          <cell r="K74" t="str">
            <v>Demanda</v>
          </cell>
          <cell r="L74" t="str">
            <v>ONCOLOGOS DEL OCCIDENTE S.A.S.</v>
          </cell>
          <cell r="M74" t="str">
            <v>NI 801000713</v>
          </cell>
          <cell r="N74" t="str">
            <v>MRS</v>
          </cell>
          <cell r="O74" t="str">
            <v>Pago por evento</v>
          </cell>
          <cell r="P74" t="str">
            <v>Servicios ambulatorios</v>
          </cell>
        </row>
        <row r="75">
          <cell r="B75" t="str">
            <v>RM62960</v>
          </cell>
          <cell r="C75" t="str">
            <v>Radicada</v>
          </cell>
          <cell r="D75">
            <v>45140.361387152778</v>
          </cell>
          <cell r="E75">
            <v>45142.47535763889</v>
          </cell>
          <cell r="F75">
            <v>45182.358751886575</v>
          </cell>
          <cell r="G75">
            <v>2816462</v>
          </cell>
          <cell r="H75">
            <v>143</v>
          </cell>
          <cell r="I75" t="str">
            <v>RISARALDA</v>
          </cell>
          <cell r="J75" t="str">
            <v>PEREIRA</v>
          </cell>
          <cell r="K75" t="str">
            <v>Demanda</v>
          </cell>
          <cell r="L75" t="str">
            <v>ONCOLOGOS DEL OCCIDENTE S.A.S.</v>
          </cell>
          <cell r="M75" t="str">
            <v>NI 801000713</v>
          </cell>
          <cell r="N75" t="str">
            <v>MRS</v>
          </cell>
          <cell r="O75" t="str">
            <v>Pago por evento</v>
          </cell>
          <cell r="P75" t="str">
            <v>Servicios ambulatorios</v>
          </cell>
        </row>
        <row r="76">
          <cell r="B76" t="str">
            <v>RM62985</v>
          </cell>
          <cell r="C76" t="str">
            <v>Radicada</v>
          </cell>
          <cell r="D76">
            <v>45140.398621759261</v>
          </cell>
          <cell r="E76">
            <v>45142.47535763889</v>
          </cell>
          <cell r="F76">
            <v>45160.664199687497</v>
          </cell>
          <cell r="G76">
            <v>19868706</v>
          </cell>
          <cell r="H76">
            <v>143</v>
          </cell>
          <cell r="I76" t="str">
            <v>RISARALDA</v>
          </cell>
          <cell r="J76" t="str">
            <v>PEREIRA</v>
          </cell>
          <cell r="K76" t="str">
            <v>Demanda</v>
          </cell>
          <cell r="L76" t="str">
            <v>ONCOLOGOS DEL OCCIDENTE S.A.S.</v>
          </cell>
          <cell r="M76" t="str">
            <v>NI 801000713</v>
          </cell>
          <cell r="N76" t="str">
            <v>MRS</v>
          </cell>
          <cell r="O76" t="str">
            <v>Pago por evento</v>
          </cell>
          <cell r="P76" t="str">
            <v>Servicios ambulatorios</v>
          </cell>
        </row>
        <row r="77">
          <cell r="B77" t="str">
            <v>RM63004</v>
          </cell>
          <cell r="C77" t="str">
            <v>Radicada</v>
          </cell>
          <cell r="D77">
            <v>45140.468323765432</v>
          </cell>
          <cell r="E77">
            <v>45142.47535763889</v>
          </cell>
          <cell r="F77">
            <v>45182.371229166667</v>
          </cell>
          <cell r="G77">
            <v>80340</v>
          </cell>
          <cell r="H77">
            <v>143</v>
          </cell>
          <cell r="I77" t="str">
            <v>RISARALDA</v>
          </cell>
          <cell r="J77" t="str">
            <v>PEREIRA</v>
          </cell>
          <cell r="K77" t="str">
            <v>Demanda</v>
          </cell>
          <cell r="L77" t="str">
            <v>ONCOLOGOS DEL OCCIDENTE S.A.S.</v>
          </cell>
          <cell r="M77" t="str">
            <v>NI 801000713</v>
          </cell>
          <cell r="N77" t="str">
            <v>MRS</v>
          </cell>
          <cell r="O77" t="str">
            <v>Pago por evento</v>
          </cell>
          <cell r="P77" t="str">
            <v>Medicamentos de uso ambulatorio</v>
          </cell>
        </row>
        <row r="78">
          <cell r="B78" t="str">
            <v>RM63034</v>
          </cell>
          <cell r="C78" t="str">
            <v>Radicada</v>
          </cell>
          <cell r="D78">
            <v>45140.468355555553</v>
          </cell>
          <cell r="E78">
            <v>45142.47535763889</v>
          </cell>
          <cell r="F78">
            <v>45182.389142129628</v>
          </cell>
          <cell r="G78">
            <v>64500</v>
          </cell>
          <cell r="H78">
            <v>143</v>
          </cell>
          <cell r="I78" t="str">
            <v>RISARALDA</v>
          </cell>
          <cell r="J78" t="str">
            <v>PEREIRA</v>
          </cell>
          <cell r="K78" t="str">
            <v>Demanda</v>
          </cell>
          <cell r="L78" t="str">
            <v>ONCOLOGOS DEL OCCIDENTE S.A.S.</v>
          </cell>
          <cell r="M78" t="str">
            <v>NI 801000713</v>
          </cell>
          <cell r="N78" t="str">
            <v>MRS</v>
          </cell>
          <cell r="O78" t="str">
            <v>Pago por evento</v>
          </cell>
          <cell r="P78" t="str">
            <v>Consultas ambulatorias</v>
          </cell>
        </row>
        <row r="79">
          <cell r="B79" t="str">
            <v>RM63130</v>
          </cell>
          <cell r="C79" t="str">
            <v>Radicada</v>
          </cell>
          <cell r="D79">
            <v>45140.46839633488</v>
          </cell>
          <cell r="E79">
            <v>45142.47535763889</v>
          </cell>
          <cell r="F79">
            <v>45182.437940474534</v>
          </cell>
          <cell r="G79">
            <v>7343325</v>
          </cell>
          <cell r="H79">
            <v>143</v>
          </cell>
          <cell r="I79" t="str">
            <v>RISARALDA</v>
          </cell>
          <cell r="J79" t="str">
            <v>PEREIRA</v>
          </cell>
          <cell r="K79" t="str">
            <v>Demanda</v>
          </cell>
          <cell r="L79" t="str">
            <v>ONCOLOGOS DEL OCCIDENTE S.A.S.</v>
          </cell>
          <cell r="M79" t="str">
            <v>NI 801000713</v>
          </cell>
          <cell r="N79" t="str">
            <v>MRS</v>
          </cell>
          <cell r="O79" t="str">
            <v>Pago por evento</v>
          </cell>
          <cell r="P79" t="str">
            <v>Exámenes de laboratorio, imágenes y otras ayudas diagnósticas ambulatorias</v>
          </cell>
        </row>
        <row r="80">
          <cell r="B80" t="str">
            <v>RM63147</v>
          </cell>
          <cell r="C80" t="str">
            <v>Radicada</v>
          </cell>
          <cell r="D80">
            <v>45140.468430748449</v>
          </cell>
          <cell r="E80">
            <v>45142.47535763889</v>
          </cell>
          <cell r="G80">
            <v>12400833</v>
          </cell>
          <cell r="H80">
            <v>143</v>
          </cell>
          <cell r="I80" t="str">
            <v>RISARALDA</v>
          </cell>
          <cell r="J80" t="str">
            <v>PEREIRA</v>
          </cell>
          <cell r="K80" t="str">
            <v>Demanda</v>
          </cell>
          <cell r="L80" t="str">
            <v>ONCOLOGOS DEL OCCIDENTE S.A.S.</v>
          </cell>
          <cell r="M80" t="str">
            <v>NI 801000713</v>
          </cell>
          <cell r="N80" t="str">
            <v>MRS</v>
          </cell>
          <cell r="O80" t="str">
            <v>Pago por evento</v>
          </cell>
          <cell r="P80" t="str">
            <v>Servicios de internación y/o cirugía (Hospitalaria o Ambulatoria)</v>
          </cell>
          <cell r="Q80">
            <v>45258.34893576389</v>
          </cell>
          <cell r="R80">
            <v>45169.487714467592</v>
          </cell>
        </row>
        <row r="81">
          <cell r="B81" t="str">
            <v>RM63158</v>
          </cell>
          <cell r="C81" t="str">
            <v>Radicada</v>
          </cell>
          <cell r="D81">
            <v>45140.468473263885</v>
          </cell>
          <cell r="E81">
            <v>45142.47535763889</v>
          </cell>
          <cell r="F81">
            <v>45189.36533753472</v>
          </cell>
          <cell r="G81">
            <v>18913911</v>
          </cell>
          <cell r="H81">
            <v>143</v>
          </cell>
          <cell r="I81" t="str">
            <v>RISARALDA</v>
          </cell>
          <cell r="J81" t="str">
            <v>PEREIRA</v>
          </cell>
          <cell r="K81" t="str">
            <v>Demanda</v>
          </cell>
          <cell r="L81" t="str">
            <v>ONCOLOGOS DEL OCCIDENTE S.A.S.</v>
          </cell>
          <cell r="M81" t="str">
            <v>NI 801000713</v>
          </cell>
          <cell r="N81" t="str">
            <v>MRS</v>
          </cell>
          <cell r="O81" t="str">
            <v>Pago por evento</v>
          </cell>
          <cell r="P81" t="str">
            <v>Servicios de internación y/o cirugía (Hospitalaria o Ambulatoria)</v>
          </cell>
        </row>
        <row r="82">
          <cell r="B82" t="str">
            <v>RM63213</v>
          </cell>
          <cell r="C82" t="str">
            <v>Radicada</v>
          </cell>
          <cell r="D82">
            <v>45140.468545023148</v>
          </cell>
          <cell r="E82">
            <v>45142.47535763889</v>
          </cell>
          <cell r="F82">
            <v>45161.326332326389</v>
          </cell>
          <cell r="G82">
            <v>16784250</v>
          </cell>
          <cell r="H82">
            <v>143</v>
          </cell>
          <cell r="I82" t="str">
            <v>RISARALDA</v>
          </cell>
          <cell r="J82" t="str">
            <v>PEREIRA</v>
          </cell>
          <cell r="K82" t="str">
            <v>Demanda</v>
          </cell>
          <cell r="L82" t="str">
            <v>ONCOLOGOS DEL OCCIDENTE S.A.S.</v>
          </cell>
          <cell r="M82" t="str">
            <v>NI 801000713</v>
          </cell>
          <cell r="N82" t="str">
            <v>MRS</v>
          </cell>
          <cell r="O82" t="str">
            <v>Pago por evento</v>
          </cell>
          <cell r="P82" t="str">
            <v>Servicios ambulatorios</v>
          </cell>
        </row>
        <row r="83">
          <cell r="B83" t="str">
            <v>RM63215</v>
          </cell>
          <cell r="C83" t="str">
            <v>Radicada</v>
          </cell>
          <cell r="D83">
            <v>45140.468580671295</v>
          </cell>
          <cell r="E83">
            <v>45142.47535763889</v>
          </cell>
          <cell r="F83">
            <v>45182.492531053242</v>
          </cell>
          <cell r="G83">
            <v>9387529</v>
          </cell>
          <cell r="H83">
            <v>143</v>
          </cell>
          <cell r="I83" t="str">
            <v>RISARALDA</v>
          </cell>
          <cell r="J83" t="str">
            <v>PEREIRA</v>
          </cell>
          <cell r="K83" t="str">
            <v>Demanda</v>
          </cell>
          <cell r="L83" t="str">
            <v>ONCOLOGOS DEL OCCIDENTE S.A.S.</v>
          </cell>
          <cell r="M83" t="str">
            <v>NI 801000713</v>
          </cell>
          <cell r="N83" t="str">
            <v>MRS</v>
          </cell>
          <cell r="O83" t="str">
            <v>Pago por evento</v>
          </cell>
          <cell r="P83" t="str">
            <v>Servicios de internación y/o cirugía (Hospitalaria o Ambulatoria)</v>
          </cell>
        </row>
        <row r="84">
          <cell r="B84" t="str">
            <v>RM63274</v>
          </cell>
          <cell r="C84" t="str">
            <v>Radicada</v>
          </cell>
          <cell r="D84">
            <v>45140.468614506171</v>
          </cell>
          <cell r="E84">
            <v>45142.47535763889</v>
          </cell>
          <cell r="F84">
            <v>45182.599407094909</v>
          </cell>
          <cell r="G84">
            <v>888909</v>
          </cell>
          <cell r="H84">
            <v>143</v>
          </cell>
          <cell r="I84" t="str">
            <v>RISARALDA</v>
          </cell>
          <cell r="J84" t="str">
            <v>PEREIRA</v>
          </cell>
          <cell r="K84" t="str">
            <v>Demanda</v>
          </cell>
          <cell r="L84" t="str">
            <v>ONCOLOGOS DEL OCCIDENTE S.A.S.</v>
          </cell>
          <cell r="M84" t="str">
            <v>NI 801000713</v>
          </cell>
          <cell r="N84" t="str">
            <v>MRS</v>
          </cell>
          <cell r="O84" t="str">
            <v>Pago por evento</v>
          </cell>
          <cell r="P84" t="str">
            <v>Servicios ambulatorios</v>
          </cell>
        </row>
        <row r="85">
          <cell r="B85" t="str">
            <v>RM63283</v>
          </cell>
          <cell r="C85" t="str">
            <v>Radicada</v>
          </cell>
          <cell r="D85">
            <v>45140.468651195988</v>
          </cell>
          <cell r="E85">
            <v>45142.47535763889</v>
          </cell>
          <cell r="F85">
            <v>45182.611643136574</v>
          </cell>
          <cell r="G85">
            <v>56533</v>
          </cell>
          <cell r="H85">
            <v>143</v>
          </cell>
          <cell r="I85" t="str">
            <v>RISARALDA</v>
          </cell>
          <cell r="J85" t="str">
            <v>PEREIRA</v>
          </cell>
          <cell r="K85" t="str">
            <v>Demanda</v>
          </cell>
          <cell r="L85" t="str">
            <v>ONCOLOGOS DEL OCCIDENTE S.A.S.</v>
          </cell>
          <cell r="M85" t="str">
            <v>NI 801000713</v>
          </cell>
          <cell r="N85" t="str">
            <v>MRS</v>
          </cell>
          <cell r="O85" t="str">
            <v>Pago por evento</v>
          </cell>
          <cell r="P85" t="str">
            <v>Consultas ambulatorias</v>
          </cell>
        </row>
        <row r="86">
          <cell r="B86" t="str">
            <v>RM63390</v>
          </cell>
          <cell r="C86" t="str">
            <v>Radicada</v>
          </cell>
          <cell r="D86">
            <v>45140.468683449071</v>
          </cell>
          <cell r="E86">
            <v>45142.47535763889</v>
          </cell>
          <cell r="F86">
            <v>45182.668588622684</v>
          </cell>
          <cell r="G86">
            <v>56533</v>
          </cell>
          <cell r="H86">
            <v>143</v>
          </cell>
          <cell r="I86" t="str">
            <v>RISARALDA</v>
          </cell>
          <cell r="J86" t="str">
            <v>PEREIRA</v>
          </cell>
          <cell r="K86" t="str">
            <v>Demanda</v>
          </cell>
          <cell r="L86" t="str">
            <v>ONCOLOGOS DEL OCCIDENTE S.A.S.</v>
          </cell>
          <cell r="M86" t="str">
            <v>NI 801000713</v>
          </cell>
          <cell r="N86" t="str">
            <v>MRS</v>
          </cell>
          <cell r="O86" t="str">
            <v>Pago por evento</v>
          </cell>
          <cell r="P86" t="str">
            <v>Consultas ambulatorias</v>
          </cell>
        </row>
        <row r="87">
          <cell r="B87" t="str">
            <v>RM63393</v>
          </cell>
          <cell r="C87" t="str">
            <v>Radicada</v>
          </cell>
          <cell r="D87">
            <v>45140.468712538583</v>
          </cell>
          <cell r="E87">
            <v>45142.47535763889</v>
          </cell>
          <cell r="F87">
            <v>45210.623329282404</v>
          </cell>
          <cell r="G87">
            <v>64500</v>
          </cell>
          <cell r="H87">
            <v>143</v>
          </cell>
          <cell r="I87" t="str">
            <v>RISARALDA</v>
          </cell>
          <cell r="J87" t="str">
            <v>PEREIRA</v>
          </cell>
          <cell r="K87" t="str">
            <v>Demanda</v>
          </cell>
          <cell r="L87" t="str">
            <v>ONCOLOGOS DEL OCCIDENTE S.A.S.</v>
          </cell>
          <cell r="M87" t="str">
            <v>NI 801000713</v>
          </cell>
          <cell r="N87" t="str">
            <v>MRS</v>
          </cell>
          <cell r="O87" t="str">
            <v>Pago por evento</v>
          </cell>
          <cell r="P87" t="str">
            <v>Consultas ambulatorias</v>
          </cell>
        </row>
        <row r="88">
          <cell r="B88" t="str">
            <v>RM63395</v>
          </cell>
          <cell r="C88" t="str">
            <v>Radicada</v>
          </cell>
          <cell r="D88">
            <v>45140.468750038584</v>
          </cell>
          <cell r="E88">
            <v>45142.47535763889</v>
          </cell>
          <cell r="F88">
            <v>45182.680768287035</v>
          </cell>
          <cell r="G88">
            <v>64500</v>
          </cell>
          <cell r="H88">
            <v>143</v>
          </cell>
          <cell r="I88" t="str">
            <v>RISARALDA</v>
          </cell>
          <cell r="J88" t="str">
            <v>PEREIRA</v>
          </cell>
          <cell r="K88" t="str">
            <v>Demanda</v>
          </cell>
          <cell r="L88" t="str">
            <v>ONCOLOGOS DEL OCCIDENTE S.A.S.</v>
          </cell>
          <cell r="M88" t="str">
            <v>NI 801000713</v>
          </cell>
          <cell r="N88" t="str">
            <v>MRS</v>
          </cell>
          <cell r="O88" t="str">
            <v>Pago por evento</v>
          </cell>
          <cell r="P88" t="str">
            <v>Consultas ambulatorias</v>
          </cell>
        </row>
        <row r="89">
          <cell r="B89" t="str">
            <v>RM63397</v>
          </cell>
          <cell r="C89" t="str">
            <v>Radicada</v>
          </cell>
          <cell r="D89">
            <v>45140.468802121912</v>
          </cell>
          <cell r="E89">
            <v>45142.47535763889</v>
          </cell>
          <cell r="F89">
            <v>45182.694727164351</v>
          </cell>
          <cell r="G89">
            <v>64500</v>
          </cell>
          <cell r="H89">
            <v>143</v>
          </cell>
          <cell r="I89" t="str">
            <v>RISARALDA</v>
          </cell>
          <cell r="J89" t="str">
            <v>PEREIRA</v>
          </cell>
          <cell r="K89" t="str">
            <v>Demanda</v>
          </cell>
          <cell r="L89" t="str">
            <v>ONCOLOGOS DEL OCCIDENTE S.A.S.</v>
          </cell>
          <cell r="M89" t="str">
            <v>NI 801000713</v>
          </cell>
          <cell r="N89" t="str">
            <v>MRS</v>
          </cell>
          <cell r="O89" t="str">
            <v>Pago por evento</v>
          </cell>
          <cell r="P89" t="str">
            <v>Consultas ambulatorias</v>
          </cell>
        </row>
        <row r="90">
          <cell r="B90" t="str">
            <v>RM63401</v>
          </cell>
          <cell r="C90" t="str">
            <v>Radicada</v>
          </cell>
          <cell r="D90">
            <v>45140.468834182102</v>
          </cell>
          <cell r="E90">
            <v>45142.47535763889</v>
          </cell>
          <cell r="F90">
            <v>45183.656627233795</v>
          </cell>
          <cell r="G90">
            <v>64500</v>
          </cell>
          <cell r="H90">
            <v>143</v>
          </cell>
          <cell r="I90" t="str">
            <v>RISARALDA</v>
          </cell>
          <cell r="J90" t="str">
            <v>PEREIRA</v>
          </cell>
          <cell r="K90" t="str">
            <v>Demanda</v>
          </cell>
          <cell r="L90" t="str">
            <v>ONCOLOGOS DEL OCCIDENTE S.A.S.</v>
          </cell>
          <cell r="M90" t="str">
            <v>NI 801000713</v>
          </cell>
          <cell r="N90" t="str">
            <v>MRS</v>
          </cell>
          <cell r="O90" t="str">
            <v>Pago por evento</v>
          </cell>
          <cell r="P90" t="str">
            <v>Consultas ambulatorias</v>
          </cell>
        </row>
        <row r="91">
          <cell r="B91" t="str">
            <v>RM63402</v>
          </cell>
          <cell r="C91" t="str">
            <v>Radicada</v>
          </cell>
          <cell r="D91">
            <v>45140.49604907407</v>
          </cell>
          <cell r="E91">
            <v>45142.47535763889</v>
          </cell>
          <cell r="F91">
            <v>45190.604819907407</v>
          </cell>
          <cell r="G91">
            <v>64500</v>
          </cell>
          <cell r="H91">
            <v>143</v>
          </cell>
          <cell r="I91" t="str">
            <v>RISARALDA</v>
          </cell>
          <cell r="J91" t="str">
            <v>PEREIRA</v>
          </cell>
          <cell r="K91" t="str">
            <v>Demanda</v>
          </cell>
          <cell r="L91" t="str">
            <v>ONCOLOGOS DEL OCCIDENTE S.A.S.</v>
          </cell>
          <cell r="M91" t="str">
            <v>NI 801000713</v>
          </cell>
          <cell r="N91" t="str">
            <v>MRS</v>
          </cell>
          <cell r="O91" t="str">
            <v>Pago por evento</v>
          </cell>
          <cell r="P91" t="str">
            <v>Consultas ambulatorias</v>
          </cell>
        </row>
        <row r="92">
          <cell r="B92" t="str">
            <v>RM63403</v>
          </cell>
          <cell r="C92" t="str">
            <v>Radicada</v>
          </cell>
          <cell r="D92">
            <v>45140.496089583328</v>
          </cell>
          <cell r="E92">
            <v>45142.47535763889</v>
          </cell>
          <cell r="F92">
            <v>45212.439620868055</v>
          </cell>
          <cell r="G92">
            <v>64500</v>
          </cell>
          <cell r="H92">
            <v>143</v>
          </cell>
          <cell r="I92" t="str">
            <v>RISARALDA</v>
          </cell>
          <cell r="J92" t="str">
            <v>PEREIRA</v>
          </cell>
          <cell r="K92" t="str">
            <v>Demanda</v>
          </cell>
          <cell r="L92" t="str">
            <v>ONCOLOGOS DEL OCCIDENTE S.A.S.</v>
          </cell>
          <cell r="M92" t="str">
            <v>NI 801000713</v>
          </cell>
          <cell r="N92" t="str">
            <v>MRS</v>
          </cell>
          <cell r="O92" t="str">
            <v>Pago por evento</v>
          </cell>
          <cell r="P92" t="str">
            <v>Consultas ambulatorias</v>
          </cell>
        </row>
        <row r="93">
          <cell r="B93" t="str">
            <v>RM63405</v>
          </cell>
          <cell r="C93" t="str">
            <v>Radicada</v>
          </cell>
          <cell r="D93">
            <v>45140.496130439809</v>
          </cell>
          <cell r="E93">
            <v>45142.47535763889</v>
          </cell>
          <cell r="F93">
            <v>45212.435446412033</v>
          </cell>
          <cell r="G93">
            <v>64500</v>
          </cell>
          <cell r="H93">
            <v>143</v>
          </cell>
          <cell r="I93" t="str">
            <v>RISARALDA</v>
          </cell>
          <cell r="J93" t="str">
            <v>PEREIRA</v>
          </cell>
          <cell r="K93" t="str">
            <v>Demanda</v>
          </cell>
          <cell r="L93" t="str">
            <v>ONCOLOGOS DEL OCCIDENTE S.A.S.</v>
          </cell>
          <cell r="M93" t="str">
            <v>NI 801000713</v>
          </cell>
          <cell r="N93" t="str">
            <v>MRS</v>
          </cell>
          <cell r="O93" t="str">
            <v>Pago por evento</v>
          </cell>
          <cell r="P93" t="str">
            <v>Consultas ambulatorias</v>
          </cell>
        </row>
        <row r="94">
          <cell r="B94" t="str">
            <v>RM63407</v>
          </cell>
          <cell r="C94" t="str">
            <v>Radicada</v>
          </cell>
          <cell r="D94">
            <v>45140.496168865742</v>
          </cell>
          <cell r="E94">
            <v>45142.47535763889</v>
          </cell>
          <cell r="F94">
            <v>45212.423064351853</v>
          </cell>
          <cell r="G94">
            <v>64500</v>
          </cell>
          <cell r="H94">
            <v>143</v>
          </cell>
          <cell r="I94" t="str">
            <v>RISARALDA</v>
          </cell>
          <cell r="J94" t="str">
            <v>PEREIRA</v>
          </cell>
          <cell r="K94" t="str">
            <v>Demanda</v>
          </cell>
          <cell r="L94" t="str">
            <v>ONCOLOGOS DEL OCCIDENTE S.A.S.</v>
          </cell>
          <cell r="M94" t="str">
            <v>NI 801000713</v>
          </cell>
          <cell r="N94" t="str">
            <v>RC</v>
          </cell>
          <cell r="O94" t="str">
            <v>Pago por evento</v>
          </cell>
          <cell r="P94" t="str">
            <v>Consultas ambulatorias</v>
          </cell>
        </row>
        <row r="95">
          <cell r="B95" t="str">
            <v>RM63411</v>
          </cell>
          <cell r="C95" t="str">
            <v>Radicada</v>
          </cell>
          <cell r="D95">
            <v>45140.496207677468</v>
          </cell>
          <cell r="E95">
            <v>45142.47535763889</v>
          </cell>
          <cell r="F95">
            <v>45190.620327002311</v>
          </cell>
          <cell r="G95">
            <v>64500</v>
          </cell>
          <cell r="H95">
            <v>143</v>
          </cell>
          <cell r="I95" t="str">
            <v>RISARALDA</v>
          </cell>
          <cell r="J95" t="str">
            <v>PEREIRA</v>
          </cell>
          <cell r="K95" t="str">
            <v>Demanda</v>
          </cell>
          <cell r="L95" t="str">
            <v>ONCOLOGOS DEL OCCIDENTE S.A.S.</v>
          </cell>
          <cell r="M95" t="str">
            <v>NI 801000713</v>
          </cell>
          <cell r="N95" t="str">
            <v>MRS</v>
          </cell>
          <cell r="O95" t="str">
            <v>Pago por evento</v>
          </cell>
          <cell r="P95" t="str">
            <v>Consultas ambulatorias</v>
          </cell>
        </row>
        <row r="96">
          <cell r="B96" t="str">
            <v>RM63412</v>
          </cell>
          <cell r="C96" t="str">
            <v>Radicada</v>
          </cell>
          <cell r="D96">
            <v>45140.496263657406</v>
          </cell>
          <cell r="E96">
            <v>45142.47535763889</v>
          </cell>
          <cell r="F96">
            <v>45190.624947303237</v>
          </cell>
          <cell r="G96">
            <v>64500</v>
          </cell>
          <cell r="H96">
            <v>143</v>
          </cell>
          <cell r="I96" t="str">
            <v>RISARALDA</v>
          </cell>
          <cell r="J96" t="str">
            <v>PEREIRA</v>
          </cell>
          <cell r="K96" t="str">
            <v>Demanda</v>
          </cell>
          <cell r="L96" t="str">
            <v>ONCOLOGOS DEL OCCIDENTE S.A.S.</v>
          </cell>
          <cell r="M96" t="str">
            <v>NI 801000713</v>
          </cell>
          <cell r="N96" t="str">
            <v>MRS</v>
          </cell>
          <cell r="O96" t="str">
            <v>Pago por evento</v>
          </cell>
          <cell r="P96" t="str">
            <v>Consultas ambulatorias</v>
          </cell>
        </row>
        <row r="97">
          <cell r="B97" t="str">
            <v>RM63413</v>
          </cell>
          <cell r="C97" t="str">
            <v>Radicada</v>
          </cell>
          <cell r="D97">
            <v>45140.496305324072</v>
          </cell>
          <cell r="E97">
            <v>45142.47535763889</v>
          </cell>
          <cell r="F97">
            <v>45160.691478356479</v>
          </cell>
          <cell r="G97">
            <v>19868149</v>
          </cell>
          <cell r="H97">
            <v>143</v>
          </cell>
          <cell r="I97" t="str">
            <v>RISARALDA</v>
          </cell>
          <cell r="J97" t="str">
            <v>PEREIRA</v>
          </cell>
          <cell r="K97" t="str">
            <v>Demanda</v>
          </cell>
          <cell r="L97" t="str">
            <v>ONCOLOGOS DEL OCCIDENTE S.A.S.</v>
          </cell>
          <cell r="M97" t="str">
            <v>NI 801000713</v>
          </cell>
          <cell r="N97" t="str">
            <v>MRS</v>
          </cell>
          <cell r="O97" t="str">
            <v>Pago por evento</v>
          </cell>
          <cell r="P97" t="str">
            <v>Servicios ambulatorios</v>
          </cell>
        </row>
        <row r="98">
          <cell r="B98" t="str">
            <v>RM63414</v>
          </cell>
          <cell r="C98" t="str">
            <v>Devuelta</v>
          </cell>
          <cell r="D98">
            <v>45140.496348032408</v>
          </cell>
          <cell r="E98">
            <v>45142.47535763889</v>
          </cell>
          <cell r="G98">
            <v>56533</v>
          </cell>
          <cell r="H98">
            <v>143</v>
          </cell>
          <cell r="I98" t="str">
            <v>RISARALDA</v>
          </cell>
          <cell r="J98" t="str">
            <v>PEREIRA</v>
          </cell>
          <cell r="K98" t="str">
            <v>Demanda</v>
          </cell>
          <cell r="L98" t="str">
            <v>ONCOLOGOS DEL OCCIDENTE S.A.S.</v>
          </cell>
          <cell r="M98" t="str">
            <v>NI 801000713</v>
          </cell>
          <cell r="O98" t="str">
            <v>Pago por evento</v>
          </cell>
          <cell r="P98" t="str">
            <v>Consultas ambulatorias</v>
          </cell>
        </row>
        <row r="99">
          <cell r="B99" t="str">
            <v>RM63417</v>
          </cell>
          <cell r="C99" t="str">
            <v>Radicada</v>
          </cell>
          <cell r="D99">
            <v>45140.496398495372</v>
          </cell>
          <cell r="E99">
            <v>45142.47535763889</v>
          </cell>
          <cell r="F99">
            <v>45212.414820868056</v>
          </cell>
          <cell r="G99">
            <v>64500</v>
          </cell>
          <cell r="H99">
            <v>143</v>
          </cell>
          <cell r="I99" t="str">
            <v>RISARALDA</v>
          </cell>
          <cell r="J99" t="str">
            <v>PEREIRA</v>
          </cell>
          <cell r="K99" t="str">
            <v>Demanda</v>
          </cell>
          <cell r="L99" t="str">
            <v>ONCOLOGOS DEL OCCIDENTE S.A.S.</v>
          </cell>
          <cell r="M99" t="str">
            <v>NI 801000713</v>
          </cell>
          <cell r="N99" t="str">
            <v>MRS</v>
          </cell>
          <cell r="O99" t="str">
            <v>Pago por evento</v>
          </cell>
          <cell r="P99" t="str">
            <v>Consultas ambulatorias</v>
          </cell>
        </row>
        <row r="100">
          <cell r="B100" t="str">
            <v>RM63418</v>
          </cell>
          <cell r="C100" t="str">
            <v>Radicada</v>
          </cell>
          <cell r="D100">
            <v>45140.496444868819</v>
          </cell>
          <cell r="E100">
            <v>45142.47535763889</v>
          </cell>
          <cell r="F100">
            <v>45201.603956979168</v>
          </cell>
          <cell r="G100">
            <v>66900</v>
          </cell>
          <cell r="H100">
            <v>143</v>
          </cell>
          <cell r="I100" t="str">
            <v>RISARALDA</v>
          </cell>
          <cell r="J100" t="str">
            <v>PEREIRA</v>
          </cell>
          <cell r="K100" t="str">
            <v>Demanda</v>
          </cell>
          <cell r="L100" t="str">
            <v>ONCOLOGOS DEL OCCIDENTE S.A.S.</v>
          </cell>
          <cell r="M100" t="str">
            <v>NI 801000713</v>
          </cell>
          <cell r="N100" t="str">
            <v>RC</v>
          </cell>
          <cell r="O100" t="str">
            <v>Pago por evento</v>
          </cell>
          <cell r="P100" t="str">
            <v>Consultas ambulatorias</v>
          </cell>
        </row>
        <row r="101">
          <cell r="B101" t="str">
            <v>RM63419</v>
          </cell>
          <cell r="C101" t="str">
            <v>Radicada</v>
          </cell>
          <cell r="D101">
            <v>45140.522429745368</v>
          </cell>
          <cell r="E101">
            <v>45142.47535763889</v>
          </cell>
          <cell r="F101">
            <v>45184.38269042824</v>
          </cell>
          <cell r="G101">
            <v>56946</v>
          </cell>
          <cell r="H101">
            <v>143</v>
          </cell>
          <cell r="I101" t="str">
            <v>RISARALDA</v>
          </cell>
          <cell r="J101" t="str">
            <v>PEREIRA</v>
          </cell>
          <cell r="K101" t="str">
            <v>Demanda</v>
          </cell>
          <cell r="L101" t="str">
            <v>ONCOLOGOS DEL OCCIDENTE S.A.S.</v>
          </cell>
          <cell r="M101" t="str">
            <v>NI 801000713</v>
          </cell>
          <cell r="N101" t="str">
            <v>MRS</v>
          </cell>
          <cell r="O101" t="str">
            <v>Pago por evento</v>
          </cell>
          <cell r="P101" t="str">
            <v>Consultas ambulatorias</v>
          </cell>
        </row>
        <row r="102">
          <cell r="B102" t="str">
            <v>RM63421</v>
          </cell>
          <cell r="C102" t="str">
            <v>Radicada</v>
          </cell>
          <cell r="D102">
            <v>45140.522475617283</v>
          </cell>
          <cell r="E102">
            <v>45142.47535763889</v>
          </cell>
          <cell r="F102">
            <v>45210.707854131942</v>
          </cell>
          <cell r="G102">
            <v>64500</v>
          </cell>
          <cell r="H102">
            <v>143</v>
          </cell>
          <cell r="I102" t="str">
            <v>RISARALDA</v>
          </cell>
          <cell r="J102" t="str">
            <v>PEREIRA</v>
          </cell>
          <cell r="K102" t="str">
            <v>Demanda</v>
          </cell>
          <cell r="L102" t="str">
            <v>ONCOLOGOS DEL OCCIDENTE S.A.S.</v>
          </cell>
          <cell r="M102" t="str">
            <v>NI 801000713</v>
          </cell>
          <cell r="N102" t="str">
            <v>RC</v>
          </cell>
          <cell r="O102" t="str">
            <v>Pago por evento</v>
          </cell>
          <cell r="P102" t="str">
            <v>Consultas ambulatorias</v>
          </cell>
        </row>
        <row r="103">
          <cell r="B103" t="str">
            <v>RM63422</v>
          </cell>
          <cell r="C103" t="str">
            <v>Radicada</v>
          </cell>
          <cell r="D103">
            <v>45140.522518094134</v>
          </cell>
          <cell r="E103">
            <v>45142.47535763889</v>
          </cell>
          <cell r="F103">
            <v>45210.646561261572</v>
          </cell>
          <cell r="G103">
            <v>64500</v>
          </cell>
          <cell r="H103">
            <v>143</v>
          </cell>
          <cell r="I103" t="str">
            <v>RISARALDA</v>
          </cell>
          <cell r="J103" t="str">
            <v>PEREIRA</v>
          </cell>
          <cell r="K103" t="str">
            <v>Demanda</v>
          </cell>
          <cell r="L103" t="str">
            <v>ONCOLOGOS DEL OCCIDENTE S.A.S.</v>
          </cell>
          <cell r="M103" t="str">
            <v>NI 801000713</v>
          </cell>
          <cell r="N103" t="str">
            <v>MRS</v>
          </cell>
          <cell r="O103" t="str">
            <v>Pago por evento</v>
          </cell>
          <cell r="P103" t="str">
            <v>Consultas ambulatorias</v>
          </cell>
        </row>
        <row r="104">
          <cell r="B104" t="str">
            <v>RM63423</v>
          </cell>
          <cell r="C104" t="str">
            <v>Radicada</v>
          </cell>
          <cell r="D104">
            <v>45140.522562615741</v>
          </cell>
          <cell r="E104">
            <v>45142.47535763889</v>
          </cell>
          <cell r="F104">
            <v>45184.401537384256</v>
          </cell>
          <cell r="G104">
            <v>64500</v>
          </cell>
          <cell r="H104">
            <v>143</v>
          </cell>
          <cell r="I104" t="str">
            <v>RISARALDA</v>
          </cell>
          <cell r="J104" t="str">
            <v>PEREIRA</v>
          </cell>
          <cell r="K104" t="str">
            <v>Demanda</v>
          </cell>
          <cell r="L104" t="str">
            <v>ONCOLOGOS DEL OCCIDENTE S.A.S.</v>
          </cell>
          <cell r="M104" t="str">
            <v>NI 801000713</v>
          </cell>
          <cell r="N104" t="str">
            <v>MRS</v>
          </cell>
          <cell r="O104" t="str">
            <v>Pago por evento</v>
          </cell>
          <cell r="P104" t="str">
            <v>Consultas ambulatorias</v>
          </cell>
        </row>
        <row r="105">
          <cell r="B105" t="str">
            <v>RM63424</v>
          </cell>
          <cell r="C105" t="str">
            <v>Radicada</v>
          </cell>
          <cell r="D105">
            <v>45140.522615046291</v>
          </cell>
          <cell r="E105">
            <v>45142.47535763889</v>
          </cell>
          <cell r="F105">
            <v>45210.639313194442</v>
          </cell>
          <cell r="G105">
            <v>64500</v>
          </cell>
          <cell r="H105">
            <v>143</v>
          </cell>
          <cell r="I105" t="str">
            <v>RISARALDA</v>
          </cell>
          <cell r="J105" t="str">
            <v>PEREIRA</v>
          </cell>
          <cell r="K105" t="str">
            <v>Demanda</v>
          </cell>
          <cell r="L105" t="str">
            <v>ONCOLOGOS DEL OCCIDENTE S.A.S.</v>
          </cell>
          <cell r="M105" t="str">
            <v>NI 801000713</v>
          </cell>
          <cell r="N105" t="str">
            <v>MRS</v>
          </cell>
          <cell r="O105" t="str">
            <v>Pago por evento</v>
          </cell>
          <cell r="P105" t="str">
            <v>Consultas ambulatorias</v>
          </cell>
        </row>
        <row r="106">
          <cell r="B106" t="str">
            <v>RM63425</v>
          </cell>
          <cell r="C106" t="str">
            <v>Radicada</v>
          </cell>
          <cell r="D106">
            <v>45140.522653626547</v>
          </cell>
          <cell r="E106">
            <v>45142.47535763889</v>
          </cell>
          <cell r="F106">
            <v>45245.580742361111</v>
          </cell>
          <cell r="G106">
            <v>918304</v>
          </cell>
          <cell r="H106">
            <v>143</v>
          </cell>
          <cell r="I106" t="str">
            <v>RISARALDA</v>
          </cell>
          <cell r="J106" t="str">
            <v>PEREIRA</v>
          </cell>
          <cell r="K106" t="str">
            <v>Demanda</v>
          </cell>
          <cell r="L106" t="str">
            <v>ONCOLOGOS DEL OCCIDENTE S.A.S.</v>
          </cell>
          <cell r="M106" t="str">
            <v>NI 801000713</v>
          </cell>
          <cell r="N106" t="str">
            <v>MRS</v>
          </cell>
          <cell r="O106" t="str">
            <v>Pago por evento</v>
          </cell>
          <cell r="P106" t="str">
            <v>Servicios ambulatorios</v>
          </cell>
          <cell r="Q106">
            <v>45244.566043981482</v>
          </cell>
          <cell r="R106">
            <v>45184.448765196757</v>
          </cell>
        </row>
        <row r="107">
          <cell r="B107" t="str">
            <v>RM63426</v>
          </cell>
          <cell r="C107" t="str">
            <v>Radicada</v>
          </cell>
          <cell r="D107">
            <v>45140.522695949076</v>
          </cell>
          <cell r="E107">
            <v>45142.47535763889</v>
          </cell>
          <cell r="F107">
            <v>45184.454226539347</v>
          </cell>
          <cell r="G107">
            <v>289998</v>
          </cell>
          <cell r="H107">
            <v>143</v>
          </cell>
          <cell r="I107" t="str">
            <v>RISARALDA</v>
          </cell>
          <cell r="J107" t="str">
            <v>PEREIRA</v>
          </cell>
          <cell r="K107" t="str">
            <v>Demanda</v>
          </cell>
          <cell r="L107" t="str">
            <v>ONCOLOGOS DEL OCCIDENTE S.A.S.</v>
          </cell>
          <cell r="M107" t="str">
            <v>NI 801000713</v>
          </cell>
          <cell r="N107" t="str">
            <v>MRS</v>
          </cell>
          <cell r="O107" t="str">
            <v>Pago por evento</v>
          </cell>
          <cell r="P107" t="str">
            <v>Exámenes de laboratorio, imágenes y otras ayudas diagnósticas ambulatorias</v>
          </cell>
        </row>
        <row r="108">
          <cell r="B108" t="str">
            <v>RM63428</v>
          </cell>
          <cell r="C108" t="str">
            <v>Radicada</v>
          </cell>
          <cell r="D108">
            <v>45140.522731944446</v>
          </cell>
          <cell r="E108">
            <v>45142.47535763889</v>
          </cell>
          <cell r="F108">
            <v>45184.575380439812</v>
          </cell>
          <cell r="G108">
            <v>64500</v>
          </cell>
          <cell r="H108">
            <v>143</v>
          </cell>
          <cell r="I108" t="str">
            <v>RISARALDA</v>
          </cell>
          <cell r="J108" t="str">
            <v>PEREIRA</v>
          </cell>
          <cell r="K108" t="str">
            <v>Demanda</v>
          </cell>
          <cell r="L108" t="str">
            <v>ONCOLOGOS DEL OCCIDENTE S.A.S.</v>
          </cell>
          <cell r="M108" t="str">
            <v>NI 801000713</v>
          </cell>
          <cell r="N108" t="str">
            <v>MRS</v>
          </cell>
          <cell r="O108" t="str">
            <v>Pago por evento</v>
          </cell>
          <cell r="P108" t="str">
            <v>Consultas ambulatorias</v>
          </cell>
        </row>
        <row r="109">
          <cell r="B109" t="str">
            <v>RM63429</v>
          </cell>
          <cell r="C109" t="str">
            <v>Radicada</v>
          </cell>
          <cell r="D109">
            <v>45140.570559722219</v>
          </cell>
          <cell r="E109">
            <v>45142.47535763889</v>
          </cell>
          <cell r="F109">
            <v>45164.64666392361</v>
          </cell>
          <cell r="G109">
            <v>12313843</v>
          </cell>
          <cell r="H109">
            <v>143</v>
          </cell>
          <cell r="I109" t="str">
            <v>RISARALDA</v>
          </cell>
          <cell r="J109" t="str">
            <v>PEREIRA</v>
          </cell>
          <cell r="K109" t="str">
            <v>Demanda</v>
          </cell>
          <cell r="L109" t="str">
            <v>ONCOLOGOS DEL OCCIDENTE S.A.S.</v>
          </cell>
          <cell r="M109" t="str">
            <v>NI 801000713</v>
          </cell>
          <cell r="N109" t="str">
            <v>MRS</v>
          </cell>
          <cell r="O109" t="str">
            <v>Pago por evento</v>
          </cell>
          <cell r="P109" t="str">
            <v>Servicios ambulatorios</v>
          </cell>
        </row>
        <row r="110">
          <cell r="B110" t="str">
            <v>RM63430</v>
          </cell>
          <cell r="C110" t="str">
            <v>Radicada</v>
          </cell>
          <cell r="D110">
            <v>45140.570593016972</v>
          </cell>
          <cell r="E110">
            <v>45142.47535763889</v>
          </cell>
          <cell r="F110">
            <v>45208.467802280087</v>
          </cell>
          <cell r="G110">
            <v>1789236</v>
          </cell>
          <cell r="H110">
            <v>143</v>
          </cell>
          <cell r="I110" t="str">
            <v>RISARALDA</v>
          </cell>
          <cell r="J110" t="str">
            <v>PEREIRA</v>
          </cell>
          <cell r="K110" t="str">
            <v>Demanda</v>
          </cell>
          <cell r="L110" t="str">
            <v>ONCOLOGOS DEL OCCIDENTE S.A.S.</v>
          </cell>
          <cell r="M110" t="str">
            <v>NI 801000713</v>
          </cell>
          <cell r="N110" t="str">
            <v>MRS</v>
          </cell>
          <cell r="O110" t="str">
            <v>Pago por evento</v>
          </cell>
          <cell r="P110" t="str">
            <v>Servicios ambulatorios</v>
          </cell>
        </row>
        <row r="111">
          <cell r="B111" t="str">
            <v>RM63431</v>
          </cell>
          <cell r="C111" t="str">
            <v>Radicada</v>
          </cell>
          <cell r="D111">
            <v>45140.570633333329</v>
          </cell>
          <cell r="E111">
            <v>45142.47535763889</v>
          </cell>
          <cell r="F111">
            <v>45210.632038692129</v>
          </cell>
          <cell r="G111">
            <v>64500</v>
          </cell>
          <cell r="H111">
            <v>143</v>
          </cell>
          <cell r="I111" t="str">
            <v>RISARALDA</v>
          </cell>
          <cell r="J111" t="str">
            <v>PEREIRA</v>
          </cell>
          <cell r="K111" t="str">
            <v>Demanda</v>
          </cell>
          <cell r="L111" t="str">
            <v>ONCOLOGOS DEL OCCIDENTE S.A.S.</v>
          </cell>
          <cell r="M111" t="str">
            <v>NI 801000713</v>
          </cell>
          <cell r="N111" t="str">
            <v>MRS</v>
          </cell>
          <cell r="O111" t="str">
            <v>Pago por evento</v>
          </cell>
          <cell r="P111" t="str">
            <v>Consultas ambulatorias</v>
          </cell>
        </row>
        <row r="112">
          <cell r="B112" t="str">
            <v>RM63433</v>
          </cell>
          <cell r="C112" t="str">
            <v>Radicada</v>
          </cell>
          <cell r="D112">
            <v>45140.570666936728</v>
          </cell>
          <cell r="E112">
            <v>45142.47535763889</v>
          </cell>
          <cell r="F112">
            <v>45184.643257905089</v>
          </cell>
          <cell r="G112">
            <v>64500</v>
          </cell>
          <cell r="H112">
            <v>143</v>
          </cell>
          <cell r="I112" t="str">
            <v>RISARALDA</v>
          </cell>
          <cell r="J112" t="str">
            <v>PEREIRA</v>
          </cell>
          <cell r="K112" t="str">
            <v>Demanda</v>
          </cell>
          <cell r="L112" t="str">
            <v>ONCOLOGOS DEL OCCIDENTE S.A.S.</v>
          </cell>
          <cell r="M112" t="str">
            <v>NI 801000713</v>
          </cell>
          <cell r="N112" t="str">
            <v>RC</v>
          </cell>
          <cell r="O112" t="str">
            <v>Pago por evento</v>
          </cell>
          <cell r="P112" t="str">
            <v>Consultas ambulatorias</v>
          </cell>
        </row>
        <row r="113">
          <cell r="B113" t="str">
            <v>RM63435</v>
          </cell>
          <cell r="C113" t="str">
            <v>Radicada</v>
          </cell>
          <cell r="D113">
            <v>45140.570702970675</v>
          </cell>
          <cell r="E113">
            <v>45142.47535763889</v>
          </cell>
          <cell r="F113">
            <v>45245.578739502314</v>
          </cell>
          <cell r="G113">
            <v>71413</v>
          </cell>
          <cell r="H113">
            <v>143</v>
          </cell>
          <cell r="I113" t="str">
            <v>RISARALDA</v>
          </cell>
          <cell r="J113" t="str">
            <v>PEREIRA</v>
          </cell>
          <cell r="K113" t="str">
            <v>Demanda</v>
          </cell>
          <cell r="L113" t="str">
            <v>ONCOLOGOS DEL OCCIDENTE S.A.S.</v>
          </cell>
          <cell r="M113" t="str">
            <v>NI 801000713</v>
          </cell>
          <cell r="N113" t="str">
            <v>MRS</v>
          </cell>
          <cell r="O113" t="str">
            <v>Pago por evento</v>
          </cell>
          <cell r="P113" t="str">
            <v>Exámenes de laboratorio, imágenes y otras ayudas diagnósticas ambulatorias</v>
          </cell>
          <cell r="Q113">
            <v>45244.567878622685</v>
          </cell>
          <cell r="R113">
            <v>45188.732122604168</v>
          </cell>
        </row>
        <row r="114">
          <cell r="B114" t="str">
            <v>RM63436</v>
          </cell>
          <cell r="C114" t="str">
            <v>Radicada</v>
          </cell>
          <cell r="D114">
            <v>45140.570738348768</v>
          </cell>
          <cell r="E114">
            <v>45142.47535763889</v>
          </cell>
          <cell r="F114">
            <v>45184.660381134257</v>
          </cell>
          <cell r="G114">
            <v>64500</v>
          </cell>
          <cell r="H114">
            <v>143</v>
          </cell>
          <cell r="I114" t="str">
            <v>RISARALDA</v>
          </cell>
          <cell r="J114" t="str">
            <v>PEREIRA</v>
          </cell>
          <cell r="K114" t="str">
            <v>Demanda</v>
          </cell>
          <cell r="L114" t="str">
            <v>ONCOLOGOS DEL OCCIDENTE S.A.S.</v>
          </cell>
          <cell r="M114" t="str">
            <v>NI 801000713</v>
          </cell>
          <cell r="N114" t="str">
            <v>MRS</v>
          </cell>
          <cell r="O114" t="str">
            <v>Pago por evento</v>
          </cell>
          <cell r="P114" t="str">
            <v>Consultas ambulatorias</v>
          </cell>
        </row>
        <row r="115">
          <cell r="B115" t="str">
            <v>RM63438</v>
          </cell>
          <cell r="C115" t="str">
            <v>Radicada</v>
          </cell>
          <cell r="D115">
            <v>45140.570771489191</v>
          </cell>
          <cell r="E115">
            <v>45142.47535763889</v>
          </cell>
          <cell r="F115">
            <v>45188.389640474532</v>
          </cell>
          <cell r="G115">
            <v>56533</v>
          </cell>
          <cell r="H115">
            <v>143</v>
          </cell>
          <cell r="I115" t="str">
            <v>RISARALDA</v>
          </cell>
          <cell r="J115" t="str">
            <v>PEREIRA</v>
          </cell>
          <cell r="K115" t="str">
            <v>Demanda</v>
          </cell>
          <cell r="L115" t="str">
            <v>ONCOLOGOS DEL OCCIDENTE S.A.S.</v>
          </cell>
          <cell r="M115" t="str">
            <v>NI 801000713</v>
          </cell>
          <cell r="N115" t="str">
            <v>MRS</v>
          </cell>
          <cell r="O115" t="str">
            <v>Pago por evento</v>
          </cell>
          <cell r="P115" t="str">
            <v>Consultas ambulatorias</v>
          </cell>
        </row>
        <row r="116">
          <cell r="B116" t="str">
            <v>RM63440</v>
          </cell>
          <cell r="C116" t="str">
            <v>Radicada</v>
          </cell>
          <cell r="D116">
            <v>45140.57080671296</v>
          </cell>
          <cell r="E116">
            <v>45142.47535763889</v>
          </cell>
          <cell r="F116">
            <v>45201.606006481481</v>
          </cell>
          <cell r="G116">
            <v>65817</v>
          </cell>
          <cell r="H116">
            <v>143</v>
          </cell>
          <cell r="I116" t="str">
            <v>RISARALDA</v>
          </cell>
          <cell r="J116" t="str">
            <v>PEREIRA</v>
          </cell>
          <cell r="K116" t="str">
            <v>Demanda</v>
          </cell>
          <cell r="L116" t="str">
            <v>ONCOLOGOS DEL OCCIDENTE S.A.S.</v>
          </cell>
          <cell r="M116" t="str">
            <v>NI 801000713</v>
          </cell>
          <cell r="N116" t="str">
            <v>MRS</v>
          </cell>
          <cell r="O116" t="str">
            <v>Pago por evento</v>
          </cell>
          <cell r="P116" t="str">
            <v>Exámenes de laboratorio, imágenes y otras ayudas diagnósticas ambulatorias</v>
          </cell>
        </row>
        <row r="117">
          <cell r="B117" t="str">
            <v>RM63441</v>
          </cell>
          <cell r="C117" t="str">
            <v>Radicada</v>
          </cell>
          <cell r="D117">
            <v>45140.570838773143</v>
          </cell>
          <cell r="E117">
            <v>45142.47535763889</v>
          </cell>
          <cell r="F117">
            <v>45216.705413113421</v>
          </cell>
          <cell r="G117">
            <v>56533</v>
          </cell>
          <cell r="H117">
            <v>143</v>
          </cell>
          <cell r="I117" t="str">
            <v>RISARALDA</v>
          </cell>
          <cell r="J117" t="str">
            <v>PEREIRA</v>
          </cell>
          <cell r="K117" t="str">
            <v>Demanda</v>
          </cell>
          <cell r="L117" t="str">
            <v>ONCOLOGOS DEL OCCIDENTE S.A.S.</v>
          </cell>
          <cell r="M117" t="str">
            <v>NI 801000713</v>
          </cell>
          <cell r="N117" t="str">
            <v>MRS</v>
          </cell>
          <cell r="O117" t="str">
            <v>Pago por evento</v>
          </cell>
          <cell r="P117" t="str">
            <v>Consultas ambulatorias</v>
          </cell>
        </row>
        <row r="118">
          <cell r="B118" t="str">
            <v>RM63442</v>
          </cell>
          <cell r="C118" t="str">
            <v>Radicada</v>
          </cell>
          <cell r="D118">
            <v>45140.570879398147</v>
          </cell>
          <cell r="E118">
            <v>45142.47535763889</v>
          </cell>
          <cell r="F118">
            <v>45210.628373877313</v>
          </cell>
          <cell r="G118">
            <v>64500</v>
          </cell>
          <cell r="H118">
            <v>143</v>
          </cell>
          <cell r="I118" t="str">
            <v>RISARALDA</v>
          </cell>
          <cell r="J118" t="str">
            <v>PEREIRA</v>
          </cell>
          <cell r="K118" t="str">
            <v>Demanda</v>
          </cell>
          <cell r="L118" t="str">
            <v>ONCOLOGOS DEL OCCIDENTE S.A.S.</v>
          </cell>
          <cell r="M118" t="str">
            <v>NI 801000713</v>
          </cell>
          <cell r="N118" t="str">
            <v>MRS</v>
          </cell>
          <cell r="O118" t="str">
            <v>Pago por evento</v>
          </cell>
          <cell r="P118" t="str">
            <v>Consultas ambulatorias</v>
          </cell>
        </row>
        <row r="119">
          <cell r="B119" t="str">
            <v>RM63443</v>
          </cell>
          <cell r="C119" t="str">
            <v>Radicada</v>
          </cell>
          <cell r="D119">
            <v>45140.570916936733</v>
          </cell>
          <cell r="E119">
            <v>45142.47535763889</v>
          </cell>
          <cell r="F119">
            <v>45205.663772372682</v>
          </cell>
          <cell r="G119">
            <v>484217</v>
          </cell>
          <cell r="H119">
            <v>143</v>
          </cell>
          <cell r="I119" t="str">
            <v>RISARALDA</v>
          </cell>
          <cell r="J119" t="str">
            <v>PEREIRA</v>
          </cell>
          <cell r="K119" t="str">
            <v>Demanda</v>
          </cell>
          <cell r="L119" t="str">
            <v>ONCOLOGOS DEL OCCIDENTE S.A.S.</v>
          </cell>
          <cell r="M119" t="str">
            <v>NI 801000713</v>
          </cell>
          <cell r="N119" t="str">
            <v>MRS</v>
          </cell>
          <cell r="O119" t="str">
            <v>Pago por evento</v>
          </cell>
          <cell r="P119" t="str">
            <v>Servicios ambulatorios</v>
          </cell>
        </row>
        <row r="120">
          <cell r="B120" t="str">
            <v>RM63446</v>
          </cell>
          <cell r="C120" t="str">
            <v>Radicada</v>
          </cell>
          <cell r="D120">
            <v>45140.570960069439</v>
          </cell>
          <cell r="E120">
            <v>45142.47535763889</v>
          </cell>
          <cell r="F120">
            <v>45208.777681597217</v>
          </cell>
          <cell r="G120">
            <v>56533</v>
          </cell>
          <cell r="H120">
            <v>143</v>
          </cell>
          <cell r="I120" t="str">
            <v>RISARALDA</v>
          </cell>
          <cell r="J120" t="str">
            <v>PEREIRA</v>
          </cell>
          <cell r="K120" t="str">
            <v>Demanda</v>
          </cell>
          <cell r="L120" t="str">
            <v>ONCOLOGOS DEL OCCIDENTE S.A.S.</v>
          </cell>
          <cell r="M120" t="str">
            <v>NI 801000713</v>
          </cell>
          <cell r="N120" t="str">
            <v>MRS</v>
          </cell>
          <cell r="O120" t="str">
            <v>Pago por evento</v>
          </cell>
          <cell r="P120" t="str">
            <v>Consultas ambulatorias</v>
          </cell>
        </row>
        <row r="121">
          <cell r="B121" t="str">
            <v>RM63447</v>
          </cell>
          <cell r="C121" t="str">
            <v>Radicada</v>
          </cell>
          <cell r="D121">
            <v>45140.57099182099</v>
          </cell>
          <cell r="E121">
            <v>45142.47535763889</v>
          </cell>
          <cell r="F121">
            <v>45190.725453090279</v>
          </cell>
          <cell r="G121">
            <v>64500</v>
          </cell>
          <cell r="H121">
            <v>143</v>
          </cell>
          <cell r="I121" t="str">
            <v>RISARALDA</v>
          </cell>
          <cell r="J121" t="str">
            <v>PEREIRA</v>
          </cell>
          <cell r="K121" t="str">
            <v>Demanda</v>
          </cell>
          <cell r="L121" t="str">
            <v>ONCOLOGOS DEL OCCIDENTE S.A.S.</v>
          </cell>
          <cell r="M121" t="str">
            <v>NI 801000713</v>
          </cell>
          <cell r="N121" t="str">
            <v>MRS</v>
          </cell>
          <cell r="O121" t="str">
            <v>Pago por evento</v>
          </cell>
          <cell r="P121" t="str">
            <v>Consultas ambulatorias</v>
          </cell>
        </row>
        <row r="122">
          <cell r="B122" t="str">
            <v>RM63448</v>
          </cell>
          <cell r="C122" t="str">
            <v>Radicada</v>
          </cell>
          <cell r="D122">
            <v>45140.571022260803</v>
          </cell>
          <cell r="E122">
            <v>45142.47535763889</v>
          </cell>
          <cell r="F122">
            <v>45201.601143784719</v>
          </cell>
          <cell r="G122">
            <v>80623</v>
          </cell>
          <cell r="H122">
            <v>143</v>
          </cell>
          <cell r="I122" t="str">
            <v>RISARALDA</v>
          </cell>
          <cell r="J122" t="str">
            <v>PEREIRA</v>
          </cell>
          <cell r="K122" t="str">
            <v>Demanda</v>
          </cell>
          <cell r="L122" t="str">
            <v>ONCOLOGOS DEL OCCIDENTE S.A.S.</v>
          </cell>
          <cell r="M122" t="str">
            <v>NI 801000713</v>
          </cell>
          <cell r="N122" t="str">
            <v>MRS</v>
          </cell>
          <cell r="O122" t="str">
            <v>Pago por evento</v>
          </cell>
          <cell r="P122" t="str">
            <v>Exámenes de laboratorio, imágenes y otras ayudas diagnósticas ambulatorias</v>
          </cell>
        </row>
        <row r="123">
          <cell r="B123" t="str">
            <v>RM63450</v>
          </cell>
          <cell r="C123" t="str">
            <v>Radicada</v>
          </cell>
          <cell r="D123">
            <v>45140.571057330249</v>
          </cell>
          <cell r="E123">
            <v>45142.47535763889</v>
          </cell>
          <cell r="F123">
            <v>45209.438232326385</v>
          </cell>
          <cell r="G123">
            <v>17720</v>
          </cell>
          <cell r="H123">
            <v>143</v>
          </cell>
          <cell r="I123" t="str">
            <v>RISARALDA</v>
          </cell>
          <cell r="J123" t="str">
            <v>PEREIRA</v>
          </cell>
          <cell r="K123" t="str">
            <v>Demanda</v>
          </cell>
          <cell r="L123" t="str">
            <v>ONCOLOGOS DEL OCCIDENTE S.A.S.</v>
          </cell>
          <cell r="M123" t="str">
            <v>NI 801000713</v>
          </cell>
          <cell r="N123" t="str">
            <v>MRS</v>
          </cell>
          <cell r="O123" t="str">
            <v>Pago por evento</v>
          </cell>
          <cell r="P123" t="str">
            <v>Exámenes de laboratorio, imágenes y otras ayudas diagnósticas ambulatorias</v>
          </cell>
        </row>
        <row r="124">
          <cell r="B124" t="str">
            <v>RM63451</v>
          </cell>
          <cell r="C124" t="str">
            <v>Radicada</v>
          </cell>
          <cell r="D124">
            <v>45140.571087847224</v>
          </cell>
          <cell r="E124">
            <v>45142.47535763889</v>
          </cell>
          <cell r="F124">
            <v>45191.354410763888</v>
          </cell>
          <cell r="G124">
            <v>64500</v>
          </cell>
          <cell r="H124">
            <v>143</v>
          </cell>
          <cell r="I124" t="str">
            <v>RISARALDA</v>
          </cell>
          <cell r="J124" t="str">
            <v>PEREIRA</v>
          </cell>
          <cell r="K124" t="str">
            <v>Demanda</v>
          </cell>
          <cell r="L124" t="str">
            <v>ONCOLOGOS DEL OCCIDENTE S.A.S.</v>
          </cell>
          <cell r="M124" t="str">
            <v>NI 801000713</v>
          </cell>
          <cell r="N124" t="str">
            <v>RC</v>
          </cell>
          <cell r="O124" t="str">
            <v>Pago por evento</v>
          </cell>
          <cell r="P124" t="str">
            <v>Consultas ambulatorias</v>
          </cell>
        </row>
        <row r="125">
          <cell r="B125" t="str">
            <v>RM63455</v>
          </cell>
          <cell r="C125" t="str">
            <v>Radicada</v>
          </cell>
          <cell r="D125">
            <v>45140.571126813265</v>
          </cell>
          <cell r="E125">
            <v>45142.47535763889</v>
          </cell>
          <cell r="F125">
            <v>45208.775214317131</v>
          </cell>
          <cell r="G125">
            <v>56533</v>
          </cell>
          <cell r="H125">
            <v>143</v>
          </cell>
          <cell r="I125" t="str">
            <v>RISARALDA</v>
          </cell>
          <cell r="J125" t="str">
            <v>PEREIRA</v>
          </cell>
          <cell r="K125" t="str">
            <v>Demanda</v>
          </cell>
          <cell r="L125" t="str">
            <v>ONCOLOGOS DEL OCCIDENTE S.A.S.</v>
          </cell>
          <cell r="M125" t="str">
            <v>NI 801000713</v>
          </cell>
          <cell r="N125" t="str">
            <v>MRS</v>
          </cell>
          <cell r="O125" t="str">
            <v>Pago por evento</v>
          </cell>
          <cell r="P125" t="str">
            <v>Consultas ambulatorias</v>
          </cell>
        </row>
        <row r="126">
          <cell r="B126" t="str">
            <v>RM63472</v>
          </cell>
          <cell r="C126" t="str">
            <v>Radicada</v>
          </cell>
          <cell r="D126">
            <v>45140.571158063263</v>
          </cell>
          <cell r="E126">
            <v>45142.47535763889</v>
          </cell>
          <cell r="F126">
            <v>45260.60932265046</v>
          </cell>
          <cell r="G126">
            <v>9120516</v>
          </cell>
          <cell r="H126">
            <v>143</v>
          </cell>
          <cell r="I126" t="str">
            <v>RISARALDA</v>
          </cell>
          <cell r="J126" t="str">
            <v>PEREIRA</v>
          </cell>
          <cell r="K126" t="str">
            <v>Demanda</v>
          </cell>
          <cell r="L126" t="str">
            <v>ONCOLOGOS DEL OCCIDENTE S.A.S.</v>
          </cell>
          <cell r="M126" t="str">
            <v>NI 801000713</v>
          </cell>
          <cell r="N126" t="str">
            <v>MRS</v>
          </cell>
          <cell r="O126" t="str">
            <v>Pago por evento</v>
          </cell>
          <cell r="P126" t="str">
            <v>Servicios de internación y/o cirugía (Hospitalaria o Ambulatoria)</v>
          </cell>
          <cell r="Q126">
            <v>45258.346263043983</v>
          </cell>
          <cell r="R126">
            <v>45173.42357457176</v>
          </cell>
        </row>
        <row r="127">
          <cell r="B127" t="str">
            <v>RM63478</v>
          </cell>
          <cell r="C127" t="str">
            <v>Radicada</v>
          </cell>
          <cell r="D127">
            <v>45140.571191087962</v>
          </cell>
          <cell r="E127">
            <v>45142.47535763889</v>
          </cell>
          <cell r="F127">
            <v>45208.752488506943</v>
          </cell>
          <cell r="G127">
            <v>56533</v>
          </cell>
          <cell r="H127">
            <v>143</v>
          </cell>
          <cell r="I127" t="str">
            <v>RISARALDA</v>
          </cell>
          <cell r="J127" t="str">
            <v>PEREIRA</v>
          </cell>
          <cell r="K127" t="str">
            <v>Demanda</v>
          </cell>
          <cell r="L127" t="str">
            <v>ONCOLOGOS DEL OCCIDENTE S.A.S.</v>
          </cell>
          <cell r="M127" t="str">
            <v>NI 801000713</v>
          </cell>
          <cell r="N127" t="str">
            <v>MRS</v>
          </cell>
          <cell r="O127" t="str">
            <v>Pago por evento</v>
          </cell>
          <cell r="P127" t="str">
            <v>Consultas ambulatorias</v>
          </cell>
        </row>
        <row r="128">
          <cell r="B128" t="str">
            <v>RM63479</v>
          </cell>
          <cell r="C128" t="str">
            <v>Radicada</v>
          </cell>
          <cell r="D128">
            <v>45140.57122233796</v>
          </cell>
          <cell r="E128">
            <v>45142.47535763889</v>
          </cell>
          <cell r="F128">
            <v>45208.742735729167</v>
          </cell>
          <cell r="G128">
            <v>56533</v>
          </cell>
          <cell r="H128">
            <v>143</v>
          </cell>
          <cell r="I128" t="str">
            <v>RISARALDA</v>
          </cell>
          <cell r="J128" t="str">
            <v>PEREIRA</v>
          </cell>
          <cell r="K128" t="str">
            <v>Demanda</v>
          </cell>
          <cell r="L128" t="str">
            <v>ONCOLOGOS DEL OCCIDENTE S.A.S.</v>
          </cell>
          <cell r="M128" t="str">
            <v>NI 801000713</v>
          </cell>
          <cell r="N128" t="str">
            <v>MRS</v>
          </cell>
          <cell r="O128" t="str">
            <v>Pago por evento</v>
          </cell>
          <cell r="P128" t="str">
            <v>Consultas ambulatorias</v>
          </cell>
        </row>
        <row r="129">
          <cell r="B129" t="str">
            <v>RM63530</v>
          </cell>
          <cell r="C129" t="str">
            <v>Radicada</v>
          </cell>
          <cell r="D129">
            <v>45140.57126242284</v>
          </cell>
          <cell r="E129">
            <v>45142.47535763889</v>
          </cell>
          <cell r="F129">
            <v>45191.364389386574</v>
          </cell>
          <cell r="G129">
            <v>64500</v>
          </cell>
          <cell r="H129">
            <v>143</v>
          </cell>
          <cell r="I129" t="str">
            <v>RISARALDA</v>
          </cell>
          <cell r="J129" t="str">
            <v>PEREIRA</v>
          </cell>
          <cell r="K129" t="str">
            <v>Demanda</v>
          </cell>
          <cell r="L129" t="str">
            <v>ONCOLOGOS DEL OCCIDENTE S.A.S.</v>
          </cell>
          <cell r="M129" t="str">
            <v>NI 801000713</v>
          </cell>
          <cell r="N129" t="str">
            <v>MRS</v>
          </cell>
          <cell r="O129" t="str">
            <v>Pago por evento</v>
          </cell>
          <cell r="P129" t="str">
            <v>Consultas ambulatorias</v>
          </cell>
        </row>
        <row r="130">
          <cell r="B130" t="str">
            <v>RM63534</v>
          </cell>
          <cell r="C130" t="str">
            <v>Radicada</v>
          </cell>
          <cell r="D130">
            <v>45140.651191473764</v>
          </cell>
          <cell r="E130">
            <v>45142.47535763889</v>
          </cell>
          <cell r="F130">
            <v>45208.739997025463</v>
          </cell>
          <cell r="G130">
            <v>56533</v>
          </cell>
          <cell r="H130">
            <v>143</v>
          </cell>
          <cell r="I130" t="str">
            <v>RISARALDA</v>
          </cell>
          <cell r="J130" t="str">
            <v>PEREIRA</v>
          </cell>
          <cell r="K130" t="str">
            <v>Demanda</v>
          </cell>
          <cell r="L130" t="str">
            <v>ONCOLOGOS DEL OCCIDENTE S.A.S.</v>
          </cell>
          <cell r="M130" t="str">
            <v>NI 801000713</v>
          </cell>
          <cell r="N130" t="str">
            <v>RC</v>
          </cell>
          <cell r="O130" t="str">
            <v>Pago por evento</v>
          </cell>
          <cell r="P130" t="str">
            <v>Consultas ambulatorias</v>
          </cell>
        </row>
        <row r="131">
          <cell r="B131" t="str">
            <v>RM63536</v>
          </cell>
          <cell r="C131" t="str">
            <v>Radicada</v>
          </cell>
          <cell r="D131">
            <v>45140.651226234564</v>
          </cell>
          <cell r="E131">
            <v>45142.47535763889</v>
          </cell>
          <cell r="F131">
            <v>45209.477679201387</v>
          </cell>
          <cell r="G131">
            <v>1389961</v>
          </cell>
          <cell r="H131">
            <v>143</v>
          </cell>
          <cell r="I131" t="str">
            <v>RISARALDA</v>
          </cell>
          <cell r="J131" t="str">
            <v>PEREIRA</v>
          </cell>
          <cell r="K131" t="str">
            <v>Demanda</v>
          </cell>
          <cell r="L131" t="str">
            <v>ONCOLOGOS DEL OCCIDENTE S.A.S.</v>
          </cell>
          <cell r="M131" t="str">
            <v>NI 801000713</v>
          </cell>
          <cell r="N131" t="str">
            <v>MRS</v>
          </cell>
          <cell r="O131" t="str">
            <v>Pago por evento</v>
          </cell>
          <cell r="P131" t="str">
            <v>Servicios ambulatorios</v>
          </cell>
        </row>
        <row r="132">
          <cell r="B132" t="str">
            <v>RM63538</v>
          </cell>
          <cell r="C132" t="str">
            <v>Radicada</v>
          </cell>
          <cell r="D132">
            <v>45140.651261419749</v>
          </cell>
          <cell r="E132">
            <v>45142.47535763889</v>
          </cell>
          <cell r="F132">
            <v>45203.610397835648</v>
          </cell>
          <cell r="G132">
            <v>2440545</v>
          </cell>
          <cell r="H132">
            <v>143</v>
          </cell>
          <cell r="I132" t="str">
            <v>RISARALDA</v>
          </cell>
          <cell r="J132" t="str">
            <v>PEREIRA</v>
          </cell>
          <cell r="K132" t="str">
            <v>Demanda</v>
          </cell>
          <cell r="L132" t="str">
            <v>ONCOLOGOS DEL OCCIDENTE S.A.S.</v>
          </cell>
          <cell r="M132" t="str">
            <v>NI 801000713</v>
          </cell>
          <cell r="N132" t="str">
            <v>MRS</v>
          </cell>
          <cell r="O132" t="str">
            <v>Pago por evento</v>
          </cell>
          <cell r="P132" t="str">
            <v>Servicios ambulatorios</v>
          </cell>
        </row>
        <row r="133">
          <cell r="B133" t="str">
            <v>RM63546</v>
          </cell>
          <cell r="C133" t="str">
            <v>Radicada</v>
          </cell>
          <cell r="D133">
            <v>45140.651293981478</v>
          </cell>
          <cell r="E133">
            <v>45142.47535763889</v>
          </cell>
          <cell r="F133">
            <v>45203.581853819443</v>
          </cell>
          <cell r="G133">
            <v>3801026</v>
          </cell>
          <cell r="H133">
            <v>143</v>
          </cell>
          <cell r="I133" t="str">
            <v>RISARALDA</v>
          </cell>
          <cell r="J133" t="str">
            <v>PEREIRA</v>
          </cell>
          <cell r="K133" t="str">
            <v>Demanda</v>
          </cell>
          <cell r="L133" t="str">
            <v>ONCOLOGOS DEL OCCIDENTE S.A.S.</v>
          </cell>
          <cell r="M133" t="str">
            <v>NI 801000713</v>
          </cell>
          <cell r="N133" t="str">
            <v>MRS</v>
          </cell>
          <cell r="O133" t="str">
            <v>Pago por evento</v>
          </cell>
          <cell r="P133" t="str">
            <v>Servicios ambulatorios</v>
          </cell>
        </row>
        <row r="134">
          <cell r="B134" t="str">
            <v>RM63548</v>
          </cell>
          <cell r="C134" t="str">
            <v>Radicada</v>
          </cell>
          <cell r="D134">
            <v>45140.651327816362</v>
          </cell>
          <cell r="E134">
            <v>45142.47535763889</v>
          </cell>
          <cell r="F134">
            <v>45191.366560798611</v>
          </cell>
          <cell r="G134">
            <v>64500</v>
          </cell>
          <cell r="H134">
            <v>143</v>
          </cell>
          <cell r="I134" t="str">
            <v>RISARALDA</v>
          </cell>
          <cell r="J134" t="str">
            <v>PEREIRA</v>
          </cell>
          <cell r="K134" t="str">
            <v>Demanda</v>
          </cell>
          <cell r="L134" t="str">
            <v>ONCOLOGOS DEL OCCIDENTE S.A.S.</v>
          </cell>
          <cell r="M134" t="str">
            <v>NI 801000713</v>
          </cell>
          <cell r="N134" t="str">
            <v>MRS</v>
          </cell>
          <cell r="O134" t="str">
            <v>Pago por evento</v>
          </cell>
          <cell r="P134" t="str">
            <v>Consultas ambulatorias</v>
          </cell>
        </row>
        <row r="135">
          <cell r="B135" t="str">
            <v>RM63550</v>
          </cell>
          <cell r="C135" t="str">
            <v>Radicada</v>
          </cell>
          <cell r="D135">
            <v>45140.651358912037</v>
          </cell>
          <cell r="E135">
            <v>45142.47535763889</v>
          </cell>
          <cell r="F135">
            <v>45208.736229479167</v>
          </cell>
          <cell r="G135">
            <v>56533</v>
          </cell>
          <cell r="H135">
            <v>143</v>
          </cell>
          <cell r="I135" t="str">
            <v>RISARALDA</v>
          </cell>
          <cell r="J135" t="str">
            <v>PEREIRA</v>
          </cell>
          <cell r="K135" t="str">
            <v>Demanda</v>
          </cell>
          <cell r="L135" t="str">
            <v>ONCOLOGOS DEL OCCIDENTE S.A.S.</v>
          </cell>
          <cell r="M135" t="str">
            <v>NI 801000713</v>
          </cell>
          <cell r="N135" t="str">
            <v>MRS</v>
          </cell>
          <cell r="O135" t="str">
            <v>Pago por evento</v>
          </cell>
          <cell r="P135" t="str">
            <v>Consultas ambulatorias</v>
          </cell>
        </row>
        <row r="136">
          <cell r="B136" t="str">
            <v>RM63553</v>
          </cell>
          <cell r="C136" t="str">
            <v>Radicada</v>
          </cell>
          <cell r="D136">
            <v>45140.651402237658</v>
          </cell>
          <cell r="E136">
            <v>45142.47535763889</v>
          </cell>
          <cell r="F136">
            <v>45201.556954664353</v>
          </cell>
          <cell r="G136">
            <v>208190</v>
          </cell>
          <cell r="H136">
            <v>143</v>
          </cell>
          <cell r="I136" t="str">
            <v>RISARALDA</v>
          </cell>
          <cell r="J136" t="str">
            <v>PEREIRA</v>
          </cell>
          <cell r="K136" t="str">
            <v>Demanda</v>
          </cell>
          <cell r="L136" t="str">
            <v>ONCOLOGOS DEL OCCIDENTE S.A.S.</v>
          </cell>
          <cell r="M136" t="str">
            <v>NI 801000713</v>
          </cell>
          <cell r="N136" t="str">
            <v>MRS</v>
          </cell>
          <cell r="O136" t="str">
            <v>Pago por evento</v>
          </cell>
          <cell r="P136" t="str">
            <v>Exámenes de laboratorio, imágenes y otras ayudas diagnósticas ambulatorias</v>
          </cell>
        </row>
        <row r="137">
          <cell r="B137" t="str">
            <v>RM63554</v>
          </cell>
          <cell r="C137" t="str">
            <v>Radicada</v>
          </cell>
          <cell r="D137">
            <v>45140.651434259256</v>
          </cell>
          <cell r="E137">
            <v>45142.47535763889</v>
          </cell>
          <cell r="F137">
            <v>45191.728113506942</v>
          </cell>
          <cell r="G137">
            <v>28582</v>
          </cell>
          <cell r="H137">
            <v>143</v>
          </cell>
          <cell r="I137" t="str">
            <v>RISARALDA</v>
          </cell>
          <cell r="J137" t="str">
            <v>PEREIRA</v>
          </cell>
          <cell r="K137" t="str">
            <v>Demanda</v>
          </cell>
          <cell r="L137" t="str">
            <v>ONCOLOGOS DEL OCCIDENTE S.A.S.</v>
          </cell>
          <cell r="M137" t="str">
            <v>NI 801000713</v>
          </cell>
          <cell r="N137" t="str">
            <v>MRS</v>
          </cell>
          <cell r="O137" t="str">
            <v>Pago por evento</v>
          </cell>
          <cell r="P137" t="str">
            <v>Consultas ambulatorias</v>
          </cell>
        </row>
        <row r="138">
          <cell r="B138" t="str">
            <v>RM63555</v>
          </cell>
          <cell r="C138" t="str">
            <v>Radicada</v>
          </cell>
          <cell r="D138">
            <v>45140.651473996913</v>
          </cell>
          <cell r="E138">
            <v>45142.47535763889</v>
          </cell>
          <cell r="F138">
            <v>45209.447567627314</v>
          </cell>
          <cell r="G138">
            <v>56533</v>
          </cell>
          <cell r="H138">
            <v>143</v>
          </cell>
          <cell r="I138" t="str">
            <v>RISARALDA</v>
          </cell>
          <cell r="J138" t="str">
            <v>PEREIRA</v>
          </cell>
          <cell r="K138" t="str">
            <v>Demanda</v>
          </cell>
          <cell r="L138" t="str">
            <v>ONCOLOGOS DEL OCCIDENTE S.A.S.</v>
          </cell>
          <cell r="M138" t="str">
            <v>NI 801000713</v>
          </cell>
          <cell r="N138" t="str">
            <v>MRS</v>
          </cell>
          <cell r="O138" t="str">
            <v>Pago por evento</v>
          </cell>
          <cell r="P138" t="str">
            <v>Consultas ambulatorias</v>
          </cell>
        </row>
        <row r="139">
          <cell r="B139" t="str">
            <v>RM63556</v>
          </cell>
          <cell r="C139" t="str">
            <v>Radicada</v>
          </cell>
          <cell r="D139">
            <v>45140.651505787035</v>
          </cell>
          <cell r="E139">
            <v>45142.47535763889</v>
          </cell>
          <cell r="F139">
            <v>45191.367604826388</v>
          </cell>
          <cell r="G139">
            <v>64500</v>
          </cell>
          <cell r="H139">
            <v>143</v>
          </cell>
          <cell r="I139" t="str">
            <v>RISARALDA</v>
          </cell>
          <cell r="J139" t="str">
            <v>PEREIRA</v>
          </cell>
          <cell r="K139" t="str">
            <v>Demanda</v>
          </cell>
          <cell r="L139" t="str">
            <v>ONCOLOGOS DEL OCCIDENTE S.A.S.</v>
          </cell>
          <cell r="M139" t="str">
            <v>NI 801000713</v>
          </cell>
          <cell r="N139" t="str">
            <v>MRS</v>
          </cell>
          <cell r="O139" t="str">
            <v>Pago por evento</v>
          </cell>
          <cell r="P139" t="str">
            <v>Consultas ambulatorias</v>
          </cell>
        </row>
        <row r="140">
          <cell r="B140" t="str">
            <v>RM63557</v>
          </cell>
          <cell r="C140" t="str">
            <v>Radicada</v>
          </cell>
          <cell r="D140">
            <v>45140.651541049381</v>
          </cell>
          <cell r="E140">
            <v>45142.47535763889</v>
          </cell>
          <cell r="F140">
            <v>45205.597813043976</v>
          </cell>
          <cell r="G140">
            <v>883887</v>
          </cell>
          <cell r="H140">
            <v>143</v>
          </cell>
          <cell r="I140" t="str">
            <v>RISARALDA</v>
          </cell>
          <cell r="J140" t="str">
            <v>PEREIRA</v>
          </cell>
          <cell r="K140" t="str">
            <v>Demanda</v>
          </cell>
          <cell r="L140" t="str">
            <v>ONCOLOGOS DEL OCCIDENTE S.A.S.</v>
          </cell>
          <cell r="M140" t="str">
            <v>NI 801000713</v>
          </cell>
          <cell r="N140" t="str">
            <v>MRS</v>
          </cell>
          <cell r="O140" t="str">
            <v>Pago por evento</v>
          </cell>
          <cell r="P140" t="str">
            <v>Servicios ambulatorios</v>
          </cell>
        </row>
        <row r="141">
          <cell r="B141" t="str">
            <v>RM63558</v>
          </cell>
          <cell r="C141" t="str">
            <v>Radicada</v>
          </cell>
          <cell r="D141">
            <v>45140.651575501543</v>
          </cell>
          <cell r="E141">
            <v>45142.47535763889</v>
          </cell>
          <cell r="F141">
            <v>45208.73154108796</v>
          </cell>
          <cell r="G141">
            <v>56533</v>
          </cell>
          <cell r="H141">
            <v>143</v>
          </cell>
          <cell r="I141" t="str">
            <v>RISARALDA</v>
          </cell>
          <cell r="J141" t="str">
            <v>PEREIRA</v>
          </cell>
          <cell r="K141" t="str">
            <v>Demanda</v>
          </cell>
          <cell r="L141" t="str">
            <v>ONCOLOGOS DEL OCCIDENTE S.A.S.</v>
          </cell>
          <cell r="M141" t="str">
            <v>NI 801000713</v>
          </cell>
          <cell r="N141" t="str">
            <v>MRS</v>
          </cell>
          <cell r="O141" t="str">
            <v>Pago por evento</v>
          </cell>
          <cell r="P141" t="str">
            <v>Consultas ambulatorias</v>
          </cell>
        </row>
        <row r="142">
          <cell r="B142" t="str">
            <v>RM63559</v>
          </cell>
          <cell r="C142" t="str">
            <v>Radicada</v>
          </cell>
          <cell r="D142">
            <v>45140.651612384259</v>
          </cell>
          <cell r="E142">
            <v>45142.47535763889</v>
          </cell>
          <cell r="F142">
            <v>45191.377678622681</v>
          </cell>
          <cell r="G142">
            <v>64500</v>
          </cell>
          <cell r="H142">
            <v>143</v>
          </cell>
          <cell r="I142" t="str">
            <v>RISARALDA</v>
          </cell>
          <cell r="J142" t="str">
            <v>PEREIRA</v>
          </cell>
          <cell r="K142" t="str">
            <v>Demanda</v>
          </cell>
          <cell r="L142" t="str">
            <v>ONCOLOGOS DEL OCCIDENTE S.A.S.</v>
          </cell>
          <cell r="M142" t="str">
            <v>NI 801000713</v>
          </cell>
          <cell r="N142" t="str">
            <v>MRS</v>
          </cell>
          <cell r="O142" t="str">
            <v>Pago por evento</v>
          </cell>
          <cell r="P142" t="str">
            <v>Consultas ambulatorias</v>
          </cell>
        </row>
        <row r="143">
          <cell r="B143" t="str">
            <v>RM63561</v>
          </cell>
          <cell r="C143" t="str">
            <v>Radicada</v>
          </cell>
          <cell r="D143">
            <v>45140.651645138889</v>
          </cell>
          <cell r="E143">
            <v>45142.47535763889</v>
          </cell>
          <cell r="F143">
            <v>45201.566619560181</v>
          </cell>
          <cell r="G143">
            <v>192600</v>
          </cell>
          <cell r="H143">
            <v>143</v>
          </cell>
          <cell r="I143" t="str">
            <v>RISARALDA</v>
          </cell>
          <cell r="J143" t="str">
            <v>PEREIRA</v>
          </cell>
          <cell r="K143" t="str">
            <v>Demanda</v>
          </cell>
          <cell r="L143" t="str">
            <v>ONCOLOGOS DEL OCCIDENTE S.A.S.</v>
          </cell>
          <cell r="M143" t="str">
            <v>NI 801000713</v>
          </cell>
          <cell r="N143" t="str">
            <v>MRS</v>
          </cell>
          <cell r="O143" t="str">
            <v>Pago por evento</v>
          </cell>
          <cell r="P143" t="str">
            <v>Exámenes de laboratorio, imágenes y otras ayudas diagnósticas ambulatorias</v>
          </cell>
        </row>
        <row r="144">
          <cell r="B144" t="str">
            <v>RM63562</v>
          </cell>
          <cell r="C144" t="str">
            <v>Radicada</v>
          </cell>
          <cell r="D144">
            <v>45140.651679706782</v>
          </cell>
          <cell r="E144">
            <v>45142.47535763889</v>
          </cell>
          <cell r="F144">
            <v>45201.631768518513</v>
          </cell>
          <cell r="G144">
            <v>60254</v>
          </cell>
          <cell r="H144">
            <v>143</v>
          </cell>
          <cell r="I144" t="str">
            <v>RISARALDA</v>
          </cell>
          <cell r="J144" t="str">
            <v>PEREIRA</v>
          </cell>
          <cell r="K144" t="str">
            <v>Demanda</v>
          </cell>
          <cell r="L144" t="str">
            <v>ONCOLOGOS DEL OCCIDENTE S.A.S.</v>
          </cell>
          <cell r="M144" t="str">
            <v>NI 801000713</v>
          </cell>
          <cell r="N144" t="str">
            <v>MRS</v>
          </cell>
          <cell r="O144" t="str">
            <v>Pago por evento</v>
          </cell>
          <cell r="P144" t="str">
            <v>Exámenes de laboratorio, imágenes y otras ayudas diagnósticas ambulatorias</v>
          </cell>
        </row>
        <row r="145">
          <cell r="B145" t="str">
            <v>RM63563</v>
          </cell>
          <cell r="C145" t="str">
            <v>Devuelta</v>
          </cell>
          <cell r="D145">
            <v>45140.679595601847</v>
          </cell>
          <cell r="E145">
            <v>45142.47535763889</v>
          </cell>
          <cell r="G145">
            <v>57800</v>
          </cell>
          <cell r="H145">
            <v>143</v>
          </cell>
          <cell r="I145" t="str">
            <v>RISARALDA</v>
          </cell>
          <cell r="J145" t="str">
            <v>PEREIRA</v>
          </cell>
          <cell r="K145" t="str">
            <v>Demanda</v>
          </cell>
          <cell r="L145" t="str">
            <v>ONCOLOGOS DEL OCCIDENTE S.A.S.</v>
          </cell>
          <cell r="M145" t="str">
            <v>NI 801000713</v>
          </cell>
          <cell r="O145" t="str">
            <v>Pago por evento</v>
          </cell>
          <cell r="P145" t="str">
            <v>Consultas ambulatorias</v>
          </cell>
        </row>
        <row r="146">
          <cell r="B146" t="str">
            <v>RM63564</v>
          </cell>
          <cell r="C146" t="str">
            <v>Radicada</v>
          </cell>
          <cell r="D146">
            <v>45140.679625810182</v>
          </cell>
          <cell r="E146">
            <v>45142.47535763889</v>
          </cell>
          <cell r="F146">
            <v>45208.725481400463</v>
          </cell>
          <cell r="G146">
            <v>56533</v>
          </cell>
          <cell r="H146">
            <v>143</v>
          </cell>
          <cell r="I146" t="str">
            <v>RISARALDA</v>
          </cell>
          <cell r="J146" t="str">
            <v>PEREIRA</v>
          </cell>
          <cell r="K146" t="str">
            <v>Demanda</v>
          </cell>
          <cell r="L146" t="str">
            <v>ONCOLOGOS DEL OCCIDENTE S.A.S.</v>
          </cell>
          <cell r="M146" t="str">
            <v>NI 801000713</v>
          </cell>
          <cell r="N146" t="str">
            <v>MRS</v>
          </cell>
          <cell r="O146" t="str">
            <v>Pago por evento</v>
          </cell>
          <cell r="P146" t="str">
            <v>Consultas ambulatorias</v>
          </cell>
        </row>
        <row r="147">
          <cell r="B147" t="str">
            <v>RM63565</v>
          </cell>
          <cell r="C147" t="str">
            <v>Radicada</v>
          </cell>
          <cell r="D147">
            <v>45140.679661304006</v>
          </cell>
          <cell r="E147">
            <v>45142.47535763889</v>
          </cell>
          <cell r="F147">
            <v>45208.718721412035</v>
          </cell>
          <cell r="G147">
            <v>56533</v>
          </cell>
          <cell r="H147">
            <v>143</v>
          </cell>
          <cell r="I147" t="str">
            <v>RISARALDA</v>
          </cell>
          <cell r="J147" t="str">
            <v>PEREIRA</v>
          </cell>
          <cell r="K147" t="str">
            <v>Demanda</v>
          </cell>
          <cell r="L147" t="str">
            <v>ONCOLOGOS DEL OCCIDENTE S.A.S.</v>
          </cell>
          <cell r="M147" t="str">
            <v>NI 801000713</v>
          </cell>
          <cell r="N147" t="str">
            <v>MRS</v>
          </cell>
          <cell r="O147" t="str">
            <v>Pago por evento</v>
          </cell>
          <cell r="P147" t="str">
            <v>Consultas ambulatorias</v>
          </cell>
        </row>
        <row r="148">
          <cell r="B148" t="str">
            <v>RM63593</v>
          </cell>
          <cell r="C148" t="str">
            <v>Radicada</v>
          </cell>
          <cell r="D148">
            <v>45140.67969837963</v>
          </cell>
          <cell r="E148">
            <v>45142.47535763889</v>
          </cell>
          <cell r="F148">
            <v>45191.722482523146</v>
          </cell>
          <cell r="G148">
            <v>27984</v>
          </cell>
          <cell r="H148">
            <v>143</v>
          </cell>
          <cell r="I148" t="str">
            <v>RISARALDA</v>
          </cell>
          <cell r="J148" t="str">
            <v>PEREIRA</v>
          </cell>
          <cell r="K148" t="str">
            <v>Demanda</v>
          </cell>
          <cell r="L148" t="str">
            <v>ONCOLOGOS DEL OCCIDENTE S.A.S.</v>
          </cell>
          <cell r="M148" t="str">
            <v>NI 801000713</v>
          </cell>
          <cell r="N148" t="str">
            <v>MRS</v>
          </cell>
          <cell r="O148" t="str">
            <v>Pago por evento</v>
          </cell>
          <cell r="P148" t="str">
            <v>Exámenes de laboratorio, imágenes y otras ayudas diagnósticas ambulatorias</v>
          </cell>
        </row>
        <row r="149">
          <cell r="B149" t="str">
            <v>RM63658</v>
          </cell>
          <cell r="C149" t="str">
            <v>Radicada</v>
          </cell>
          <cell r="D149">
            <v>45140.679728356481</v>
          </cell>
          <cell r="E149">
            <v>45142.47535763889</v>
          </cell>
          <cell r="F149">
            <v>45191.382298298609</v>
          </cell>
          <cell r="G149">
            <v>64500</v>
          </cell>
          <cell r="H149">
            <v>143</v>
          </cell>
          <cell r="I149" t="str">
            <v>RISARALDA</v>
          </cell>
          <cell r="J149" t="str">
            <v>PEREIRA</v>
          </cell>
          <cell r="K149" t="str">
            <v>Demanda</v>
          </cell>
          <cell r="L149" t="str">
            <v>ONCOLOGOS DEL OCCIDENTE S.A.S.</v>
          </cell>
          <cell r="M149" t="str">
            <v>NI 801000713</v>
          </cell>
          <cell r="N149" t="str">
            <v>MRS</v>
          </cell>
          <cell r="O149" t="str">
            <v>Pago por evento</v>
          </cell>
          <cell r="P149" t="str">
            <v>Consultas ambulatorias</v>
          </cell>
        </row>
        <row r="150">
          <cell r="B150" t="str">
            <v>RM63661</v>
          </cell>
          <cell r="C150" t="str">
            <v>Radicada</v>
          </cell>
          <cell r="D150">
            <v>45140.679759915118</v>
          </cell>
          <cell r="E150">
            <v>45142.47535763889</v>
          </cell>
          <cell r="F150">
            <v>45201.580176967589</v>
          </cell>
          <cell r="G150">
            <v>145260</v>
          </cell>
          <cell r="H150">
            <v>143</v>
          </cell>
          <cell r="I150" t="str">
            <v>RISARALDA</v>
          </cell>
          <cell r="J150" t="str">
            <v>PEREIRA</v>
          </cell>
          <cell r="K150" t="str">
            <v>Demanda</v>
          </cell>
          <cell r="L150" t="str">
            <v>ONCOLOGOS DEL OCCIDENTE S.A.S.</v>
          </cell>
          <cell r="M150" t="str">
            <v>NI 801000713</v>
          </cell>
          <cell r="N150" t="str">
            <v>MRS</v>
          </cell>
          <cell r="O150" t="str">
            <v>Pago por evento</v>
          </cell>
          <cell r="P150" t="str">
            <v>Medicamentos de uso ambulatorio</v>
          </cell>
        </row>
        <row r="151">
          <cell r="B151" t="str">
            <v>RM63662</v>
          </cell>
          <cell r="C151" t="str">
            <v>Radicada</v>
          </cell>
          <cell r="D151">
            <v>45140.679800733029</v>
          </cell>
          <cell r="E151">
            <v>45142.47535763889</v>
          </cell>
          <cell r="F151">
            <v>45191.387262384254</v>
          </cell>
          <cell r="G151">
            <v>64500</v>
          </cell>
          <cell r="H151">
            <v>143</v>
          </cell>
          <cell r="I151" t="str">
            <v>RISARALDA</v>
          </cell>
          <cell r="J151" t="str">
            <v>PEREIRA</v>
          </cell>
          <cell r="K151" t="str">
            <v>Demanda</v>
          </cell>
          <cell r="L151" t="str">
            <v>ONCOLOGOS DEL OCCIDENTE S.A.S.</v>
          </cell>
          <cell r="M151" t="str">
            <v>NI 801000713</v>
          </cell>
          <cell r="N151" t="str">
            <v>MRS</v>
          </cell>
          <cell r="O151" t="str">
            <v>Pago por evento</v>
          </cell>
          <cell r="P151" t="str">
            <v>Consultas ambulatorias</v>
          </cell>
        </row>
        <row r="152">
          <cell r="B152" t="str">
            <v>RM63666</v>
          </cell>
          <cell r="C152" t="str">
            <v>Radicada</v>
          </cell>
          <cell r="D152">
            <v>45140.679833526228</v>
          </cell>
          <cell r="E152">
            <v>45142.47535763889</v>
          </cell>
          <cell r="F152">
            <v>45164.661823495371</v>
          </cell>
          <cell r="G152">
            <v>11318516</v>
          </cell>
          <cell r="H152">
            <v>143</v>
          </cell>
          <cell r="I152" t="str">
            <v>RISARALDA</v>
          </cell>
          <cell r="J152" t="str">
            <v>PEREIRA</v>
          </cell>
          <cell r="K152" t="str">
            <v>Demanda</v>
          </cell>
          <cell r="L152" t="str">
            <v>ONCOLOGOS DEL OCCIDENTE S.A.S.</v>
          </cell>
          <cell r="M152" t="str">
            <v>NI 801000713</v>
          </cell>
          <cell r="N152" t="str">
            <v>MRS</v>
          </cell>
          <cell r="O152" t="str">
            <v>Pago por evento</v>
          </cell>
          <cell r="P152" t="str">
            <v>Servicios ambulatorios</v>
          </cell>
        </row>
        <row r="153">
          <cell r="B153" t="str">
            <v>RM63667</v>
          </cell>
          <cell r="C153" t="str">
            <v>Radicada</v>
          </cell>
          <cell r="D153">
            <v>45140.679871412038</v>
          </cell>
          <cell r="E153">
            <v>45142.47535763889</v>
          </cell>
          <cell r="F153">
            <v>45208.700191122683</v>
          </cell>
          <cell r="G153">
            <v>56533</v>
          </cell>
          <cell r="H153">
            <v>143</v>
          </cell>
          <cell r="I153" t="str">
            <v>RISARALDA</v>
          </cell>
          <cell r="J153" t="str">
            <v>PEREIRA</v>
          </cell>
          <cell r="K153" t="str">
            <v>Demanda</v>
          </cell>
          <cell r="L153" t="str">
            <v>ONCOLOGOS DEL OCCIDENTE S.A.S.</v>
          </cell>
          <cell r="M153" t="str">
            <v>NI 801000713</v>
          </cell>
          <cell r="N153" t="str">
            <v>MRS</v>
          </cell>
          <cell r="O153" t="str">
            <v>Pago por evento</v>
          </cell>
          <cell r="P153" t="str">
            <v>Consultas ambulatorias</v>
          </cell>
        </row>
        <row r="154">
          <cell r="B154" t="str">
            <v>RM63673</v>
          </cell>
          <cell r="C154" t="str">
            <v>Devuelta</v>
          </cell>
          <cell r="D154">
            <v>45140.679901543212</v>
          </cell>
          <cell r="E154">
            <v>45142.47535763889</v>
          </cell>
          <cell r="G154">
            <v>19866394</v>
          </cell>
          <cell r="H154">
            <v>143</v>
          </cell>
          <cell r="I154" t="str">
            <v>RISARALDA</v>
          </cell>
          <cell r="J154" t="str">
            <v>PEREIRA</v>
          </cell>
          <cell r="K154" t="str">
            <v>Demanda</v>
          </cell>
          <cell r="L154" t="str">
            <v>ONCOLOGOS DEL OCCIDENTE S.A.S.</v>
          </cell>
          <cell r="M154" t="str">
            <v>NI 801000713</v>
          </cell>
          <cell r="O154" t="str">
            <v>Pago por evento</v>
          </cell>
          <cell r="P154" t="str">
            <v>Servicios ambulatorios</v>
          </cell>
        </row>
        <row r="155">
          <cell r="B155" t="str">
            <v>RM63675</v>
          </cell>
          <cell r="C155" t="str">
            <v>Radicada</v>
          </cell>
          <cell r="D155">
            <v>45140.679936844135</v>
          </cell>
          <cell r="E155">
            <v>45142.47535763889</v>
          </cell>
          <cell r="F155">
            <v>45208.69540975694</v>
          </cell>
          <cell r="G155">
            <v>56533</v>
          </cell>
          <cell r="H155">
            <v>143</v>
          </cell>
          <cell r="I155" t="str">
            <v>RISARALDA</v>
          </cell>
          <cell r="J155" t="str">
            <v>PEREIRA</v>
          </cell>
          <cell r="K155" t="str">
            <v>Demanda</v>
          </cell>
          <cell r="L155" t="str">
            <v>ONCOLOGOS DEL OCCIDENTE S.A.S.</v>
          </cell>
          <cell r="M155" t="str">
            <v>NI 801000713</v>
          </cell>
          <cell r="N155" t="str">
            <v>MRS</v>
          </cell>
          <cell r="O155" t="str">
            <v>Pago por evento</v>
          </cell>
          <cell r="P155" t="str">
            <v>Consultas ambulatorias</v>
          </cell>
        </row>
        <row r="156">
          <cell r="B156" t="str">
            <v>RM63677</v>
          </cell>
          <cell r="C156" t="str">
            <v>Radicada</v>
          </cell>
          <cell r="D156">
            <v>45140.679969637342</v>
          </cell>
          <cell r="E156">
            <v>45142.47535763889</v>
          </cell>
          <cell r="F156">
            <v>45191.457325925927</v>
          </cell>
          <cell r="G156">
            <v>64500</v>
          </cell>
          <cell r="H156">
            <v>143</v>
          </cell>
          <cell r="I156" t="str">
            <v>RISARALDA</v>
          </cell>
          <cell r="J156" t="str">
            <v>PEREIRA</v>
          </cell>
          <cell r="K156" t="str">
            <v>Demanda</v>
          </cell>
          <cell r="L156" t="str">
            <v>ONCOLOGOS DEL OCCIDENTE S.A.S.</v>
          </cell>
          <cell r="M156" t="str">
            <v>NI 801000713</v>
          </cell>
          <cell r="N156" t="str">
            <v>MRS</v>
          </cell>
          <cell r="O156" t="str">
            <v>Pago por evento</v>
          </cell>
          <cell r="P156" t="str">
            <v>Consultas ambulatorias</v>
          </cell>
        </row>
        <row r="157">
          <cell r="B157" t="str">
            <v>RM63679</v>
          </cell>
          <cell r="C157" t="str">
            <v>Radicada</v>
          </cell>
          <cell r="D157">
            <v>45140.680000501547</v>
          </cell>
          <cell r="E157">
            <v>45142.47535763889</v>
          </cell>
          <cell r="F157">
            <v>45208.689032094902</v>
          </cell>
          <cell r="G157">
            <v>56533</v>
          </cell>
          <cell r="H157">
            <v>143</v>
          </cell>
          <cell r="I157" t="str">
            <v>RISARALDA</v>
          </cell>
          <cell r="J157" t="str">
            <v>PEREIRA</v>
          </cell>
          <cell r="K157" t="str">
            <v>Demanda</v>
          </cell>
          <cell r="L157" t="str">
            <v>ONCOLOGOS DEL OCCIDENTE S.A.S.</v>
          </cell>
          <cell r="M157" t="str">
            <v>NI 801000713</v>
          </cell>
          <cell r="N157" t="str">
            <v>MRS</v>
          </cell>
          <cell r="O157" t="str">
            <v>Pago por evento</v>
          </cell>
          <cell r="P157" t="str">
            <v>Consultas ambulatorias</v>
          </cell>
        </row>
        <row r="158">
          <cell r="B158" t="str">
            <v>RM63682</v>
          </cell>
          <cell r="C158" t="str">
            <v>Radicada</v>
          </cell>
          <cell r="D158">
            <v>45140.694079282403</v>
          </cell>
          <cell r="E158">
            <v>45142.47535763889</v>
          </cell>
          <cell r="F158">
            <v>45191.459949884258</v>
          </cell>
          <cell r="G158">
            <v>64500</v>
          </cell>
          <cell r="H158">
            <v>143</v>
          </cell>
          <cell r="I158" t="str">
            <v>RISARALDA</v>
          </cell>
          <cell r="J158" t="str">
            <v>PEREIRA</v>
          </cell>
          <cell r="K158" t="str">
            <v>Demanda</v>
          </cell>
          <cell r="L158" t="str">
            <v>ONCOLOGOS DEL OCCIDENTE S.A.S.</v>
          </cell>
          <cell r="M158" t="str">
            <v>NI 801000713</v>
          </cell>
          <cell r="N158" t="str">
            <v>MRS</v>
          </cell>
          <cell r="O158" t="str">
            <v>Pago por evento</v>
          </cell>
          <cell r="P158" t="str">
            <v>Consultas ambulatorias</v>
          </cell>
        </row>
        <row r="159">
          <cell r="B159" t="str">
            <v>RM63683</v>
          </cell>
          <cell r="C159" t="str">
            <v>Radicada</v>
          </cell>
          <cell r="D159">
            <v>45140.694110069446</v>
          </cell>
          <cell r="E159">
            <v>45142.47535763889</v>
          </cell>
          <cell r="F159">
            <v>45208.4943943287</v>
          </cell>
          <cell r="G159">
            <v>1834151</v>
          </cell>
          <cell r="H159">
            <v>143</v>
          </cell>
          <cell r="I159" t="str">
            <v>RISARALDA</v>
          </cell>
          <cell r="J159" t="str">
            <v>PEREIRA</v>
          </cell>
          <cell r="K159" t="str">
            <v>Demanda</v>
          </cell>
          <cell r="L159" t="str">
            <v>ONCOLOGOS DEL OCCIDENTE S.A.S.</v>
          </cell>
          <cell r="M159" t="str">
            <v>NI 801000713</v>
          </cell>
          <cell r="N159" t="str">
            <v>MRS</v>
          </cell>
          <cell r="O159" t="str">
            <v>Pago por evento</v>
          </cell>
          <cell r="P159" t="str">
            <v>Servicios ambulatorios</v>
          </cell>
        </row>
        <row r="160">
          <cell r="B160" t="str">
            <v>RM63685</v>
          </cell>
          <cell r="C160" t="str">
            <v>Radicada</v>
          </cell>
          <cell r="D160">
            <v>45140.694152006174</v>
          </cell>
          <cell r="E160">
            <v>45142.47535763889</v>
          </cell>
          <cell r="F160">
            <v>45189.405834224533</v>
          </cell>
          <cell r="G160">
            <v>7441365</v>
          </cell>
          <cell r="H160">
            <v>143</v>
          </cell>
          <cell r="I160" t="str">
            <v>RISARALDA</v>
          </cell>
          <cell r="J160" t="str">
            <v>PEREIRA</v>
          </cell>
          <cell r="K160" t="str">
            <v>Demanda</v>
          </cell>
          <cell r="L160" t="str">
            <v>ONCOLOGOS DEL OCCIDENTE S.A.S.</v>
          </cell>
          <cell r="M160" t="str">
            <v>NI 801000713</v>
          </cell>
          <cell r="N160" t="str">
            <v>MRS</v>
          </cell>
          <cell r="O160" t="str">
            <v>Pago por evento</v>
          </cell>
          <cell r="P160" t="str">
            <v>Exámenes de laboratorio, imágenes y otras ayudas diagnósticas ambulatorias</v>
          </cell>
        </row>
        <row r="161">
          <cell r="B161" t="str">
            <v>RM63697</v>
          </cell>
          <cell r="C161" t="str">
            <v>Devuelta</v>
          </cell>
          <cell r="D161">
            <v>45140.694190586415</v>
          </cell>
          <cell r="E161">
            <v>45142.47535763889</v>
          </cell>
          <cell r="G161">
            <v>56533</v>
          </cell>
          <cell r="H161">
            <v>143</v>
          </cell>
          <cell r="I161" t="str">
            <v>RISARALDA</v>
          </cell>
          <cell r="J161" t="str">
            <v>PEREIRA</v>
          </cell>
          <cell r="K161" t="str">
            <v>Demanda</v>
          </cell>
          <cell r="L161" t="str">
            <v>ONCOLOGOS DEL OCCIDENTE S.A.S.</v>
          </cell>
          <cell r="M161" t="str">
            <v>NI 801000713</v>
          </cell>
          <cell r="O161" t="str">
            <v>Pago por evento</v>
          </cell>
          <cell r="P161" t="str">
            <v>Consultas ambulatorias</v>
          </cell>
        </row>
        <row r="162">
          <cell r="B162" t="str">
            <v>RM63700</v>
          </cell>
          <cell r="C162" t="str">
            <v>Radicada</v>
          </cell>
          <cell r="D162">
            <v>45140.694222955251</v>
          </cell>
          <cell r="E162">
            <v>45142.47535763889</v>
          </cell>
          <cell r="F162">
            <v>45196.31906415509</v>
          </cell>
          <cell r="G162">
            <v>346915</v>
          </cell>
          <cell r="H162">
            <v>143</v>
          </cell>
          <cell r="I162" t="str">
            <v>RISARALDA</v>
          </cell>
          <cell r="J162" t="str">
            <v>PEREIRA</v>
          </cell>
          <cell r="K162" t="str">
            <v>Demanda</v>
          </cell>
          <cell r="L162" t="str">
            <v>ONCOLOGOS DEL OCCIDENTE S.A.S.</v>
          </cell>
          <cell r="M162" t="str">
            <v>NI 801000713</v>
          </cell>
          <cell r="N162" t="str">
            <v>MRS</v>
          </cell>
          <cell r="O162" t="str">
            <v>Pago por evento</v>
          </cell>
          <cell r="P162" t="str">
            <v>Exámenes de laboratorio, imágenes y otras ayudas diagnósticas ambulatorias</v>
          </cell>
        </row>
        <row r="163">
          <cell r="B163" t="str">
            <v>RM63708</v>
          </cell>
          <cell r="C163" t="str">
            <v>Radicada</v>
          </cell>
          <cell r="D163">
            <v>45140.694266782404</v>
          </cell>
          <cell r="E163">
            <v>45142.47535763889</v>
          </cell>
          <cell r="F163">
            <v>45196.406528703701</v>
          </cell>
          <cell r="G163">
            <v>39605</v>
          </cell>
          <cell r="H163">
            <v>143</v>
          </cell>
          <cell r="I163" t="str">
            <v>RISARALDA</v>
          </cell>
          <cell r="J163" t="str">
            <v>PEREIRA</v>
          </cell>
          <cell r="K163" t="str">
            <v>Demanda</v>
          </cell>
          <cell r="L163" t="str">
            <v>ONCOLOGOS DEL OCCIDENTE S.A.S.</v>
          </cell>
          <cell r="M163" t="str">
            <v>NI 801000713</v>
          </cell>
          <cell r="N163" t="str">
            <v>MRS</v>
          </cell>
          <cell r="O163" t="str">
            <v>Pago por evento</v>
          </cell>
          <cell r="P163" t="str">
            <v>Exámenes de laboratorio, imágenes y otras ayudas diagnósticas ambulatorias</v>
          </cell>
        </row>
        <row r="164">
          <cell r="B164" t="str">
            <v>RM63717</v>
          </cell>
          <cell r="C164" t="str">
            <v>Radicada</v>
          </cell>
          <cell r="D164">
            <v>45140.694301388889</v>
          </cell>
          <cell r="E164">
            <v>45142.47535763889</v>
          </cell>
          <cell r="F164">
            <v>45208.454484490736</v>
          </cell>
          <cell r="G164">
            <v>1395625</v>
          </cell>
          <cell r="H164">
            <v>143</v>
          </cell>
          <cell r="I164" t="str">
            <v>RISARALDA</v>
          </cell>
          <cell r="J164" t="str">
            <v>PEREIRA</v>
          </cell>
          <cell r="K164" t="str">
            <v>Demanda</v>
          </cell>
          <cell r="L164" t="str">
            <v>ONCOLOGOS DEL OCCIDENTE S.A.S.</v>
          </cell>
          <cell r="M164" t="str">
            <v>NI 801000713</v>
          </cell>
          <cell r="N164" t="str">
            <v>MRS</v>
          </cell>
          <cell r="O164" t="str">
            <v>Pago por evento</v>
          </cell>
          <cell r="P164" t="str">
            <v>Servicios ambulatorios</v>
          </cell>
        </row>
        <row r="165">
          <cell r="B165" t="str">
            <v>RM63725</v>
          </cell>
          <cell r="C165" t="str">
            <v>Radicada</v>
          </cell>
          <cell r="D165">
            <v>45140.721136381173</v>
          </cell>
          <cell r="E165">
            <v>45142.47535763889</v>
          </cell>
          <cell r="F165">
            <v>45208.6775871875</v>
          </cell>
          <cell r="G165">
            <v>56533</v>
          </cell>
          <cell r="H165">
            <v>143</v>
          </cell>
          <cell r="I165" t="str">
            <v>RISARALDA</v>
          </cell>
          <cell r="J165" t="str">
            <v>PEREIRA</v>
          </cell>
          <cell r="K165" t="str">
            <v>Demanda</v>
          </cell>
          <cell r="L165" t="str">
            <v>ONCOLOGOS DEL OCCIDENTE S.A.S.</v>
          </cell>
          <cell r="M165" t="str">
            <v>NI 801000713</v>
          </cell>
          <cell r="N165" t="str">
            <v>MRS</v>
          </cell>
          <cell r="O165" t="str">
            <v>Pago por evento</v>
          </cell>
          <cell r="P165" t="str">
            <v>Consultas ambulatorias</v>
          </cell>
        </row>
        <row r="166">
          <cell r="B166" t="str">
            <v>RM63727</v>
          </cell>
          <cell r="C166" t="str">
            <v>Radicada</v>
          </cell>
          <cell r="D166">
            <v>45140.721174112652</v>
          </cell>
          <cell r="E166">
            <v>45142.47535763889</v>
          </cell>
          <cell r="F166">
            <v>45208.612760219905</v>
          </cell>
          <cell r="G166">
            <v>6830310</v>
          </cell>
          <cell r="H166">
            <v>143</v>
          </cell>
          <cell r="I166" t="str">
            <v>RISARALDA</v>
          </cell>
          <cell r="J166" t="str">
            <v>PEREIRA</v>
          </cell>
          <cell r="K166" t="str">
            <v>Demanda</v>
          </cell>
          <cell r="L166" t="str">
            <v>ONCOLOGOS DEL OCCIDENTE S.A.S.</v>
          </cell>
          <cell r="M166" t="str">
            <v>NI 801000713</v>
          </cell>
          <cell r="N166" t="str">
            <v>MRS</v>
          </cell>
          <cell r="O166" t="str">
            <v>Pago por evento</v>
          </cell>
          <cell r="P166" t="str">
            <v>Servicios ambulatorios</v>
          </cell>
        </row>
        <row r="167">
          <cell r="B167" t="str">
            <v>RM63729</v>
          </cell>
          <cell r="C167" t="str">
            <v>Radicada</v>
          </cell>
          <cell r="D167">
            <v>45140.721214853394</v>
          </cell>
          <cell r="E167">
            <v>45142.47535763889</v>
          </cell>
          <cell r="F167">
            <v>45191.462147303238</v>
          </cell>
          <cell r="G167">
            <v>64500</v>
          </cell>
          <cell r="H167">
            <v>143</v>
          </cell>
          <cell r="I167" t="str">
            <v>RISARALDA</v>
          </cell>
          <cell r="J167" t="str">
            <v>PEREIRA</v>
          </cell>
          <cell r="K167" t="str">
            <v>Demanda</v>
          </cell>
          <cell r="L167" t="str">
            <v>ONCOLOGOS DEL OCCIDENTE S.A.S.</v>
          </cell>
          <cell r="M167" t="str">
            <v>NI 801000713</v>
          </cell>
          <cell r="N167" t="str">
            <v>MRS</v>
          </cell>
          <cell r="O167" t="str">
            <v>Pago por evento</v>
          </cell>
          <cell r="P167" t="str">
            <v>Consultas ambulatorias</v>
          </cell>
        </row>
        <row r="168">
          <cell r="B168" t="str">
            <v>RM63730</v>
          </cell>
          <cell r="C168" t="str">
            <v>Radicada</v>
          </cell>
          <cell r="D168">
            <v>45140.721262422841</v>
          </cell>
          <cell r="E168">
            <v>45142.47535763889</v>
          </cell>
          <cell r="F168">
            <v>45245.577283877312</v>
          </cell>
          <cell r="G168">
            <v>927250</v>
          </cell>
          <cell r="H168">
            <v>143</v>
          </cell>
          <cell r="I168" t="str">
            <v>RISARALDA</v>
          </cell>
          <cell r="J168" t="str">
            <v>PEREIRA</v>
          </cell>
          <cell r="K168" t="str">
            <v>Demanda</v>
          </cell>
          <cell r="L168" t="str">
            <v>ONCOLOGOS DEL OCCIDENTE S.A.S.</v>
          </cell>
          <cell r="M168" t="str">
            <v>NI 801000713</v>
          </cell>
          <cell r="N168" t="str">
            <v>MRS</v>
          </cell>
          <cell r="O168" t="str">
            <v>Pago por evento</v>
          </cell>
          <cell r="P168" t="str">
            <v>Exámenes de laboratorio, imágenes y otras ayudas diagnósticas ambulatorias</v>
          </cell>
          <cell r="Q168">
            <v>45244.569721064814</v>
          </cell>
          <cell r="R168">
            <v>45205.461597256945</v>
          </cell>
        </row>
        <row r="169">
          <cell r="B169" t="str">
            <v>RM63731</v>
          </cell>
          <cell r="C169" t="str">
            <v>Radicada</v>
          </cell>
          <cell r="D169">
            <v>45140.721297646603</v>
          </cell>
          <cell r="E169">
            <v>45142.47535763889</v>
          </cell>
          <cell r="F169">
            <v>45191.726464201391</v>
          </cell>
          <cell r="G169">
            <v>27984</v>
          </cell>
          <cell r="H169">
            <v>143</v>
          </cell>
          <cell r="I169" t="str">
            <v>RISARALDA</v>
          </cell>
          <cell r="J169" t="str">
            <v>PEREIRA</v>
          </cell>
          <cell r="K169" t="str">
            <v>Demanda</v>
          </cell>
          <cell r="L169" t="str">
            <v>ONCOLOGOS DEL OCCIDENTE S.A.S.</v>
          </cell>
          <cell r="M169" t="str">
            <v>NI 801000713</v>
          </cell>
          <cell r="N169" t="str">
            <v>MRS</v>
          </cell>
          <cell r="O169" t="str">
            <v>Pago por evento</v>
          </cell>
          <cell r="P169" t="str">
            <v>Exámenes de laboratorio, imágenes y otras ayudas diagnósticas ambulatorias</v>
          </cell>
        </row>
        <row r="170">
          <cell r="B170" t="str">
            <v>RM63735</v>
          </cell>
          <cell r="C170" t="str">
            <v>Radicada</v>
          </cell>
          <cell r="D170">
            <v>45140.721334413582</v>
          </cell>
          <cell r="E170">
            <v>45142.47535763889</v>
          </cell>
          <cell r="F170">
            <v>45191.731284803238</v>
          </cell>
          <cell r="G170">
            <v>32270</v>
          </cell>
          <cell r="H170">
            <v>143</v>
          </cell>
          <cell r="I170" t="str">
            <v>RISARALDA</v>
          </cell>
          <cell r="J170" t="str">
            <v>PEREIRA</v>
          </cell>
          <cell r="K170" t="str">
            <v>Demanda</v>
          </cell>
          <cell r="L170" t="str">
            <v>ONCOLOGOS DEL OCCIDENTE S.A.S.</v>
          </cell>
          <cell r="M170" t="str">
            <v>NI 801000713</v>
          </cell>
          <cell r="N170" t="str">
            <v>MRS</v>
          </cell>
          <cell r="O170" t="str">
            <v>Pago por evento</v>
          </cell>
          <cell r="P170" t="str">
            <v>Exámenes de laboratorio, imágenes y otras ayudas diagnósticas ambulatorias</v>
          </cell>
        </row>
        <row r="171">
          <cell r="B171" t="str">
            <v>RM63736</v>
          </cell>
          <cell r="C171" t="str">
            <v>Radicada</v>
          </cell>
          <cell r="D171">
            <v>45140.721373341046</v>
          </cell>
          <cell r="E171">
            <v>45142.47535763889</v>
          </cell>
          <cell r="F171">
            <v>45191.463097106476</v>
          </cell>
          <cell r="G171">
            <v>64500</v>
          </cell>
          <cell r="H171">
            <v>143</v>
          </cell>
          <cell r="I171" t="str">
            <v>RISARALDA</v>
          </cell>
          <cell r="J171" t="str">
            <v>PEREIRA</v>
          </cell>
          <cell r="K171" t="str">
            <v>Demanda</v>
          </cell>
          <cell r="L171" t="str">
            <v>ONCOLOGOS DEL OCCIDENTE S.A.S.</v>
          </cell>
          <cell r="M171" t="str">
            <v>NI 801000713</v>
          </cell>
          <cell r="N171" t="str">
            <v>MRS</v>
          </cell>
          <cell r="O171" t="str">
            <v>Pago por evento</v>
          </cell>
          <cell r="P171" t="str">
            <v>Consultas ambulatorias</v>
          </cell>
        </row>
        <row r="172">
          <cell r="B172" t="str">
            <v>RM63737</v>
          </cell>
          <cell r="C172" t="str">
            <v>Radicada</v>
          </cell>
          <cell r="D172">
            <v>45140.745220023149</v>
          </cell>
          <cell r="E172">
            <v>45142.47535763889</v>
          </cell>
          <cell r="F172">
            <v>45203.663101736107</v>
          </cell>
          <cell r="G172">
            <v>1912330</v>
          </cell>
          <cell r="H172">
            <v>143</v>
          </cell>
          <cell r="I172" t="str">
            <v>RISARALDA</v>
          </cell>
          <cell r="J172" t="str">
            <v>PEREIRA</v>
          </cell>
          <cell r="K172" t="str">
            <v>Demanda</v>
          </cell>
          <cell r="L172" t="str">
            <v>ONCOLOGOS DEL OCCIDENTE S.A.S.</v>
          </cell>
          <cell r="M172" t="str">
            <v>NI 801000713</v>
          </cell>
          <cell r="N172" t="str">
            <v>RC</v>
          </cell>
          <cell r="O172" t="str">
            <v>Pago por evento</v>
          </cell>
          <cell r="P172" t="str">
            <v>Exámenes de laboratorio, imágenes y otras ayudas diagnósticas ambulatorias</v>
          </cell>
        </row>
        <row r="173">
          <cell r="B173" t="str">
            <v>RM63739</v>
          </cell>
          <cell r="C173" t="str">
            <v>Devuelta</v>
          </cell>
          <cell r="D173">
            <v>45140.745255979935</v>
          </cell>
          <cell r="E173">
            <v>45142.47535763889</v>
          </cell>
          <cell r="G173">
            <v>288343</v>
          </cell>
          <cell r="H173">
            <v>143</v>
          </cell>
          <cell r="I173" t="str">
            <v>RISARALDA</v>
          </cell>
          <cell r="J173" t="str">
            <v>PEREIRA</v>
          </cell>
          <cell r="K173" t="str">
            <v>Demanda</v>
          </cell>
          <cell r="L173" t="str">
            <v>ONCOLOGOS DEL OCCIDENTE S.A.S.</v>
          </cell>
          <cell r="M173" t="str">
            <v>NI 801000713</v>
          </cell>
          <cell r="O173" t="str">
            <v>Pago por evento</v>
          </cell>
          <cell r="P173" t="str">
            <v>Exámenes de laboratorio, imágenes y otras ayudas diagnósticas ambulatorias</v>
          </cell>
        </row>
        <row r="174">
          <cell r="B174" t="str">
            <v>RM63740</v>
          </cell>
          <cell r="C174" t="str">
            <v>Radicada</v>
          </cell>
          <cell r="D174">
            <v>45140.745292669752</v>
          </cell>
          <cell r="E174">
            <v>45142.47535763889</v>
          </cell>
          <cell r="F174">
            <v>45161.313794363421</v>
          </cell>
          <cell r="G174">
            <v>18069754</v>
          </cell>
          <cell r="H174">
            <v>143</v>
          </cell>
          <cell r="I174" t="str">
            <v>RISARALDA</v>
          </cell>
          <cell r="J174" t="str">
            <v>PEREIRA</v>
          </cell>
          <cell r="K174" t="str">
            <v>Demanda</v>
          </cell>
          <cell r="L174" t="str">
            <v>ONCOLOGOS DEL OCCIDENTE S.A.S.</v>
          </cell>
          <cell r="M174" t="str">
            <v>NI 801000713</v>
          </cell>
          <cell r="N174" t="str">
            <v>RC</v>
          </cell>
          <cell r="O174" t="str">
            <v>Pago por evento</v>
          </cell>
          <cell r="P174" t="str">
            <v>Servicios ambulatorios</v>
          </cell>
        </row>
        <row r="175">
          <cell r="B175" t="str">
            <v>RM63754</v>
          </cell>
          <cell r="C175" t="str">
            <v>Radicada</v>
          </cell>
          <cell r="D175">
            <v>45140.745327739191</v>
          </cell>
          <cell r="E175">
            <v>45142.47535763889</v>
          </cell>
          <cell r="F175">
            <v>45202.674933530092</v>
          </cell>
          <cell r="G175">
            <v>6325210</v>
          </cell>
          <cell r="H175">
            <v>143</v>
          </cell>
          <cell r="I175" t="str">
            <v>RISARALDA</v>
          </cell>
          <cell r="J175" t="str">
            <v>PEREIRA</v>
          </cell>
          <cell r="K175" t="str">
            <v>Demanda</v>
          </cell>
          <cell r="L175" t="str">
            <v>ONCOLOGOS DEL OCCIDENTE S.A.S.</v>
          </cell>
          <cell r="M175" t="str">
            <v>NI 801000713</v>
          </cell>
          <cell r="N175" t="str">
            <v>MRS</v>
          </cell>
          <cell r="O175" t="str">
            <v>Pago por evento</v>
          </cell>
          <cell r="P175" t="str">
            <v>Exámenes de laboratorio, imágenes y otras ayudas diagnósticas ambulatorias</v>
          </cell>
        </row>
        <row r="176">
          <cell r="B176" t="str">
            <v>RM63765</v>
          </cell>
          <cell r="C176" t="str">
            <v>Radicada</v>
          </cell>
          <cell r="D176">
            <v>45140.745365895062</v>
          </cell>
          <cell r="E176">
            <v>45142.47535763889</v>
          </cell>
          <cell r="F176">
            <v>45208.560233761571</v>
          </cell>
          <cell r="G176">
            <v>1911576</v>
          </cell>
          <cell r="H176">
            <v>143</v>
          </cell>
          <cell r="I176" t="str">
            <v>RISARALDA</v>
          </cell>
          <cell r="J176" t="str">
            <v>PEREIRA</v>
          </cell>
          <cell r="K176" t="str">
            <v>Demanda</v>
          </cell>
          <cell r="L176" t="str">
            <v>ONCOLOGOS DEL OCCIDENTE S.A.S.</v>
          </cell>
          <cell r="M176" t="str">
            <v>NI 801000713</v>
          </cell>
          <cell r="N176" t="str">
            <v>MRS</v>
          </cell>
          <cell r="O176" t="str">
            <v>Pago por evento</v>
          </cell>
          <cell r="P176" t="str">
            <v>Exámenes de laboratorio, imágenes y otras ayudas diagnósticas ambulatorias</v>
          </cell>
        </row>
        <row r="177">
          <cell r="B177" t="str">
            <v>RM63766</v>
          </cell>
          <cell r="C177" t="str">
            <v>Devuelta</v>
          </cell>
          <cell r="D177">
            <v>45140.745399961415</v>
          </cell>
          <cell r="E177">
            <v>45142.47535763889</v>
          </cell>
          <cell r="G177">
            <v>64500</v>
          </cell>
          <cell r="H177">
            <v>143</v>
          </cell>
          <cell r="I177" t="str">
            <v>RISARALDA</v>
          </cell>
          <cell r="J177" t="str">
            <v>PEREIRA</v>
          </cell>
          <cell r="K177" t="str">
            <v>Demanda</v>
          </cell>
          <cell r="L177" t="str">
            <v>ONCOLOGOS DEL OCCIDENTE S.A.S.</v>
          </cell>
          <cell r="M177" t="str">
            <v>NI 801000713</v>
          </cell>
          <cell r="O177" t="str">
            <v>Pago por evento</v>
          </cell>
          <cell r="P177" t="str">
            <v>Consultas ambulatorias</v>
          </cell>
        </row>
        <row r="178">
          <cell r="B178" t="str">
            <v>RM63767</v>
          </cell>
          <cell r="C178" t="str">
            <v>Radicada</v>
          </cell>
          <cell r="D178">
            <v>45140.745433603399</v>
          </cell>
          <cell r="E178">
            <v>45142.47535763889</v>
          </cell>
          <cell r="F178">
            <v>45208.429813043978</v>
          </cell>
          <cell r="G178">
            <v>56533</v>
          </cell>
          <cell r="H178">
            <v>143</v>
          </cell>
          <cell r="I178" t="str">
            <v>RISARALDA</v>
          </cell>
          <cell r="J178" t="str">
            <v>PEREIRA</v>
          </cell>
          <cell r="K178" t="str">
            <v>Demanda</v>
          </cell>
          <cell r="L178" t="str">
            <v>ONCOLOGOS DEL OCCIDENTE S.A.S.</v>
          </cell>
          <cell r="M178" t="str">
            <v>NI 801000713</v>
          </cell>
          <cell r="N178" t="str">
            <v>RC</v>
          </cell>
          <cell r="O178" t="str">
            <v>Pago por evento</v>
          </cell>
          <cell r="P178" t="str">
            <v>Consultas ambulatorias</v>
          </cell>
        </row>
        <row r="179">
          <cell r="B179" t="str">
            <v>RM63768</v>
          </cell>
          <cell r="C179" t="str">
            <v>Radicada</v>
          </cell>
          <cell r="D179">
            <v>45140.745468981477</v>
          </cell>
          <cell r="E179">
            <v>45142.47535763889</v>
          </cell>
          <cell r="F179">
            <v>45191.473890891204</v>
          </cell>
          <cell r="G179">
            <v>64500</v>
          </cell>
          <cell r="H179">
            <v>143</v>
          </cell>
          <cell r="I179" t="str">
            <v>RISARALDA</v>
          </cell>
          <cell r="J179" t="str">
            <v>PEREIRA</v>
          </cell>
          <cell r="K179" t="str">
            <v>Demanda</v>
          </cell>
          <cell r="L179" t="str">
            <v>ONCOLOGOS DEL OCCIDENTE S.A.S.</v>
          </cell>
          <cell r="M179" t="str">
            <v>NI 801000713</v>
          </cell>
          <cell r="N179" t="str">
            <v>RC</v>
          </cell>
          <cell r="O179" t="str">
            <v>Pago por evento</v>
          </cell>
          <cell r="P179" t="str">
            <v>Consultas ambulatorias</v>
          </cell>
        </row>
        <row r="180">
          <cell r="B180" t="str">
            <v>RM63770</v>
          </cell>
          <cell r="C180" t="str">
            <v>Radicada</v>
          </cell>
          <cell r="D180">
            <v>45140.745502160491</v>
          </cell>
          <cell r="E180">
            <v>45142.47535763889</v>
          </cell>
          <cell r="F180">
            <v>45204.392993171292</v>
          </cell>
          <cell r="G180">
            <v>1651879</v>
          </cell>
          <cell r="H180">
            <v>143</v>
          </cell>
          <cell r="I180" t="str">
            <v>RISARALDA</v>
          </cell>
          <cell r="J180" t="str">
            <v>PEREIRA</v>
          </cell>
          <cell r="K180" t="str">
            <v>Demanda</v>
          </cell>
          <cell r="L180" t="str">
            <v>ONCOLOGOS DEL OCCIDENTE S.A.S.</v>
          </cell>
          <cell r="M180" t="str">
            <v>NI 801000713</v>
          </cell>
          <cell r="N180" t="str">
            <v>RC</v>
          </cell>
          <cell r="O180" t="str">
            <v>Pago por evento</v>
          </cell>
          <cell r="P180" t="str">
            <v>Exámenes de laboratorio, imágenes y otras ayudas diagnósticas ambulatorias</v>
          </cell>
        </row>
        <row r="181">
          <cell r="B181" t="str">
            <v>RM63771</v>
          </cell>
          <cell r="C181" t="str">
            <v>Radicada</v>
          </cell>
          <cell r="D181">
            <v>45140.745531867287</v>
          </cell>
          <cell r="E181">
            <v>45142.47535763889</v>
          </cell>
          <cell r="F181">
            <v>45201.671124537032</v>
          </cell>
          <cell r="G181">
            <v>56946</v>
          </cell>
          <cell r="H181">
            <v>143</v>
          </cell>
          <cell r="I181" t="str">
            <v>RISARALDA</v>
          </cell>
          <cell r="J181" t="str">
            <v>PEREIRA</v>
          </cell>
          <cell r="K181" t="str">
            <v>Demanda</v>
          </cell>
          <cell r="L181" t="str">
            <v>ONCOLOGOS DEL OCCIDENTE S.A.S.</v>
          </cell>
          <cell r="M181" t="str">
            <v>NI 801000713</v>
          </cell>
          <cell r="N181" t="str">
            <v>MRS</v>
          </cell>
          <cell r="O181" t="str">
            <v>Pago por evento</v>
          </cell>
          <cell r="P181" t="str">
            <v>Consultas ambulatorias</v>
          </cell>
        </row>
        <row r="182">
          <cell r="B182" t="str">
            <v>RM63778</v>
          </cell>
          <cell r="C182" t="str">
            <v>Radicada</v>
          </cell>
          <cell r="D182">
            <v>45140.745565123449</v>
          </cell>
          <cell r="E182">
            <v>45142.47535763889</v>
          </cell>
          <cell r="G182">
            <v>9196546</v>
          </cell>
          <cell r="H182">
            <v>143</v>
          </cell>
          <cell r="I182" t="str">
            <v>RISARALDA</v>
          </cell>
          <cell r="J182" t="str">
            <v>PEREIRA</v>
          </cell>
          <cell r="K182" t="str">
            <v>Demanda</v>
          </cell>
          <cell r="L182" t="str">
            <v>ONCOLOGOS DEL OCCIDENTE S.A.S.</v>
          </cell>
          <cell r="M182" t="str">
            <v>NI 801000713</v>
          </cell>
          <cell r="N182" t="str">
            <v>MRS</v>
          </cell>
          <cell r="O182" t="str">
            <v>Pago por evento</v>
          </cell>
          <cell r="P182" t="str">
            <v>Exámenes de laboratorio, imágenes y otras ayudas diagnósticas ambulatorias</v>
          </cell>
          <cell r="Q182">
            <v>45281.555212847219</v>
          </cell>
        </row>
        <row r="183">
          <cell r="B183" t="str">
            <v>RM63782</v>
          </cell>
          <cell r="C183" t="str">
            <v>Radicada</v>
          </cell>
          <cell r="D183">
            <v>45140.751399421293</v>
          </cell>
          <cell r="E183">
            <v>45142.47535763889</v>
          </cell>
          <cell r="F183">
            <v>45161.318970335647</v>
          </cell>
          <cell r="G183">
            <v>17384111</v>
          </cell>
          <cell r="H183">
            <v>143</v>
          </cell>
          <cell r="I183" t="str">
            <v>RISARALDA</v>
          </cell>
          <cell r="J183" t="str">
            <v>PEREIRA</v>
          </cell>
          <cell r="K183" t="str">
            <v>Demanda</v>
          </cell>
          <cell r="L183" t="str">
            <v>ONCOLOGOS DEL OCCIDENTE S.A.S.</v>
          </cell>
          <cell r="M183" t="str">
            <v>NI 801000713</v>
          </cell>
          <cell r="N183" t="str">
            <v>MRS</v>
          </cell>
          <cell r="O183" t="str">
            <v>Pago por evento</v>
          </cell>
          <cell r="P183" t="str">
            <v>Servicios ambulatorios</v>
          </cell>
        </row>
        <row r="184">
          <cell r="B184" t="str">
            <v>RM63783</v>
          </cell>
          <cell r="C184" t="str">
            <v>Radicada</v>
          </cell>
          <cell r="D184">
            <v>45140.751433950616</v>
          </cell>
          <cell r="E184">
            <v>45142.47535763889</v>
          </cell>
          <cell r="F184">
            <v>45191.475012696756</v>
          </cell>
          <cell r="G184">
            <v>64500</v>
          </cell>
          <cell r="H184">
            <v>143</v>
          </cell>
          <cell r="I184" t="str">
            <v>RISARALDA</v>
          </cell>
          <cell r="J184" t="str">
            <v>PEREIRA</v>
          </cell>
          <cell r="K184" t="str">
            <v>Demanda</v>
          </cell>
          <cell r="L184" t="str">
            <v>ONCOLOGOS DEL OCCIDENTE S.A.S.</v>
          </cell>
          <cell r="M184" t="str">
            <v>NI 801000713</v>
          </cell>
          <cell r="N184" t="str">
            <v>MRS</v>
          </cell>
          <cell r="O184" t="str">
            <v>Pago por evento</v>
          </cell>
          <cell r="P184" t="str">
            <v>Consultas ambulatorias</v>
          </cell>
        </row>
        <row r="185">
          <cell r="B185" t="str">
            <v>RM63785</v>
          </cell>
          <cell r="C185" t="str">
            <v>Radicada</v>
          </cell>
          <cell r="D185">
            <v>45140.751527237655</v>
          </cell>
          <cell r="E185">
            <v>45142.47535763889</v>
          </cell>
          <cell r="F185">
            <v>45208.424383414349</v>
          </cell>
          <cell r="G185">
            <v>56533</v>
          </cell>
          <cell r="H185">
            <v>143</v>
          </cell>
          <cell r="I185" t="str">
            <v>RISARALDA</v>
          </cell>
          <cell r="J185" t="str">
            <v>PEREIRA</v>
          </cell>
          <cell r="K185" t="str">
            <v>Demanda</v>
          </cell>
          <cell r="L185" t="str">
            <v>ONCOLOGOS DEL OCCIDENTE S.A.S.</v>
          </cell>
          <cell r="M185" t="str">
            <v>NI 801000713</v>
          </cell>
          <cell r="N185" t="str">
            <v>RC</v>
          </cell>
          <cell r="O185" t="str">
            <v>Pago por evento</v>
          </cell>
          <cell r="P185" t="str">
            <v>Consultas ambulatorias</v>
          </cell>
        </row>
        <row r="186">
          <cell r="B186" t="str">
            <v>RM63786</v>
          </cell>
          <cell r="C186" t="str">
            <v>Devuelta</v>
          </cell>
          <cell r="D186">
            <v>45140.751559027776</v>
          </cell>
          <cell r="E186">
            <v>45142.47535763889</v>
          </cell>
          <cell r="G186">
            <v>56533</v>
          </cell>
          <cell r="H186">
            <v>143</v>
          </cell>
          <cell r="I186" t="str">
            <v>RISARALDA</v>
          </cell>
          <cell r="J186" t="str">
            <v>PEREIRA</v>
          </cell>
          <cell r="K186" t="str">
            <v>Demanda</v>
          </cell>
          <cell r="L186" t="str">
            <v>ONCOLOGOS DEL OCCIDENTE S.A.S.</v>
          </cell>
          <cell r="M186" t="str">
            <v>NI 801000713</v>
          </cell>
          <cell r="O186" t="str">
            <v>Pago por evento</v>
          </cell>
          <cell r="P186" t="str">
            <v>Consultas ambulatorias</v>
          </cell>
        </row>
        <row r="187">
          <cell r="B187" t="str">
            <v>RM63780</v>
          </cell>
          <cell r="C187" t="str">
            <v>Radicada</v>
          </cell>
          <cell r="D187">
            <v>45140.7520570216</v>
          </cell>
          <cell r="E187">
            <v>45142.47535763889</v>
          </cell>
          <cell r="F187">
            <v>45191.560341203702</v>
          </cell>
          <cell r="G187">
            <v>64500</v>
          </cell>
          <cell r="H187">
            <v>143</v>
          </cell>
          <cell r="I187" t="str">
            <v>RISARALDA</v>
          </cell>
          <cell r="J187" t="str">
            <v>PEREIRA</v>
          </cell>
          <cell r="K187" t="str">
            <v>Demanda</v>
          </cell>
          <cell r="L187" t="str">
            <v>ONCOLOGOS DEL OCCIDENTE S.A.S.</v>
          </cell>
          <cell r="M187" t="str">
            <v>NI 801000713</v>
          </cell>
          <cell r="N187" t="str">
            <v>MRS</v>
          </cell>
          <cell r="O187" t="str">
            <v>Pago por evento</v>
          </cell>
          <cell r="P187" t="str">
            <v>Consultas ambulatorias</v>
          </cell>
        </row>
        <row r="188">
          <cell r="B188" t="str">
            <v>RM63537</v>
          </cell>
          <cell r="C188" t="str">
            <v>Radicada</v>
          </cell>
          <cell r="D188">
            <v>45140.754767129627</v>
          </cell>
          <cell r="E188">
            <v>45142.47535763889</v>
          </cell>
          <cell r="F188">
            <v>45191.733466319442</v>
          </cell>
          <cell r="G188">
            <v>38700</v>
          </cell>
          <cell r="H188">
            <v>143</v>
          </cell>
          <cell r="I188" t="str">
            <v>RISARALDA</v>
          </cell>
          <cell r="J188" t="str">
            <v>PEREIRA</v>
          </cell>
          <cell r="K188" t="str">
            <v>Demanda</v>
          </cell>
          <cell r="L188" t="str">
            <v>ONCOLOGOS DEL OCCIDENTE S.A.S.</v>
          </cell>
          <cell r="M188" t="str">
            <v>NI 801000713</v>
          </cell>
          <cell r="N188" t="str">
            <v>MRS</v>
          </cell>
          <cell r="O188" t="str">
            <v>Pago por evento</v>
          </cell>
          <cell r="P188" t="str">
            <v>Exámenes de laboratorio, imágenes y otras ayudas diagnósticas ambulatorias</v>
          </cell>
        </row>
        <row r="189">
          <cell r="B189" t="str">
            <v>RM63787</v>
          </cell>
          <cell r="C189" t="str">
            <v>Radicada</v>
          </cell>
          <cell r="D189">
            <v>45141.343312152778</v>
          </cell>
          <cell r="E189">
            <v>45142.47535763889</v>
          </cell>
          <cell r="F189">
            <v>45164.664218437501</v>
          </cell>
          <cell r="G189">
            <v>11318516</v>
          </cell>
          <cell r="H189">
            <v>143</v>
          </cell>
          <cell r="I189" t="str">
            <v>RISARALDA</v>
          </cell>
          <cell r="J189" t="str">
            <v>PEREIRA</v>
          </cell>
          <cell r="K189" t="str">
            <v>Demanda</v>
          </cell>
          <cell r="L189" t="str">
            <v>ONCOLOGOS DEL OCCIDENTE S.A.S.</v>
          </cell>
          <cell r="M189" t="str">
            <v>NI 801000713</v>
          </cell>
          <cell r="N189" t="str">
            <v>MRS</v>
          </cell>
          <cell r="O189" t="str">
            <v>Pago por evento</v>
          </cell>
          <cell r="P189" t="str">
            <v>Servicios ambulatorios</v>
          </cell>
        </row>
        <row r="190">
          <cell r="B190" t="str">
            <v>RM63788</v>
          </cell>
          <cell r="C190" t="str">
            <v>Radicada</v>
          </cell>
          <cell r="D190">
            <v>45141.343346682101</v>
          </cell>
          <cell r="E190">
            <v>45142.47535763889</v>
          </cell>
          <cell r="F190">
            <v>45191.712361342594</v>
          </cell>
          <cell r="G190">
            <v>24482</v>
          </cell>
          <cell r="H190">
            <v>143</v>
          </cell>
          <cell r="I190" t="str">
            <v>RISARALDA</v>
          </cell>
          <cell r="J190" t="str">
            <v>PEREIRA</v>
          </cell>
          <cell r="K190" t="str">
            <v>Demanda</v>
          </cell>
          <cell r="L190" t="str">
            <v>ONCOLOGOS DEL OCCIDENTE S.A.S.</v>
          </cell>
          <cell r="M190" t="str">
            <v>NI 801000713</v>
          </cell>
          <cell r="N190" t="str">
            <v>RC</v>
          </cell>
          <cell r="O190" t="str">
            <v>Pago por evento</v>
          </cell>
          <cell r="P190" t="str">
            <v>Consultas ambulatorias</v>
          </cell>
        </row>
        <row r="191">
          <cell r="B191" t="str">
            <v>RM63789</v>
          </cell>
          <cell r="C191" t="str">
            <v>Radicada</v>
          </cell>
          <cell r="D191">
            <v>45141.34338032407</v>
          </cell>
          <cell r="E191">
            <v>45142.47535763889</v>
          </cell>
          <cell r="F191">
            <v>45166.367106712962</v>
          </cell>
          <cell r="G191">
            <v>17720</v>
          </cell>
          <cell r="H191">
            <v>143</v>
          </cell>
          <cell r="I191" t="str">
            <v>RISARALDA</v>
          </cell>
          <cell r="J191" t="str">
            <v>PEREIRA</v>
          </cell>
          <cell r="K191" t="str">
            <v>Demanda</v>
          </cell>
          <cell r="L191" t="str">
            <v>ONCOLOGOS DEL OCCIDENTE S.A.S.</v>
          </cell>
          <cell r="M191" t="str">
            <v>NI 801000713</v>
          </cell>
          <cell r="N191" t="str">
            <v>MRS</v>
          </cell>
          <cell r="O191" t="str">
            <v>Pago por evento</v>
          </cell>
          <cell r="P191" t="str">
            <v>Exámenes de laboratorio, imágenes y otras ayudas diagnósticas ambulatorias</v>
          </cell>
        </row>
        <row r="192">
          <cell r="B192" t="str">
            <v>RM63790</v>
          </cell>
          <cell r="C192" t="str">
            <v>Radicada</v>
          </cell>
          <cell r="D192">
            <v>45141.343409645066</v>
          </cell>
          <cell r="E192">
            <v>45142.47535763889</v>
          </cell>
          <cell r="F192">
            <v>45191.567372141202</v>
          </cell>
          <cell r="G192">
            <v>64500</v>
          </cell>
          <cell r="H192">
            <v>143</v>
          </cell>
          <cell r="I192" t="str">
            <v>RISARALDA</v>
          </cell>
          <cell r="J192" t="str">
            <v>PEREIRA</v>
          </cell>
          <cell r="K192" t="str">
            <v>Demanda</v>
          </cell>
          <cell r="L192" t="str">
            <v>ONCOLOGOS DEL OCCIDENTE S.A.S.</v>
          </cell>
          <cell r="M192" t="str">
            <v>NI 801000713</v>
          </cell>
          <cell r="N192" t="str">
            <v>MRS</v>
          </cell>
          <cell r="O192" t="str">
            <v>Pago por evento</v>
          </cell>
          <cell r="P192" t="str">
            <v>Consultas ambulatorias</v>
          </cell>
        </row>
        <row r="193">
          <cell r="B193" t="str">
            <v>RM63791</v>
          </cell>
          <cell r="C193" t="str">
            <v>Radicada</v>
          </cell>
          <cell r="D193">
            <v>45141.343440200617</v>
          </cell>
          <cell r="E193">
            <v>45142.47535763889</v>
          </cell>
          <cell r="F193">
            <v>45208.354314004631</v>
          </cell>
          <cell r="G193">
            <v>1389961</v>
          </cell>
          <cell r="H193">
            <v>143</v>
          </cell>
          <cell r="I193" t="str">
            <v>RISARALDA</v>
          </cell>
          <cell r="J193" t="str">
            <v>PEREIRA</v>
          </cell>
          <cell r="K193" t="str">
            <v>Demanda</v>
          </cell>
          <cell r="L193" t="str">
            <v>ONCOLOGOS DEL OCCIDENTE S.A.S.</v>
          </cell>
          <cell r="M193" t="str">
            <v>NI 801000713</v>
          </cell>
          <cell r="N193" t="str">
            <v>MRS</v>
          </cell>
          <cell r="O193" t="str">
            <v>Pago por evento</v>
          </cell>
          <cell r="P193" t="str">
            <v>Servicios ambulatorios</v>
          </cell>
        </row>
        <row r="194">
          <cell r="B194" t="str">
            <v>RM63792</v>
          </cell>
          <cell r="C194" t="str">
            <v>Radicada</v>
          </cell>
          <cell r="D194">
            <v>45141.343476311733</v>
          </cell>
          <cell r="E194">
            <v>45142.47535763889</v>
          </cell>
          <cell r="F194">
            <v>45204.48827696759</v>
          </cell>
          <cell r="G194">
            <v>1460476</v>
          </cell>
          <cell r="H194">
            <v>143</v>
          </cell>
          <cell r="I194" t="str">
            <v>RISARALDA</v>
          </cell>
          <cell r="J194" t="str">
            <v>PEREIRA</v>
          </cell>
          <cell r="K194" t="str">
            <v>Demanda</v>
          </cell>
          <cell r="L194" t="str">
            <v>ONCOLOGOS DEL OCCIDENTE S.A.S.</v>
          </cell>
          <cell r="M194" t="str">
            <v>NI 801000713</v>
          </cell>
          <cell r="N194" t="str">
            <v>MRS</v>
          </cell>
          <cell r="O194" t="str">
            <v>Pago por evento</v>
          </cell>
          <cell r="P194" t="str">
            <v>Servicios ambulatorios</v>
          </cell>
        </row>
        <row r="195">
          <cell r="B195" t="str">
            <v>RM63794</v>
          </cell>
          <cell r="C195" t="str">
            <v>Radicada</v>
          </cell>
          <cell r="D195">
            <v>45141.343509182101</v>
          </cell>
          <cell r="E195">
            <v>45142.47535763889</v>
          </cell>
          <cell r="F195">
            <v>45205.710460879629</v>
          </cell>
          <cell r="G195">
            <v>56533</v>
          </cell>
          <cell r="H195">
            <v>143</v>
          </cell>
          <cell r="I195" t="str">
            <v>RISARALDA</v>
          </cell>
          <cell r="J195" t="str">
            <v>PEREIRA</v>
          </cell>
          <cell r="K195" t="str">
            <v>Demanda</v>
          </cell>
          <cell r="L195" t="str">
            <v>ONCOLOGOS DEL OCCIDENTE S.A.S.</v>
          </cell>
          <cell r="M195" t="str">
            <v>NI 801000713</v>
          </cell>
          <cell r="N195" t="str">
            <v>MRS</v>
          </cell>
          <cell r="O195" t="str">
            <v>Pago por evento</v>
          </cell>
          <cell r="P195" t="str">
            <v>Consultas ambulatorias</v>
          </cell>
        </row>
        <row r="196">
          <cell r="B196" t="str">
            <v>RM63796</v>
          </cell>
          <cell r="C196" t="str">
            <v>Radicada</v>
          </cell>
          <cell r="D196">
            <v>45141.343541589507</v>
          </cell>
          <cell r="E196">
            <v>45142.47535763889</v>
          </cell>
          <cell r="F196">
            <v>45209.412117280088</v>
          </cell>
          <cell r="G196">
            <v>49990</v>
          </cell>
          <cell r="H196">
            <v>143</v>
          </cell>
          <cell r="I196" t="str">
            <v>RISARALDA</v>
          </cell>
          <cell r="J196" t="str">
            <v>PEREIRA</v>
          </cell>
          <cell r="K196" t="str">
            <v>Demanda</v>
          </cell>
          <cell r="L196" t="str">
            <v>ONCOLOGOS DEL OCCIDENTE S.A.S.</v>
          </cell>
          <cell r="M196" t="str">
            <v>NI 801000713</v>
          </cell>
          <cell r="N196" t="str">
            <v>MRS</v>
          </cell>
          <cell r="O196" t="str">
            <v>Pago por evento</v>
          </cell>
          <cell r="P196" t="str">
            <v>Exámenes de laboratorio, imágenes y otras ayudas diagnósticas ambulatorias</v>
          </cell>
        </row>
        <row r="197">
          <cell r="B197" t="str">
            <v>RM63798</v>
          </cell>
          <cell r="C197" t="str">
            <v>Radicada</v>
          </cell>
          <cell r="D197">
            <v>45141.343577314816</v>
          </cell>
          <cell r="E197">
            <v>45142.47535763889</v>
          </cell>
          <cell r="F197">
            <v>45160.735415937495</v>
          </cell>
          <cell r="G197">
            <v>18074940</v>
          </cell>
          <cell r="H197">
            <v>143</v>
          </cell>
          <cell r="I197" t="str">
            <v>RISARALDA</v>
          </cell>
          <cell r="J197" t="str">
            <v>PEREIRA</v>
          </cell>
          <cell r="K197" t="str">
            <v>Demanda</v>
          </cell>
          <cell r="L197" t="str">
            <v>ONCOLOGOS DEL OCCIDENTE S.A.S.</v>
          </cell>
          <cell r="M197" t="str">
            <v>NI 801000713</v>
          </cell>
          <cell r="N197" t="str">
            <v>RC</v>
          </cell>
          <cell r="O197" t="str">
            <v>Pago por evento</v>
          </cell>
          <cell r="P197" t="str">
            <v>Servicios ambulatorios</v>
          </cell>
        </row>
        <row r="198">
          <cell r="B198" t="str">
            <v>RM63799</v>
          </cell>
          <cell r="C198" t="str">
            <v>Radicada</v>
          </cell>
          <cell r="D198">
            <v>45141.343620447529</v>
          </cell>
          <cell r="E198">
            <v>45142.47535763889</v>
          </cell>
          <cell r="F198">
            <v>45209.381843287032</v>
          </cell>
          <cell r="G198">
            <v>49990</v>
          </cell>
          <cell r="H198">
            <v>143</v>
          </cell>
          <cell r="I198" t="str">
            <v>RISARALDA</v>
          </cell>
          <cell r="J198" t="str">
            <v>PEREIRA</v>
          </cell>
          <cell r="K198" t="str">
            <v>Demanda</v>
          </cell>
          <cell r="L198" t="str">
            <v>ONCOLOGOS DEL OCCIDENTE S.A.S.</v>
          </cell>
          <cell r="M198" t="str">
            <v>NI 801000713</v>
          </cell>
          <cell r="N198" t="str">
            <v>MRS</v>
          </cell>
          <cell r="O198" t="str">
            <v>Pago por evento</v>
          </cell>
          <cell r="P198" t="str">
            <v>Exámenes de laboratorio, imágenes y otras ayudas diagnósticas ambulatorias</v>
          </cell>
        </row>
        <row r="199">
          <cell r="B199" t="str">
            <v>RM63800</v>
          </cell>
          <cell r="C199" t="str">
            <v>Radicada</v>
          </cell>
          <cell r="D199">
            <v>45141.370587770063</v>
          </cell>
          <cell r="E199">
            <v>45142.47535763889</v>
          </cell>
          <cell r="F199">
            <v>45208.40091971065</v>
          </cell>
          <cell r="G199">
            <v>898313</v>
          </cell>
          <cell r="H199">
            <v>143</v>
          </cell>
          <cell r="I199" t="str">
            <v>RISARALDA</v>
          </cell>
          <cell r="J199" t="str">
            <v>PEREIRA</v>
          </cell>
          <cell r="K199" t="str">
            <v>Demanda</v>
          </cell>
          <cell r="L199" t="str">
            <v>ONCOLOGOS DEL OCCIDENTE S.A.S.</v>
          </cell>
          <cell r="M199" t="str">
            <v>NI 801000713</v>
          </cell>
          <cell r="N199" t="str">
            <v>MRS</v>
          </cell>
          <cell r="O199" t="str">
            <v>Pago por evento</v>
          </cell>
          <cell r="P199" t="str">
            <v>Servicios ambulatorios</v>
          </cell>
        </row>
        <row r="200">
          <cell r="B200" t="str">
            <v>RM63801</v>
          </cell>
          <cell r="C200" t="str">
            <v>Radicada</v>
          </cell>
          <cell r="D200">
            <v>45141.370623765433</v>
          </cell>
          <cell r="E200">
            <v>45142.47535763889</v>
          </cell>
          <cell r="F200">
            <v>45205.647872488422</v>
          </cell>
          <cell r="G200">
            <v>761144</v>
          </cell>
          <cell r="H200">
            <v>143</v>
          </cell>
          <cell r="I200" t="str">
            <v>RISARALDA</v>
          </cell>
          <cell r="J200" t="str">
            <v>PEREIRA</v>
          </cell>
          <cell r="K200" t="str">
            <v>Demanda</v>
          </cell>
          <cell r="L200" t="str">
            <v>ONCOLOGOS DEL OCCIDENTE S.A.S.</v>
          </cell>
          <cell r="M200" t="str">
            <v>NI 801000713</v>
          </cell>
          <cell r="N200" t="str">
            <v>MRS</v>
          </cell>
          <cell r="O200" t="str">
            <v>Pago por evento</v>
          </cell>
          <cell r="P200" t="str">
            <v>Servicios ambulatorios</v>
          </cell>
        </row>
        <row r="201">
          <cell r="B201" t="str">
            <v>RM63806</v>
          </cell>
          <cell r="C201" t="str">
            <v>Radicada</v>
          </cell>
          <cell r="D201">
            <v>45141.427614814813</v>
          </cell>
          <cell r="E201">
            <v>45142.47535763889</v>
          </cell>
          <cell r="F201">
            <v>45205.671894479165</v>
          </cell>
          <cell r="G201">
            <v>289685</v>
          </cell>
          <cell r="H201">
            <v>143</v>
          </cell>
          <cell r="I201" t="str">
            <v>RISARALDA</v>
          </cell>
          <cell r="J201" t="str">
            <v>PEREIRA</v>
          </cell>
          <cell r="K201" t="str">
            <v>Demanda</v>
          </cell>
          <cell r="L201" t="str">
            <v>ONCOLOGOS DEL OCCIDENTE S.A.S.</v>
          </cell>
          <cell r="M201" t="str">
            <v>NI 801000713</v>
          </cell>
          <cell r="N201" t="str">
            <v>RC</v>
          </cell>
          <cell r="O201" t="str">
            <v>Pago por evento</v>
          </cell>
          <cell r="P201" t="str">
            <v>Exámenes de laboratorio, imágenes y otras ayudas diagnósticas ambulatorias</v>
          </cell>
        </row>
        <row r="202">
          <cell r="B202" t="str">
            <v>RM63836</v>
          </cell>
          <cell r="C202" t="str">
            <v>Radicada</v>
          </cell>
          <cell r="D202">
            <v>45141.427646064811</v>
          </cell>
          <cell r="E202">
            <v>45142.47535763889</v>
          </cell>
          <cell r="F202">
            <v>45205.708290937495</v>
          </cell>
          <cell r="G202">
            <v>56533</v>
          </cell>
          <cell r="H202">
            <v>143</v>
          </cell>
          <cell r="I202" t="str">
            <v>RISARALDA</v>
          </cell>
          <cell r="J202" t="str">
            <v>PEREIRA</v>
          </cell>
          <cell r="K202" t="str">
            <v>Demanda</v>
          </cell>
          <cell r="L202" t="str">
            <v>ONCOLOGOS DEL OCCIDENTE S.A.S.</v>
          </cell>
          <cell r="M202" t="str">
            <v>NI 801000713</v>
          </cell>
          <cell r="N202" t="str">
            <v>MRS</v>
          </cell>
          <cell r="O202" t="str">
            <v>Pago por evento</v>
          </cell>
          <cell r="P202" t="str">
            <v>Consultas ambulatorias</v>
          </cell>
        </row>
        <row r="203">
          <cell r="B203" t="str">
            <v>RM63896</v>
          </cell>
          <cell r="C203" t="str">
            <v>Radicada</v>
          </cell>
          <cell r="D203">
            <v>45141.427683101851</v>
          </cell>
          <cell r="E203">
            <v>45142.47535763889</v>
          </cell>
          <cell r="F203">
            <v>45205.704102199074</v>
          </cell>
          <cell r="G203">
            <v>56533</v>
          </cell>
          <cell r="H203">
            <v>143</v>
          </cell>
          <cell r="I203" t="str">
            <v>RISARALDA</v>
          </cell>
          <cell r="J203" t="str">
            <v>PEREIRA</v>
          </cell>
          <cell r="K203" t="str">
            <v>Demanda</v>
          </cell>
          <cell r="L203" t="str">
            <v>ONCOLOGOS DEL OCCIDENTE S.A.S.</v>
          </cell>
          <cell r="M203" t="str">
            <v>NI 801000713</v>
          </cell>
          <cell r="N203" t="str">
            <v>MRS</v>
          </cell>
          <cell r="O203" t="str">
            <v>Pago por evento</v>
          </cell>
          <cell r="P203" t="str">
            <v>Consultas ambulatorias</v>
          </cell>
        </row>
        <row r="204">
          <cell r="B204" t="str">
            <v>RM63938</v>
          </cell>
          <cell r="C204" t="str">
            <v>Radicada</v>
          </cell>
          <cell r="D204">
            <v>45141.427711689816</v>
          </cell>
          <cell r="E204">
            <v>45142.47535763889</v>
          </cell>
          <cell r="F204">
            <v>45201.653858912032</v>
          </cell>
          <cell r="G204">
            <v>57800</v>
          </cell>
          <cell r="H204">
            <v>143</v>
          </cell>
          <cell r="I204" t="str">
            <v>RISARALDA</v>
          </cell>
          <cell r="J204" t="str">
            <v>PEREIRA</v>
          </cell>
          <cell r="K204" t="str">
            <v>Demanda</v>
          </cell>
          <cell r="L204" t="str">
            <v>ONCOLOGOS DEL OCCIDENTE S.A.S.</v>
          </cell>
          <cell r="M204" t="str">
            <v>NI 801000713</v>
          </cell>
          <cell r="N204" t="str">
            <v>MRS</v>
          </cell>
          <cell r="O204" t="str">
            <v>Pago por evento</v>
          </cell>
          <cell r="P204" t="str">
            <v>Consultas ambulatorias</v>
          </cell>
        </row>
        <row r="205">
          <cell r="B205" t="str">
            <v>RM63943</v>
          </cell>
          <cell r="C205" t="str">
            <v>Radicada</v>
          </cell>
          <cell r="D205">
            <v>45141.427746257708</v>
          </cell>
          <cell r="E205">
            <v>45142.47535763889</v>
          </cell>
          <cell r="F205">
            <v>45218.436800115742</v>
          </cell>
          <cell r="G205">
            <v>363372</v>
          </cell>
          <cell r="H205">
            <v>143</v>
          </cell>
          <cell r="I205" t="str">
            <v>RISARALDA</v>
          </cell>
          <cell r="J205" t="str">
            <v>PEREIRA</v>
          </cell>
          <cell r="K205" t="str">
            <v>Demanda</v>
          </cell>
          <cell r="L205" t="str">
            <v>ONCOLOGOS DEL OCCIDENTE S.A.S.</v>
          </cell>
          <cell r="M205" t="str">
            <v>NI 801000713</v>
          </cell>
          <cell r="N205" t="str">
            <v>MRS</v>
          </cell>
          <cell r="O205" t="str">
            <v>Pago por evento</v>
          </cell>
          <cell r="P205" t="str">
            <v>Medicamentos de uso ambulatorio</v>
          </cell>
        </row>
        <row r="206">
          <cell r="B206" t="str">
            <v>RM63944</v>
          </cell>
          <cell r="C206" t="str">
            <v>Radicada</v>
          </cell>
          <cell r="D206">
            <v>45141.427781481478</v>
          </cell>
          <cell r="E206">
            <v>45142.47535763889</v>
          </cell>
          <cell r="F206">
            <v>45208.378459340274</v>
          </cell>
          <cell r="G206">
            <v>1032253</v>
          </cell>
          <cell r="H206">
            <v>143</v>
          </cell>
          <cell r="I206" t="str">
            <v>RISARALDA</v>
          </cell>
          <cell r="J206" t="str">
            <v>PEREIRA</v>
          </cell>
          <cell r="K206" t="str">
            <v>Demanda</v>
          </cell>
          <cell r="L206" t="str">
            <v>ONCOLOGOS DEL OCCIDENTE S.A.S.</v>
          </cell>
          <cell r="M206" t="str">
            <v>NI 801000713</v>
          </cell>
          <cell r="N206" t="str">
            <v>MRS</v>
          </cell>
          <cell r="O206" t="str">
            <v>Pago por evento</v>
          </cell>
          <cell r="P206" t="str">
            <v>Servicios ambulatorios</v>
          </cell>
        </row>
        <row r="207">
          <cell r="B207" t="str">
            <v>RM63953</v>
          </cell>
          <cell r="C207" t="str">
            <v>Radicada</v>
          </cell>
          <cell r="D207">
            <v>45141.427814776231</v>
          </cell>
          <cell r="E207">
            <v>45142.47535763889</v>
          </cell>
          <cell r="F207">
            <v>45201.738609143518</v>
          </cell>
          <cell r="G207">
            <v>56533</v>
          </cell>
          <cell r="H207">
            <v>143</v>
          </cell>
          <cell r="I207" t="str">
            <v>RISARALDA</v>
          </cell>
          <cell r="J207" t="str">
            <v>PEREIRA</v>
          </cell>
          <cell r="K207" t="str">
            <v>Demanda</v>
          </cell>
          <cell r="L207" t="str">
            <v>ONCOLOGOS DEL OCCIDENTE S.A.S.</v>
          </cell>
          <cell r="M207" t="str">
            <v>NI 801000713</v>
          </cell>
          <cell r="N207" t="str">
            <v>MRS</v>
          </cell>
          <cell r="O207" t="str">
            <v>Pago por evento</v>
          </cell>
          <cell r="P207" t="str">
            <v>Consultas ambulatorias</v>
          </cell>
        </row>
        <row r="208">
          <cell r="B208" t="str">
            <v>RM63977</v>
          </cell>
          <cell r="C208" t="str">
            <v>Radicada</v>
          </cell>
          <cell r="D208">
            <v>45141.427842939811</v>
          </cell>
          <cell r="E208">
            <v>45142.47535763889</v>
          </cell>
          <cell r="F208">
            <v>45191.570256979168</v>
          </cell>
          <cell r="G208">
            <v>64500</v>
          </cell>
          <cell r="H208">
            <v>143</v>
          </cell>
          <cell r="I208" t="str">
            <v>RISARALDA</v>
          </cell>
          <cell r="J208" t="str">
            <v>PEREIRA</v>
          </cell>
          <cell r="K208" t="str">
            <v>Demanda</v>
          </cell>
          <cell r="L208" t="str">
            <v>ONCOLOGOS DEL OCCIDENTE S.A.S.</v>
          </cell>
          <cell r="M208" t="str">
            <v>NI 801000713</v>
          </cell>
          <cell r="N208" t="str">
            <v>MRS</v>
          </cell>
          <cell r="O208" t="str">
            <v>Pago por evento</v>
          </cell>
          <cell r="P208" t="str">
            <v>Consultas ambulatorias</v>
          </cell>
        </row>
        <row r="209">
          <cell r="B209" t="str">
            <v>RM64002</v>
          </cell>
          <cell r="C209" t="str">
            <v>Radicada</v>
          </cell>
          <cell r="D209">
            <v>45141.427871682099</v>
          </cell>
          <cell r="E209">
            <v>45142.47535763889</v>
          </cell>
          <cell r="F209">
            <v>45205.678929548609</v>
          </cell>
          <cell r="G209">
            <v>64500</v>
          </cell>
          <cell r="H209">
            <v>143</v>
          </cell>
          <cell r="I209" t="str">
            <v>RISARALDA</v>
          </cell>
          <cell r="J209" t="str">
            <v>PEREIRA</v>
          </cell>
          <cell r="K209" t="str">
            <v>Demanda</v>
          </cell>
          <cell r="L209" t="str">
            <v>ONCOLOGOS DEL OCCIDENTE S.A.S.</v>
          </cell>
          <cell r="M209" t="str">
            <v>NI 801000713</v>
          </cell>
          <cell r="N209" t="str">
            <v>MRS</v>
          </cell>
          <cell r="O209" t="str">
            <v>Pago por evento</v>
          </cell>
          <cell r="P209" t="str">
            <v>Consultas ambulatorias</v>
          </cell>
        </row>
        <row r="210">
          <cell r="B210" t="str">
            <v>RM64027</v>
          </cell>
          <cell r="C210" t="str">
            <v>Radicada</v>
          </cell>
          <cell r="D210">
            <v>45141.427901041665</v>
          </cell>
          <cell r="E210">
            <v>45142.47535763889</v>
          </cell>
          <cell r="G210">
            <v>35260856</v>
          </cell>
          <cell r="H210">
            <v>143</v>
          </cell>
          <cell r="I210" t="str">
            <v>RISARALDA</v>
          </cell>
          <cell r="J210" t="str">
            <v>PEREIRA</v>
          </cell>
          <cell r="K210" t="str">
            <v>Demanda</v>
          </cell>
          <cell r="L210" t="str">
            <v>ONCOLOGOS DEL OCCIDENTE S.A.S.</v>
          </cell>
          <cell r="M210" t="str">
            <v>NI 801000713</v>
          </cell>
          <cell r="N210" t="str">
            <v>RC</v>
          </cell>
          <cell r="O210" t="str">
            <v>Pago por evento</v>
          </cell>
          <cell r="P210" t="str">
            <v>Servicios ambulatorios</v>
          </cell>
          <cell r="Q210">
            <v>45281.639345289354</v>
          </cell>
        </row>
        <row r="211">
          <cell r="B211" t="str">
            <v>RM64128</v>
          </cell>
          <cell r="C211" t="str">
            <v>Radicada</v>
          </cell>
          <cell r="D211">
            <v>45141.427937422843</v>
          </cell>
          <cell r="E211">
            <v>45142.47535763889</v>
          </cell>
          <cell r="F211">
            <v>45191.583952280089</v>
          </cell>
          <cell r="G211">
            <v>64500</v>
          </cell>
          <cell r="H211">
            <v>143</v>
          </cell>
          <cell r="I211" t="str">
            <v>RISARALDA</v>
          </cell>
          <cell r="J211" t="str">
            <v>PEREIRA</v>
          </cell>
          <cell r="K211" t="str">
            <v>Demanda</v>
          </cell>
          <cell r="L211" t="str">
            <v>ONCOLOGOS DEL OCCIDENTE S.A.S.</v>
          </cell>
          <cell r="M211" t="str">
            <v>NI 801000713</v>
          </cell>
          <cell r="N211" t="str">
            <v>MRS</v>
          </cell>
          <cell r="O211" t="str">
            <v>Pago por evento</v>
          </cell>
          <cell r="P211" t="str">
            <v>Consultas ambulatorias</v>
          </cell>
        </row>
        <row r="212">
          <cell r="B212" t="str">
            <v>RM64248</v>
          </cell>
          <cell r="C212" t="str">
            <v>Radicada</v>
          </cell>
          <cell r="D212">
            <v>45141.427973881175</v>
          </cell>
          <cell r="E212">
            <v>45142.47535763889</v>
          </cell>
          <cell r="F212">
            <v>45205.616104513887</v>
          </cell>
          <cell r="G212">
            <v>771080</v>
          </cell>
          <cell r="H212">
            <v>143</v>
          </cell>
          <cell r="I212" t="str">
            <v>RISARALDA</v>
          </cell>
          <cell r="J212" t="str">
            <v>PEREIRA</v>
          </cell>
          <cell r="K212" t="str">
            <v>Demanda</v>
          </cell>
          <cell r="L212" t="str">
            <v>ONCOLOGOS DEL OCCIDENTE S.A.S.</v>
          </cell>
          <cell r="M212" t="str">
            <v>NI 801000713</v>
          </cell>
          <cell r="N212" t="str">
            <v>MRS</v>
          </cell>
          <cell r="O212" t="str">
            <v>Pago por evento</v>
          </cell>
          <cell r="P212" t="str">
            <v>Servicios ambulatorios</v>
          </cell>
        </row>
        <row r="213">
          <cell r="B213" t="str">
            <v>RM64287</v>
          </cell>
          <cell r="C213" t="str">
            <v>Radicada</v>
          </cell>
          <cell r="D213">
            <v>45141.428005864196</v>
          </cell>
          <cell r="E213">
            <v>45142.47535763889</v>
          </cell>
          <cell r="G213">
            <v>19873599</v>
          </cell>
          <cell r="H213">
            <v>143</v>
          </cell>
          <cell r="I213" t="str">
            <v>RISARALDA</v>
          </cell>
          <cell r="J213" t="str">
            <v>PEREIRA</v>
          </cell>
          <cell r="K213" t="str">
            <v>Demanda</v>
          </cell>
          <cell r="L213" t="str">
            <v>ONCOLOGOS DEL OCCIDENTE S.A.S.</v>
          </cell>
          <cell r="M213" t="str">
            <v>NI 801000713</v>
          </cell>
          <cell r="N213" t="str">
            <v>MRS</v>
          </cell>
          <cell r="O213" t="str">
            <v>Pago por evento</v>
          </cell>
          <cell r="P213" t="str">
            <v>Servicios ambulatorios</v>
          </cell>
          <cell r="Q213">
            <v>45244.553298923609</v>
          </cell>
        </row>
        <row r="214">
          <cell r="B214" t="str">
            <v>RM64346</v>
          </cell>
          <cell r="C214" t="str">
            <v>Radicada</v>
          </cell>
          <cell r="D214">
            <v>45141.428043132713</v>
          </cell>
          <cell r="E214">
            <v>45142.47535763889</v>
          </cell>
          <cell r="F214">
            <v>45161.3280290162</v>
          </cell>
          <cell r="G214">
            <v>16784250</v>
          </cell>
          <cell r="H214">
            <v>143</v>
          </cell>
          <cell r="I214" t="str">
            <v>RISARALDA</v>
          </cell>
          <cell r="J214" t="str">
            <v>PEREIRA</v>
          </cell>
          <cell r="K214" t="str">
            <v>Demanda</v>
          </cell>
          <cell r="L214" t="str">
            <v>ONCOLOGOS DEL OCCIDENTE S.A.S.</v>
          </cell>
          <cell r="M214" t="str">
            <v>NI 801000713</v>
          </cell>
          <cell r="N214" t="str">
            <v>MRS</v>
          </cell>
          <cell r="O214" t="str">
            <v>Pago por evento</v>
          </cell>
          <cell r="P214" t="str">
            <v>Servicios ambulatorios</v>
          </cell>
        </row>
        <row r="215">
          <cell r="B215" t="str">
            <v>RM64397</v>
          </cell>
          <cell r="C215" t="str">
            <v>Radicada</v>
          </cell>
          <cell r="D215">
            <v>45141.428074961412</v>
          </cell>
          <cell r="E215">
            <v>45142.47535763889</v>
          </cell>
          <cell r="F215">
            <v>45191.58824143518</v>
          </cell>
          <cell r="G215">
            <v>64500</v>
          </cell>
          <cell r="H215">
            <v>143</v>
          </cell>
          <cell r="I215" t="str">
            <v>RISARALDA</v>
          </cell>
          <cell r="J215" t="str">
            <v>PEREIRA</v>
          </cell>
          <cell r="K215" t="str">
            <v>Demanda</v>
          </cell>
          <cell r="L215" t="str">
            <v>ONCOLOGOS DEL OCCIDENTE S.A.S.</v>
          </cell>
          <cell r="M215" t="str">
            <v>NI 801000713</v>
          </cell>
          <cell r="N215" t="str">
            <v>MRS</v>
          </cell>
          <cell r="O215" t="str">
            <v>Pago por evento</v>
          </cell>
          <cell r="P215" t="str">
            <v>Consultas ambulatorias</v>
          </cell>
        </row>
        <row r="216">
          <cell r="B216" t="str">
            <v>RM64412</v>
          </cell>
          <cell r="C216" t="str">
            <v>Radicada</v>
          </cell>
          <cell r="D216">
            <v>45141.463809567897</v>
          </cell>
          <cell r="E216">
            <v>45142.47535763889</v>
          </cell>
          <cell r="F216">
            <v>45201.579469293982</v>
          </cell>
          <cell r="G216">
            <v>145260</v>
          </cell>
          <cell r="H216">
            <v>143</v>
          </cell>
          <cell r="I216" t="str">
            <v>RISARALDA</v>
          </cell>
          <cell r="J216" t="str">
            <v>PEREIRA</v>
          </cell>
          <cell r="K216" t="str">
            <v>Demanda</v>
          </cell>
          <cell r="L216" t="str">
            <v>ONCOLOGOS DEL OCCIDENTE S.A.S.</v>
          </cell>
          <cell r="M216" t="str">
            <v>NI 801000713</v>
          </cell>
          <cell r="N216" t="str">
            <v>MRS</v>
          </cell>
          <cell r="O216" t="str">
            <v>Pago por evento</v>
          </cell>
          <cell r="P216" t="str">
            <v>Medicamentos de uso ambulatorio</v>
          </cell>
        </row>
        <row r="217">
          <cell r="B217" t="str">
            <v>RM64424</v>
          </cell>
          <cell r="C217" t="str">
            <v>Radicada</v>
          </cell>
          <cell r="D217">
            <v>45141.463850231477</v>
          </cell>
          <cell r="E217">
            <v>45142.47535763889</v>
          </cell>
          <cell r="F217">
            <v>45205.561768483793</v>
          </cell>
          <cell r="G217">
            <v>892635</v>
          </cell>
          <cell r="H217">
            <v>143</v>
          </cell>
          <cell r="I217" t="str">
            <v>RISARALDA</v>
          </cell>
          <cell r="J217" t="str">
            <v>PEREIRA</v>
          </cell>
          <cell r="K217" t="str">
            <v>Demanda</v>
          </cell>
          <cell r="L217" t="str">
            <v>ONCOLOGOS DEL OCCIDENTE S.A.S.</v>
          </cell>
          <cell r="M217" t="str">
            <v>NI 801000713</v>
          </cell>
          <cell r="N217" t="str">
            <v>MRS</v>
          </cell>
          <cell r="O217" t="str">
            <v>Pago por evento</v>
          </cell>
          <cell r="P217" t="str">
            <v>Servicios ambulatorios</v>
          </cell>
        </row>
        <row r="218">
          <cell r="B218" t="str">
            <v>RM64436</v>
          </cell>
          <cell r="C218" t="str">
            <v>Radicada</v>
          </cell>
          <cell r="D218">
            <v>45141.464001080247</v>
          </cell>
          <cell r="E218">
            <v>45142.47535763889</v>
          </cell>
          <cell r="F218">
            <v>45191.624113078702</v>
          </cell>
          <cell r="G218">
            <v>64500</v>
          </cell>
          <cell r="H218">
            <v>143</v>
          </cell>
          <cell r="I218" t="str">
            <v>RISARALDA</v>
          </cell>
          <cell r="J218" t="str">
            <v>PEREIRA</v>
          </cell>
          <cell r="K218" t="str">
            <v>Demanda</v>
          </cell>
          <cell r="L218" t="str">
            <v>ONCOLOGOS DEL OCCIDENTE S.A.S.</v>
          </cell>
          <cell r="M218" t="str">
            <v>NI 801000713</v>
          </cell>
          <cell r="N218" t="str">
            <v>MRS</v>
          </cell>
          <cell r="O218" t="str">
            <v>Pago por evento</v>
          </cell>
          <cell r="P218" t="str">
            <v>Consultas ambulatorias</v>
          </cell>
        </row>
        <row r="219">
          <cell r="B219" t="str">
            <v>RM64469</v>
          </cell>
          <cell r="C219" t="str">
            <v>Radicada</v>
          </cell>
          <cell r="D219">
            <v>45141.464052932097</v>
          </cell>
          <cell r="E219">
            <v>45142.47535763889</v>
          </cell>
          <cell r="F219">
            <v>45161.322410335648</v>
          </cell>
          <cell r="G219">
            <v>17045154</v>
          </cell>
          <cell r="H219">
            <v>143</v>
          </cell>
          <cell r="I219" t="str">
            <v>RISARALDA</v>
          </cell>
          <cell r="J219" t="str">
            <v>PEREIRA</v>
          </cell>
          <cell r="K219" t="str">
            <v>Demanda</v>
          </cell>
          <cell r="L219" t="str">
            <v>ONCOLOGOS DEL OCCIDENTE S.A.S.</v>
          </cell>
          <cell r="M219" t="str">
            <v>NI 801000713</v>
          </cell>
          <cell r="N219" t="str">
            <v>MRS</v>
          </cell>
          <cell r="O219" t="str">
            <v>Pago por evento</v>
          </cell>
          <cell r="P219" t="str">
            <v>Medicamentos de uso ambulatorio</v>
          </cell>
        </row>
        <row r="220">
          <cell r="B220" t="str">
            <v>RM64529</v>
          </cell>
          <cell r="C220" t="str">
            <v>Radicada</v>
          </cell>
          <cell r="D220">
            <v>45141.464096874995</v>
          </cell>
          <cell r="E220">
            <v>45142.47535763889</v>
          </cell>
          <cell r="F220">
            <v>45201.729838692125</v>
          </cell>
          <cell r="G220">
            <v>56533</v>
          </cell>
          <cell r="H220">
            <v>143</v>
          </cell>
          <cell r="I220" t="str">
            <v>RISARALDA</v>
          </cell>
          <cell r="J220" t="str">
            <v>PEREIRA</v>
          </cell>
          <cell r="K220" t="str">
            <v>Demanda</v>
          </cell>
          <cell r="L220" t="str">
            <v>ONCOLOGOS DEL OCCIDENTE S.A.S.</v>
          </cell>
          <cell r="M220" t="str">
            <v>NI 801000713</v>
          </cell>
          <cell r="N220" t="str">
            <v>MRS</v>
          </cell>
          <cell r="O220" t="str">
            <v>Pago por evento</v>
          </cell>
          <cell r="P220" t="str">
            <v>Consultas ambulatorias</v>
          </cell>
        </row>
        <row r="221">
          <cell r="B221" t="str">
            <v>RM64621</v>
          </cell>
          <cell r="C221" t="str">
            <v>Radicada</v>
          </cell>
          <cell r="D221">
            <v>45141.464135532406</v>
          </cell>
          <cell r="E221">
            <v>45142.47535763889</v>
          </cell>
          <cell r="F221">
            <v>45204.385716053243</v>
          </cell>
          <cell r="G221">
            <v>1731628</v>
          </cell>
          <cell r="H221">
            <v>143</v>
          </cell>
          <cell r="I221" t="str">
            <v>RISARALDA</v>
          </cell>
          <cell r="J221" t="str">
            <v>PEREIRA</v>
          </cell>
          <cell r="K221" t="str">
            <v>Demanda</v>
          </cell>
          <cell r="L221" t="str">
            <v>ONCOLOGOS DEL OCCIDENTE S.A.S.</v>
          </cell>
          <cell r="M221" t="str">
            <v>NI 801000713</v>
          </cell>
          <cell r="N221" t="str">
            <v>MRS</v>
          </cell>
          <cell r="O221" t="str">
            <v>Pago por evento</v>
          </cell>
          <cell r="P221" t="str">
            <v>Exámenes de laboratorio, imágenes y otras ayudas diagnósticas ambulatorias</v>
          </cell>
        </row>
        <row r="222">
          <cell r="B222" t="str">
            <v>RM64681</v>
          </cell>
          <cell r="C222" t="str">
            <v>Radicada</v>
          </cell>
          <cell r="D222">
            <v>45141.464169174375</v>
          </cell>
          <cell r="E222">
            <v>45142.47535763889</v>
          </cell>
          <cell r="F222">
            <v>45203.659760995368</v>
          </cell>
          <cell r="G222">
            <v>2187285</v>
          </cell>
          <cell r="H222">
            <v>143</v>
          </cell>
          <cell r="I222" t="str">
            <v>RISARALDA</v>
          </cell>
          <cell r="J222" t="str">
            <v>PEREIRA</v>
          </cell>
          <cell r="K222" t="str">
            <v>Demanda</v>
          </cell>
          <cell r="L222" t="str">
            <v>ONCOLOGOS DEL OCCIDENTE S.A.S.</v>
          </cell>
          <cell r="M222" t="str">
            <v>NI 801000713</v>
          </cell>
          <cell r="N222" t="str">
            <v>MRS</v>
          </cell>
          <cell r="O222" t="str">
            <v>Pago por evento</v>
          </cell>
          <cell r="P222" t="str">
            <v>Servicios ambulatorios</v>
          </cell>
        </row>
        <row r="223">
          <cell r="B223" t="str">
            <v>RM64685</v>
          </cell>
          <cell r="C223" t="str">
            <v>Radicada</v>
          </cell>
          <cell r="D223">
            <v>45141.502296682098</v>
          </cell>
          <cell r="E223">
            <v>45142.47535763889</v>
          </cell>
          <cell r="F223">
            <v>45245.545993518514</v>
          </cell>
          <cell r="G223">
            <v>1496902</v>
          </cell>
          <cell r="H223">
            <v>143</v>
          </cell>
          <cell r="I223" t="str">
            <v>RISARALDA</v>
          </cell>
          <cell r="J223" t="str">
            <v>PEREIRA</v>
          </cell>
          <cell r="K223" t="str">
            <v>Demanda</v>
          </cell>
          <cell r="L223" t="str">
            <v>ONCOLOGOS DEL OCCIDENTE S.A.S.</v>
          </cell>
          <cell r="M223" t="str">
            <v>NI 801000713</v>
          </cell>
          <cell r="N223" t="str">
            <v>RC</v>
          </cell>
          <cell r="O223" t="str">
            <v>Pago por evento</v>
          </cell>
          <cell r="P223" t="str">
            <v>Servicios ambulatorios</v>
          </cell>
          <cell r="Q223">
            <v>45244.507831979165</v>
          </cell>
          <cell r="R223">
            <v>45204.458807951385</v>
          </cell>
        </row>
        <row r="224">
          <cell r="B224" t="str">
            <v>RM64832</v>
          </cell>
          <cell r="C224" t="str">
            <v>Radicada</v>
          </cell>
          <cell r="D224">
            <v>45141.502339081788</v>
          </cell>
          <cell r="E224">
            <v>45142.47535763889</v>
          </cell>
          <cell r="F224">
            <v>45191.628117592591</v>
          </cell>
          <cell r="G224">
            <v>64500</v>
          </cell>
          <cell r="H224">
            <v>143</v>
          </cell>
          <cell r="I224" t="str">
            <v>RISARALDA</v>
          </cell>
          <cell r="J224" t="str">
            <v>PEREIRA</v>
          </cell>
          <cell r="K224" t="str">
            <v>Demanda</v>
          </cell>
          <cell r="L224" t="str">
            <v>ONCOLOGOS DEL OCCIDENTE S.A.S.</v>
          </cell>
          <cell r="M224" t="str">
            <v>NI 801000713</v>
          </cell>
          <cell r="N224" t="str">
            <v>MRS</v>
          </cell>
          <cell r="O224" t="str">
            <v>Pago por evento</v>
          </cell>
          <cell r="P224" t="str">
            <v>Consultas ambulatorias</v>
          </cell>
        </row>
        <row r="225">
          <cell r="B225" t="str">
            <v>RM64981</v>
          </cell>
          <cell r="C225" t="str">
            <v>Radicada</v>
          </cell>
          <cell r="D225">
            <v>45141.502372145063</v>
          </cell>
          <cell r="E225">
            <v>45142.47535763889</v>
          </cell>
          <cell r="F225">
            <v>45201.729062349536</v>
          </cell>
          <cell r="G225">
            <v>56533</v>
          </cell>
          <cell r="H225">
            <v>143</v>
          </cell>
          <cell r="I225" t="str">
            <v>RISARALDA</v>
          </cell>
          <cell r="J225" t="str">
            <v>PEREIRA</v>
          </cell>
          <cell r="K225" t="str">
            <v>Demanda</v>
          </cell>
          <cell r="L225" t="str">
            <v>ONCOLOGOS DEL OCCIDENTE S.A.S.</v>
          </cell>
          <cell r="M225" t="str">
            <v>NI 801000713</v>
          </cell>
          <cell r="N225" t="str">
            <v>MRS</v>
          </cell>
          <cell r="O225" t="str">
            <v>Pago por evento</v>
          </cell>
          <cell r="P225" t="str">
            <v>Servicios ambulatorios</v>
          </cell>
        </row>
        <row r="226">
          <cell r="B226" t="str">
            <v>RM63444</v>
          </cell>
          <cell r="C226" t="str">
            <v>Radicada</v>
          </cell>
          <cell r="D226">
            <v>45141.651323726852</v>
          </cell>
          <cell r="E226">
            <v>45142.47535763889</v>
          </cell>
          <cell r="F226">
            <v>45191.697958946759</v>
          </cell>
          <cell r="G226">
            <v>22700</v>
          </cell>
          <cell r="H226">
            <v>143</v>
          </cell>
          <cell r="I226" t="str">
            <v>RISARALDA</v>
          </cell>
          <cell r="J226" t="str">
            <v>PEREIRA</v>
          </cell>
          <cell r="K226" t="str">
            <v>Demanda</v>
          </cell>
          <cell r="L226" t="str">
            <v>ONCOLOGOS DEL OCCIDENTE S.A.S.</v>
          </cell>
          <cell r="M226" t="str">
            <v>NI 801000713</v>
          </cell>
          <cell r="N226" t="str">
            <v>MRS</v>
          </cell>
          <cell r="O226" t="str">
            <v>Pago por evento</v>
          </cell>
          <cell r="P226" t="str">
            <v>Exámenes de laboratorio, imágenes y otras ayudas diagnósticas ambulatorias</v>
          </cell>
        </row>
        <row r="227">
          <cell r="B227" t="str">
            <v>RM63795</v>
          </cell>
          <cell r="C227" t="str">
            <v>Radicada</v>
          </cell>
          <cell r="D227">
            <v>45141.74224556327</v>
          </cell>
          <cell r="E227">
            <v>45142.503010416665</v>
          </cell>
          <cell r="F227">
            <v>45205.662555821757</v>
          </cell>
          <cell r="G227">
            <v>484217</v>
          </cell>
          <cell r="H227">
            <v>143</v>
          </cell>
          <cell r="I227" t="str">
            <v>RISARALDA</v>
          </cell>
          <cell r="J227" t="str">
            <v>PEREIRA</v>
          </cell>
          <cell r="K227" t="str">
            <v>Demanda</v>
          </cell>
          <cell r="L227" t="str">
            <v>ONCOLOGOS DEL OCCIDENTE S.A.S.</v>
          </cell>
          <cell r="M227" t="str">
            <v>NI 801000713</v>
          </cell>
          <cell r="N227" t="str">
            <v>MRS</v>
          </cell>
          <cell r="O227" t="str">
            <v>Pago por evento</v>
          </cell>
          <cell r="P227" t="str">
            <v>Servicios ambulatorios</v>
          </cell>
        </row>
        <row r="228">
          <cell r="B228" t="str">
            <v>VC10393</v>
          </cell>
          <cell r="C228" t="str">
            <v>Radicada</v>
          </cell>
          <cell r="D228">
            <v>45142.720344405861</v>
          </cell>
          <cell r="E228">
            <v>45147.540305405091</v>
          </cell>
          <cell r="F228">
            <v>45191.646334641198</v>
          </cell>
          <cell r="G228">
            <v>64500</v>
          </cell>
          <cell r="H228">
            <v>138</v>
          </cell>
          <cell r="I228" t="str">
            <v>RISARALDA</v>
          </cell>
          <cell r="J228" t="str">
            <v>PEREIRA</v>
          </cell>
          <cell r="K228" t="str">
            <v>Demanda</v>
          </cell>
          <cell r="L228" t="str">
            <v>ONCOLOGOS DEL OCCIDENTE S.A.S.</v>
          </cell>
          <cell r="M228" t="str">
            <v>NI 801000713</v>
          </cell>
          <cell r="N228" t="str">
            <v>MRS</v>
          </cell>
          <cell r="O228" t="str">
            <v>Pago por evento</v>
          </cell>
          <cell r="P228" t="str">
            <v>Consultas ambulatorias</v>
          </cell>
        </row>
        <row r="229">
          <cell r="B229" t="str">
            <v>VC10740</v>
          </cell>
          <cell r="C229" t="str">
            <v>Radicada</v>
          </cell>
          <cell r="D229">
            <v>45142.720377777776</v>
          </cell>
          <cell r="E229">
            <v>45147.541189895834</v>
          </cell>
          <cell r="F229">
            <v>45191.654077395833</v>
          </cell>
          <cell r="G229">
            <v>64500</v>
          </cell>
          <cell r="H229">
            <v>138</v>
          </cell>
          <cell r="I229" t="str">
            <v>RISARALDA</v>
          </cell>
          <cell r="J229" t="str">
            <v>PEREIRA</v>
          </cell>
          <cell r="K229" t="str">
            <v>Demanda</v>
          </cell>
          <cell r="L229" t="str">
            <v>ONCOLOGOS DEL OCCIDENTE S.A.S.</v>
          </cell>
          <cell r="M229" t="str">
            <v>NI 801000713</v>
          </cell>
          <cell r="N229" t="str">
            <v>MRS</v>
          </cell>
          <cell r="O229" t="str">
            <v>Pago por evento</v>
          </cell>
          <cell r="P229" t="str">
            <v>Consultas ambulatorias</v>
          </cell>
        </row>
        <row r="230">
          <cell r="B230" t="str">
            <v>RM64623</v>
          </cell>
          <cell r="C230" t="str">
            <v>Radicada</v>
          </cell>
          <cell r="D230">
            <v>45146.497782754624</v>
          </cell>
          <cell r="E230">
            <v>45147.58064915509</v>
          </cell>
          <cell r="F230">
            <v>45201.499885416662</v>
          </cell>
          <cell r="G230">
            <v>230154</v>
          </cell>
          <cell r="H230">
            <v>138</v>
          </cell>
          <cell r="I230" t="str">
            <v>RISARALDA</v>
          </cell>
          <cell r="J230" t="str">
            <v>PEREIRA</v>
          </cell>
          <cell r="K230" t="str">
            <v>Demanda</v>
          </cell>
          <cell r="L230" t="str">
            <v>ONCOLOGOS DEL OCCIDENTE S.A.S.</v>
          </cell>
          <cell r="M230" t="str">
            <v>NI 801000713</v>
          </cell>
          <cell r="N230" t="str">
            <v>MRS</v>
          </cell>
          <cell r="O230" t="str">
            <v>Pago por evento</v>
          </cell>
          <cell r="P230" t="str">
            <v>Consultas ambulatorias</v>
          </cell>
        </row>
        <row r="231">
          <cell r="B231" t="str">
            <v>RM64720</v>
          </cell>
          <cell r="C231" t="str">
            <v>Radicada</v>
          </cell>
          <cell r="D231">
            <v>45146.497820563265</v>
          </cell>
          <cell r="E231">
            <v>45147.58064915509</v>
          </cell>
          <cell r="F231">
            <v>45201.570358182871</v>
          </cell>
          <cell r="G231">
            <v>180900</v>
          </cell>
          <cell r="H231">
            <v>138</v>
          </cell>
          <cell r="I231" t="str">
            <v>RISARALDA</v>
          </cell>
          <cell r="J231" t="str">
            <v>PEREIRA</v>
          </cell>
          <cell r="K231" t="str">
            <v>Demanda</v>
          </cell>
          <cell r="L231" t="str">
            <v>ONCOLOGOS DEL OCCIDENTE S.A.S.</v>
          </cell>
          <cell r="M231" t="str">
            <v>NI 801000713</v>
          </cell>
          <cell r="N231" t="str">
            <v>MRS</v>
          </cell>
          <cell r="O231" t="str">
            <v>Pago por evento</v>
          </cell>
          <cell r="P231" t="str">
            <v>Consultas ambulatorias</v>
          </cell>
        </row>
        <row r="232">
          <cell r="B232" t="str">
            <v>RM64723</v>
          </cell>
          <cell r="C232" t="str">
            <v>Radicada</v>
          </cell>
          <cell r="D232">
            <v>45146.497853125002</v>
          </cell>
          <cell r="E232">
            <v>45147.58064915509</v>
          </cell>
          <cell r="F232">
            <v>45201.596373298613</v>
          </cell>
          <cell r="G232">
            <v>80623</v>
          </cell>
          <cell r="H232">
            <v>138</v>
          </cell>
          <cell r="I232" t="str">
            <v>RISARALDA</v>
          </cell>
          <cell r="J232" t="str">
            <v>PEREIRA</v>
          </cell>
          <cell r="K232" t="str">
            <v>Demanda</v>
          </cell>
          <cell r="L232" t="str">
            <v>ONCOLOGOS DEL OCCIDENTE S.A.S.</v>
          </cell>
          <cell r="M232" t="str">
            <v>NI 801000713</v>
          </cell>
          <cell r="N232" t="str">
            <v>MRS</v>
          </cell>
          <cell r="O232" t="str">
            <v>Pago por evento</v>
          </cell>
          <cell r="P232" t="str">
            <v>Consultas ambulatorias</v>
          </cell>
        </row>
        <row r="233">
          <cell r="B233" t="str">
            <v>RM64039</v>
          </cell>
          <cell r="C233" t="str">
            <v>Radicada</v>
          </cell>
          <cell r="D233">
            <v>45146.524105439814</v>
          </cell>
          <cell r="E233">
            <v>45147.58064915509</v>
          </cell>
          <cell r="F233">
            <v>45201.619209606477</v>
          </cell>
          <cell r="G233">
            <v>62023</v>
          </cell>
          <cell r="H233">
            <v>138</v>
          </cell>
          <cell r="I233" t="str">
            <v>RISARALDA</v>
          </cell>
          <cell r="J233" t="str">
            <v>PEREIRA</v>
          </cell>
          <cell r="K233" t="str">
            <v>Demanda</v>
          </cell>
          <cell r="L233" t="str">
            <v>ONCOLOGOS DEL OCCIDENTE S.A.S.</v>
          </cell>
          <cell r="M233" t="str">
            <v>NI 801000713</v>
          </cell>
          <cell r="N233" t="str">
            <v>MRS</v>
          </cell>
          <cell r="O233" t="str">
            <v>Pago por evento</v>
          </cell>
          <cell r="P233" t="str">
            <v>Consultas ambulatorias</v>
          </cell>
        </row>
        <row r="234">
          <cell r="B234" t="str">
            <v>RM64047</v>
          </cell>
          <cell r="C234" t="str">
            <v>Radicada</v>
          </cell>
          <cell r="D234">
            <v>45146.524138850305</v>
          </cell>
          <cell r="E234">
            <v>45147.58064915509</v>
          </cell>
          <cell r="F234">
            <v>45245.542771956018</v>
          </cell>
          <cell r="G234">
            <v>346723</v>
          </cell>
          <cell r="H234">
            <v>138</v>
          </cell>
          <cell r="I234" t="str">
            <v>RISARALDA</v>
          </cell>
          <cell r="J234" t="str">
            <v>PEREIRA</v>
          </cell>
          <cell r="K234" t="str">
            <v>Demanda</v>
          </cell>
          <cell r="L234" t="str">
            <v>ONCOLOGOS DEL OCCIDENTE S.A.S.</v>
          </cell>
          <cell r="M234" t="str">
            <v>NI 801000713</v>
          </cell>
          <cell r="N234" t="str">
            <v>MRS</v>
          </cell>
          <cell r="O234" t="str">
            <v>Pago por evento</v>
          </cell>
          <cell r="P234" t="str">
            <v>Consultas ambulatorias</v>
          </cell>
          <cell r="Q234">
            <v>45244.58081068287</v>
          </cell>
          <cell r="R234">
            <v>45208.66815208333</v>
          </cell>
        </row>
        <row r="235">
          <cell r="B235" t="str">
            <v>RM64196</v>
          </cell>
          <cell r="C235" t="str">
            <v>Radicada</v>
          </cell>
          <cell r="D235">
            <v>45146.524171527773</v>
          </cell>
          <cell r="E235">
            <v>45147.58064915509</v>
          </cell>
          <cell r="F235">
            <v>45209.375624270833</v>
          </cell>
          <cell r="G235">
            <v>49990</v>
          </cell>
          <cell r="H235">
            <v>138</v>
          </cell>
          <cell r="I235" t="str">
            <v>RISARALDA</v>
          </cell>
          <cell r="J235" t="str">
            <v>PEREIRA</v>
          </cell>
          <cell r="K235" t="str">
            <v>Demanda</v>
          </cell>
          <cell r="L235" t="str">
            <v>ONCOLOGOS DEL OCCIDENTE S.A.S.</v>
          </cell>
          <cell r="M235" t="str">
            <v>NI 801000713</v>
          </cell>
          <cell r="N235" t="str">
            <v>MRS</v>
          </cell>
          <cell r="O235" t="str">
            <v>Pago por evento</v>
          </cell>
          <cell r="P235" t="str">
            <v>Consultas ambulatorias</v>
          </cell>
        </row>
        <row r="236">
          <cell r="B236" t="str">
            <v>RM64311</v>
          </cell>
          <cell r="C236" t="str">
            <v>Devuelta</v>
          </cell>
          <cell r="D236">
            <v>45146.524204591042</v>
          </cell>
          <cell r="E236">
            <v>45147.58064915509</v>
          </cell>
          <cell r="G236">
            <v>578815</v>
          </cell>
          <cell r="H236">
            <v>138</v>
          </cell>
          <cell r="I236" t="str">
            <v>RISARALDA</v>
          </cell>
          <cell r="J236" t="str">
            <v>PEREIRA</v>
          </cell>
          <cell r="K236" t="str">
            <v>Demanda</v>
          </cell>
          <cell r="L236" t="str">
            <v>ONCOLOGOS DEL OCCIDENTE S.A.S.</v>
          </cell>
          <cell r="M236" t="str">
            <v>NI 801000713</v>
          </cell>
          <cell r="O236" t="str">
            <v>Pago por evento</v>
          </cell>
          <cell r="P236" t="str">
            <v>Consultas ambulatorias</v>
          </cell>
        </row>
        <row r="237">
          <cell r="B237" t="str">
            <v>RM63854</v>
          </cell>
          <cell r="C237" t="str">
            <v>Radicada</v>
          </cell>
          <cell r="D237">
            <v>45146.595510725303</v>
          </cell>
          <cell r="E237">
            <v>45147.58064915509</v>
          </cell>
          <cell r="F237">
            <v>45205.659050891205</v>
          </cell>
          <cell r="G237">
            <v>500561</v>
          </cell>
          <cell r="H237">
            <v>138</v>
          </cell>
          <cell r="I237" t="str">
            <v>RISARALDA</v>
          </cell>
          <cell r="J237" t="str">
            <v>PEREIRA</v>
          </cell>
          <cell r="K237" t="str">
            <v>Demanda</v>
          </cell>
          <cell r="L237" t="str">
            <v>ONCOLOGOS DEL OCCIDENTE S.A.S.</v>
          </cell>
          <cell r="M237" t="str">
            <v>NI 801000713</v>
          </cell>
          <cell r="N237" t="str">
            <v>MRS</v>
          </cell>
          <cell r="O237" t="str">
            <v>Pago por evento</v>
          </cell>
          <cell r="P237" t="str">
            <v>Consultas ambulatorias</v>
          </cell>
        </row>
        <row r="238">
          <cell r="B238" t="str">
            <v>RM63934</v>
          </cell>
          <cell r="C238" t="str">
            <v>Radicada</v>
          </cell>
          <cell r="D238">
            <v>45146.595629128082</v>
          </cell>
          <cell r="E238">
            <v>45147.58064915509</v>
          </cell>
          <cell r="F238">
            <v>45197.678061145831</v>
          </cell>
          <cell r="G238">
            <v>439700</v>
          </cell>
          <cell r="H238">
            <v>138</v>
          </cell>
          <cell r="I238" t="str">
            <v>RISARALDA</v>
          </cell>
          <cell r="J238" t="str">
            <v>PEREIRA</v>
          </cell>
          <cell r="K238" t="str">
            <v>Demanda</v>
          </cell>
          <cell r="L238" t="str">
            <v>ONCOLOGOS DEL OCCIDENTE S.A.S.</v>
          </cell>
          <cell r="M238" t="str">
            <v>NI 801000713</v>
          </cell>
          <cell r="N238" t="str">
            <v>MRS</v>
          </cell>
          <cell r="O238" t="str">
            <v>Pago por evento</v>
          </cell>
          <cell r="P238" t="str">
            <v>Consultas ambulatorias</v>
          </cell>
        </row>
        <row r="239">
          <cell r="B239" t="str">
            <v>RM64012</v>
          </cell>
          <cell r="C239" t="str">
            <v>Radicada</v>
          </cell>
          <cell r="D239">
            <v>45146.595667901231</v>
          </cell>
          <cell r="E239">
            <v>45147.58064915509</v>
          </cell>
          <cell r="F239">
            <v>45201.719508831018</v>
          </cell>
          <cell r="G239">
            <v>56533</v>
          </cell>
          <cell r="H239">
            <v>138</v>
          </cell>
          <cell r="I239" t="str">
            <v>RISARALDA</v>
          </cell>
          <cell r="J239" t="str">
            <v>PEREIRA</v>
          </cell>
          <cell r="K239" t="str">
            <v>Demanda</v>
          </cell>
          <cell r="L239" t="str">
            <v>ONCOLOGOS DEL OCCIDENTE S.A.S.</v>
          </cell>
          <cell r="M239" t="str">
            <v>NI 801000713</v>
          </cell>
          <cell r="N239" t="str">
            <v>RC</v>
          </cell>
          <cell r="O239" t="str">
            <v>Pago por evento</v>
          </cell>
          <cell r="P239" t="str">
            <v>Consultas ambulatorias</v>
          </cell>
        </row>
        <row r="240">
          <cell r="B240" t="str">
            <v>RM65302</v>
          </cell>
          <cell r="C240" t="str">
            <v>Radicada</v>
          </cell>
          <cell r="D240">
            <v>45146.595705478394</v>
          </cell>
          <cell r="E240">
            <v>45147.58064915509</v>
          </cell>
          <cell r="F240">
            <v>45218.437265196757</v>
          </cell>
          <cell r="G240">
            <v>363372</v>
          </cell>
          <cell r="H240">
            <v>138</v>
          </cell>
          <cell r="I240" t="str">
            <v>RISARALDA</v>
          </cell>
          <cell r="J240" t="str">
            <v>PEREIRA</v>
          </cell>
          <cell r="K240" t="str">
            <v>Demanda</v>
          </cell>
          <cell r="L240" t="str">
            <v>ONCOLOGOS DEL OCCIDENTE S.A.S.</v>
          </cell>
          <cell r="M240" t="str">
            <v>NI 801000713</v>
          </cell>
          <cell r="N240" t="str">
            <v>MRS</v>
          </cell>
          <cell r="O240" t="str">
            <v>Pago por evento</v>
          </cell>
          <cell r="P240" t="str">
            <v>Consultas ambulatorias</v>
          </cell>
        </row>
        <row r="241">
          <cell r="B241" t="str">
            <v>RM64502</v>
          </cell>
          <cell r="C241" t="str">
            <v>Radicada</v>
          </cell>
          <cell r="D241">
            <v>45146.624392322527</v>
          </cell>
          <cell r="E241">
            <v>45147.58064915509</v>
          </cell>
          <cell r="F241">
            <v>45201.710626585649</v>
          </cell>
          <cell r="G241">
            <v>56533</v>
          </cell>
          <cell r="H241">
            <v>138</v>
          </cell>
          <cell r="I241" t="str">
            <v>RISARALDA</v>
          </cell>
          <cell r="J241" t="str">
            <v>PEREIRA</v>
          </cell>
          <cell r="K241" t="str">
            <v>Demanda</v>
          </cell>
          <cell r="L241" t="str">
            <v>ONCOLOGOS DEL OCCIDENTE S.A.S.</v>
          </cell>
          <cell r="M241" t="str">
            <v>NI 801000713</v>
          </cell>
          <cell r="N241" t="str">
            <v>MRS</v>
          </cell>
          <cell r="O241" t="str">
            <v>Pago por evento</v>
          </cell>
          <cell r="P241" t="str">
            <v>Consultas ambulatorias</v>
          </cell>
        </row>
        <row r="242">
          <cell r="B242" t="str">
            <v>RM64568</v>
          </cell>
          <cell r="C242" t="str">
            <v>Radicada</v>
          </cell>
          <cell r="D242">
            <v>45146.624427893519</v>
          </cell>
          <cell r="E242">
            <v>45147.58064915509</v>
          </cell>
          <cell r="F242">
            <v>45191.660089583333</v>
          </cell>
          <cell r="G242">
            <v>64500</v>
          </cell>
          <cell r="H242">
            <v>138</v>
          </cell>
          <cell r="I242" t="str">
            <v>RISARALDA</v>
          </cell>
          <cell r="J242" t="str">
            <v>PEREIRA</v>
          </cell>
          <cell r="K242" t="str">
            <v>Demanda</v>
          </cell>
          <cell r="L242" t="str">
            <v>ONCOLOGOS DEL OCCIDENTE S.A.S.</v>
          </cell>
          <cell r="M242" t="str">
            <v>NI 801000713</v>
          </cell>
          <cell r="N242" t="str">
            <v>MRS</v>
          </cell>
          <cell r="O242" t="str">
            <v>Pago por evento</v>
          </cell>
          <cell r="P242" t="str">
            <v>Consultas ambulatorias</v>
          </cell>
        </row>
        <row r="243">
          <cell r="B243" t="str">
            <v>RM64802</v>
          </cell>
          <cell r="C243" t="str">
            <v>Radicada</v>
          </cell>
          <cell r="D243">
            <v>45146.624461882711</v>
          </cell>
          <cell r="E243">
            <v>45147.58064915509</v>
          </cell>
          <cell r="F243">
            <v>45191.667854513886</v>
          </cell>
          <cell r="G243">
            <v>64500</v>
          </cell>
          <cell r="H243">
            <v>138</v>
          </cell>
          <cell r="I243" t="str">
            <v>RISARALDA</v>
          </cell>
          <cell r="J243" t="str">
            <v>PEREIRA</v>
          </cell>
          <cell r="K243" t="str">
            <v>Demanda</v>
          </cell>
          <cell r="L243" t="str">
            <v>ONCOLOGOS DEL OCCIDENTE S.A.S.</v>
          </cell>
          <cell r="M243" t="str">
            <v>NI 801000713</v>
          </cell>
          <cell r="N243" t="str">
            <v>MRS</v>
          </cell>
          <cell r="O243" t="str">
            <v>Pago por evento</v>
          </cell>
          <cell r="P243" t="str">
            <v>Consultas ambulatorias</v>
          </cell>
        </row>
        <row r="244">
          <cell r="B244" t="str">
            <v>RM64803</v>
          </cell>
          <cell r="C244" t="str">
            <v>Radicada</v>
          </cell>
          <cell r="D244">
            <v>45146.624495871918</v>
          </cell>
          <cell r="E244">
            <v>45147.58064915509</v>
          </cell>
          <cell r="F244">
            <v>45191.671699224535</v>
          </cell>
          <cell r="G244">
            <v>64500</v>
          </cell>
          <cell r="H244">
            <v>138</v>
          </cell>
          <cell r="I244" t="str">
            <v>RISARALDA</v>
          </cell>
          <cell r="J244" t="str">
            <v>PEREIRA</v>
          </cell>
          <cell r="K244" t="str">
            <v>Demanda</v>
          </cell>
          <cell r="L244" t="str">
            <v>ONCOLOGOS DEL OCCIDENTE S.A.S.</v>
          </cell>
          <cell r="M244" t="str">
            <v>NI 801000713</v>
          </cell>
          <cell r="N244" t="str">
            <v>MRS</v>
          </cell>
          <cell r="O244" t="str">
            <v>Pago por evento</v>
          </cell>
          <cell r="P244" t="str">
            <v>Consultas ambulatorias</v>
          </cell>
        </row>
        <row r="245">
          <cell r="B245" t="str">
            <v>RM64805</v>
          </cell>
          <cell r="C245" t="str">
            <v>Radicada</v>
          </cell>
          <cell r="D245">
            <v>45146.62452824074</v>
          </cell>
          <cell r="E245">
            <v>45147.58064915509</v>
          </cell>
          <cell r="F245">
            <v>45201.498800891204</v>
          </cell>
          <cell r="G245">
            <v>261200</v>
          </cell>
          <cell r="H245">
            <v>138</v>
          </cell>
          <cell r="I245" t="str">
            <v>RISARALDA</v>
          </cell>
          <cell r="J245" t="str">
            <v>PEREIRA</v>
          </cell>
          <cell r="K245" t="str">
            <v>Demanda</v>
          </cell>
          <cell r="L245" t="str">
            <v>ONCOLOGOS DEL OCCIDENTE S.A.S.</v>
          </cell>
          <cell r="M245" t="str">
            <v>NI 801000713</v>
          </cell>
          <cell r="N245" t="str">
            <v>MRS</v>
          </cell>
          <cell r="O245" t="str">
            <v>Pago por evento</v>
          </cell>
          <cell r="P245" t="str">
            <v>Consultas ambulatorias</v>
          </cell>
        </row>
        <row r="246">
          <cell r="B246" t="str">
            <v>RM64880</v>
          </cell>
          <cell r="C246" t="str">
            <v>Radicada</v>
          </cell>
          <cell r="D246">
            <v>45146.624563001547</v>
          </cell>
          <cell r="E246">
            <v>45147.58064915509</v>
          </cell>
          <cell r="F246">
            <v>45205.410341550923</v>
          </cell>
          <cell r="G246">
            <v>1378740</v>
          </cell>
          <cell r="H246">
            <v>138</v>
          </cell>
          <cell r="I246" t="str">
            <v>RISARALDA</v>
          </cell>
          <cell r="J246" t="str">
            <v>PEREIRA</v>
          </cell>
          <cell r="K246" t="str">
            <v>Demanda</v>
          </cell>
          <cell r="L246" t="str">
            <v>ONCOLOGOS DEL OCCIDENTE S.A.S.</v>
          </cell>
          <cell r="M246" t="str">
            <v>NI 801000713</v>
          </cell>
          <cell r="N246" t="str">
            <v>MRS</v>
          </cell>
          <cell r="O246" t="str">
            <v>Pago por evento</v>
          </cell>
          <cell r="P246" t="str">
            <v>Consultas ambulatorias</v>
          </cell>
        </row>
        <row r="247">
          <cell r="B247" t="str">
            <v>RM64900</v>
          </cell>
          <cell r="C247" t="str">
            <v>Radicada</v>
          </cell>
          <cell r="D247">
            <v>45146.62459594907</v>
          </cell>
          <cell r="E247">
            <v>45147.58064915509</v>
          </cell>
          <cell r="F247">
            <v>45208.813161030092</v>
          </cell>
          <cell r="G247">
            <v>49990</v>
          </cell>
          <cell r="H247">
            <v>138</v>
          </cell>
          <cell r="I247" t="str">
            <v>RISARALDA</v>
          </cell>
          <cell r="J247" t="str">
            <v>PEREIRA</v>
          </cell>
          <cell r="K247" t="str">
            <v>Demanda</v>
          </cell>
          <cell r="L247" t="str">
            <v>ONCOLOGOS DEL OCCIDENTE S.A.S.</v>
          </cell>
          <cell r="M247" t="str">
            <v>NI 801000713</v>
          </cell>
          <cell r="N247" t="str">
            <v>MRS</v>
          </cell>
          <cell r="O247" t="str">
            <v>Pago por evento</v>
          </cell>
          <cell r="P247" t="str">
            <v>Consultas ambulatorias</v>
          </cell>
        </row>
        <row r="248">
          <cell r="B248" t="str">
            <v>RM64993</v>
          </cell>
          <cell r="C248" t="str">
            <v>Radicada</v>
          </cell>
          <cell r="D248">
            <v>45146.62463298611</v>
          </cell>
          <cell r="E248">
            <v>45147.58064915509</v>
          </cell>
          <cell r="F248">
            <v>45201.696802430553</v>
          </cell>
          <cell r="G248">
            <v>56533</v>
          </cell>
          <cell r="H248">
            <v>138</v>
          </cell>
          <cell r="I248" t="str">
            <v>RISARALDA</v>
          </cell>
          <cell r="J248" t="str">
            <v>PEREIRA</v>
          </cell>
          <cell r="K248" t="str">
            <v>Demanda</v>
          </cell>
          <cell r="L248" t="str">
            <v>ONCOLOGOS DEL OCCIDENTE S.A.S.</v>
          </cell>
          <cell r="M248" t="str">
            <v>NI 801000713</v>
          </cell>
          <cell r="N248" t="str">
            <v>MRS</v>
          </cell>
          <cell r="O248" t="str">
            <v>Pago por evento</v>
          </cell>
          <cell r="P248" t="str">
            <v>Consultas ambulatorias</v>
          </cell>
        </row>
        <row r="249">
          <cell r="B249" t="str">
            <v>RM64994</v>
          </cell>
          <cell r="C249" t="str">
            <v>Radicada</v>
          </cell>
          <cell r="D249">
            <v>45146.624668479933</v>
          </cell>
          <cell r="E249">
            <v>45147.58064915509</v>
          </cell>
          <cell r="F249">
            <v>45201.688640358792</v>
          </cell>
          <cell r="G249">
            <v>56533</v>
          </cell>
          <cell r="H249">
            <v>138</v>
          </cell>
          <cell r="I249" t="str">
            <v>RISARALDA</v>
          </cell>
          <cell r="J249" t="str">
            <v>PEREIRA</v>
          </cell>
          <cell r="K249" t="str">
            <v>Demanda</v>
          </cell>
          <cell r="L249" t="str">
            <v>ONCOLOGOS DEL OCCIDENTE S.A.S.</v>
          </cell>
          <cell r="M249" t="str">
            <v>NI 801000713</v>
          </cell>
          <cell r="N249" t="str">
            <v>MRS</v>
          </cell>
          <cell r="O249" t="str">
            <v>Pago por evento</v>
          </cell>
          <cell r="P249" t="str">
            <v>Consultas ambulatorias</v>
          </cell>
        </row>
        <row r="250">
          <cell r="B250" t="str">
            <v>RM65016</v>
          </cell>
          <cell r="C250" t="str">
            <v>Radicada</v>
          </cell>
          <cell r="D250">
            <v>45146.624709915115</v>
          </cell>
          <cell r="E250">
            <v>45147.58064915509</v>
          </cell>
          <cell r="F250">
            <v>45201.560579710647</v>
          </cell>
          <cell r="G250">
            <v>201900</v>
          </cell>
          <cell r="H250">
            <v>138</v>
          </cell>
          <cell r="I250" t="str">
            <v>RISARALDA</v>
          </cell>
          <cell r="J250" t="str">
            <v>PEREIRA</v>
          </cell>
          <cell r="K250" t="str">
            <v>Demanda</v>
          </cell>
          <cell r="L250" t="str">
            <v>ONCOLOGOS DEL OCCIDENTE S.A.S.</v>
          </cell>
          <cell r="M250" t="str">
            <v>NI 801000713</v>
          </cell>
          <cell r="N250" t="str">
            <v>MRS</v>
          </cell>
          <cell r="O250" t="str">
            <v>Pago por evento</v>
          </cell>
          <cell r="P250" t="str">
            <v>Consultas ambulatorias</v>
          </cell>
        </row>
        <row r="251">
          <cell r="B251" t="str">
            <v>RM65115</v>
          </cell>
          <cell r="C251" t="str">
            <v>Radicada</v>
          </cell>
          <cell r="D251">
            <v>45146.624747106478</v>
          </cell>
          <cell r="E251">
            <v>45147.58064915509</v>
          </cell>
          <cell r="F251">
            <v>45201.577602777776</v>
          </cell>
          <cell r="G251">
            <v>145260</v>
          </cell>
          <cell r="H251">
            <v>138</v>
          </cell>
          <cell r="I251" t="str">
            <v>RISARALDA</v>
          </cell>
          <cell r="J251" t="str">
            <v>PEREIRA</v>
          </cell>
          <cell r="K251" t="str">
            <v>Demanda</v>
          </cell>
          <cell r="L251" t="str">
            <v>ONCOLOGOS DEL OCCIDENTE S.A.S.</v>
          </cell>
          <cell r="M251" t="str">
            <v>NI 801000713</v>
          </cell>
          <cell r="N251" t="str">
            <v>MRS</v>
          </cell>
          <cell r="O251" t="str">
            <v>Pago por evento</v>
          </cell>
          <cell r="P251" t="str">
            <v>Consultas ambulatorias</v>
          </cell>
        </row>
        <row r="252">
          <cell r="B252" t="str">
            <v>RM65129</v>
          </cell>
          <cell r="C252" t="str">
            <v>Radicada</v>
          </cell>
          <cell r="D252">
            <v>45146.624779475307</v>
          </cell>
          <cell r="E252">
            <v>45147.58064915509</v>
          </cell>
          <cell r="F252">
            <v>45208.571011886575</v>
          </cell>
          <cell r="G252">
            <v>6556667</v>
          </cell>
          <cell r="H252">
            <v>138</v>
          </cell>
          <cell r="I252" t="str">
            <v>RISARALDA</v>
          </cell>
          <cell r="J252" t="str">
            <v>PEREIRA</v>
          </cell>
          <cell r="K252" t="str">
            <v>Demanda</v>
          </cell>
          <cell r="L252" t="str">
            <v>ONCOLOGOS DEL OCCIDENTE S.A.S.</v>
          </cell>
          <cell r="M252" t="str">
            <v>NI 801000713</v>
          </cell>
          <cell r="N252" t="str">
            <v>MRS</v>
          </cell>
          <cell r="O252" t="str">
            <v>Pago por evento</v>
          </cell>
          <cell r="P252" t="str">
            <v>Consultas ambulatorias</v>
          </cell>
        </row>
        <row r="253">
          <cell r="B253" t="str">
            <v>RM65131</v>
          </cell>
          <cell r="C253" t="str">
            <v>Radicada</v>
          </cell>
          <cell r="D253">
            <v>45146.62482364969</v>
          </cell>
          <cell r="E253">
            <v>45147.58064915509</v>
          </cell>
          <cell r="F253">
            <v>45208.450035069443</v>
          </cell>
          <cell r="G253">
            <v>1393707</v>
          </cell>
          <cell r="H253">
            <v>138</v>
          </cell>
          <cell r="I253" t="str">
            <v>RISARALDA</v>
          </cell>
          <cell r="J253" t="str">
            <v>PEREIRA</v>
          </cell>
          <cell r="K253" t="str">
            <v>Demanda</v>
          </cell>
          <cell r="L253" t="str">
            <v>ONCOLOGOS DEL OCCIDENTE S.A.S.</v>
          </cell>
          <cell r="M253" t="str">
            <v>NI 801000713</v>
          </cell>
          <cell r="N253" t="str">
            <v>MRS</v>
          </cell>
          <cell r="O253" t="str">
            <v>Pago por evento</v>
          </cell>
          <cell r="P253" t="str">
            <v>Consultas ambulatorias</v>
          </cell>
        </row>
        <row r="254">
          <cell r="B254" t="str">
            <v>RM65177</v>
          </cell>
          <cell r="C254" t="str">
            <v>Radicada</v>
          </cell>
          <cell r="D254">
            <v>45146.624856944443</v>
          </cell>
          <cell r="E254">
            <v>45147.58064915509</v>
          </cell>
          <cell r="F254">
            <v>45201.574513969907</v>
          </cell>
          <cell r="G254">
            <v>178844</v>
          </cell>
          <cell r="H254">
            <v>138</v>
          </cell>
          <cell r="I254" t="str">
            <v>RISARALDA</v>
          </cell>
          <cell r="J254" t="str">
            <v>PEREIRA</v>
          </cell>
          <cell r="K254" t="str">
            <v>Demanda</v>
          </cell>
          <cell r="L254" t="str">
            <v>ONCOLOGOS DEL OCCIDENTE S.A.S.</v>
          </cell>
          <cell r="M254" t="str">
            <v>NI 801000713</v>
          </cell>
          <cell r="N254" t="str">
            <v>MRS</v>
          </cell>
          <cell r="O254" t="str">
            <v>Pago por evento</v>
          </cell>
          <cell r="P254" t="str">
            <v>Consultas ambulatorias</v>
          </cell>
        </row>
        <row r="255">
          <cell r="B255" t="str">
            <v>RM65198</v>
          </cell>
          <cell r="C255" t="str">
            <v>Radicada</v>
          </cell>
          <cell r="D255">
            <v>45146.624887885802</v>
          </cell>
          <cell r="E255">
            <v>45147.58064915509</v>
          </cell>
          <cell r="F255">
            <v>45201.680203738426</v>
          </cell>
          <cell r="G255">
            <v>56533</v>
          </cell>
          <cell r="H255">
            <v>138</v>
          </cell>
          <cell r="I255" t="str">
            <v>RISARALDA</v>
          </cell>
          <cell r="J255" t="str">
            <v>PEREIRA</v>
          </cell>
          <cell r="K255" t="str">
            <v>Demanda</v>
          </cell>
          <cell r="L255" t="str">
            <v>ONCOLOGOS DEL OCCIDENTE S.A.S.</v>
          </cell>
          <cell r="M255" t="str">
            <v>NI 801000713</v>
          </cell>
          <cell r="N255" t="str">
            <v>MRS</v>
          </cell>
          <cell r="O255" t="str">
            <v>Pago por evento</v>
          </cell>
          <cell r="P255" t="str">
            <v>Consultas ambulatorias</v>
          </cell>
        </row>
        <row r="256">
          <cell r="B256" t="str">
            <v>RM65301</v>
          </cell>
          <cell r="C256" t="str">
            <v>Radicada</v>
          </cell>
          <cell r="D256">
            <v>45146.624933410487</v>
          </cell>
          <cell r="E256">
            <v>45147.58064915509</v>
          </cell>
          <cell r="F256">
            <v>45209.459593553242</v>
          </cell>
          <cell r="G256">
            <v>1030335</v>
          </cell>
          <cell r="H256">
            <v>138</v>
          </cell>
          <cell r="I256" t="str">
            <v>RISARALDA</v>
          </cell>
          <cell r="J256" t="str">
            <v>PEREIRA</v>
          </cell>
          <cell r="K256" t="str">
            <v>Demanda</v>
          </cell>
          <cell r="L256" t="str">
            <v>ONCOLOGOS DEL OCCIDENTE S.A.S.</v>
          </cell>
          <cell r="M256" t="str">
            <v>NI 801000713</v>
          </cell>
          <cell r="N256" t="str">
            <v>MRS</v>
          </cell>
          <cell r="O256" t="str">
            <v>Pago por evento</v>
          </cell>
          <cell r="P256" t="str">
            <v>Consultas ambulatorias</v>
          </cell>
        </row>
        <row r="257">
          <cell r="B257" t="str">
            <v>RM65318</v>
          </cell>
          <cell r="C257" t="str">
            <v>Radicada</v>
          </cell>
          <cell r="D257">
            <v>45146.624968518518</v>
          </cell>
          <cell r="E257">
            <v>45147.58064915509</v>
          </cell>
          <cell r="F257">
            <v>45201.642732905093</v>
          </cell>
          <cell r="G257">
            <v>57800</v>
          </cell>
          <cell r="H257">
            <v>138</v>
          </cell>
          <cell r="I257" t="str">
            <v>RISARALDA</v>
          </cell>
          <cell r="J257" t="str">
            <v>PEREIRA</v>
          </cell>
          <cell r="K257" t="str">
            <v>Demanda</v>
          </cell>
          <cell r="L257" t="str">
            <v>ONCOLOGOS DEL OCCIDENTE S.A.S.</v>
          </cell>
          <cell r="M257" t="str">
            <v>NI 801000713</v>
          </cell>
          <cell r="N257" t="str">
            <v>MRS</v>
          </cell>
          <cell r="O257" t="str">
            <v>Pago por evento</v>
          </cell>
          <cell r="P257" t="str">
            <v>Consultas ambulatorias</v>
          </cell>
        </row>
        <row r="258">
          <cell r="B258" t="str">
            <v>RM65337</v>
          </cell>
          <cell r="C258" t="str">
            <v>Radicada</v>
          </cell>
          <cell r="D258">
            <v>45146.625003819441</v>
          </cell>
          <cell r="E258">
            <v>45147.58064915509</v>
          </cell>
          <cell r="F258">
            <v>45201.583162997682</v>
          </cell>
          <cell r="G258">
            <v>47199</v>
          </cell>
          <cell r="H258">
            <v>138</v>
          </cell>
          <cell r="I258" t="str">
            <v>RISARALDA</v>
          </cell>
          <cell r="J258" t="str">
            <v>PEREIRA</v>
          </cell>
          <cell r="K258" t="str">
            <v>Demanda</v>
          </cell>
          <cell r="L258" t="str">
            <v>ONCOLOGOS DEL OCCIDENTE S.A.S.</v>
          </cell>
          <cell r="M258" t="str">
            <v>NI 801000713</v>
          </cell>
          <cell r="N258" t="str">
            <v>MRS</v>
          </cell>
          <cell r="O258" t="str">
            <v>Pago por evento</v>
          </cell>
          <cell r="P258" t="str">
            <v>Consultas ambulatorias</v>
          </cell>
        </row>
        <row r="259">
          <cell r="B259" t="str">
            <v>RM64154</v>
          </cell>
          <cell r="C259" t="str">
            <v>Radicada</v>
          </cell>
          <cell r="D259">
            <v>45146.66591585648</v>
          </cell>
          <cell r="E259">
            <v>45147.58064915509</v>
          </cell>
          <cell r="F259">
            <v>45169.558847106477</v>
          </cell>
          <cell r="G259">
            <v>10562558</v>
          </cell>
          <cell r="H259">
            <v>138</v>
          </cell>
          <cell r="I259" t="str">
            <v>RISARALDA</v>
          </cell>
          <cell r="J259" t="str">
            <v>PEREIRA</v>
          </cell>
          <cell r="K259" t="str">
            <v>Demanda</v>
          </cell>
          <cell r="L259" t="str">
            <v>ONCOLOGOS DEL OCCIDENTE S.A.S.</v>
          </cell>
          <cell r="M259" t="str">
            <v>NI 801000713</v>
          </cell>
          <cell r="N259" t="str">
            <v>MRS</v>
          </cell>
          <cell r="O259" t="str">
            <v>Pago por evento</v>
          </cell>
          <cell r="P259" t="str">
            <v>Consultas ambulatorias</v>
          </cell>
        </row>
        <row r="260">
          <cell r="B260" t="str">
            <v>RM64476</v>
          </cell>
          <cell r="C260" t="str">
            <v>Radicada</v>
          </cell>
          <cell r="D260">
            <v>45146.665954282405</v>
          </cell>
          <cell r="E260">
            <v>45147.58064915509</v>
          </cell>
          <cell r="F260">
            <v>45208.659810451391</v>
          </cell>
          <cell r="G260">
            <v>141723</v>
          </cell>
          <cell r="H260">
            <v>138</v>
          </cell>
          <cell r="I260" t="str">
            <v>RISARALDA</v>
          </cell>
          <cell r="J260" t="str">
            <v>PEREIRA</v>
          </cell>
          <cell r="K260" t="str">
            <v>Demanda</v>
          </cell>
          <cell r="L260" t="str">
            <v>ONCOLOGOS DEL OCCIDENTE S.A.S.</v>
          </cell>
          <cell r="M260" t="str">
            <v>NI 801000713</v>
          </cell>
          <cell r="N260" t="str">
            <v>MRS</v>
          </cell>
          <cell r="O260" t="str">
            <v>Pago por evento</v>
          </cell>
          <cell r="P260" t="str">
            <v>Consultas ambulatorias</v>
          </cell>
        </row>
        <row r="261">
          <cell r="B261" t="str">
            <v>RM64572</v>
          </cell>
          <cell r="C261" t="str">
            <v>Radicada</v>
          </cell>
          <cell r="D261">
            <v>45146.665993132709</v>
          </cell>
          <cell r="E261">
            <v>45147.58064915509</v>
          </cell>
          <cell r="F261">
            <v>45166.362663344902</v>
          </cell>
          <cell r="G261">
            <v>4980</v>
          </cell>
          <cell r="H261">
            <v>138</v>
          </cell>
          <cell r="I261" t="str">
            <v>RISARALDA</v>
          </cell>
          <cell r="J261" t="str">
            <v>PEREIRA</v>
          </cell>
          <cell r="K261" t="str">
            <v>Demanda</v>
          </cell>
          <cell r="L261" t="str">
            <v>ONCOLOGOS DEL OCCIDENTE S.A.S.</v>
          </cell>
          <cell r="M261" t="str">
            <v>NI 801000713</v>
          </cell>
          <cell r="N261" t="str">
            <v>MRS</v>
          </cell>
          <cell r="O261" t="str">
            <v>Pago por evento</v>
          </cell>
          <cell r="P261" t="str">
            <v>Consultas ambulatorias</v>
          </cell>
        </row>
        <row r="262">
          <cell r="B262" t="str">
            <v>RM64716</v>
          </cell>
          <cell r="C262" t="str">
            <v>Radicada</v>
          </cell>
          <cell r="D262">
            <v>45146.666026466046</v>
          </cell>
          <cell r="E262">
            <v>45147.58064915509</v>
          </cell>
          <cell r="F262">
            <v>45201.55215949074</v>
          </cell>
          <cell r="G262">
            <v>210320</v>
          </cell>
          <cell r="H262">
            <v>138</v>
          </cell>
          <cell r="I262" t="str">
            <v>RISARALDA</v>
          </cell>
          <cell r="J262" t="str">
            <v>PEREIRA</v>
          </cell>
          <cell r="K262" t="str">
            <v>Demanda</v>
          </cell>
          <cell r="L262" t="str">
            <v>ONCOLOGOS DEL OCCIDENTE S.A.S.</v>
          </cell>
          <cell r="M262" t="str">
            <v>NI 801000713</v>
          </cell>
          <cell r="N262" t="str">
            <v>MRS</v>
          </cell>
          <cell r="O262" t="str">
            <v>Pago por evento</v>
          </cell>
          <cell r="P262" t="str">
            <v>Consultas ambulatorias</v>
          </cell>
        </row>
        <row r="263">
          <cell r="B263" t="str">
            <v>RM64731</v>
          </cell>
          <cell r="C263" t="str">
            <v>Radicada</v>
          </cell>
          <cell r="D263">
            <v>45146.666057716044</v>
          </cell>
          <cell r="E263">
            <v>45147.58064915509</v>
          </cell>
          <cell r="F263">
            <v>45201.584426006943</v>
          </cell>
          <cell r="G263">
            <v>100000</v>
          </cell>
          <cell r="H263">
            <v>138</v>
          </cell>
          <cell r="I263" t="str">
            <v>RISARALDA</v>
          </cell>
          <cell r="J263" t="str">
            <v>PEREIRA</v>
          </cell>
          <cell r="K263" t="str">
            <v>Demanda</v>
          </cell>
          <cell r="L263" t="str">
            <v>ONCOLOGOS DEL OCCIDENTE S.A.S.</v>
          </cell>
          <cell r="M263" t="str">
            <v>NI 801000713</v>
          </cell>
          <cell r="N263" t="str">
            <v>MRS</v>
          </cell>
          <cell r="O263" t="str">
            <v>Pago por evento</v>
          </cell>
          <cell r="P263" t="str">
            <v>Consultas ambulatorias</v>
          </cell>
        </row>
        <row r="264">
          <cell r="B264" t="str">
            <v>CI2494</v>
          </cell>
          <cell r="C264" t="str">
            <v>Radicada</v>
          </cell>
          <cell r="D264">
            <v>45148.497407214505</v>
          </cell>
          <cell r="E264">
            <v>45149.594594594906</v>
          </cell>
          <cell r="F264">
            <v>45202.610758645831</v>
          </cell>
          <cell r="G264">
            <v>1277980</v>
          </cell>
          <cell r="H264">
            <v>136</v>
          </cell>
          <cell r="I264" t="str">
            <v>RISARALDA</v>
          </cell>
          <cell r="J264" t="str">
            <v>PEREIRA</v>
          </cell>
          <cell r="K264" t="str">
            <v>Demanda</v>
          </cell>
          <cell r="L264" t="str">
            <v>ONCOLOGOS DEL OCCIDENTE S.A.S.</v>
          </cell>
          <cell r="M264" t="str">
            <v>NI 801000713</v>
          </cell>
          <cell r="N264" t="str">
            <v>MRS</v>
          </cell>
          <cell r="O264" t="str">
            <v>Pago por evento</v>
          </cell>
          <cell r="P264" t="str">
            <v>Servicios de internación y/o cirugía (Hospitalaria o Ambulatoria)</v>
          </cell>
        </row>
        <row r="265">
          <cell r="B265" t="str">
            <v>CI2393</v>
          </cell>
          <cell r="C265" t="str">
            <v>Radicada</v>
          </cell>
          <cell r="D265">
            <v>45149.63109417438</v>
          </cell>
          <cell r="E265">
            <v>45149.651911030094</v>
          </cell>
          <cell r="F265">
            <v>45194.637746909721</v>
          </cell>
          <cell r="G265">
            <v>6926059</v>
          </cell>
          <cell r="H265">
            <v>136</v>
          </cell>
          <cell r="I265" t="str">
            <v>RISARALDA</v>
          </cell>
          <cell r="J265" t="str">
            <v>PEREIRA</v>
          </cell>
          <cell r="K265" t="str">
            <v>Demanda</v>
          </cell>
          <cell r="L265" t="str">
            <v>ONCOLOGOS DEL OCCIDENTE S.A.S.</v>
          </cell>
          <cell r="M265" t="str">
            <v>NI 801000713</v>
          </cell>
          <cell r="N265" t="str">
            <v>MRS</v>
          </cell>
          <cell r="O265" t="str">
            <v>Pago por evento</v>
          </cell>
          <cell r="P265" t="str">
            <v>Servicios de internación y/o cirugía (Hospitalaria o Ambulatoria)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s>
    <sheetDataSet>
      <sheetData sheetId="0">
        <row r="1">
          <cell r="B1" t="str">
            <v>Numero Factura</v>
          </cell>
          <cell r="C1" t="str">
            <v>Estado Factura</v>
          </cell>
          <cell r="D1" t="str">
            <v>Fecha Ingreso</v>
          </cell>
          <cell r="E1" t="str">
            <v>Fecha Radicacion</v>
          </cell>
          <cell r="F1" t="str">
            <v>Fecha Finalizacion</v>
          </cell>
          <cell r="G1" t="str">
            <v>Valor</v>
          </cell>
          <cell r="H1" t="str">
            <v>Dias Radicacion</v>
          </cell>
          <cell r="I1" t="str">
            <v>Departamento</v>
          </cell>
          <cell r="J1" t="str">
            <v>Municipio</v>
          </cell>
          <cell r="K1" t="str">
            <v>Tipo Contrato</v>
          </cell>
          <cell r="L1" t="str">
            <v>Nombre Proveedor</v>
          </cell>
          <cell r="M1" t="str">
            <v>Documento Proveedor</v>
          </cell>
          <cell r="N1" t="str">
            <v>Plan</v>
          </cell>
          <cell r="O1" t="str">
            <v>Tipo Factura</v>
          </cell>
          <cell r="P1" t="str">
            <v>Tipos Servicios</v>
          </cell>
          <cell r="Q1" t="str">
            <v>Fecha última glosa por parte de IPS</v>
          </cell>
          <cell r="R1" t="str">
            <v>Fecha última respuesta glosa por parte de la EPS</v>
          </cell>
        </row>
        <row r="2">
          <cell r="B2" t="str">
            <v>RM69467</v>
          </cell>
          <cell r="C2" t="str">
            <v>Radicada</v>
          </cell>
          <cell r="D2">
            <v>45189.421298032408</v>
          </cell>
          <cell r="E2">
            <v>45201.291666666664</v>
          </cell>
          <cell r="F2">
            <v>45272.60056929398</v>
          </cell>
          <cell r="G2">
            <v>148900</v>
          </cell>
          <cell r="H2">
            <v>85</v>
          </cell>
          <cell r="I2" t="str">
            <v>RISARALDA</v>
          </cell>
          <cell r="J2" t="str">
            <v>PEREIRA</v>
          </cell>
          <cell r="K2" t="str">
            <v>Demanda</v>
          </cell>
          <cell r="L2" t="str">
            <v>ONCOLOGOS DEL OCCIDENTE S.A.S.</v>
          </cell>
          <cell r="M2" t="str">
            <v>NI 801000713</v>
          </cell>
          <cell r="N2" t="str">
            <v>MRS</v>
          </cell>
          <cell r="O2" t="str">
            <v>Pago por evento</v>
          </cell>
          <cell r="P2" t="str">
            <v>Exámenes de laboratorio, imágenes y otras ayudas diagnósticas ambulatorias</v>
          </cell>
        </row>
        <row r="3">
          <cell r="B3" t="str">
            <v>RM69890</v>
          </cell>
          <cell r="C3" t="str">
            <v>Radicada</v>
          </cell>
          <cell r="D3">
            <v>45189.445021682099</v>
          </cell>
          <cell r="E3">
            <v>45201.291666666664</v>
          </cell>
          <cell r="F3">
            <v>45218.712285451387</v>
          </cell>
          <cell r="G3">
            <v>289200</v>
          </cell>
          <cell r="H3">
            <v>85</v>
          </cell>
          <cell r="I3" t="str">
            <v>RISARALDA</v>
          </cell>
          <cell r="J3" t="str">
            <v>PEREIRA</v>
          </cell>
          <cell r="K3" t="str">
            <v>Demanda</v>
          </cell>
          <cell r="L3" t="str">
            <v>ONCOLOGOS DEL OCCIDENTE S.A.S.</v>
          </cell>
          <cell r="M3" t="str">
            <v>NI 801000713</v>
          </cell>
          <cell r="N3" t="str">
            <v>MRS</v>
          </cell>
          <cell r="O3" t="str">
            <v>Pago por evento</v>
          </cell>
          <cell r="P3" t="str">
            <v>Consultas ambulatorias</v>
          </cell>
        </row>
        <row r="4">
          <cell r="B4" t="str">
            <v>RM70148</v>
          </cell>
          <cell r="C4" t="str">
            <v>Devuelta</v>
          </cell>
          <cell r="D4">
            <v>45189.445079012337</v>
          </cell>
          <cell r="E4">
            <v>45201.291666666664</v>
          </cell>
          <cell r="G4">
            <v>56533</v>
          </cell>
          <cell r="H4">
            <v>85</v>
          </cell>
          <cell r="I4" t="str">
            <v>RISARALDA</v>
          </cell>
          <cell r="J4" t="str">
            <v>PEREIRA</v>
          </cell>
          <cell r="K4" t="str">
            <v>Demanda</v>
          </cell>
          <cell r="L4" t="str">
            <v>ONCOLOGOS DEL OCCIDENTE S.A.S.</v>
          </cell>
          <cell r="M4" t="str">
            <v>NI 801000713</v>
          </cell>
          <cell r="O4" t="str">
            <v>Pago por evento</v>
          </cell>
          <cell r="P4" t="str">
            <v>Consultas ambulatorias</v>
          </cell>
        </row>
        <row r="5">
          <cell r="B5" t="str">
            <v>RM69602</v>
          </cell>
          <cell r="C5" t="str">
            <v>Radicada</v>
          </cell>
          <cell r="D5">
            <v>45189.493573495369</v>
          </cell>
          <cell r="E5">
            <v>45201.291666666664</v>
          </cell>
          <cell r="F5">
            <v>45218.704083182871</v>
          </cell>
          <cell r="G5">
            <v>64500</v>
          </cell>
          <cell r="H5">
            <v>85</v>
          </cell>
          <cell r="I5" t="str">
            <v>RISARALDA</v>
          </cell>
          <cell r="J5" t="str">
            <v>PEREIRA</v>
          </cell>
          <cell r="K5" t="str">
            <v>Demanda</v>
          </cell>
          <cell r="L5" t="str">
            <v>ONCOLOGOS DEL OCCIDENTE S.A.S.</v>
          </cell>
          <cell r="M5" t="str">
            <v>NI 801000713</v>
          </cell>
          <cell r="N5" t="str">
            <v>MRS</v>
          </cell>
          <cell r="O5" t="str">
            <v>Pago por evento</v>
          </cell>
          <cell r="P5" t="str">
            <v>Consultas ambulatorias</v>
          </cell>
        </row>
        <row r="6">
          <cell r="B6" t="str">
            <v>RM69696</v>
          </cell>
          <cell r="C6" t="str">
            <v>Radicada</v>
          </cell>
          <cell r="D6">
            <v>45189.493632947524</v>
          </cell>
          <cell r="E6">
            <v>45201.291666666664</v>
          </cell>
          <cell r="F6">
            <v>45218.700321793978</v>
          </cell>
          <cell r="G6">
            <v>64500</v>
          </cell>
          <cell r="H6">
            <v>85</v>
          </cell>
          <cell r="I6" t="str">
            <v>RISARALDA</v>
          </cell>
          <cell r="J6" t="str">
            <v>PEREIRA</v>
          </cell>
          <cell r="K6" t="str">
            <v>Demanda</v>
          </cell>
          <cell r="L6" t="str">
            <v>ONCOLOGOS DEL OCCIDENTE S.A.S.</v>
          </cell>
          <cell r="M6" t="str">
            <v>NI 801000713</v>
          </cell>
          <cell r="N6" t="str">
            <v>MRS</v>
          </cell>
          <cell r="O6" t="str">
            <v>Pago por evento</v>
          </cell>
          <cell r="P6" t="str">
            <v>Consultas ambulatorias</v>
          </cell>
        </row>
        <row r="7">
          <cell r="B7" t="str">
            <v>RM69719</v>
          </cell>
          <cell r="C7" t="str">
            <v>Devuelta</v>
          </cell>
          <cell r="D7">
            <v>45189.493698418213</v>
          </cell>
          <cell r="E7">
            <v>45201.291666666664</v>
          </cell>
          <cell r="G7">
            <v>289200</v>
          </cell>
          <cell r="H7">
            <v>85</v>
          </cell>
          <cell r="I7" t="str">
            <v>RISARALDA</v>
          </cell>
          <cell r="J7" t="str">
            <v>PEREIRA</v>
          </cell>
          <cell r="K7" t="str">
            <v>Demanda</v>
          </cell>
          <cell r="L7" t="str">
            <v>ONCOLOGOS DEL OCCIDENTE S.A.S.</v>
          </cell>
          <cell r="M7" t="str">
            <v>NI 801000713</v>
          </cell>
          <cell r="O7" t="str">
            <v>Pago por evento</v>
          </cell>
          <cell r="P7" t="str">
            <v>Exámenes de laboratorio, imágenes y otras ayudas diagnósticas ambulatorias</v>
          </cell>
        </row>
        <row r="8">
          <cell r="B8" t="str">
            <v>RM69752</v>
          </cell>
          <cell r="C8" t="str">
            <v>Radicada</v>
          </cell>
          <cell r="D8">
            <v>45189.493959027779</v>
          </cell>
          <cell r="E8">
            <v>45201.291666666664</v>
          </cell>
          <cell r="F8">
            <v>45272.56706577546</v>
          </cell>
          <cell r="G8">
            <v>519467</v>
          </cell>
          <cell r="H8">
            <v>85</v>
          </cell>
          <cell r="I8" t="str">
            <v>RISARALDA</v>
          </cell>
          <cell r="J8" t="str">
            <v>PEREIRA</v>
          </cell>
          <cell r="K8" t="str">
            <v>Demanda</v>
          </cell>
          <cell r="L8" t="str">
            <v>ONCOLOGOS DEL OCCIDENTE S.A.S.</v>
          </cell>
          <cell r="M8" t="str">
            <v>NI 801000713</v>
          </cell>
          <cell r="N8" t="str">
            <v>RC</v>
          </cell>
          <cell r="O8" t="str">
            <v>Pago por evento</v>
          </cell>
          <cell r="P8" t="str">
            <v>Consultas ambulatorias</v>
          </cell>
        </row>
        <row r="9">
          <cell r="B9" t="str">
            <v>RM69760</v>
          </cell>
          <cell r="C9" t="str">
            <v>Radicada</v>
          </cell>
          <cell r="D9">
            <v>45189.494045563268</v>
          </cell>
          <cell r="E9">
            <v>45201.291666666664</v>
          </cell>
          <cell r="F9">
            <v>45272.449988344903</v>
          </cell>
          <cell r="G9">
            <v>1393443</v>
          </cell>
          <cell r="H9">
            <v>85</v>
          </cell>
          <cell r="I9" t="str">
            <v>RISARALDA</v>
          </cell>
          <cell r="J9" t="str">
            <v>PEREIRA</v>
          </cell>
          <cell r="K9" t="str">
            <v>Demanda</v>
          </cell>
          <cell r="L9" t="str">
            <v>ONCOLOGOS DEL OCCIDENTE S.A.S.</v>
          </cell>
          <cell r="M9" t="str">
            <v>NI 801000713</v>
          </cell>
          <cell r="N9" t="str">
            <v>MRS</v>
          </cell>
          <cell r="O9" t="str">
            <v>Pago por evento</v>
          </cell>
          <cell r="P9" t="str">
            <v>Consultas ambulatorias</v>
          </cell>
        </row>
        <row r="10">
          <cell r="B10" t="str">
            <v>RM69768</v>
          </cell>
          <cell r="C10" t="str">
            <v>Radicada</v>
          </cell>
          <cell r="D10">
            <v>45189.494094097223</v>
          </cell>
          <cell r="E10">
            <v>45201.291666666664</v>
          </cell>
          <cell r="F10">
            <v>45218.698331747684</v>
          </cell>
          <cell r="G10">
            <v>27984</v>
          </cell>
          <cell r="H10">
            <v>85</v>
          </cell>
          <cell r="I10" t="str">
            <v>RISARALDA</v>
          </cell>
          <cell r="J10" t="str">
            <v>PEREIRA</v>
          </cell>
          <cell r="K10" t="str">
            <v>Demanda</v>
          </cell>
          <cell r="L10" t="str">
            <v>ONCOLOGOS DEL OCCIDENTE S.A.S.</v>
          </cell>
          <cell r="M10" t="str">
            <v>NI 801000713</v>
          </cell>
          <cell r="N10" t="str">
            <v>RC</v>
          </cell>
          <cell r="O10" t="str">
            <v>Pago por evento</v>
          </cell>
          <cell r="P10" t="str">
            <v>Consultas ambulatorias</v>
          </cell>
        </row>
        <row r="11">
          <cell r="B11" t="str">
            <v>RM69771</v>
          </cell>
          <cell r="C11" t="str">
            <v>Radicada</v>
          </cell>
          <cell r="D11">
            <v>45189.49414864969</v>
          </cell>
          <cell r="E11">
            <v>45201.291666666664</v>
          </cell>
          <cell r="F11">
            <v>45272.59713055555</v>
          </cell>
          <cell r="G11">
            <v>210320</v>
          </cell>
          <cell r="H11">
            <v>85</v>
          </cell>
          <cell r="I11" t="str">
            <v>RISARALDA</v>
          </cell>
          <cell r="J11" t="str">
            <v>PEREIRA</v>
          </cell>
          <cell r="K11" t="str">
            <v>Demanda</v>
          </cell>
          <cell r="L11" t="str">
            <v>ONCOLOGOS DEL OCCIDENTE S.A.S.</v>
          </cell>
          <cell r="M11" t="str">
            <v>NI 801000713</v>
          </cell>
          <cell r="N11" t="str">
            <v>MRS</v>
          </cell>
          <cell r="O11" t="str">
            <v>Pago por evento</v>
          </cell>
          <cell r="P11" t="str">
            <v>Consultas ambulatorias</v>
          </cell>
        </row>
        <row r="12">
          <cell r="B12" t="str">
            <v>RM69798</v>
          </cell>
          <cell r="C12" t="str">
            <v>Devuelta</v>
          </cell>
          <cell r="D12">
            <v>45189.494223495371</v>
          </cell>
          <cell r="E12">
            <v>45201.291666666664</v>
          </cell>
          <cell r="G12">
            <v>64500</v>
          </cell>
          <cell r="H12">
            <v>85</v>
          </cell>
          <cell r="I12" t="str">
            <v>RISARALDA</v>
          </cell>
          <cell r="J12" t="str">
            <v>PEREIRA</v>
          </cell>
          <cell r="K12" t="str">
            <v>Demanda</v>
          </cell>
          <cell r="L12" t="str">
            <v>ONCOLOGOS DEL OCCIDENTE S.A.S.</v>
          </cell>
          <cell r="M12" t="str">
            <v>NI 801000713</v>
          </cell>
          <cell r="O12" t="str">
            <v>Pago por evento</v>
          </cell>
          <cell r="P12" t="str">
            <v>Consultas ambulatorias</v>
          </cell>
        </row>
        <row r="13">
          <cell r="B13" t="str">
            <v>RM69825</v>
          </cell>
          <cell r="C13" t="str">
            <v>Para respuesta prestador</v>
          </cell>
          <cell r="D13">
            <v>45189.494284182103</v>
          </cell>
          <cell r="E13">
            <v>45201.291666666664</v>
          </cell>
          <cell r="G13">
            <v>484217</v>
          </cell>
          <cell r="H13">
            <v>85</v>
          </cell>
          <cell r="I13" t="str">
            <v>RISARALDA</v>
          </cell>
          <cell r="J13" t="str">
            <v>PEREIRA</v>
          </cell>
          <cell r="K13" t="str">
            <v>Demanda</v>
          </cell>
          <cell r="L13" t="str">
            <v>ONCOLOGOS DEL OCCIDENTE S.A.S.</v>
          </cell>
          <cell r="M13" t="str">
            <v>NI 801000713</v>
          </cell>
          <cell r="N13" t="str">
            <v>MRS</v>
          </cell>
          <cell r="O13" t="str">
            <v>Pago por evento</v>
          </cell>
          <cell r="P13" t="str">
            <v>Consultas ambulatorias</v>
          </cell>
          <cell r="R13">
            <v>45272.581437766203</v>
          </cell>
        </row>
        <row r="14">
          <cell r="B14" t="str">
            <v>RM69841</v>
          </cell>
          <cell r="C14" t="str">
            <v>Radicada</v>
          </cell>
          <cell r="D14">
            <v>45189.494329166664</v>
          </cell>
          <cell r="E14">
            <v>45201.291666666664</v>
          </cell>
          <cell r="F14">
            <v>45265.573920682866</v>
          </cell>
          <cell r="G14">
            <v>3817794</v>
          </cell>
          <cell r="H14">
            <v>85</v>
          </cell>
          <cell r="I14" t="str">
            <v>RISARALDA</v>
          </cell>
          <cell r="J14" t="str">
            <v>PEREIRA</v>
          </cell>
          <cell r="K14" t="str">
            <v>Demanda</v>
          </cell>
          <cell r="L14" t="str">
            <v>ONCOLOGOS DEL OCCIDENTE S.A.S.</v>
          </cell>
          <cell r="M14" t="str">
            <v>NI 801000713</v>
          </cell>
          <cell r="N14" t="str">
            <v>MRS</v>
          </cell>
          <cell r="O14" t="str">
            <v>Pago por evento</v>
          </cell>
          <cell r="P14" t="str">
            <v>Consultas ambulatorias</v>
          </cell>
        </row>
        <row r="15">
          <cell r="B15" t="str">
            <v>RM69845</v>
          </cell>
          <cell r="C15" t="str">
            <v>Radicada</v>
          </cell>
          <cell r="D15">
            <v>45189.494397530856</v>
          </cell>
          <cell r="E15">
            <v>45201.291666666664</v>
          </cell>
          <cell r="F15">
            <v>45218.671833912034</v>
          </cell>
          <cell r="G15">
            <v>64500</v>
          </cell>
          <cell r="H15">
            <v>85</v>
          </cell>
          <cell r="I15" t="str">
            <v>RISARALDA</v>
          </cell>
          <cell r="J15" t="str">
            <v>PEREIRA</v>
          </cell>
          <cell r="K15" t="str">
            <v>Demanda</v>
          </cell>
          <cell r="L15" t="str">
            <v>ONCOLOGOS DEL OCCIDENTE S.A.S.</v>
          </cell>
          <cell r="M15" t="str">
            <v>NI 801000713</v>
          </cell>
          <cell r="N15" t="str">
            <v>MRS</v>
          </cell>
          <cell r="O15" t="str">
            <v>Pago por evento</v>
          </cell>
          <cell r="P15" t="str">
            <v>Consultas ambulatorias</v>
          </cell>
        </row>
        <row r="16">
          <cell r="B16" t="str">
            <v>RM69499</v>
          </cell>
          <cell r="C16" t="str">
            <v>Radicada</v>
          </cell>
          <cell r="D16">
            <v>45189.499661805552</v>
          </cell>
          <cell r="E16">
            <v>45201.291666666664</v>
          </cell>
          <cell r="F16">
            <v>45218.676688460648</v>
          </cell>
          <cell r="G16">
            <v>22700</v>
          </cell>
          <cell r="H16">
            <v>85</v>
          </cell>
          <cell r="I16" t="str">
            <v>RISARALDA</v>
          </cell>
          <cell r="J16" t="str">
            <v>PEREIRA</v>
          </cell>
          <cell r="K16" t="str">
            <v>Demanda</v>
          </cell>
          <cell r="L16" t="str">
            <v>ONCOLOGOS DEL OCCIDENTE S.A.S.</v>
          </cell>
          <cell r="M16" t="str">
            <v>NI 801000713</v>
          </cell>
          <cell r="N16" t="str">
            <v>MRS</v>
          </cell>
          <cell r="O16" t="str">
            <v>Pago por evento</v>
          </cell>
          <cell r="P16" t="str">
            <v>Exámenes de laboratorio, imágenes y otras ayudas diagnósticas ambulatorias</v>
          </cell>
        </row>
        <row r="17">
          <cell r="B17" t="str">
            <v>RM69522</v>
          </cell>
          <cell r="C17" t="str">
            <v>Devuelta</v>
          </cell>
          <cell r="D17">
            <v>45189.499746682101</v>
          </cell>
          <cell r="E17">
            <v>45201.291666666664</v>
          </cell>
          <cell r="G17">
            <v>56533</v>
          </cell>
          <cell r="H17">
            <v>85</v>
          </cell>
          <cell r="I17" t="str">
            <v>RISARALDA</v>
          </cell>
          <cell r="J17" t="str">
            <v>PEREIRA</v>
          </cell>
          <cell r="K17" t="str">
            <v>Demanda</v>
          </cell>
          <cell r="L17" t="str">
            <v>ONCOLOGOS DEL OCCIDENTE S.A.S.</v>
          </cell>
          <cell r="M17" t="str">
            <v>NI 801000713</v>
          </cell>
          <cell r="O17" t="str">
            <v>Pago por evento</v>
          </cell>
          <cell r="P17" t="str">
            <v>Consultas ambulatorias</v>
          </cell>
        </row>
        <row r="18">
          <cell r="B18" t="str">
            <v>RM69593</v>
          </cell>
          <cell r="C18" t="str">
            <v>Radicada</v>
          </cell>
          <cell r="D18">
            <v>45189.499821064812</v>
          </cell>
          <cell r="E18">
            <v>45201.291666666664</v>
          </cell>
          <cell r="F18">
            <v>45272.59338741898</v>
          </cell>
          <cell r="G18">
            <v>289200</v>
          </cell>
          <cell r="H18">
            <v>85</v>
          </cell>
          <cell r="I18" t="str">
            <v>RISARALDA</v>
          </cell>
          <cell r="J18" t="str">
            <v>PEREIRA</v>
          </cell>
          <cell r="K18" t="str">
            <v>Demanda</v>
          </cell>
          <cell r="L18" t="str">
            <v>ONCOLOGOS DEL OCCIDENTE S.A.S.</v>
          </cell>
          <cell r="M18" t="str">
            <v>NI 801000713</v>
          </cell>
          <cell r="N18" t="str">
            <v>MRS</v>
          </cell>
          <cell r="O18" t="str">
            <v>Pago por evento</v>
          </cell>
          <cell r="P18" t="str">
            <v>Exámenes de laboratorio, imágenes y otras ayudas diagnósticas ambulatorias</v>
          </cell>
        </row>
        <row r="19">
          <cell r="B19" t="str">
            <v>RM68258</v>
          </cell>
          <cell r="C19" t="str">
            <v>Devuelta</v>
          </cell>
          <cell r="D19">
            <v>45189.533872762338</v>
          </cell>
          <cell r="E19">
            <v>45201.291666666664</v>
          </cell>
          <cell r="G19">
            <v>901037</v>
          </cell>
          <cell r="H19">
            <v>85</v>
          </cell>
          <cell r="I19" t="str">
            <v>RISARALDA</v>
          </cell>
          <cell r="J19" t="str">
            <v>PEREIRA</v>
          </cell>
          <cell r="K19" t="str">
            <v>Demanda</v>
          </cell>
          <cell r="L19" t="str">
            <v>ONCOLOGOS DEL OCCIDENTE S.A.S.</v>
          </cell>
          <cell r="M19" t="str">
            <v>NI 801000713</v>
          </cell>
          <cell r="O19" t="str">
            <v>Pago por evento</v>
          </cell>
          <cell r="P19" t="str">
            <v>Consultas ambulatorias</v>
          </cell>
        </row>
        <row r="20">
          <cell r="B20" t="str">
            <v>RM68593</v>
          </cell>
          <cell r="C20" t="str">
            <v>Para respuesta prestador</v>
          </cell>
          <cell r="D20">
            <v>45189.533914120366</v>
          </cell>
          <cell r="E20">
            <v>45201.291666666664</v>
          </cell>
          <cell r="G20">
            <v>5651626</v>
          </cell>
          <cell r="H20">
            <v>85</v>
          </cell>
          <cell r="I20" t="str">
            <v>RISARALDA</v>
          </cell>
          <cell r="J20" t="str">
            <v>PEREIRA</v>
          </cell>
          <cell r="K20" t="str">
            <v>Demanda</v>
          </cell>
          <cell r="L20" t="str">
            <v>ONCOLOGOS DEL OCCIDENTE S.A.S.</v>
          </cell>
          <cell r="M20" t="str">
            <v>NI 801000713</v>
          </cell>
          <cell r="N20" t="str">
            <v>MRS</v>
          </cell>
          <cell r="O20" t="str">
            <v>Pago por evento</v>
          </cell>
          <cell r="P20" t="str">
            <v>Consultas ambulatorias</v>
          </cell>
          <cell r="R20">
            <v>45258.636705324076</v>
          </cell>
        </row>
        <row r="21">
          <cell r="B21" t="str">
            <v>RM69203</v>
          </cell>
          <cell r="C21" t="str">
            <v>Radicada</v>
          </cell>
          <cell r="D21">
            <v>45189.533969444441</v>
          </cell>
          <cell r="E21">
            <v>45201.291666666664</v>
          </cell>
          <cell r="F21">
            <v>45272.617609143519</v>
          </cell>
          <cell r="G21">
            <v>56533</v>
          </cell>
          <cell r="H21">
            <v>85</v>
          </cell>
          <cell r="I21" t="str">
            <v>RISARALDA</v>
          </cell>
          <cell r="J21" t="str">
            <v>PEREIRA</v>
          </cell>
          <cell r="K21" t="str">
            <v>Demanda</v>
          </cell>
          <cell r="L21" t="str">
            <v>ONCOLOGOS DEL OCCIDENTE S.A.S.</v>
          </cell>
          <cell r="M21" t="str">
            <v>NI 801000713</v>
          </cell>
          <cell r="N21" t="str">
            <v>MRS</v>
          </cell>
          <cell r="O21" t="str">
            <v>Pago por evento</v>
          </cell>
          <cell r="P21" t="str">
            <v>Consultas ambulatorias</v>
          </cell>
        </row>
        <row r="22">
          <cell r="B22" t="str">
            <v>RM69295</v>
          </cell>
          <cell r="C22" t="str">
            <v>Radicada</v>
          </cell>
          <cell r="D22">
            <v>45189.534011149692</v>
          </cell>
          <cell r="E22">
            <v>45201.291666666664</v>
          </cell>
          <cell r="F22">
            <v>45272.609153668978</v>
          </cell>
          <cell r="G22">
            <v>64500</v>
          </cell>
          <cell r="H22">
            <v>85</v>
          </cell>
          <cell r="I22" t="str">
            <v>RISARALDA</v>
          </cell>
          <cell r="J22" t="str">
            <v>PEREIRA</v>
          </cell>
          <cell r="K22" t="str">
            <v>Demanda</v>
          </cell>
          <cell r="L22" t="str">
            <v>ONCOLOGOS DEL OCCIDENTE S.A.S.</v>
          </cell>
          <cell r="M22" t="str">
            <v>NI 801000713</v>
          </cell>
          <cell r="N22" t="str">
            <v>MRS</v>
          </cell>
          <cell r="O22" t="str">
            <v>Pago por evento</v>
          </cell>
          <cell r="P22" t="str">
            <v>Consultas ambulatorias</v>
          </cell>
        </row>
        <row r="23">
          <cell r="B23" t="str">
            <v>RM69472</v>
          </cell>
          <cell r="C23" t="str">
            <v>Radicada</v>
          </cell>
          <cell r="D23">
            <v>45189.5340929784</v>
          </cell>
          <cell r="E23">
            <v>45201.291666666664</v>
          </cell>
          <cell r="F23">
            <v>45205.485850543977</v>
          </cell>
          <cell r="G23">
            <v>12374738</v>
          </cell>
          <cell r="H23">
            <v>85</v>
          </cell>
          <cell r="I23" t="str">
            <v>RISARALDA</v>
          </cell>
          <cell r="J23" t="str">
            <v>PEREIRA</v>
          </cell>
          <cell r="K23" t="str">
            <v>Demanda</v>
          </cell>
          <cell r="L23" t="str">
            <v>ONCOLOGOS DEL OCCIDENTE S.A.S.</v>
          </cell>
          <cell r="M23" t="str">
            <v>NI 801000713</v>
          </cell>
          <cell r="N23" t="str">
            <v>MRS</v>
          </cell>
          <cell r="O23" t="str">
            <v>Pago por evento</v>
          </cell>
          <cell r="P23" t="str">
            <v>Exámenes de laboratorio, imágenes y otras ayudas diagnósticas ambulatorias</v>
          </cell>
        </row>
        <row r="24">
          <cell r="B24" t="str">
            <v>RM69585</v>
          </cell>
          <cell r="C24" t="str">
            <v>Radicada</v>
          </cell>
          <cell r="D24">
            <v>45190.69142048611</v>
          </cell>
          <cell r="E24">
            <v>45201.291666666664</v>
          </cell>
          <cell r="F24">
            <v>45272.621086608793</v>
          </cell>
          <cell r="G24">
            <v>56533</v>
          </cell>
          <cell r="H24">
            <v>85</v>
          </cell>
          <cell r="I24" t="str">
            <v>RISARALDA</v>
          </cell>
          <cell r="J24" t="str">
            <v>PEREIRA</v>
          </cell>
          <cell r="K24" t="str">
            <v>Demanda</v>
          </cell>
          <cell r="L24" t="str">
            <v>ONCOLOGOS DEL OCCIDENTE S.A.S.</v>
          </cell>
          <cell r="M24" t="str">
            <v>NI 801000713</v>
          </cell>
          <cell r="N24" t="str">
            <v>MRS</v>
          </cell>
          <cell r="O24" t="str">
            <v>Pago por evento</v>
          </cell>
          <cell r="P24" t="str">
            <v>Consultas ambulatorias</v>
          </cell>
        </row>
        <row r="25">
          <cell r="B25" t="str">
            <v>RM69944</v>
          </cell>
          <cell r="C25" t="str">
            <v>Para respuesta prestador</v>
          </cell>
          <cell r="D25">
            <v>45195.497232793212</v>
          </cell>
          <cell r="E25">
            <v>45201.291666666664</v>
          </cell>
          <cell r="G25">
            <v>23344097</v>
          </cell>
          <cell r="H25">
            <v>85</v>
          </cell>
          <cell r="I25" t="str">
            <v>RISARALDA</v>
          </cell>
          <cell r="J25" t="str">
            <v>PEREIRA</v>
          </cell>
          <cell r="K25" t="str">
            <v>Demanda</v>
          </cell>
          <cell r="L25" t="str">
            <v>ONCOLOGOS DEL OCCIDENTE S.A.S.</v>
          </cell>
          <cell r="M25" t="str">
            <v>NI 801000713</v>
          </cell>
          <cell r="N25" t="str">
            <v>MRS</v>
          </cell>
          <cell r="O25" t="str">
            <v>Pago por evento</v>
          </cell>
          <cell r="P25" t="str">
            <v>Consultas ambulatorias</v>
          </cell>
          <cell r="R25">
            <v>45258.638680706019</v>
          </cell>
        </row>
        <row r="26">
          <cell r="B26" t="str">
            <v>RM69250</v>
          </cell>
          <cell r="C26" t="str">
            <v>Para respuesta prestador</v>
          </cell>
          <cell r="D26">
            <v>45202.484854050927</v>
          </cell>
          <cell r="E26">
            <v>45202.57319722222</v>
          </cell>
          <cell r="G26">
            <v>47481532</v>
          </cell>
          <cell r="H26">
            <v>83</v>
          </cell>
          <cell r="I26" t="str">
            <v>RISARALDA</v>
          </cell>
          <cell r="J26" t="str">
            <v>PEREIRA</v>
          </cell>
          <cell r="K26" t="str">
            <v>Demanda</v>
          </cell>
          <cell r="L26" t="str">
            <v>ONCOLOGOS DEL OCCIDENTE S.A.S.</v>
          </cell>
          <cell r="M26" t="str">
            <v>NI 801000713</v>
          </cell>
          <cell r="N26" t="str">
            <v>RC</v>
          </cell>
          <cell r="O26" t="str">
            <v>Pago por evento</v>
          </cell>
          <cell r="P26" t="str">
            <v>Consultas ambulatorias</v>
          </cell>
          <cell r="R26">
            <v>45259.413480787036</v>
          </cell>
        </row>
        <row r="27">
          <cell r="B27" t="str">
            <v>RC18192</v>
          </cell>
          <cell r="C27" t="str">
            <v>Radicada</v>
          </cell>
          <cell r="D27">
            <v>45202.713029899693</v>
          </cell>
          <cell r="E27">
            <v>45205.521876620369</v>
          </cell>
          <cell r="G27">
            <v>56533</v>
          </cell>
          <cell r="H27">
            <v>80</v>
          </cell>
          <cell r="I27" t="str">
            <v>RISARALDA</v>
          </cell>
          <cell r="J27" t="str">
            <v>PEREIRA</v>
          </cell>
          <cell r="K27" t="str">
            <v>Demanda</v>
          </cell>
          <cell r="L27" t="str">
            <v>ONCOLOGOS DEL OCCIDENTE S.A.S.</v>
          </cell>
          <cell r="M27" t="str">
            <v>NI 801000713</v>
          </cell>
          <cell r="O27" t="str">
            <v>Pago por evento</v>
          </cell>
          <cell r="P27" t="str">
            <v>Consultas ambulatorias</v>
          </cell>
        </row>
        <row r="28">
          <cell r="B28" t="str">
            <v>RC18198</v>
          </cell>
          <cell r="C28" t="str">
            <v>Radicada</v>
          </cell>
          <cell r="D28">
            <v>45202.713064660486</v>
          </cell>
          <cell r="E28">
            <v>45205.53405725694</v>
          </cell>
          <cell r="G28">
            <v>60400</v>
          </cell>
          <cell r="H28">
            <v>80</v>
          </cell>
          <cell r="I28" t="str">
            <v>RISARALDA</v>
          </cell>
          <cell r="J28" t="str">
            <v>PEREIRA</v>
          </cell>
          <cell r="K28" t="str">
            <v>Demanda</v>
          </cell>
          <cell r="L28" t="str">
            <v>ONCOLOGOS DEL OCCIDENTE S.A.S.</v>
          </cell>
          <cell r="M28" t="str">
            <v>NI 801000713</v>
          </cell>
          <cell r="O28" t="str">
            <v>Pago por evento</v>
          </cell>
          <cell r="P28" t="str">
            <v>Consultas ambulatorias</v>
          </cell>
        </row>
        <row r="29">
          <cell r="B29" t="str">
            <v>RC18218</v>
          </cell>
          <cell r="C29" t="str">
            <v>Radicada</v>
          </cell>
          <cell r="D29">
            <v>45202.713129668213</v>
          </cell>
          <cell r="E29">
            <v>45205.524311076384</v>
          </cell>
          <cell r="G29">
            <v>56533</v>
          </cell>
          <cell r="H29">
            <v>80</v>
          </cell>
          <cell r="I29" t="str">
            <v>RISARALDA</v>
          </cell>
          <cell r="J29" t="str">
            <v>PEREIRA</v>
          </cell>
          <cell r="K29" t="str">
            <v>Demanda</v>
          </cell>
          <cell r="L29" t="str">
            <v>ONCOLOGOS DEL OCCIDENTE S.A.S.</v>
          </cell>
          <cell r="M29" t="str">
            <v>NI 801000713</v>
          </cell>
          <cell r="O29" t="str">
            <v>Pago por evento</v>
          </cell>
          <cell r="P29" t="str">
            <v>Consultas ambulatorias</v>
          </cell>
        </row>
        <row r="30">
          <cell r="B30" t="str">
            <v>RC18239</v>
          </cell>
          <cell r="C30" t="str">
            <v>Radicada</v>
          </cell>
          <cell r="D30">
            <v>45202.713167206784</v>
          </cell>
          <cell r="E30">
            <v>45205.525934687495</v>
          </cell>
          <cell r="G30">
            <v>56533</v>
          </cell>
          <cell r="H30">
            <v>80</v>
          </cell>
          <cell r="I30" t="str">
            <v>RISARALDA</v>
          </cell>
          <cell r="J30" t="str">
            <v>PEREIRA</v>
          </cell>
          <cell r="K30" t="str">
            <v>Demanda</v>
          </cell>
          <cell r="L30" t="str">
            <v>ONCOLOGOS DEL OCCIDENTE S.A.S.</v>
          </cell>
          <cell r="M30" t="str">
            <v>NI 801000713</v>
          </cell>
          <cell r="O30" t="str">
            <v>Pago por evento</v>
          </cell>
          <cell r="P30" t="str">
            <v>Consultas ambulatorias</v>
          </cell>
        </row>
        <row r="31">
          <cell r="B31" t="str">
            <v>RC18257</v>
          </cell>
          <cell r="C31" t="str">
            <v>Radicada</v>
          </cell>
          <cell r="D31">
            <v>45202.713208757712</v>
          </cell>
          <cell r="E31">
            <v>45205.527793831017</v>
          </cell>
          <cell r="G31">
            <v>52770</v>
          </cell>
          <cell r="H31">
            <v>80</v>
          </cell>
          <cell r="I31" t="str">
            <v>RISARALDA</v>
          </cell>
          <cell r="J31" t="str">
            <v>PEREIRA</v>
          </cell>
          <cell r="K31" t="str">
            <v>Demanda</v>
          </cell>
          <cell r="L31" t="str">
            <v>ONCOLOGOS DEL OCCIDENTE S.A.S.</v>
          </cell>
          <cell r="M31" t="str">
            <v>NI 801000713</v>
          </cell>
          <cell r="O31" t="str">
            <v>Pago por evento</v>
          </cell>
          <cell r="P31" t="str">
            <v>Consultas ambulatorias</v>
          </cell>
        </row>
        <row r="32">
          <cell r="B32" t="str">
            <v>RC18308</v>
          </cell>
          <cell r="C32" t="str">
            <v>Radicada</v>
          </cell>
          <cell r="D32">
            <v>45202.713243634258</v>
          </cell>
          <cell r="E32">
            <v>45205.504539780093</v>
          </cell>
          <cell r="G32">
            <v>56533</v>
          </cell>
          <cell r="H32">
            <v>80</v>
          </cell>
          <cell r="I32" t="str">
            <v>RISARALDA</v>
          </cell>
          <cell r="J32" t="str">
            <v>PEREIRA</v>
          </cell>
          <cell r="K32" t="str">
            <v>Demanda</v>
          </cell>
          <cell r="L32" t="str">
            <v>ONCOLOGOS DEL OCCIDENTE S.A.S.</v>
          </cell>
          <cell r="M32" t="str">
            <v>NI 801000713</v>
          </cell>
          <cell r="O32" t="str">
            <v>Pago por evento</v>
          </cell>
          <cell r="P32" t="str">
            <v>Consultas ambulatorias</v>
          </cell>
        </row>
        <row r="33">
          <cell r="B33" t="str">
            <v>RC18492</v>
          </cell>
          <cell r="C33" t="str">
            <v>Radicada</v>
          </cell>
          <cell r="D33">
            <v>45202.713310069441</v>
          </cell>
          <cell r="E33">
            <v>45205.5071908912</v>
          </cell>
          <cell r="G33">
            <v>56533</v>
          </cell>
          <cell r="H33">
            <v>80</v>
          </cell>
          <cell r="I33" t="str">
            <v>RISARALDA</v>
          </cell>
          <cell r="J33" t="str">
            <v>PEREIRA</v>
          </cell>
          <cell r="K33" t="str">
            <v>Demanda</v>
          </cell>
          <cell r="L33" t="str">
            <v>ONCOLOGOS DEL OCCIDENTE S.A.S.</v>
          </cell>
          <cell r="M33" t="str">
            <v>NI 801000713</v>
          </cell>
          <cell r="O33" t="str">
            <v>Pago por evento</v>
          </cell>
          <cell r="P33" t="str">
            <v>Consultas ambulatorias</v>
          </cell>
        </row>
        <row r="34">
          <cell r="B34" t="str">
            <v>RC18637</v>
          </cell>
          <cell r="C34" t="str">
            <v>Devuelta</v>
          </cell>
          <cell r="D34">
            <v>45202.713345100303</v>
          </cell>
          <cell r="E34">
            <v>45205.509304131941</v>
          </cell>
          <cell r="G34">
            <v>64500</v>
          </cell>
          <cell r="H34">
            <v>80</v>
          </cell>
          <cell r="I34" t="str">
            <v>RISARALDA</v>
          </cell>
          <cell r="J34" t="str">
            <v>PEREIRA</v>
          </cell>
          <cell r="K34" t="str">
            <v>Demanda</v>
          </cell>
          <cell r="L34" t="str">
            <v>ONCOLOGOS DEL OCCIDENTE S.A.S.</v>
          </cell>
          <cell r="M34" t="str">
            <v>NI 801000713</v>
          </cell>
          <cell r="O34" t="str">
            <v>Pago por evento</v>
          </cell>
          <cell r="P34" t="str">
            <v>Consultas ambulatorias</v>
          </cell>
        </row>
        <row r="35">
          <cell r="B35" t="str">
            <v>RC18748</v>
          </cell>
          <cell r="C35" t="str">
            <v>Radicada</v>
          </cell>
          <cell r="D35">
            <v>45202.713382561727</v>
          </cell>
          <cell r="E35">
            <v>45205.459693865741</v>
          </cell>
          <cell r="G35">
            <v>64500</v>
          </cell>
          <cell r="H35">
            <v>80</v>
          </cell>
          <cell r="I35" t="str">
            <v>RISARALDA</v>
          </cell>
          <cell r="J35" t="str">
            <v>PEREIRA</v>
          </cell>
          <cell r="K35" t="str">
            <v>Demanda</v>
          </cell>
          <cell r="L35" t="str">
            <v>ONCOLOGOS DEL OCCIDENTE S.A.S.</v>
          </cell>
          <cell r="M35" t="str">
            <v>NI 801000713</v>
          </cell>
          <cell r="O35" t="str">
            <v>Pago por evento</v>
          </cell>
          <cell r="P35" t="str">
            <v>Consultas ambulatorias</v>
          </cell>
        </row>
        <row r="36">
          <cell r="B36" t="str">
            <v>RC18782</v>
          </cell>
          <cell r="C36" t="str">
            <v>Radicada</v>
          </cell>
          <cell r="D36">
            <v>45202.713428703704</v>
          </cell>
          <cell r="E36">
            <v>45205.461629166668</v>
          </cell>
          <cell r="G36">
            <v>56946</v>
          </cell>
          <cell r="H36">
            <v>80</v>
          </cell>
          <cell r="I36" t="str">
            <v>RISARALDA</v>
          </cell>
          <cell r="J36" t="str">
            <v>PEREIRA</v>
          </cell>
          <cell r="K36" t="str">
            <v>Demanda</v>
          </cell>
          <cell r="L36" t="str">
            <v>ONCOLOGOS DEL OCCIDENTE S.A.S.</v>
          </cell>
          <cell r="M36" t="str">
            <v>NI 801000713</v>
          </cell>
          <cell r="O36" t="str">
            <v>Pago por evento</v>
          </cell>
          <cell r="P36" t="str">
            <v>Consultas ambulatorias</v>
          </cell>
        </row>
        <row r="37">
          <cell r="B37" t="str">
            <v>RC18819</v>
          </cell>
          <cell r="C37" t="str">
            <v>Radicada</v>
          </cell>
          <cell r="D37">
            <v>45202.713461033949</v>
          </cell>
          <cell r="E37">
            <v>45205.510842743053</v>
          </cell>
          <cell r="G37">
            <v>64500</v>
          </cell>
          <cell r="H37">
            <v>80</v>
          </cell>
          <cell r="I37" t="str">
            <v>RISARALDA</v>
          </cell>
          <cell r="J37" t="str">
            <v>PEREIRA</v>
          </cell>
          <cell r="K37" t="str">
            <v>Demanda</v>
          </cell>
          <cell r="L37" t="str">
            <v>ONCOLOGOS DEL OCCIDENTE S.A.S.</v>
          </cell>
          <cell r="M37" t="str">
            <v>NI 801000713</v>
          </cell>
          <cell r="O37" t="str">
            <v>Pago por evento</v>
          </cell>
          <cell r="P37" t="str">
            <v>Consultas ambulatorias</v>
          </cell>
        </row>
        <row r="38">
          <cell r="B38" t="str">
            <v>RC18861</v>
          </cell>
          <cell r="C38" t="str">
            <v>Radicada</v>
          </cell>
          <cell r="D38">
            <v>45202.713494753079</v>
          </cell>
          <cell r="E38">
            <v>45205.464839004628</v>
          </cell>
          <cell r="G38">
            <v>52770</v>
          </cell>
          <cell r="H38">
            <v>80</v>
          </cell>
          <cell r="I38" t="str">
            <v>RISARALDA</v>
          </cell>
          <cell r="J38" t="str">
            <v>PEREIRA</v>
          </cell>
          <cell r="K38" t="str">
            <v>Demanda</v>
          </cell>
          <cell r="L38" t="str">
            <v>ONCOLOGOS DEL OCCIDENTE S.A.S.</v>
          </cell>
          <cell r="M38" t="str">
            <v>NI 801000713</v>
          </cell>
          <cell r="O38" t="str">
            <v>Pago por evento</v>
          </cell>
          <cell r="P38" t="str">
            <v>Consultas ambulatorias</v>
          </cell>
        </row>
        <row r="39">
          <cell r="B39" t="str">
            <v>RC18866</v>
          </cell>
          <cell r="C39" t="str">
            <v>Radicada</v>
          </cell>
          <cell r="D39">
            <v>45202.713531442896</v>
          </cell>
          <cell r="E39">
            <v>45205.513017129626</v>
          </cell>
          <cell r="G39">
            <v>56533</v>
          </cell>
          <cell r="H39">
            <v>80</v>
          </cell>
          <cell r="I39" t="str">
            <v>RISARALDA</v>
          </cell>
          <cell r="J39" t="str">
            <v>PEREIRA</v>
          </cell>
          <cell r="K39" t="str">
            <v>Demanda</v>
          </cell>
          <cell r="L39" t="str">
            <v>ONCOLOGOS DEL OCCIDENTE S.A.S.</v>
          </cell>
          <cell r="M39" t="str">
            <v>NI 801000713</v>
          </cell>
          <cell r="O39" t="str">
            <v>Pago por evento</v>
          </cell>
          <cell r="P39" t="str">
            <v>Consultas ambulatorias</v>
          </cell>
        </row>
        <row r="40">
          <cell r="B40" t="str">
            <v>RC18943</v>
          </cell>
          <cell r="C40" t="str">
            <v>Radicada</v>
          </cell>
          <cell r="D40">
            <v>45202.713581249998</v>
          </cell>
          <cell r="E40">
            <v>45205.466925347224</v>
          </cell>
          <cell r="G40">
            <v>56533</v>
          </cell>
          <cell r="H40">
            <v>80</v>
          </cell>
          <cell r="I40" t="str">
            <v>RISARALDA</v>
          </cell>
          <cell r="J40" t="str">
            <v>PEREIRA</v>
          </cell>
          <cell r="K40" t="str">
            <v>Demanda</v>
          </cell>
          <cell r="L40" t="str">
            <v>ONCOLOGOS DEL OCCIDENTE S.A.S.</v>
          </cell>
          <cell r="M40" t="str">
            <v>NI 801000713</v>
          </cell>
          <cell r="O40" t="str">
            <v>Pago por evento</v>
          </cell>
          <cell r="P40" t="str">
            <v>Consultas ambulatorias</v>
          </cell>
        </row>
        <row r="41">
          <cell r="B41" t="str">
            <v>RC18948</v>
          </cell>
          <cell r="C41" t="str">
            <v>Radicada</v>
          </cell>
          <cell r="D41">
            <v>45202.7136304784</v>
          </cell>
          <cell r="E41">
            <v>45205.514802233796</v>
          </cell>
          <cell r="G41">
            <v>56533</v>
          </cell>
          <cell r="H41">
            <v>80</v>
          </cell>
          <cell r="I41" t="str">
            <v>RISARALDA</v>
          </cell>
          <cell r="J41" t="str">
            <v>PEREIRA</v>
          </cell>
          <cell r="K41" t="str">
            <v>Demanda</v>
          </cell>
          <cell r="L41" t="str">
            <v>ONCOLOGOS DEL OCCIDENTE S.A.S.</v>
          </cell>
          <cell r="M41" t="str">
            <v>NI 801000713</v>
          </cell>
          <cell r="O41" t="str">
            <v>Pago por evento</v>
          </cell>
          <cell r="P41" t="str">
            <v>Consultas ambulatorias</v>
          </cell>
        </row>
        <row r="42">
          <cell r="B42" t="str">
            <v>RC18963</v>
          </cell>
          <cell r="C42" t="str">
            <v>Radicada</v>
          </cell>
          <cell r="D42">
            <v>45202.713684915121</v>
          </cell>
          <cell r="E42">
            <v>45205.468960995371</v>
          </cell>
          <cell r="G42">
            <v>56533</v>
          </cell>
          <cell r="H42">
            <v>80</v>
          </cell>
          <cell r="I42" t="str">
            <v>RISARALDA</v>
          </cell>
          <cell r="J42" t="str">
            <v>PEREIRA</v>
          </cell>
          <cell r="K42" t="str">
            <v>Demanda</v>
          </cell>
          <cell r="L42" t="str">
            <v>ONCOLOGOS DEL OCCIDENTE S.A.S.</v>
          </cell>
          <cell r="M42" t="str">
            <v>NI 801000713</v>
          </cell>
          <cell r="O42" t="str">
            <v>Pago por evento</v>
          </cell>
          <cell r="P42" t="str">
            <v>Consultas ambulatorias</v>
          </cell>
        </row>
        <row r="43">
          <cell r="B43" t="str">
            <v>RC19031</v>
          </cell>
          <cell r="C43" t="str">
            <v>Radicada</v>
          </cell>
          <cell r="D43">
            <v>45202.713718634259</v>
          </cell>
          <cell r="E43">
            <v>45205.48244201389</v>
          </cell>
          <cell r="G43">
            <v>64500</v>
          </cell>
          <cell r="H43">
            <v>80</v>
          </cell>
          <cell r="I43" t="str">
            <v>RISARALDA</v>
          </cell>
          <cell r="J43" t="str">
            <v>PEREIRA</v>
          </cell>
          <cell r="K43" t="str">
            <v>Demanda</v>
          </cell>
          <cell r="L43" t="str">
            <v>ONCOLOGOS DEL OCCIDENTE S.A.S.</v>
          </cell>
          <cell r="M43" t="str">
            <v>NI 801000713</v>
          </cell>
          <cell r="O43" t="str">
            <v>Pago por evento</v>
          </cell>
          <cell r="P43" t="str">
            <v>Consultas ambulatorias</v>
          </cell>
        </row>
        <row r="44">
          <cell r="B44" t="str">
            <v>RC19048</v>
          </cell>
          <cell r="C44" t="str">
            <v>Radicada</v>
          </cell>
          <cell r="D44">
            <v>45202.713756288584</v>
          </cell>
          <cell r="E44">
            <v>45205.484658020832</v>
          </cell>
          <cell r="G44">
            <v>56533</v>
          </cell>
          <cell r="H44">
            <v>80</v>
          </cell>
          <cell r="I44" t="str">
            <v>RISARALDA</v>
          </cell>
          <cell r="J44" t="str">
            <v>PEREIRA</v>
          </cell>
          <cell r="K44" t="str">
            <v>Demanda</v>
          </cell>
          <cell r="L44" t="str">
            <v>ONCOLOGOS DEL OCCIDENTE S.A.S.</v>
          </cell>
          <cell r="M44" t="str">
            <v>NI 801000713</v>
          </cell>
          <cell r="O44" t="str">
            <v>Pago por evento</v>
          </cell>
          <cell r="P44" t="str">
            <v>Consultas ambulatorias</v>
          </cell>
        </row>
        <row r="45">
          <cell r="B45" t="str">
            <v>RC19057</v>
          </cell>
          <cell r="C45" t="str">
            <v>Radicada</v>
          </cell>
          <cell r="D45">
            <v>45202.713795524694</v>
          </cell>
          <cell r="E45">
            <v>45205.48679505787</v>
          </cell>
          <cell r="G45">
            <v>79049</v>
          </cell>
          <cell r="H45">
            <v>80</v>
          </cell>
          <cell r="I45" t="str">
            <v>RISARALDA</v>
          </cell>
          <cell r="J45" t="str">
            <v>PEREIRA</v>
          </cell>
          <cell r="K45" t="str">
            <v>Demanda</v>
          </cell>
          <cell r="L45" t="str">
            <v>ONCOLOGOS DEL OCCIDENTE S.A.S.</v>
          </cell>
          <cell r="M45" t="str">
            <v>NI 801000713</v>
          </cell>
          <cell r="O45" t="str">
            <v>Pago por evento</v>
          </cell>
          <cell r="P45" t="str">
            <v>Consultas ambulatorias</v>
          </cell>
        </row>
        <row r="46">
          <cell r="B46" t="str">
            <v>RC19134</v>
          </cell>
          <cell r="C46" t="str">
            <v>Devuelta</v>
          </cell>
          <cell r="D46">
            <v>45202.713828935186</v>
          </cell>
          <cell r="E46">
            <v>45205.488988622681</v>
          </cell>
          <cell r="G46">
            <v>64500</v>
          </cell>
          <cell r="H46">
            <v>80</v>
          </cell>
          <cell r="I46" t="str">
            <v>RISARALDA</v>
          </cell>
          <cell r="J46" t="str">
            <v>PEREIRA</v>
          </cell>
          <cell r="K46" t="str">
            <v>Demanda</v>
          </cell>
          <cell r="L46" t="str">
            <v>ONCOLOGOS DEL OCCIDENTE S.A.S.</v>
          </cell>
          <cell r="M46" t="str">
            <v>NI 801000713</v>
          </cell>
          <cell r="O46" t="str">
            <v>Pago por evento</v>
          </cell>
          <cell r="P46" t="str">
            <v>Consultas ambulatorias</v>
          </cell>
        </row>
        <row r="47">
          <cell r="B47" t="str">
            <v>RC18576</v>
          </cell>
          <cell r="C47" t="str">
            <v>Radicada</v>
          </cell>
          <cell r="D47">
            <v>45202.730026273144</v>
          </cell>
          <cell r="E47">
            <v>45205.448570138884</v>
          </cell>
          <cell r="G47">
            <v>64500</v>
          </cell>
          <cell r="H47">
            <v>80</v>
          </cell>
          <cell r="I47" t="str">
            <v>RISARALDA</v>
          </cell>
          <cell r="J47" t="str">
            <v>PEREIRA</v>
          </cell>
          <cell r="K47" t="str">
            <v>Demanda</v>
          </cell>
          <cell r="L47" t="str">
            <v>ONCOLOGOS DEL OCCIDENTE S.A.S.</v>
          </cell>
          <cell r="M47" t="str">
            <v>NI 801000713</v>
          </cell>
          <cell r="O47" t="str">
            <v>Pago por evento</v>
          </cell>
          <cell r="P47" t="str">
            <v>Consultas ambulatorias</v>
          </cell>
        </row>
        <row r="48">
          <cell r="B48" t="str">
            <v>RC18579</v>
          </cell>
          <cell r="C48" t="str">
            <v>Radicada</v>
          </cell>
          <cell r="D48">
            <v>45202.730065547839</v>
          </cell>
          <cell r="E48">
            <v>45205.451749768516</v>
          </cell>
          <cell r="G48">
            <v>64500</v>
          </cell>
          <cell r="H48">
            <v>80</v>
          </cell>
          <cell r="I48" t="str">
            <v>RISARALDA</v>
          </cell>
          <cell r="J48" t="str">
            <v>PEREIRA</v>
          </cell>
          <cell r="K48" t="str">
            <v>Demanda</v>
          </cell>
          <cell r="L48" t="str">
            <v>ONCOLOGOS DEL OCCIDENTE S.A.S.</v>
          </cell>
          <cell r="M48" t="str">
            <v>NI 801000713</v>
          </cell>
          <cell r="O48" t="str">
            <v>Pago por evento</v>
          </cell>
          <cell r="P48" t="str">
            <v>Consultas ambulatorias</v>
          </cell>
        </row>
        <row r="49">
          <cell r="B49" t="str">
            <v>RC18617</v>
          </cell>
          <cell r="C49" t="str">
            <v>Radicada</v>
          </cell>
          <cell r="D49">
            <v>45202.730106134259</v>
          </cell>
          <cell r="E49">
            <v>45205.453890393517</v>
          </cell>
          <cell r="G49">
            <v>56946</v>
          </cell>
          <cell r="H49">
            <v>80</v>
          </cell>
          <cell r="I49" t="str">
            <v>RISARALDA</v>
          </cell>
          <cell r="J49" t="str">
            <v>PEREIRA</v>
          </cell>
          <cell r="K49" t="str">
            <v>Demanda</v>
          </cell>
          <cell r="L49" t="str">
            <v>ONCOLOGOS DEL OCCIDENTE S.A.S.</v>
          </cell>
          <cell r="M49" t="str">
            <v>NI 801000713</v>
          </cell>
          <cell r="O49" t="str">
            <v>Pago por evento</v>
          </cell>
          <cell r="P49" t="str">
            <v>Consultas ambulatorias</v>
          </cell>
        </row>
        <row r="50">
          <cell r="B50" t="str">
            <v>RC18699</v>
          </cell>
          <cell r="C50" t="str">
            <v>Radicada</v>
          </cell>
          <cell r="D50">
            <v>45202.730140509258</v>
          </cell>
          <cell r="E50">
            <v>45205.455893715276</v>
          </cell>
          <cell r="G50">
            <v>64500</v>
          </cell>
          <cell r="H50">
            <v>80</v>
          </cell>
          <cell r="I50" t="str">
            <v>RISARALDA</v>
          </cell>
          <cell r="J50" t="str">
            <v>PEREIRA</v>
          </cell>
          <cell r="K50" t="str">
            <v>Demanda</v>
          </cell>
          <cell r="L50" t="str">
            <v>ONCOLOGOS DEL OCCIDENTE S.A.S.</v>
          </cell>
          <cell r="M50" t="str">
            <v>NI 801000713</v>
          </cell>
          <cell r="O50" t="str">
            <v>Pago por evento</v>
          </cell>
          <cell r="P50" t="str">
            <v>Consultas ambulatorias</v>
          </cell>
        </row>
        <row r="51">
          <cell r="B51" t="str">
            <v>RC18284</v>
          </cell>
          <cell r="C51" t="str">
            <v>Radicada</v>
          </cell>
          <cell r="D51">
            <v>45203.501487268513</v>
          </cell>
          <cell r="E51">
            <v>45205.419413229167</v>
          </cell>
          <cell r="G51">
            <v>52770</v>
          </cell>
          <cell r="H51">
            <v>81</v>
          </cell>
          <cell r="I51" t="str">
            <v>RISARALDA</v>
          </cell>
          <cell r="J51" t="str">
            <v>PEREIRA</v>
          </cell>
          <cell r="K51" t="str">
            <v>Demanda</v>
          </cell>
          <cell r="L51" t="str">
            <v>ONCOLOGOS DEL OCCIDENTE S.A.S.</v>
          </cell>
          <cell r="M51" t="str">
            <v>NI 801000713</v>
          </cell>
          <cell r="O51" t="str">
            <v>Pago por evento</v>
          </cell>
          <cell r="P51" t="str">
            <v>Consultas ambulatorias</v>
          </cell>
        </row>
        <row r="52">
          <cell r="B52" t="str">
            <v>RC18311</v>
          </cell>
          <cell r="C52" t="str">
            <v>Radicada</v>
          </cell>
          <cell r="D52">
            <v>45203.501536381176</v>
          </cell>
          <cell r="E52">
            <v>45205.427667164353</v>
          </cell>
          <cell r="G52">
            <v>64500</v>
          </cell>
          <cell r="H52">
            <v>80</v>
          </cell>
          <cell r="I52" t="str">
            <v>RISARALDA</v>
          </cell>
          <cell r="J52" t="str">
            <v>PEREIRA</v>
          </cell>
          <cell r="K52" t="str">
            <v>Demanda</v>
          </cell>
          <cell r="L52" t="str">
            <v>ONCOLOGOS DEL OCCIDENTE S.A.S.</v>
          </cell>
          <cell r="M52" t="str">
            <v>NI 801000713</v>
          </cell>
          <cell r="O52" t="str">
            <v>Pago por evento</v>
          </cell>
          <cell r="P52" t="str">
            <v>Consultas ambulatorias</v>
          </cell>
        </row>
        <row r="53">
          <cell r="B53" t="str">
            <v>RC18312</v>
          </cell>
          <cell r="C53" t="str">
            <v>Radicada</v>
          </cell>
          <cell r="D53">
            <v>45203.501590702159</v>
          </cell>
          <cell r="E53">
            <v>45205.437264965272</v>
          </cell>
          <cell r="G53">
            <v>64500</v>
          </cell>
          <cell r="H53">
            <v>80</v>
          </cell>
          <cell r="I53" t="str">
            <v>RISARALDA</v>
          </cell>
          <cell r="J53" t="str">
            <v>PEREIRA</v>
          </cell>
          <cell r="K53" t="str">
            <v>Demanda</v>
          </cell>
          <cell r="L53" t="str">
            <v>ONCOLOGOS DEL OCCIDENTE S.A.S.</v>
          </cell>
          <cell r="M53" t="str">
            <v>NI 801000713</v>
          </cell>
          <cell r="O53" t="str">
            <v>Pago por evento</v>
          </cell>
          <cell r="P53" t="str">
            <v>Consultas ambulatorias</v>
          </cell>
        </row>
        <row r="54">
          <cell r="B54" t="str">
            <v>RC18361</v>
          </cell>
          <cell r="C54" t="str">
            <v>Radicada</v>
          </cell>
          <cell r="D54">
            <v>45203.501651736107</v>
          </cell>
          <cell r="E54">
            <v>45205.43954644676</v>
          </cell>
          <cell r="G54">
            <v>64500</v>
          </cell>
          <cell r="H54">
            <v>80</v>
          </cell>
          <cell r="I54" t="str">
            <v>RISARALDA</v>
          </cell>
          <cell r="J54" t="str">
            <v>PEREIRA</v>
          </cell>
          <cell r="K54" t="str">
            <v>Demanda</v>
          </cell>
          <cell r="L54" t="str">
            <v>ONCOLOGOS DEL OCCIDENTE S.A.S.</v>
          </cell>
          <cell r="M54" t="str">
            <v>NI 801000713</v>
          </cell>
          <cell r="O54" t="str">
            <v>Pago por evento</v>
          </cell>
          <cell r="P54" t="str">
            <v>Consultas ambulatorias</v>
          </cell>
        </row>
        <row r="55">
          <cell r="B55" t="str">
            <v>RC18422</v>
          </cell>
          <cell r="C55" t="str">
            <v>Radicada</v>
          </cell>
          <cell r="D55">
            <v>45203.501694907405</v>
          </cell>
          <cell r="E55">
            <v>45205.441662696758</v>
          </cell>
          <cell r="F55">
            <v>45273.469711261569</v>
          </cell>
          <cell r="G55">
            <v>91915</v>
          </cell>
          <cell r="H55">
            <v>80</v>
          </cell>
          <cell r="I55" t="str">
            <v>RISARALDA</v>
          </cell>
          <cell r="J55" t="str">
            <v>PEREIRA</v>
          </cell>
          <cell r="K55" t="str">
            <v>Demanda</v>
          </cell>
          <cell r="L55" t="str">
            <v>ONCOLOGOS DEL OCCIDENTE S.A.S.</v>
          </cell>
          <cell r="M55" t="str">
            <v>NI 801000713</v>
          </cell>
          <cell r="N55" t="str">
            <v>RC</v>
          </cell>
          <cell r="O55" t="str">
            <v>Pago por evento</v>
          </cell>
          <cell r="P55" t="str">
            <v>Consultas ambulatorias</v>
          </cell>
        </row>
        <row r="56">
          <cell r="B56" t="str">
            <v>RC18536</v>
          </cell>
          <cell r="C56" t="str">
            <v>Radicada</v>
          </cell>
          <cell r="D56">
            <v>45203.501759143517</v>
          </cell>
          <cell r="E56">
            <v>45205.44399806713</v>
          </cell>
          <cell r="G56">
            <v>64500</v>
          </cell>
          <cell r="H56">
            <v>80</v>
          </cell>
          <cell r="I56" t="str">
            <v>RISARALDA</v>
          </cell>
          <cell r="J56" t="str">
            <v>PEREIRA</v>
          </cell>
          <cell r="K56" t="str">
            <v>Demanda</v>
          </cell>
          <cell r="L56" t="str">
            <v>ONCOLOGOS DEL OCCIDENTE S.A.S.</v>
          </cell>
          <cell r="M56" t="str">
            <v>NI 801000713</v>
          </cell>
          <cell r="O56" t="str">
            <v>Pago por evento</v>
          </cell>
          <cell r="P56" t="str">
            <v>Consultas ambulatorias</v>
          </cell>
        </row>
        <row r="57">
          <cell r="B57" t="str">
            <v>RC18552</v>
          </cell>
          <cell r="C57" t="str">
            <v>Radicada</v>
          </cell>
          <cell r="D57">
            <v>45203.501820486112</v>
          </cell>
          <cell r="E57">
            <v>45205.446651388884</v>
          </cell>
          <cell r="G57">
            <v>56533</v>
          </cell>
          <cell r="H57">
            <v>80</v>
          </cell>
          <cell r="I57" t="str">
            <v>RISARALDA</v>
          </cell>
          <cell r="J57" t="str">
            <v>PEREIRA</v>
          </cell>
          <cell r="K57" t="str">
            <v>Demanda</v>
          </cell>
          <cell r="L57" t="str">
            <v>ONCOLOGOS DEL OCCIDENTE S.A.S.</v>
          </cell>
          <cell r="M57" t="str">
            <v>NI 801000713</v>
          </cell>
          <cell r="O57" t="str">
            <v>Pago por evento</v>
          </cell>
          <cell r="P57" t="str">
            <v>Consultas ambulatorias</v>
          </cell>
        </row>
        <row r="58">
          <cell r="B58" t="str">
            <v>RM70313</v>
          </cell>
          <cell r="C58" t="str">
            <v>Radicada</v>
          </cell>
          <cell r="D58">
            <v>45203.501862345671</v>
          </cell>
          <cell r="E58">
            <v>45205.350643402773</v>
          </cell>
          <cell r="G58">
            <v>64500</v>
          </cell>
          <cell r="H58">
            <v>81</v>
          </cell>
          <cell r="I58" t="str">
            <v>RISARALDA</v>
          </cell>
          <cell r="J58" t="str">
            <v>PEREIRA</v>
          </cell>
          <cell r="K58" t="str">
            <v>Demanda</v>
          </cell>
          <cell r="L58" t="str">
            <v>ONCOLOGOS DEL OCCIDENTE S.A.S.</v>
          </cell>
          <cell r="M58" t="str">
            <v>NI 801000713</v>
          </cell>
          <cell r="O58" t="str">
            <v>Pago por evento</v>
          </cell>
          <cell r="P58" t="str">
            <v>Consultas ambulatorias</v>
          </cell>
        </row>
        <row r="59">
          <cell r="B59" t="str">
            <v>RM70367</v>
          </cell>
          <cell r="C59" t="str">
            <v>Radicada</v>
          </cell>
          <cell r="D59">
            <v>45203.50190787037</v>
          </cell>
          <cell r="E59">
            <v>45205.353636145832</v>
          </cell>
          <cell r="F59">
            <v>45257.680222835646</v>
          </cell>
          <cell r="G59">
            <v>27984</v>
          </cell>
          <cell r="H59">
            <v>81</v>
          </cell>
          <cell r="I59" t="str">
            <v>RISARALDA</v>
          </cell>
          <cell r="J59" t="str">
            <v>PEREIRA</v>
          </cell>
          <cell r="K59" t="str">
            <v>Demanda</v>
          </cell>
          <cell r="L59" t="str">
            <v>ONCOLOGOS DEL OCCIDENTE S.A.S.</v>
          </cell>
          <cell r="M59" t="str">
            <v>NI 801000713</v>
          </cell>
          <cell r="N59" t="str">
            <v>RC</v>
          </cell>
          <cell r="O59" t="str">
            <v>Pago por evento</v>
          </cell>
          <cell r="P59" t="str">
            <v>Consultas ambulatorias</v>
          </cell>
        </row>
        <row r="60">
          <cell r="B60" t="str">
            <v>RM70453</v>
          </cell>
          <cell r="C60" t="str">
            <v>Radicada</v>
          </cell>
          <cell r="D60">
            <v>45203.501952970677</v>
          </cell>
          <cell r="E60">
            <v>45205.356910335649</v>
          </cell>
          <cell r="F60">
            <v>45237.372096678242</v>
          </cell>
          <cell r="G60">
            <v>26824931</v>
          </cell>
          <cell r="H60">
            <v>81</v>
          </cell>
          <cell r="I60" t="str">
            <v>RISARALDA</v>
          </cell>
          <cell r="J60" t="str">
            <v>PEREIRA</v>
          </cell>
          <cell r="K60" t="str">
            <v>Demanda</v>
          </cell>
          <cell r="L60" t="str">
            <v>ONCOLOGOS DEL OCCIDENTE S.A.S.</v>
          </cell>
          <cell r="M60" t="str">
            <v>NI 801000713</v>
          </cell>
          <cell r="N60" t="str">
            <v>RC</v>
          </cell>
          <cell r="O60" t="str">
            <v>Pago por evento</v>
          </cell>
          <cell r="P60" t="str">
            <v>Consultas ambulatorias</v>
          </cell>
        </row>
        <row r="61">
          <cell r="B61" t="str">
            <v>RM70551</v>
          </cell>
          <cell r="C61" t="str">
            <v>Radicada</v>
          </cell>
          <cell r="D61">
            <v>45203.502000655863</v>
          </cell>
          <cell r="E61">
            <v>45205.359881597222</v>
          </cell>
          <cell r="F61">
            <v>45273.495546099533</v>
          </cell>
          <cell r="G61">
            <v>32964</v>
          </cell>
          <cell r="H61">
            <v>81</v>
          </cell>
          <cell r="I61" t="str">
            <v>RISARALDA</v>
          </cell>
          <cell r="J61" t="str">
            <v>PEREIRA</v>
          </cell>
          <cell r="K61" t="str">
            <v>Demanda</v>
          </cell>
          <cell r="L61" t="str">
            <v>ONCOLOGOS DEL OCCIDENTE S.A.S.</v>
          </cell>
          <cell r="M61" t="str">
            <v>NI 801000713</v>
          </cell>
          <cell r="N61" t="str">
            <v>RC</v>
          </cell>
          <cell r="O61" t="str">
            <v>Pago por evento</v>
          </cell>
          <cell r="P61" t="str">
            <v>Consultas ambulatorias</v>
          </cell>
        </row>
        <row r="62">
          <cell r="B62" t="str">
            <v>RM70678</v>
          </cell>
          <cell r="C62" t="str">
            <v>Radicada</v>
          </cell>
          <cell r="D62">
            <v>45203.502037847218</v>
          </cell>
          <cell r="E62">
            <v>45204.472861377311</v>
          </cell>
          <cell r="F62">
            <v>45273.350493368052</v>
          </cell>
          <cell r="G62">
            <v>80623</v>
          </cell>
          <cell r="H62">
            <v>81</v>
          </cell>
          <cell r="I62" t="str">
            <v>RISARALDA</v>
          </cell>
          <cell r="J62" t="str">
            <v>PEREIRA</v>
          </cell>
          <cell r="K62" t="str">
            <v>Demanda</v>
          </cell>
          <cell r="L62" t="str">
            <v>ONCOLOGOS DEL OCCIDENTE S.A.S.</v>
          </cell>
          <cell r="M62" t="str">
            <v>NI 801000713</v>
          </cell>
          <cell r="N62" t="str">
            <v>MRS</v>
          </cell>
          <cell r="O62" t="str">
            <v>Pago por evento</v>
          </cell>
          <cell r="P62" t="str">
            <v>Consultas ambulatorias</v>
          </cell>
        </row>
        <row r="63">
          <cell r="B63" t="str">
            <v>RM70683</v>
          </cell>
          <cell r="C63" t="str">
            <v>Radicada</v>
          </cell>
          <cell r="D63">
            <v>45203.502085455249</v>
          </cell>
          <cell r="E63">
            <v>45204.475481597219</v>
          </cell>
          <cell r="F63">
            <v>45257.67857207176</v>
          </cell>
          <cell r="G63">
            <v>27984</v>
          </cell>
          <cell r="H63">
            <v>81</v>
          </cell>
          <cell r="I63" t="str">
            <v>RISARALDA</v>
          </cell>
          <cell r="J63" t="str">
            <v>PEREIRA</v>
          </cell>
          <cell r="K63" t="str">
            <v>Demanda</v>
          </cell>
          <cell r="L63" t="str">
            <v>ONCOLOGOS DEL OCCIDENTE S.A.S.</v>
          </cell>
          <cell r="M63" t="str">
            <v>NI 801000713</v>
          </cell>
          <cell r="N63" t="str">
            <v>MRS</v>
          </cell>
          <cell r="O63" t="str">
            <v>Pago por evento</v>
          </cell>
          <cell r="P63" t="str">
            <v>Consultas ambulatorias</v>
          </cell>
        </row>
        <row r="64">
          <cell r="B64" t="str">
            <v>RM70705</v>
          </cell>
          <cell r="C64" t="str">
            <v>Para respuesta prestador</v>
          </cell>
          <cell r="D64">
            <v>45203.502120563266</v>
          </cell>
          <cell r="E64">
            <v>45204.483875891201</v>
          </cell>
          <cell r="G64">
            <v>44106836</v>
          </cell>
          <cell r="H64">
            <v>81</v>
          </cell>
          <cell r="I64" t="str">
            <v>RISARALDA</v>
          </cell>
          <cell r="J64" t="str">
            <v>PEREIRA</v>
          </cell>
          <cell r="K64" t="str">
            <v>Demanda</v>
          </cell>
          <cell r="L64" t="str">
            <v>ONCOLOGOS DEL OCCIDENTE S.A.S.</v>
          </cell>
          <cell r="M64" t="str">
            <v>NI 801000713</v>
          </cell>
          <cell r="N64" t="str">
            <v>MRS</v>
          </cell>
          <cell r="O64" t="str">
            <v>Pago por evento</v>
          </cell>
          <cell r="P64" t="str">
            <v>Consultas ambulatorias | Servicios ambulatorios</v>
          </cell>
          <cell r="R64">
            <v>45239.685765428236</v>
          </cell>
        </row>
        <row r="65">
          <cell r="B65" t="str">
            <v>RM70727</v>
          </cell>
          <cell r="C65" t="str">
            <v>Radicada</v>
          </cell>
          <cell r="D65">
            <v>45203.502202970674</v>
          </cell>
          <cell r="E65">
            <v>45205.363475844904</v>
          </cell>
          <cell r="F65">
            <v>45273.458384872683</v>
          </cell>
          <cell r="G65">
            <v>2343480</v>
          </cell>
          <cell r="H65">
            <v>81</v>
          </cell>
          <cell r="I65" t="str">
            <v>RISARALDA</v>
          </cell>
          <cell r="J65" t="str">
            <v>PEREIRA</v>
          </cell>
          <cell r="K65" t="str">
            <v>Demanda</v>
          </cell>
          <cell r="L65" t="str">
            <v>ONCOLOGOS DEL OCCIDENTE S.A.S.</v>
          </cell>
          <cell r="M65" t="str">
            <v>NI 801000713</v>
          </cell>
          <cell r="N65" t="str">
            <v>RC</v>
          </cell>
          <cell r="O65" t="str">
            <v>Pago por evento</v>
          </cell>
          <cell r="P65" t="str">
            <v>Consultas ambulatorias</v>
          </cell>
        </row>
        <row r="66">
          <cell r="B66" t="str">
            <v>RM70729</v>
          </cell>
          <cell r="C66" t="str">
            <v>Devuelta CA</v>
          </cell>
          <cell r="D66">
            <v>45203.502265200616</v>
          </cell>
          <cell r="E66">
            <v>45204.496654050927</v>
          </cell>
          <cell r="G66">
            <v>32262996</v>
          </cell>
          <cell r="H66">
            <v>81</v>
          </cell>
          <cell r="I66" t="str">
            <v>RISARALDA</v>
          </cell>
          <cell r="J66" t="str">
            <v>PEREIRA</v>
          </cell>
          <cell r="K66" t="str">
            <v>Demanda</v>
          </cell>
          <cell r="L66" t="str">
            <v>ONCOLOGOS DEL OCCIDENTE S.A.S.</v>
          </cell>
          <cell r="M66" t="str">
            <v>NI 801000713</v>
          </cell>
          <cell r="O66" t="str">
            <v>Pago por evento</v>
          </cell>
          <cell r="P66" t="str">
            <v>Consultas ambulatorias | Servicios hospitalarios</v>
          </cell>
        </row>
        <row r="67">
          <cell r="B67" t="str">
            <v>RM70735</v>
          </cell>
          <cell r="C67" t="str">
            <v>Para respuesta prestador</v>
          </cell>
          <cell r="D67">
            <v>45203.502348649694</v>
          </cell>
          <cell r="E67">
            <v>45205.369002430554</v>
          </cell>
          <cell r="G67">
            <v>20936693</v>
          </cell>
          <cell r="H67">
            <v>81</v>
          </cell>
          <cell r="I67" t="str">
            <v>RISARALDA</v>
          </cell>
          <cell r="J67" t="str">
            <v>PEREIRA</v>
          </cell>
          <cell r="K67" t="str">
            <v>Demanda</v>
          </cell>
          <cell r="L67" t="str">
            <v>ONCOLOGOS DEL OCCIDENTE S.A.S.</v>
          </cell>
          <cell r="M67" t="str">
            <v>NI 801000713</v>
          </cell>
          <cell r="N67" t="str">
            <v>RC</v>
          </cell>
          <cell r="O67" t="str">
            <v>Pago por evento</v>
          </cell>
          <cell r="P67" t="str">
            <v>Consultas ambulatorias</v>
          </cell>
          <cell r="R67">
            <v>45241.475263229164</v>
          </cell>
        </row>
        <row r="68">
          <cell r="B68" t="str">
            <v>RM70757</v>
          </cell>
          <cell r="C68" t="str">
            <v>Radicada</v>
          </cell>
          <cell r="D68">
            <v>45203.502389621914</v>
          </cell>
          <cell r="E68">
            <v>45204.514569756946</v>
          </cell>
          <cell r="F68">
            <v>45273.313136423611</v>
          </cell>
          <cell r="G68">
            <v>283004</v>
          </cell>
          <cell r="H68">
            <v>81</v>
          </cell>
          <cell r="I68" t="str">
            <v>RISARALDA</v>
          </cell>
          <cell r="J68" t="str">
            <v>PEREIRA</v>
          </cell>
          <cell r="K68" t="str">
            <v>Demanda</v>
          </cell>
          <cell r="L68" t="str">
            <v>ONCOLOGOS DEL OCCIDENTE S.A.S.</v>
          </cell>
          <cell r="M68" t="str">
            <v>NI 801000713</v>
          </cell>
          <cell r="N68" t="str">
            <v>MRS</v>
          </cell>
          <cell r="O68" t="str">
            <v>Pago por evento</v>
          </cell>
          <cell r="P68" t="str">
            <v>Consultas ambulatorias</v>
          </cell>
        </row>
        <row r="69">
          <cell r="B69" t="str">
            <v>RM70829</v>
          </cell>
          <cell r="C69" t="str">
            <v>Radicada</v>
          </cell>
          <cell r="D69">
            <v>45203.502436882714</v>
          </cell>
          <cell r="E69">
            <v>45204.516669988421</v>
          </cell>
          <cell r="F69">
            <v>45257.676208993056</v>
          </cell>
          <cell r="G69">
            <v>15244</v>
          </cell>
          <cell r="H69">
            <v>81</v>
          </cell>
          <cell r="I69" t="str">
            <v>RISARALDA</v>
          </cell>
          <cell r="J69" t="str">
            <v>PEREIRA</v>
          </cell>
          <cell r="K69" t="str">
            <v>Demanda</v>
          </cell>
          <cell r="L69" t="str">
            <v>ONCOLOGOS DEL OCCIDENTE S.A.S.</v>
          </cell>
          <cell r="M69" t="str">
            <v>NI 801000713</v>
          </cell>
          <cell r="N69" t="str">
            <v>MRS</v>
          </cell>
          <cell r="O69" t="str">
            <v>Pago por evento</v>
          </cell>
          <cell r="P69" t="str">
            <v>Consultas ambulatorias</v>
          </cell>
        </row>
        <row r="70">
          <cell r="B70" t="str">
            <v>RM70848</v>
          </cell>
          <cell r="C70" t="str">
            <v>Radicada</v>
          </cell>
          <cell r="D70">
            <v>45203.502489467588</v>
          </cell>
          <cell r="E70">
            <v>45204.52059255787</v>
          </cell>
          <cell r="F70">
            <v>45273.398434108793</v>
          </cell>
          <cell r="G70">
            <v>56533</v>
          </cell>
          <cell r="H70">
            <v>81</v>
          </cell>
          <cell r="I70" t="str">
            <v>RISARALDA</v>
          </cell>
          <cell r="J70" t="str">
            <v>PEREIRA</v>
          </cell>
          <cell r="K70" t="str">
            <v>Demanda</v>
          </cell>
          <cell r="L70" t="str">
            <v>ONCOLOGOS DEL OCCIDENTE S.A.S.</v>
          </cell>
          <cell r="M70" t="str">
            <v>NI 801000713</v>
          </cell>
          <cell r="N70" t="str">
            <v>MRS</v>
          </cell>
          <cell r="O70" t="str">
            <v>Pago por evento</v>
          </cell>
          <cell r="P70" t="str">
            <v>Consultas ambulatorias</v>
          </cell>
        </row>
        <row r="71">
          <cell r="B71" t="str">
            <v>RM70894</v>
          </cell>
          <cell r="C71" t="str">
            <v>Radicada</v>
          </cell>
          <cell r="D71">
            <v>45203.502529783953</v>
          </cell>
          <cell r="E71">
            <v>45205.40788032407</v>
          </cell>
          <cell r="F71">
            <v>45273.462800613423</v>
          </cell>
          <cell r="G71">
            <v>336399</v>
          </cell>
          <cell r="H71">
            <v>81</v>
          </cell>
          <cell r="I71" t="str">
            <v>RISARALDA</v>
          </cell>
          <cell r="J71" t="str">
            <v>PEREIRA</v>
          </cell>
          <cell r="K71" t="str">
            <v>Demanda</v>
          </cell>
          <cell r="L71" t="str">
            <v>ONCOLOGOS DEL OCCIDENTE S.A.S.</v>
          </cell>
          <cell r="M71" t="str">
            <v>NI 801000713</v>
          </cell>
          <cell r="N71" t="str">
            <v>RC</v>
          </cell>
          <cell r="O71" t="str">
            <v>Pago por evento</v>
          </cell>
          <cell r="P71" t="str">
            <v>Consultas ambulatorias</v>
          </cell>
        </row>
        <row r="72">
          <cell r="B72" t="str">
            <v>RM70925</v>
          </cell>
          <cell r="C72" t="str">
            <v>Radicada</v>
          </cell>
          <cell r="D72">
            <v>45203.502572337959</v>
          </cell>
          <cell r="E72">
            <v>45205.398738043979</v>
          </cell>
          <cell r="G72">
            <v>56533</v>
          </cell>
          <cell r="H72">
            <v>81</v>
          </cell>
          <cell r="I72" t="str">
            <v>RISARALDA</v>
          </cell>
          <cell r="J72" t="str">
            <v>PEREIRA</v>
          </cell>
          <cell r="K72" t="str">
            <v>Demanda</v>
          </cell>
          <cell r="L72" t="str">
            <v>ONCOLOGOS DEL OCCIDENTE S.A.S.</v>
          </cell>
          <cell r="M72" t="str">
            <v>NI 801000713</v>
          </cell>
          <cell r="O72" t="str">
            <v>Pago por evento</v>
          </cell>
          <cell r="P72" t="str">
            <v>Consultas ambulatorias</v>
          </cell>
        </row>
        <row r="73">
          <cell r="B73" t="str">
            <v>RM70942</v>
          </cell>
          <cell r="C73" t="str">
            <v>Radicada</v>
          </cell>
          <cell r="D73">
            <v>45203.502613580247</v>
          </cell>
          <cell r="E73">
            <v>45205.401094062501</v>
          </cell>
          <cell r="F73">
            <v>45273.46847299768</v>
          </cell>
          <cell r="G73">
            <v>175920</v>
          </cell>
          <cell r="H73">
            <v>81</v>
          </cell>
          <cell r="I73" t="str">
            <v>RISARALDA</v>
          </cell>
          <cell r="J73" t="str">
            <v>PEREIRA</v>
          </cell>
          <cell r="K73" t="str">
            <v>Demanda</v>
          </cell>
          <cell r="L73" t="str">
            <v>ONCOLOGOS DEL OCCIDENTE S.A.S.</v>
          </cell>
          <cell r="M73" t="str">
            <v>NI 801000713</v>
          </cell>
          <cell r="N73" t="str">
            <v>RC</v>
          </cell>
          <cell r="O73" t="str">
            <v>Pago por evento</v>
          </cell>
          <cell r="P73" t="str">
            <v>Consultas ambulatorias</v>
          </cell>
        </row>
        <row r="74">
          <cell r="B74" t="str">
            <v>RM70965</v>
          </cell>
          <cell r="C74" t="str">
            <v>Radicada</v>
          </cell>
          <cell r="D74">
            <v>45203.502663464511</v>
          </cell>
          <cell r="E74">
            <v>45204.574415543982</v>
          </cell>
          <cell r="F74">
            <v>45272.67175454861</v>
          </cell>
          <cell r="G74">
            <v>2769916</v>
          </cell>
          <cell r="H74">
            <v>81</v>
          </cell>
          <cell r="I74" t="str">
            <v>RISARALDA</v>
          </cell>
          <cell r="J74" t="str">
            <v>PEREIRA</v>
          </cell>
          <cell r="K74" t="str">
            <v>Demanda</v>
          </cell>
          <cell r="L74" t="str">
            <v>ONCOLOGOS DEL OCCIDENTE S.A.S.</v>
          </cell>
          <cell r="M74" t="str">
            <v>NI 801000713</v>
          </cell>
          <cell r="N74" t="str">
            <v>MRS</v>
          </cell>
          <cell r="O74" t="str">
            <v>Pago por evento</v>
          </cell>
          <cell r="P74" t="str">
            <v>Consultas ambulatorias</v>
          </cell>
        </row>
        <row r="75">
          <cell r="B75" t="str">
            <v>RM70972</v>
          </cell>
          <cell r="C75" t="str">
            <v>Radicada</v>
          </cell>
          <cell r="D75">
            <v>45203.502702160491</v>
          </cell>
          <cell r="E75">
            <v>45204.577365081015</v>
          </cell>
          <cell r="F75">
            <v>45258.669351620367</v>
          </cell>
          <cell r="G75">
            <v>18383716</v>
          </cell>
          <cell r="H75">
            <v>81</v>
          </cell>
          <cell r="I75" t="str">
            <v>RISARALDA</v>
          </cell>
          <cell r="J75" t="str">
            <v>PEREIRA</v>
          </cell>
          <cell r="K75" t="str">
            <v>Demanda</v>
          </cell>
          <cell r="L75" t="str">
            <v>ONCOLOGOS DEL OCCIDENTE S.A.S.</v>
          </cell>
          <cell r="M75" t="str">
            <v>NI 801000713</v>
          </cell>
          <cell r="N75" t="str">
            <v>MRS</v>
          </cell>
          <cell r="O75" t="str">
            <v>Pago por evento</v>
          </cell>
          <cell r="P75" t="str">
            <v>Consultas ambulatorias</v>
          </cell>
        </row>
        <row r="76">
          <cell r="B76" t="str">
            <v>RM70991</v>
          </cell>
          <cell r="C76" t="str">
            <v>Radicada</v>
          </cell>
          <cell r="D76">
            <v>45203.502979899691</v>
          </cell>
          <cell r="E76">
            <v>45205.402898842593</v>
          </cell>
          <cell r="F76">
            <v>45258.558351932872</v>
          </cell>
          <cell r="G76">
            <v>11950216</v>
          </cell>
          <cell r="H76">
            <v>81</v>
          </cell>
          <cell r="I76" t="str">
            <v>RISARALDA</v>
          </cell>
          <cell r="J76" t="str">
            <v>PEREIRA</v>
          </cell>
          <cell r="K76" t="str">
            <v>Demanda</v>
          </cell>
          <cell r="L76" t="str">
            <v>ONCOLOGOS DEL OCCIDENTE S.A.S.</v>
          </cell>
          <cell r="M76" t="str">
            <v>NI 801000713</v>
          </cell>
          <cell r="N76" t="str">
            <v>RC</v>
          </cell>
          <cell r="O76" t="str">
            <v>Pago por evento</v>
          </cell>
          <cell r="P76" t="str">
            <v>Consultas ambulatorias</v>
          </cell>
        </row>
        <row r="77">
          <cell r="B77" t="str">
            <v>RM71125</v>
          </cell>
          <cell r="C77" t="str">
            <v>Radicada</v>
          </cell>
          <cell r="D77">
            <v>45203.503032175926</v>
          </cell>
          <cell r="E77">
            <v>45204.626854942129</v>
          </cell>
          <cell r="F77">
            <v>45273.401012037037</v>
          </cell>
          <cell r="G77">
            <v>56533</v>
          </cell>
          <cell r="H77">
            <v>81</v>
          </cell>
          <cell r="I77" t="str">
            <v>RISARALDA</v>
          </cell>
          <cell r="J77" t="str">
            <v>PEREIRA</v>
          </cell>
          <cell r="K77" t="str">
            <v>Demanda</v>
          </cell>
          <cell r="L77" t="str">
            <v>ONCOLOGOS DEL OCCIDENTE S.A.S.</v>
          </cell>
          <cell r="M77" t="str">
            <v>NI 801000713</v>
          </cell>
          <cell r="N77" t="str">
            <v>MRS</v>
          </cell>
          <cell r="O77" t="str">
            <v>Pago por evento</v>
          </cell>
          <cell r="P77" t="str">
            <v>Consultas ambulatorias</v>
          </cell>
        </row>
        <row r="78">
          <cell r="B78" t="str">
            <v>RM71161</v>
          </cell>
          <cell r="C78" t="str">
            <v>Radicada</v>
          </cell>
          <cell r="D78">
            <v>45203.503079475304</v>
          </cell>
          <cell r="E78">
            <v>45204.59087850694</v>
          </cell>
          <cell r="F78">
            <v>45273.354191435181</v>
          </cell>
          <cell r="G78">
            <v>64500</v>
          </cell>
          <cell r="H78">
            <v>81</v>
          </cell>
          <cell r="I78" t="str">
            <v>RISARALDA</v>
          </cell>
          <cell r="J78" t="str">
            <v>PEREIRA</v>
          </cell>
          <cell r="K78" t="str">
            <v>Demanda</v>
          </cell>
          <cell r="L78" t="str">
            <v>ONCOLOGOS DEL OCCIDENTE S.A.S.</v>
          </cell>
          <cell r="M78" t="str">
            <v>NI 801000713</v>
          </cell>
          <cell r="N78" t="str">
            <v>MRS</v>
          </cell>
          <cell r="O78" t="str">
            <v>Pago por evento</v>
          </cell>
          <cell r="P78" t="str">
            <v>Consultas ambulatorias</v>
          </cell>
        </row>
        <row r="79">
          <cell r="B79" t="str">
            <v>RM71203</v>
          </cell>
          <cell r="C79" t="str">
            <v>Radicada</v>
          </cell>
          <cell r="D79">
            <v>45203.503124999996</v>
          </cell>
          <cell r="E79">
            <v>45205.409939930556</v>
          </cell>
          <cell r="F79">
            <v>45273.474099999999</v>
          </cell>
          <cell r="G79">
            <v>80623</v>
          </cell>
          <cell r="H79">
            <v>81</v>
          </cell>
          <cell r="I79" t="str">
            <v>RISARALDA</v>
          </cell>
          <cell r="J79" t="str">
            <v>PEREIRA</v>
          </cell>
          <cell r="K79" t="str">
            <v>Demanda</v>
          </cell>
          <cell r="L79" t="str">
            <v>ONCOLOGOS DEL OCCIDENTE S.A.S.</v>
          </cell>
          <cell r="M79" t="str">
            <v>NI 801000713</v>
          </cell>
          <cell r="N79" t="str">
            <v>RC</v>
          </cell>
          <cell r="O79" t="str">
            <v>Pago por evento</v>
          </cell>
          <cell r="P79" t="str">
            <v>Consultas ambulatorias</v>
          </cell>
        </row>
        <row r="80">
          <cell r="B80" t="str">
            <v>RM71297</v>
          </cell>
          <cell r="C80" t="str">
            <v>Radicada</v>
          </cell>
          <cell r="D80">
            <v>45203.503167901232</v>
          </cell>
          <cell r="E80">
            <v>45204.629444062499</v>
          </cell>
          <cell r="F80">
            <v>45273.355549571759</v>
          </cell>
          <cell r="G80">
            <v>64500</v>
          </cell>
          <cell r="H80">
            <v>81</v>
          </cell>
          <cell r="I80" t="str">
            <v>RISARALDA</v>
          </cell>
          <cell r="J80" t="str">
            <v>PEREIRA</v>
          </cell>
          <cell r="K80" t="str">
            <v>Demanda</v>
          </cell>
          <cell r="L80" t="str">
            <v>ONCOLOGOS DEL OCCIDENTE S.A.S.</v>
          </cell>
          <cell r="M80" t="str">
            <v>NI 801000713</v>
          </cell>
          <cell r="N80" t="str">
            <v>MRS</v>
          </cell>
          <cell r="O80" t="str">
            <v>Pago por evento</v>
          </cell>
          <cell r="P80" t="str">
            <v>Consultas ambulatorias</v>
          </cell>
        </row>
        <row r="81">
          <cell r="B81" t="str">
            <v>RM71298</v>
          </cell>
          <cell r="C81" t="str">
            <v>Devuelta</v>
          </cell>
          <cell r="D81">
            <v>45203.503215470671</v>
          </cell>
          <cell r="E81">
            <v>45204.631464004626</v>
          </cell>
          <cell r="G81">
            <v>901037</v>
          </cell>
          <cell r="H81">
            <v>81</v>
          </cell>
          <cell r="I81" t="str">
            <v>RISARALDA</v>
          </cell>
          <cell r="J81" t="str">
            <v>PEREIRA</v>
          </cell>
          <cell r="K81" t="str">
            <v>Demanda</v>
          </cell>
          <cell r="L81" t="str">
            <v>ONCOLOGOS DEL OCCIDENTE S.A.S.</v>
          </cell>
          <cell r="M81" t="str">
            <v>NI 801000713</v>
          </cell>
          <cell r="O81" t="str">
            <v>Pago por evento</v>
          </cell>
          <cell r="P81" t="str">
            <v>Consultas ambulatorias</v>
          </cell>
        </row>
        <row r="82">
          <cell r="B82" t="str">
            <v>RM71456</v>
          </cell>
          <cell r="C82" t="str">
            <v>Devuelta</v>
          </cell>
          <cell r="D82">
            <v>45203.503270601846</v>
          </cell>
          <cell r="E82">
            <v>45204.649360763884</v>
          </cell>
          <cell r="G82">
            <v>346915</v>
          </cell>
          <cell r="H82">
            <v>81</v>
          </cell>
          <cell r="I82" t="str">
            <v>RISARALDA</v>
          </cell>
          <cell r="J82" t="str">
            <v>PEREIRA</v>
          </cell>
          <cell r="K82" t="str">
            <v>Demanda</v>
          </cell>
          <cell r="L82" t="str">
            <v>ONCOLOGOS DEL OCCIDENTE S.A.S.</v>
          </cell>
          <cell r="M82" t="str">
            <v>NI 801000713</v>
          </cell>
          <cell r="O82" t="str">
            <v>Pago por evento</v>
          </cell>
          <cell r="P82" t="str">
            <v>Consultas ambulatorias</v>
          </cell>
        </row>
        <row r="83">
          <cell r="B83" t="str">
            <v>RM71458</v>
          </cell>
          <cell r="C83" t="str">
            <v>Radicada</v>
          </cell>
          <cell r="D83">
            <v>45203.503325115737</v>
          </cell>
          <cell r="E83">
            <v>45204.652566782403</v>
          </cell>
          <cell r="F83">
            <v>45272.735813391198</v>
          </cell>
          <cell r="G83">
            <v>1549700</v>
          </cell>
          <cell r="H83">
            <v>81</v>
          </cell>
          <cell r="I83" t="str">
            <v>RISARALDA</v>
          </cell>
          <cell r="J83" t="str">
            <v>PEREIRA</v>
          </cell>
          <cell r="K83" t="str">
            <v>Demanda</v>
          </cell>
          <cell r="L83" t="str">
            <v>ONCOLOGOS DEL OCCIDENTE S.A.S.</v>
          </cell>
          <cell r="M83" t="str">
            <v>NI 801000713</v>
          </cell>
          <cell r="N83" t="str">
            <v>MRS</v>
          </cell>
          <cell r="O83" t="str">
            <v>Pago por evento</v>
          </cell>
          <cell r="P83" t="str">
            <v>Consultas ambulatorias</v>
          </cell>
        </row>
        <row r="84">
          <cell r="B84" t="str">
            <v>RM70010</v>
          </cell>
          <cell r="C84" t="str">
            <v>Devuelta</v>
          </cell>
          <cell r="D84">
            <v>45203.515857638886</v>
          </cell>
          <cell r="E84">
            <v>45204.381362268519</v>
          </cell>
          <cell r="G84">
            <v>289200</v>
          </cell>
          <cell r="H84">
            <v>82</v>
          </cell>
          <cell r="I84" t="str">
            <v>RISARALDA</v>
          </cell>
          <cell r="J84" t="str">
            <v>PEREIRA</v>
          </cell>
          <cell r="K84" t="str">
            <v>Demanda</v>
          </cell>
          <cell r="L84" t="str">
            <v>ONCOLOGOS DEL OCCIDENTE S.A.S.</v>
          </cell>
          <cell r="M84" t="str">
            <v>NI 801000713</v>
          </cell>
          <cell r="O84" t="str">
            <v>Pago por evento</v>
          </cell>
          <cell r="P84" t="str">
            <v>Consultas ambulatorias</v>
          </cell>
        </row>
        <row r="85">
          <cell r="B85" t="str">
            <v>RM70041</v>
          </cell>
          <cell r="C85" t="str">
            <v>Para respuesta prestador</v>
          </cell>
          <cell r="D85">
            <v>45203.515890779323</v>
          </cell>
          <cell r="E85">
            <v>45204.391327893514</v>
          </cell>
          <cell r="G85">
            <v>420297</v>
          </cell>
          <cell r="H85">
            <v>82</v>
          </cell>
          <cell r="I85" t="str">
            <v>RISARALDA</v>
          </cell>
          <cell r="J85" t="str">
            <v>PEREIRA</v>
          </cell>
          <cell r="K85" t="str">
            <v>Demanda</v>
          </cell>
          <cell r="L85" t="str">
            <v>ONCOLOGOS DEL OCCIDENTE S.A.S.</v>
          </cell>
          <cell r="M85" t="str">
            <v>NI 801000713</v>
          </cell>
          <cell r="N85" t="str">
            <v>MRS</v>
          </cell>
          <cell r="O85" t="str">
            <v>Pago por evento</v>
          </cell>
          <cell r="P85" t="str">
            <v>Consultas ambulatorias</v>
          </cell>
          <cell r="R85">
            <v>45272.730732372685</v>
          </cell>
        </row>
        <row r="86">
          <cell r="B86" t="str">
            <v>RM70045</v>
          </cell>
          <cell r="C86" t="str">
            <v>Para respuesta prestador</v>
          </cell>
          <cell r="D86">
            <v>45203.515929282403</v>
          </cell>
          <cell r="E86">
            <v>45204.399246678237</v>
          </cell>
          <cell r="G86">
            <v>43581108</v>
          </cell>
          <cell r="H86">
            <v>82</v>
          </cell>
          <cell r="I86" t="str">
            <v>RISARALDA</v>
          </cell>
          <cell r="J86" t="str">
            <v>PEREIRA</v>
          </cell>
          <cell r="K86" t="str">
            <v>Demanda</v>
          </cell>
          <cell r="L86" t="str">
            <v>ONCOLOGOS DEL OCCIDENTE S.A.S.</v>
          </cell>
          <cell r="M86" t="str">
            <v>NI 801000713</v>
          </cell>
          <cell r="N86" t="str">
            <v>MRS</v>
          </cell>
          <cell r="O86" t="str">
            <v>Pago por evento</v>
          </cell>
          <cell r="P86" t="str">
            <v>Consultas ambulatorias</v>
          </cell>
          <cell r="R86">
            <v>45257.693098611111</v>
          </cell>
        </row>
        <row r="87">
          <cell r="B87" t="str">
            <v>RM70050</v>
          </cell>
          <cell r="C87" t="str">
            <v>Radicada</v>
          </cell>
          <cell r="D87">
            <v>45203.516018441362</v>
          </cell>
          <cell r="E87">
            <v>45204.401566979162</v>
          </cell>
          <cell r="F87">
            <v>45272.746799340275</v>
          </cell>
          <cell r="G87">
            <v>289200</v>
          </cell>
          <cell r="H87">
            <v>82</v>
          </cell>
          <cell r="I87" t="str">
            <v>RISARALDA</v>
          </cell>
          <cell r="J87" t="str">
            <v>PEREIRA</v>
          </cell>
          <cell r="K87" t="str">
            <v>Demanda</v>
          </cell>
          <cell r="L87" t="str">
            <v>ONCOLOGOS DEL OCCIDENTE S.A.S.</v>
          </cell>
          <cell r="M87" t="str">
            <v>NI 801000713</v>
          </cell>
          <cell r="N87" t="str">
            <v>MRS</v>
          </cell>
          <cell r="O87" t="str">
            <v>Pago por evento</v>
          </cell>
          <cell r="P87" t="str">
            <v>Consultas ambulatorias</v>
          </cell>
        </row>
        <row r="88">
          <cell r="B88" t="str">
            <v>RM70115</v>
          </cell>
          <cell r="C88" t="str">
            <v>Radicada</v>
          </cell>
          <cell r="D88">
            <v>45203.516054320986</v>
          </cell>
          <cell r="E88">
            <v>45204.405947106483</v>
          </cell>
          <cell r="F88">
            <v>45273.403506481482</v>
          </cell>
          <cell r="G88">
            <v>56533</v>
          </cell>
          <cell r="H88">
            <v>82</v>
          </cell>
          <cell r="I88" t="str">
            <v>RISARALDA</v>
          </cell>
          <cell r="J88" t="str">
            <v>PEREIRA</v>
          </cell>
          <cell r="K88" t="str">
            <v>Demanda</v>
          </cell>
          <cell r="L88" t="str">
            <v>ONCOLOGOS DEL OCCIDENTE S.A.S.</v>
          </cell>
          <cell r="M88" t="str">
            <v>NI 801000713</v>
          </cell>
          <cell r="N88" t="str">
            <v>MRS</v>
          </cell>
          <cell r="O88" t="str">
            <v>Pago por evento</v>
          </cell>
          <cell r="P88" t="str">
            <v>Consultas ambulatorias</v>
          </cell>
        </row>
        <row r="89">
          <cell r="B89" t="str">
            <v>RM70176</v>
          </cell>
          <cell r="C89" t="str">
            <v>Radicada</v>
          </cell>
          <cell r="D89">
            <v>45203.516090162033</v>
          </cell>
          <cell r="E89">
            <v>45204.408417592589</v>
          </cell>
          <cell r="F89">
            <v>45273.317829861109</v>
          </cell>
          <cell r="G89">
            <v>283004</v>
          </cell>
          <cell r="H89">
            <v>82</v>
          </cell>
          <cell r="I89" t="str">
            <v>RISARALDA</v>
          </cell>
          <cell r="J89" t="str">
            <v>PEREIRA</v>
          </cell>
          <cell r="K89" t="str">
            <v>Demanda</v>
          </cell>
          <cell r="L89" t="str">
            <v>ONCOLOGOS DEL OCCIDENTE S.A.S.</v>
          </cell>
          <cell r="M89" t="str">
            <v>NI 801000713</v>
          </cell>
          <cell r="N89" t="str">
            <v>MRS</v>
          </cell>
          <cell r="O89" t="str">
            <v>Pago por evento</v>
          </cell>
          <cell r="P89" t="str">
            <v>Consultas ambulatorias</v>
          </cell>
        </row>
        <row r="90">
          <cell r="B90" t="str">
            <v>RM70278</v>
          </cell>
          <cell r="C90" t="str">
            <v>Radicada</v>
          </cell>
          <cell r="D90">
            <v>45203.516124305555</v>
          </cell>
          <cell r="E90">
            <v>45204.412950578699</v>
          </cell>
          <cell r="F90">
            <v>45257.674866550922</v>
          </cell>
          <cell r="G90">
            <v>4980</v>
          </cell>
          <cell r="H90">
            <v>82</v>
          </cell>
          <cell r="I90" t="str">
            <v>RISARALDA</v>
          </cell>
          <cell r="J90" t="str">
            <v>PEREIRA</v>
          </cell>
          <cell r="K90" t="str">
            <v>Demanda</v>
          </cell>
          <cell r="L90" t="str">
            <v>ONCOLOGOS DEL OCCIDENTE S.A.S.</v>
          </cell>
          <cell r="M90" t="str">
            <v>NI 801000713</v>
          </cell>
          <cell r="N90" t="str">
            <v>MRS</v>
          </cell>
          <cell r="O90" t="str">
            <v>Pago por evento</v>
          </cell>
          <cell r="P90" t="str">
            <v>Consultas ambulatorias</v>
          </cell>
        </row>
        <row r="91">
          <cell r="B91" t="str">
            <v>RM70284</v>
          </cell>
          <cell r="C91" t="str">
            <v>Radicada</v>
          </cell>
          <cell r="D91">
            <v>45203.516161381172</v>
          </cell>
          <cell r="E91">
            <v>45204.41883599537</v>
          </cell>
          <cell r="F91">
            <v>45257.683887847219</v>
          </cell>
          <cell r="G91">
            <v>28582</v>
          </cell>
          <cell r="H91">
            <v>82</v>
          </cell>
          <cell r="I91" t="str">
            <v>RISARALDA</v>
          </cell>
          <cell r="J91" t="str">
            <v>PEREIRA</v>
          </cell>
          <cell r="K91" t="str">
            <v>Demanda</v>
          </cell>
          <cell r="L91" t="str">
            <v>ONCOLOGOS DEL OCCIDENTE S.A.S.</v>
          </cell>
          <cell r="M91" t="str">
            <v>NI 801000713</v>
          </cell>
          <cell r="N91" t="str">
            <v>MRS</v>
          </cell>
          <cell r="O91" t="str">
            <v>Pago por evento</v>
          </cell>
          <cell r="P91" t="str">
            <v>Consultas ambulatorias</v>
          </cell>
        </row>
        <row r="92">
          <cell r="B92" t="str">
            <v>RM70286</v>
          </cell>
          <cell r="C92" t="str">
            <v>Devuelta</v>
          </cell>
          <cell r="D92">
            <v>45203.516193634256</v>
          </cell>
          <cell r="E92">
            <v>45204.422696145833</v>
          </cell>
          <cell r="G92">
            <v>87990</v>
          </cell>
          <cell r="H92">
            <v>82</v>
          </cell>
          <cell r="I92" t="str">
            <v>RISARALDA</v>
          </cell>
          <cell r="J92" t="str">
            <v>PEREIRA</v>
          </cell>
          <cell r="K92" t="str">
            <v>Demanda</v>
          </cell>
          <cell r="L92" t="str">
            <v>ONCOLOGOS DEL OCCIDENTE S.A.S.</v>
          </cell>
          <cell r="M92" t="str">
            <v>NI 801000713</v>
          </cell>
          <cell r="O92" t="str">
            <v>Pago por evento</v>
          </cell>
          <cell r="P92" t="str">
            <v>Consultas ambulatorias</v>
          </cell>
        </row>
        <row r="93">
          <cell r="B93" t="str">
            <v>RM70319</v>
          </cell>
          <cell r="C93" t="str">
            <v>Radicada</v>
          </cell>
          <cell r="D93">
            <v>45203.516232831782</v>
          </cell>
          <cell r="E93">
            <v>45204.424720983792</v>
          </cell>
          <cell r="F93">
            <v>45265.557454942129</v>
          </cell>
          <cell r="G93">
            <v>3819660</v>
          </cell>
          <cell r="H93">
            <v>81</v>
          </cell>
          <cell r="I93" t="str">
            <v>RISARALDA</v>
          </cell>
          <cell r="J93" t="str">
            <v>PEREIRA</v>
          </cell>
          <cell r="K93" t="str">
            <v>Demanda</v>
          </cell>
          <cell r="L93" t="str">
            <v>ONCOLOGOS DEL OCCIDENTE S.A.S.</v>
          </cell>
          <cell r="M93" t="str">
            <v>NI 801000713</v>
          </cell>
          <cell r="N93" t="str">
            <v>MRS</v>
          </cell>
          <cell r="O93" t="str">
            <v>Pago por evento</v>
          </cell>
          <cell r="P93" t="str">
            <v>Consultas ambulatorias</v>
          </cell>
        </row>
        <row r="94">
          <cell r="B94" t="str">
            <v>RM70357</v>
          </cell>
          <cell r="C94" t="str">
            <v>Radicada</v>
          </cell>
          <cell r="D94">
            <v>45203.516269367283</v>
          </cell>
          <cell r="E94">
            <v>45204.428439849537</v>
          </cell>
          <cell r="F94">
            <v>45273.352844016204</v>
          </cell>
          <cell r="G94">
            <v>80623</v>
          </cell>
          <cell r="H94">
            <v>81</v>
          </cell>
          <cell r="I94" t="str">
            <v>RISARALDA</v>
          </cell>
          <cell r="J94" t="str">
            <v>PEREIRA</v>
          </cell>
          <cell r="K94" t="str">
            <v>Demanda</v>
          </cell>
          <cell r="L94" t="str">
            <v>ONCOLOGOS DEL OCCIDENTE S.A.S.</v>
          </cell>
          <cell r="M94" t="str">
            <v>NI 801000713</v>
          </cell>
          <cell r="N94" t="str">
            <v>MRS</v>
          </cell>
          <cell r="O94" t="str">
            <v>Pago por evento</v>
          </cell>
          <cell r="P94" t="str">
            <v>Consultas ambulatorias</v>
          </cell>
        </row>
        <row r="95">
          <cell r="B95" t="str">
            <v>RM70370</v>
          </cell>
          <cell r="C95" t="str">
            <v>Devuelta</v>
          </cell>
          <cell r="D95">
            <v>45203.516305131176</v>
          </cell>
          <cell r="E95">
            <v>45204.431834456016</v>
          </cell>
          <cell r="G95">
            <v>38700</v>
          </cell>
          <cell r="H95">
            <v>81</v>
          </cell>
          <cell r="I95" t="str">
            <v>RISARALDA</v>
          </cell>
          <cell r="J95" t="str">
            <v>PEREIRA</v>
          </cell>
          <cell r="K95" t="str">
            <v>Demanda</v>
          </cell>
          <cell r="L95" t="str">
            <v>ONCOLOGOS DEL OCCIDENTE S.A.S.</v>
          </cell>
          <cell r="M95" t="str">
            <v>NI 801000713</v>
          </cell>
          <cell r="O95" t="str">
            <v>Pago por evento</v>
          </cell>
          <cell r="P95" t="str">
            <v>Consultas ambulatorias</v>
          </cell>
        </row>
        <row r="96">
          <cell r="B96" t="str">
            <v>RM70386</v>
          </cell>
          <cell r="C96" t="str">
            <v>Para respuesta prestador</v>
          </cell>
          <cell r="D96">
            <v>45203.516346797842</v>
          </cell>
          <cell r="E96">
            <v>45204.435309143519</v>
          </cell>
          <cell r="G96">
            <v>17379825</v>
          </cell>
          <cell r="H96">
            <v>81</v>
          </cell>
          <cell r="I96" t="str">
            <v>RISARALDA</v>
          </cell>
          <cell r="J96" t="str">
            <v>PEREIRA</v>
          </cell>
          <cell r="K96" t="str">
            <v>Demanda</v>
          </cell>
          <cell r="L96" t="str">
            <v>ONCOLOGOS DEL OCCIDENTE S.A.S.</v>
          </cell>
          <cell r="M96" t="str">
            <v>NI 801000713</v>
          </cell>
          <cell r="N96" t="str">
            <v>MRS</v>
          </cell>
          <cell r="O96" t="str">
            <v>Pago por evento</v>
          </cell>
          <cell r="P96" t="str">
            <v>Consultas ambulatorias</v>
          </cell>
          <cell r="R96">
            <v>45258.639392326389</v>
          </cell>
        </row>
        <row r="97">
          <cell r="B97" t="str">
            <v>RM70449</v>
          </cell>
          <cell r="C97" t="str">
            <v>Radicada</v>
          </cell>
          <cell r="D97">
            <v>45203.516392708334</v>
          </cell>
          <cell r="E97">
            <v>45204.438507604165</v>
          </cell>
          <cell r="F97">
            <v>45273.338522916667</v>
          </cell>
          <cell r="G97">
            <v>118143</v>
          </cell>
          <cell r="H97">
            <v>81</v>
          </cell>
          <cell r="I97" t="str">
            <v>RISARALDA</v>
          </cell>
          <cell r="J97" t="str">
            <v>PEREIRA</v>
          </cell>
          <cell r="K97" t="str">
            <v>Demanda</v>
          </cell>
          <cell r="L97" t="str">
            <v>ONCOLOGOS DEL OCCIDENTE S.A.S.</v>
          </cell>
          <cell r="M97" t="str">
            <v>NI 801000713</v>
          </cell>
          <cell r="N97" t="str">
            <v>MRS</v>
          </cell>
          <cell r="O97" t="str">
            <v>Pago por evento</v>
          </cell>
          <cell r="P97" t="str">
            <v>Consultas ambulatorias</v>
          </cell>
        </row>
        <row r="98">
          <cell r="B98" t="str">
            <v>RM70466</v>
          </cell>
          <cell r="C98" t="str">
            <v>Radicada</v>
          </cell>
          <cell r="D98">
            <v>45203.516425154325</v>
          </cell>
          <cell r="E98">
            <v>45204.442013692125</v>
          </cell>
          <cell r="F98">
            <v>45272.710787696757</v>
          </cell>
          <cell r="G98">
            <v>484217</v>
          </cell>
          <cell r="H98">
            <v>81</v>
          </cell>
          <cell r="I98" t="str">
            <v>RISARALDA</v>
          </cell>
          <cell r="J98" t="str">
            <v>PEREIRA</v>
          </cell>
          <cell r="K98" t="str">
            <v>Demanda</v>
          </cell>
          <cell r="L98" t="str">
            <v>ONCOLOGOS DEL OCCIDENTE S.A.S.</v>
          </cell>
          <cell r="M98" t="str">
            <v>NI 801000713</v>
          </cell>
          <cell r="N98" t="str">
            <v>MRS</v>
          </cell>
          <cell r="O98" t="str">
            <v>Pago por evento</v>
          </cell>
          <cell r="P98" t="str">
            <v>Consultas ambulatorias</v>
          </cell>
        </row>
        <row r="99">
          <cell r="B99" t="str">
            <v>RM70529</v>
          </cell>
          <cell r="C99" t="str">
            <v>Radicada</v>
          </cell>
          <cell r="D99">
            <v>45203.516460300925</v>
          </cell>
          <cell r="E99">
            <v>45204.446049421291</v>
          </cell>
          <cell r="F99">
            <v>45273.36023943287</v>
          </cell>
          <cell r="G99">
            <v>64500</v>
          </cell>
          <cell r="H99">
            <v>81</v>
          </cell>
          <cell r="I99" t="str">
            <v>RISARALDA</v>
          </cell>
          <cell r="J99" t="str">
            <v>PEREIRA</v>
          </cell>
          <cell r="K99" t="str">
            <v>Demanda</v>
          </cell>
          <cell r="L99" t="str">
            <v>ONCOLOGOS DEL OCCIDENTE S.A.S.</v>
          </cell>
          <cell r="M99" t="str">
            <v>NI 801000713</v>
          </cell>
          <cell r="N99" t="str">
            <v>MRS</v>
          </cell>
          <cell r="O99" t="str">
            <v>Pago por evento</v>
          </cell>
          <cell r="P99" t="str">
            <v>Consultas ambulatorias</v>
          </cell>
        </row>
        <row r="100">
          <cell r="B100" t="str">
            <v>RM70540</v>
          </cell>
          <cell r="C100" t="str">
            <v>Radicada</v>
          </cell>
          <cell r="D100">
            <v>45203.516494714509</v>
          </cell>
          <cell r="E100">
            <v>45204.452434027779</v>
          </cell>
          <cell r="F100">
            <v>45273.424457175926</v>
          </cell>
          <cell r="G100">
            <v>49990</v>
          </cell>
          <cell r="H100">
            <v>81</v>
          </cell>
          <cell r="I100" t="str">
            <v>RISARALDA</v>
          </cell>
          <cell r="J100" t="str">
            <v>PEREIRA</v>
          </cell>
          <cell r="K100" t="str">
            <v>Demanda</v>
          </cell>
          <cell r="L100" t="str">
            <v>ONCOLOGOS DEL OCCIDENTE S.A.S.</v>
          </cell>
          <cell r="M100" t="str">
            <v>NI 801000713</v>
          </cell>
          <cell r="N100" t="str">
            <v>MRS</v>
          </cell>
          <cell r="O100" t="str">
            <v>Pago por evento</v>
          </cell>
          <cell r="P100" t="str">
            <v>Consultas ambulatorias</v>
          </cell>
        </row>
        <row r="101">
          <cell r="B101" t="str">
            <v>RM70565</v>
          </cell>
          <cell r="C101" t="str">
            <v>Devuelta</v>
          </cell>
          <cell r="D101">
            <v>45203.51652901234</v>
          </cell>
          <cell r="E101">
            <v>45204.45566388889</v>
          </cell>
          <cell r="G101">
            <v>56533</v>
          </cell>
          <cell r="H101">
            <v>81</v>
          </cell>
          <cell r="I101" t="str">
            <v>RISARALDA</v>
          </cell>
          <cell r="J101" t="str">
            <v>PEREIRA</v>
          </cell>
          <cell r="K101" t="str">
            <v>Demanda</v>
          </cell>
          <cell r="L101" t="str">
            <v>ONCOLOGOS DEL OCCIDENTE S.A.S.</v>
          </cell>
          <cell r="M101" t="str">
            <v>NI 801000713</v>
          </cell>
          <cell r="O101" t="str">
            <v>Pago por evento</v>
          </cell>
          <cell r="P101" t="str">
            <v>Consultas ambulatorias</v>
          </cell>
        </row>
        <row r="102">
          <cell r="B102" t="str">
            <v>RM70573</v>
          </cell>
          <cell r="C102" t="str">
            <v>Radicada</v>
          </cell>
          <cell r="D102">
            <v>45203.516593325621</v>
          </cell>
          <cell r="E102">
            <v>45204.462507638884</v>
          </cell>
          <cell r="F102">
            <v>45273.422253391203</v>
          </cell>
          <cell r="G102">
            <v>56533</v>
          </cell>
          <cell r="H102">
            <v>81</v>
          </cell>
          <cell r="I102" t="str">
            <v>RISARALDA</v>
          </cell>
          <cell r="J102" t="str">
            <v>PEREIRA</v>
          </cell>
          <cell r="K102" t="str">
            <v>Demanda</v>
          </cell>
          <cell r="L102" t="str">
            <v>ONCOLOGOS DEL OCCIDENTE S.A.S.</v>
          </cell>
          <cell r="M102" t="str">
            <v>NI 801000713</v>
          </cell>
          <cell r="N102" t="str">
            <v>MRS</v>
          </cell>
          <cell r="O102" t="str">
            <v>Pago por evento</v>
          </cell>
          <cell r="P102" t="str">
            <v>Consultas ambulatorias</v>
          </cell>
        </row>
        <row r="103">
          <cell r="B103" t="str">
            <v>RM70612</v>
          </cell>
          <cell r="C103" t="str">
            <v>Para respuesta prestador</v>
          </cell>
          <cell r="D103">
            <v>45203.516623186726</v>
          </cell>
          <cell r="E103">
            <v>45204.466193715278</v>
          </cell>
          <cell r="G103">
            <v>17384111</v>
          </cell>
          <cell r="H103">
            <v>81</v>
          </cell>
          <cell r="I103" t="str">
            <v>RISARALDA</v>
          </cell>
          <cell r="J103" t="str">
            <v>PEREIRA</v>
          </cell>
          <cell r="K103" t="str">
            <v>Demanda</v>
          </cell>
          <cell r="L103" t="str">
            <v>ONCOLOGOS DEL OCCIDENTE S.A.S.</v>
          </cell>
          <cell r="M103" t="str">
            <v>NI 801000713</v>
          </cell>
          <cell r="N103" t="str">
            <v>MRS</v>
          </cell>
          <cell r="O103" t="str">
            <v>Pago por evento</v>
          </cell>
          <cell r="P103" t="str">
            <v>Consultas ambulatorias</v>
          </cell>
          <cell r="R103">
            <v>45257.710066319443</v>
          </cell>
        </row>
        <row r="104">
          <cell r="B104" t="str">
            <v>RM70636</v>
          </cell>
          <cell r="C104" t="str">
            <v>Radicada</v>
          </cell>
          <cell r="D104">
            <v>45203.516656944441</v>
          </cell>
          <cell r="E104">
            <v>45204.470484606478</v>
          </cell>
          <cell r="F104">
            <v>45272.714093020833</v>
          </cell>
          <cell r="G104">
            <v>484217</v>
          </cell>
          <cell r="H104">
            <v>81</v>
          </cell>
          <cell r="I104" t="str">
            <v>RISARALDA</v>
          </cell>
          <cell r="J104" t="str">
            <v>PEREIRA</v>
          </cell>
          <cell r="K104" t="str">
            <v>Demanda</v>
          </cell>
          <cell r="L104" t="str">
            <v>ONCOLOGOS DEL OCCIDENTE S.A.S.</v>
          </cell>
          <cell r="M104" t="str">
            <v>NI 801000713</v>
          </cell>
          <cell r="N104" t="str">
            <v>MRS</v>
          </cell>
          <cell r="O104" t="str">
            <v>Pago por evento</v>
          </cell>
          <cell r="P104" t="str">
            <v>Consultas ambulatorias</v>
          </cell>
        </row>
        <row r="105">
          <cell r="B105" t="str">
            <v>RM69592</v>
          </cell>
          <cell r="C105" t="str">
            <v>Radicada</v>
          </cell>
          <cell r="D105">
            <v>45203.660141010805</v>
          </cell>
          <cell r="E105">
            <v>45203.689569791663</v>
          </cell>
          <cell r="F105">
            <v>45272.626695173611</v>
          </cell>
          <cell r="G105">
            <v>289200</v>
          </cell>
          <cell r="H105">
            <v>82</v>
          </cell>
          <cell r="I105" t="str">
            <v>RISARALDA</v>
          </cell>
          <cell r="J105" t="str">
            <v>PEREIRA</v>
          </cell>
          <cell r="K105" t="str">
            <v>Demanda</v>
          </cell>
          <cell r="L105" t="str">
            <v>ONCOLOGOS DEL OCCIDENTE S.A.S.</v>
          </cell>
          <cell r="M105" t="str">
            <v>NI 801000713</v>
          </cell>
          <cell r="N105" t="str">
            <v>MRS</v>
          </cell>
          <cell r="O105" t="str">
            <v>Pago por evento</v>
          </cell>
          <cell r="P105" t="str">
            <v>Consultas ambulatorias</v>
          </cell>
        </row>
        <row r="106">
          <cell r="B106" t="str">
            <v>RM69796</v>
          </cell>
          <cell r="C106" t="str">
            <v>Radicada</v>
          </cell>
          <cell r="D106">
            <v>45203.660183641972</v>
          </cell>
          <cell r="E106">
            <v>45203.692031678242</v>
          </cell>
          <cell r="F106">
            <v>45272.628052233791</v>
          </cell>
          <cell r="G106">
            <v>289200</v>
          </cell>
          <cell r="H106">
            <v>82</v>
          </cell>
          <cell r="I106" t="str">
            <v>RISARALDA</v>
          </cell>
          <cell r="J106" t="str">
            <v>PEREIRA</v>
          </cell>
          <cell r="K106" t="str">
            <v>Demanda</v>
          </cell>
          <cell r="L106" t="str">
            <v>ONCOLOGOS DEL OCCIDENTE S.A.S.</v>
          </cell>
          <cell r="M106" t="str">
            <v>NI 801000713</v>
          </cell>
          <cell r="N106" t="str">
            <v>MRS</v>
          </cell>
          <cell r="O106" t="str">
            <v>Pago por evento</v>
          </cell>
          <cell r="P106" t="str">
            <v>Consultas ambulatorias</v>
          </cell>
        </row>
        <row r="107">
          <cell r="B107" t="str">
            <v>RM69918</v>
          </cell>
          <cell r="C107" t="str">
            <v>Radicada</v>
          </cell>
          <cell r="D107">
            <v>45203.66022148919</v>
          </cell>
          <cell r="E107">
            <v>45203.695583680557</v>
          </cell>
          <cell r="F107">
            <v>45272.623381562495</v>
          </cell>
          <cell r="G107">
            <v>346915</v>
          </cell>
          <cell r="H107">
            <v>82</v>
          </cell>
          <cell r="I107" t="str">
            <v>RISARALDA</v>
          </cell>
          <cell r="J107" t="str">
            <v>PEREIRA</v>
          </cell>
          <cell r="K107" t="str">
            <v>Demanda</v>
          </cell>
          <cell r="L107" t="str">
            <v>ONCOLOGOS DEL OCCIDENTE S.A.S.</v>
          </cell>
          <cell r="M107" t="str">
            <v>NI 801000713</v>
          </cell>
          <cell r="N107" t="str">
            <v>MRS</v>
          </cell>
          <cell r="O107" t="str">
            <v>Pago por evento</v>
          </cell>
          <cell r="P107" t="str">
            <v>Consultas ambulatorias</v>
          </cell>
        </row>
        <row r="108">
          <cell r="B108" t="str">
            <v>RM69919</v>
          </cell>
          <cell r="C108" t="str">
            <v>Radicada</v>
          </cell>
          <cell r="D108">
            <v>45203.660254899696</v>
          </cell>
          <cell r="E108">
            <v>45203.697891087962</v>
          </cell>
          <cell r="F108">
            <v>45272.624961574074</v>
          </cell>
          <cell r="G108">
            <v>346915</v>
          </cell>
          <cell r="H108">
            <v>82</v>
          </cell>
          <cell r="I108" t="str">
            <v>RISARALDA</v>
          </cell>
          <cell r="J108" t="str">
            <v>PEREIRA</v>
          </cell>
          <cell r="K108" t="str">
            <v>Demanda</v>
          </cell>
          <cell r="L108" t="str">
            <v>ONCOLOGOS DEL OCCIDENTE S.A.S.</v>
          </cell>
          <cell r="M108" t="str">
            <v>NI 801000713</v>
          </cell>
          <cell r="N108" t="str">
            <v>MRS</v>
          </cell>
          <cell r="O108" t="str">
            <v>Pago por evento</v>
          </cell>
          <cell r="P108" t="str">
            <v>Consultas ambulatorias</v>
          </cell>
        </row>
        <row r="109">
          <cell r="B109" t="str">
            <v>RM69949</v>
          </cell>
          <cell r="C109" t="str">
            <v>Radicada</v>
          </cell>
          <cell r="D109">
            <v>45203.660293827154</v>
          </cell>
          <cell r="E109">
            <v>45203.70576582176</v>
          </cell>
          <cell r="F109">
            <v>45272.64619201389</v>
          </cell>
          <cell r="G109">
            <v>64500</v>
          </cell>
          <cell r="H109">
            <v>82</v>
          </cell>
          <cell r="I109" t="str">
            <v>RISARALDA</v>
          </cell>
          <cell r="J109" t="str">
            <v>PEREIRA</v>
          </cell>
          <cell r="K109" t="str">
            <v>Demanda</v>
          </cell>
          <cell r="L109" t="str">
            <v>ONCOLOGOS DEL OCCIDENTE S.A.S.</v>
          </cell>
          <cell r="M109" t="str">
            <v>NI 801000713</v>
          </cell>
          <cell r="N109" t="str">
            <v>MRS</v>
          </cell>
          <cell r="O109" t="str">
            <v>Pago por evento</v>
          </cell>
          <cell r="P109" t="str">
            <v>Consultas ambulatorias</v>
          </cell>
        </row>
        <row r="110">
          <cell r="B110" t="str">
            <v>RM69975</v>
          </cell>
          <cell r="C110" t="str">
            <v>Radicada</v>
          </cell>
          <cell r="D110">
            <v>45203.66032619599</v>
          </cell>
          <cell r="E110">
            <v>45204.348006365741</v>
          </cell>
          <cell r="F110">
            <v>45273.291769178242</v>
          </cell>
          <cell r="G110">
            <v>289200</v>
          </cell>
          <cell r="H110">
            <v>82</v>
          </cell>
          <cell r="I110" t="str">
            <v>RISARALDA</v>
          </cell>
          <cell r="J110" t="str">
            <v>PEREIRA</v>
          </cell>
          <cell r="K110" t="str">
            <v>Demanda</v>
          </cell>
          <cell r="L110" t="str">
            <v>ONCOLOGOS DEL OCCIDENTE S.A.S.</v>
          </cell>
          <cell r="M110" t="str">
            <v>NI 801000713</v>
          </cell>
          <cell r="N110" t="str">
            <v>MRS</v>
          </cell>
          <cell r="O110" t="str">
            <v>Pago por evento</v>
          </cell>
          <cell r="P110" t="str">
            <v>Consultas ambulatorias</v>
          </cell>
        </row>
        <row r="111">
          <cell r="B111" t="str">
            <v>RM69986</v>
          </cell>
          <cell r="C111" t="str">
            <v>Radicada</v>
          </cell>
          <cell r="D111">
            <v>45203.660361959875</v>
          </cell>
          <cell r="E111">
            <v>45204.35042430555</v>
          </cell>
          <cell r="F111">
            <v>45273.303425925922</v>
          </cell>
          <cell r="G111">
            <v>289200</v>
          </cell>
          <cell r="H111">
            <v>82</v>
          </cell>
          <cell r="I111" t="str">
            <v>RISARALDA</v>
          </cell>
          <cell r="J111" t="str">
            <v>PEREIRA</v>
          </cell>
          <cell r="K111" t="str">
            <v>Demanda</v>
          </cell>
          <cell r="L111" t="str">
            <v>ONCOLOGOS DEL OCCIDENTE S.A.S.</v>
          </cell>
          <cell r="M111" t="str">
            <v>NI 801000713</v>
          </cell>
          <cell r="N111" t="str">
            <v>MRS</v>
          </cell>
          <cell r="O111" t="str">
            <v>Pago por evento</v>
          </cell>
          <cell r="P111" t="str">
            <v>Consultas ambulatorias</v>
          </cell>
        </row>
        <row r="112">
          <cell r="B112" t="str">
            <v>RM70003</v>
          </cell>
          <cell r="C112" t="str">
            <v>Radicada</v>
          </cell>
          <cell r="D112">
            <v>45203.660402584879</v>
          </cell>
          <cell r="E112">
            <v>45204.355910995371</v>
          </cell>
          <cell r="F112">
            <v>45273.306412037033</v>
          </cell>
          <cell r="G112">
            <v>289200</v>
          </cell>
          <cell r="H112">
            <v>82</v>
          </cell>
          <cell r="I112" t="str">
            <v>RISARALDA</v>
          </cell>
          <cell r="J112" t="str">
            <v>PEREIRA</v>
          </cell>
          <cell r="K112" t="str">
            <v>Demanda</v>
          </cell>
          <cell r="L112" t="str">
            <v>ONCOLOGOS DEL OCCIDENTE S.A.S.</v>
          </cell>
          <cell r="M112" t="str">
            <v>NI 801000713</v>
          </cell>
          <cell r="N112" t="str">
            <v>MRS</v>
          </cell>
          <cell r="O112" t="str">
            <v>Pago por evento</v>
          </cell>
          <cell r="P112" t="str">
            <v>Consultas ambulatorias</v>
          </cell>
        </row>
        <row r="113">
          <cell r="B113" t="str">
            <v>RM70007</v>
          </cell>
          <cell r="C113" t="str">
            <v>Radicada</v>
          </cell>
          <cell r="D113">
            <v>45203.660436033955</v>
          </cell>
          <cell r="E113">
            <v>45204.375853703699</v>
          </cell>
          <cell r="F113">
            <v>45273.322665312495</v>
          </cell>
          <cell r="G113">
            <v>152700</v>
          </cell>
          <cell r="H113">
            <v>82</v>
          </cell>
          <cell r="I113" t="str">
            <v>RISARALDA</v>
          </cell>
          <cell r="J113" t="str">
            <v>PEREIRA</v>
          </cell>
          <cell r="K113" t="str">
            <v>Demanda</v>
          </cell>
          <cell r="L113" t="str">
            <v>ONCOLOGOS DEL OCCIDENTE S.A.S.</v>
          </cell>
          <cell r="M113" t="str">
            <v>NI 801000713</v>
          </cell>
          <cell r="N113" t="str">
            <v>MRS</v>
          </cell>
          <cell r="O113" t="str">
            <v>Pago por evento</v>
          </cell>
          <cell r="P113" t="str">
            <v>Consultas ambulatorias</v>
          </cell>
        </row>
        <row r="114">
          <cell r="B114" t="str">
            <v>RM70729</v>
          </cell>
          <cell r="C114" t="str">
            <v>Para respuesta prestador</v>
          </cell>
          <cell r="D114">
            <v>45204.587523572525</v>
          </cell>
          <cell r="E114">
            <v>45204.60864903935</v>
          </cell>
          <cell r="G114">
            <v>32262996</v>
          </cell>
          <cell r="H114">
            <v>81</v>
          </cell>
          <cell r="I114" t="str">
            <v>RISARALDA</v>
          </cell>
          <cell r="J114" t="str">
            <v>PEREIRA</v>
          </cell>
          <cell r="K114" t="str">
            <v>Demanda</v>
          </cell>
          <cell r="L114" t="str">
            <v>ONCOLOGOS DEL OCCIDENTE S.A.S.</v>
          </cell>
          <cell r="M114" t="str">
            <v>NI 801000713</v>
          </cell>
          <cell r="N114" t="str">
            <v>MRS</v>
          </cell>
          <cell r="O114" t="str">
            <v>Pago por evento</v>
          </cell>
          <cell r="P114" t="str">
            <v>Servicios hospitalarios</v>
          </cell>
          <cell r="R114">
            <v>45226.631230520834</v>
          </cell>
        </row>
        <row r="115">
          <cell r="B115" t="str">
            <v>RM70939</v>
          </cell>
          <cell r="C115" t="str">
            <v>Radicada</v>
          </cell>
          <cell r="D115">
            <v>45204.587584413581</v>
          </cell>
          <cell r="E115">
            <v>45204.598252696756</v>
          </cell>
          <cell r="F115">
            <v>45273.367151655089</v>
          </cell>
          <cell r="G115">
            <v>64500</v>
          </cell>
          <cell r="H115">
            <v>81</v>
          </cell>
          <cell r="I115" t="str">
            <v>RISARALDA</v>
          </cell>
          <cell r="J115" t="str">
            <v>PEREIRA</v>
          </cell>
          <cell r="K115" t="str">
            <v>Demanda</v>
          </cell>
          <cell r="L115" t="str">
            <v>ONCOLOGOS DEL OCCIDENTE S.A.S.</v>
          </cell>
          <cell r="M115" t="str">
            <v>NI 801000713</v>
          </cell>
          <cell r="N115" t="str">
            <v>MRS</v>
          </cell>
          <cell r="O115" t="str">
            <v>Pago por evento</v>
          </cell>
          <cell r="P115" t="str">
            <v>Consultas ambulatorias</v>
          </cell>
        </row>
        <row r="116">
          <cell r="B116" t="str">
            <v>RM71120</v>
          </cell>
          <cell r="C116" t="str">
            <v>Radicada</v>
          </cell>
          <cell r="D116">
            <v>45204.685367206788</v>
          </cell>
          <cell r="E116">
            <v>45205.341325925925</v>
          </cell>
          <cell r="F116">
            <v>45273.369032442126</v>
          </cell>
          <cell r="G116">
            <v>64500</v>
          </cell>
          <cell r="H116">
            <v>81</v>
          </cell>
          <cell r="I116" t="str">
            <v>RISARALDA</v>
          </cell>
          <cell r="J116" t="str">
            <v>PEREIRA</v>
          </cell>
          <cell r="K116" t="str">
            <v>Demanda</v>
          </cell>
          <cell r="L116" t="str">
            <v>ONCOLOGOS DEL OCCIDENTE S.A.S.</v>
          </cell>
          <cell r="M116" t="str">
            <v>NI 801000713</v>
          </cell>
          <cell r="N116" t="str">
            <v>MRS</v>
          </cell>
          <cell r="O116" t="str">
            <v>Pago por evento</v>
          </cell>
          <cell r="P116" t="str">
            <v>Consultas ambulatorias</v>
          </cell>
        </row>
        <row r="117">
          <cell r="B117" t="str">
            <v>QA25933</v>
          </cell>
          <cell r="C117" t="str">
            <v>Radicada</v>
          </cell>
          <cell r="D117">
            <v>45211.741619367283</v>
          </cell>
          <cell r="E117">
            <v>45212.310539502316</v>
          </cell>
          <cell r="G117">
            <v>60400</v>
          </cell>
          <cell r="H117">
            <v>74</v>
          </cell>
          <cell r="I117" t="str">
            <v>RISARALDA</v>
          </cell>
          <cell r="J117" t="str">
            <v>PEREIRA</v>
          </cell>
          <cell r="K117" t="str">
            <v>Demanda</v>
          </cell>
          <cell r="L117" t="str">
            <v>ONCOLOGOS DEL OCCIDENTE S.A.S.</v>
          </cell>
          <cell r="M117" t="str">
            <v>NI 801000713</v>
          </cell>
          <cell r="O117" t="str">
            <v>Pago por evento</v>
          </cell>
          <cell r="P117" t="str">
            <v>Consultas ambulatorias</v>
          </cell>
        </row>
        <row r="118">
          <cell r="B118" t="str">
            <v>RC16184</v>
          </cell>
          <cell r="C118" t="str">
            <v>Para cargar RIPS o soportes</v>
          </cell>
          <cell r="D118">
            <v>45223.496843287037</v>
          </cell>
          <cell r="E118">
            <v>45223.496843287037</v>
          </cell>
          <cell r="G118">
            <v>64500</v>
          </cell>
          <cell r="H118">
            <v>62</v>
          </cell>
          <cell r="I118" t="str">
            <v>RISARALDA</v>
          </cell>
          <cell r="J118" t="str">
            <v>PEREIRA</v>
          </cell>
          <cell r="K118" t="str">
            <v>Demanda</v>
          </cell>
          <cell r="L118" t="str">
            <v>ONCOLOGOS DEL OCCIDENTE S.A.S.</v>
          </cell>
          <cell r="M118" t="str">
            <v>NI 801000713</v>
          </cell>
          <cell r="O118" t="str">
            <v>Pago por evento</v>
          </cell>
          <cell r="P118" t="str">
            <v>Consultas ambulatorias</v>
          </cell>
        </row>
        <row r="119">
          <cell r="B119" t="str">
            <v>RC15938</v>
          </cell>
          <cell r="C119" t="str">
            <v>Radicada</v>
          </cell>
          <cell r="D119">
            <v>45139.408791666661</v>
          </cell>
          <cell r="E119">
            <v>45141.623073692128</v>
          </cell>
          <cell r="F119">
            <v>45166.37089903935</v>
          </cell>
          <cell r="G119">
            <v>64500</v>
          </cell>
          <cell r="H119">
            <v>144</v>
          </cell>
          <cell r="I119" t="str">
            <v>RISARALDA</v>
          </cell>
          <cell r="J119" t="str">
            <v>PEREIRA</v>
          </cell>
          <cell r="K119" t="str">
            <v>Demanda</v>
          </cell>
          <cell r="L119" t="str">
            <v>ONCOLOGOS DEL OCCIDENTE S.A.S.</v>
          </cell>
          <cell r="M119" t="str">
            <v>NI 801000713</v>
          </cell>
          <cell r="N119" t="str">
            <v>MRS</v>
          </cell>
          <cell r="O119" t="str">
            <v>Pago por evento</v>
          </cell>
          <cell r="P119" t="str">
            <v>Consultas ambulatorias</v>
          </cell>
        </row>
        <row r="120">
          <cell r="B120" t="str">
            <v>RC15949</v>
          </cell>
          <cell r="C120" t="str">
            <v>Radicada</v>
          </cell>
          <cell r="D120">
            <v>45139.427641435184</v>
          </cell>
          <cell r="E120">
            <v>45142.47535763889</v>
          </cell>
          <cell r="F120">
            <v>45166.379342442131</v>
          </cell>
          <cell r="G120">
            <v>64500</v>
          </cell>
          <cell r="H120">
            <v>143</v>
          </cell>
          <cell r="I120" t="str">
            <v>RISARALDA</v>
          </cell>
          <cell r="J120" t="str">
            <v>PEREIRA</v>
          </cell>
          <cell r="K120" t="str">
            <v>Demanda</v>
          </cell>
          <cell r="L120" t="str">
            <v>ONCOLOGOS DEL OCCIDENTE S.A.S.</v>
          </cell>
          <cell r="M120" t="str">
            <v>NI 801000713</v>
          </cell>
          <cell r="N120" t="str">
            <v>MRS</v>
          </cell>
          <cell r="O120" t="str">
            <v>Pago por evento</v>
          </cell>
          <cell r="P120" t="str">
            <v>Consultas ambulatorias</v>
          </cell>
        </row>
        <row r="121">
          <cell r="B121" t="str">
            <v>RC15953</v>
          </cell>
          <cell r="C121" t="str">
            <v>Radicada</v>
          </cell>
          <cell r="D121">
            <v>45139.427674344137</v>
          </cell>
          <cell r="E121">
            <v>45142.47535763889</v>
          </cell>
          <cell r="F121">
            <v>45166.381434456016</v>
          </cell>
          <cell r="G121">
            <v>64500</v>
          </cell>
          <cell r="H121">
            <v>143</v>
          </cell>
          <cell r="I121" t="str">
            <v>RISARALDA</v>
          </cell>
          <cell r="J121" t="str">
            <v>PEREIRA</v>
          </cell>
          <cell r="K121" t="str">
            <v>Demanda</v>
          </cell>
          <cell r="L121" t="str">
            <v>ONCOLOGOS DEL OCCIDENTE S.A.S.</v>
          </cell>
          <cell r="M121" t="str">
            <v>NI 801000713</v>
          </cell>
          <cell r="N121" t="str">
            <v>RC</v>
          </cell>
          <cell r="O121" t="str">
            <v>Pago por evento</v>
          </cell>
          <cell r="P121" t="str">
            <v>Consultas ambulatorias</v>
          </cell>
        </row>
        <row r="122">
          <cell r="B122" t="str">
            <v>RC15976</v>
          </cell>
          <cell r="C122" t="str">
            <v>Radicada</v>
          </cell>
          <cell r="D122">
            <v>45139.427706288581</v>
          </cell>
          <cell r="E122">
            <v>45142.47535763889</v>
          </cell>
          <cell r="F122">
            <v>45166.385184062499</v>
          </cell>
          <cell r="G122">
            <v>56533</v>
          </cell>
          <cell r="H122">
            <v>143</v>
          </cell>
          <cell r="I122" t="str">
            <v>RISARALDA</v>
          </cell>
          <cell r="J122" t="str">
            <v>PEREIRA</v>
          </cell>
          <cell r="K122" t="str">
            <v>Demanda</v>
          </cell>
          <cell r="L122" t="str">
            <v>ONCOLOGOS DEL OCCIDENTE S.A.S.</v>
          </cell>
          <cell r="M122" t="str">
            <v>NI 801000713</v>
          </cell>
          <cell r="N122" t="str">
            <v>MPP</v>
          </cell>
          <cell r="O122" t="str">
            <v>Pago por evento</v>
          </cell>
          <cell r="P122" t="str">
            <v>Consultas ambulatorias</v>
          </cell>
        </row>
        <row r="123">
          <cell r="B123" t="str">
            <v>RC15977</v>
          </cell>
          <cell r="C123" t="str">
            <v>Radicada</v>
          </cell>
          <cell r="D123">
            <v>45139.427735146601</v>
          </cell>
          <cell r="E123">
            <v>45142.47535763889</v>
          </cell>
          <cell r="F123">
            <v>45245.582387152775</v>
          </cell>
          <cell r="G123">
            <v>52770</v>
          </cell>
          <cell r="H123">
            <v>143</v>
          </cell>
          <cell r="I123" t="str">
            <v>RISARALDA</v>
          </cell>
          <cell r="J123" t="str">
            <v>PEREIRA</v>
          </cell>
          <cell r="K123" t="str">
            <v>Demanda</v>
          </cell>
          <cell r="L123" t="str">
            <v>ONCOLOGOS DEL OCCIDENTE S.A.S.</v>
          </cell>
          <cell r="M123" t="str">
            <v>NI 801000713</v>
          </cell>
          <cell r="N123" t="str">
            <v>RC</v>
          </cell>
          <cell r="O123" t="str">
            <v>Pago por evento</v>
          </cell>
          <cell r="P123" t="str">
            <v>Consultas ambulatorias</v>
          </cell>
        </row>
        <row r="124">
          <cell r="B124" t="str">
            <v>RC15998</v>
          </cell>
          <cell r="C124" t="str">
            <v>Radicada</v>
          </cell>
          <cell r="D124">
            <v>45139.427764158951</v>
          </cell>
          <cell r="E124">
            <v>45142.47535763889</v>
          </cell>
          <cell r="F124">
            <v>45166.389541863427</v>
          </cell>
          <cell r="G124">
            <v>56946</v>
          </cell>
          <cell r="H124">
            <v>143</v>
          </cell>
          <cell r="I124" t="str">
            <v>RISARALDA</v>
          </cell>
          <cell r="J124" t="str">
            <v>PEREIRA</v>
          </cell>
          <cell r="K124" t="str">
            <v>Demanda</v>
          </cell>
          <cell r="L124" t="str">
            <v>ONCOLOGOS DEL OCCIDENTE S.A.S.</v>
          </cell>
          <cell r="M124" t="str">
            <v>NI 801000713</v>
          </cell>
          <cell r="N124" t="str">
            <v>MPP</v>
          </cell>
          <cell r="O124" t="str">
            <v>Pago por evento</v>
          </cell>
          <cell r="P124" t="str">
            <v>Consultas ambulatorias</v>
          </cell>
        </row>
        <row r="125">
          <cell r="B125" t="str">
            <v>RC16007</v>
          </cell>
          <cell r="C125" t="str">
            <v>Radicada</v>
          </cell>
          <cell r="D125">
            <v>45139.488938773145</v>
          </cell>
          <cell r="E125">
            <v>45142.47535763889</v>
          </cell>
          <cell r="F125">
            <v>45166.394161539349</v>
          </cell>
          <cell r="G125">
            <v>56946</v>
          </cell>
          <cell r="H125">
            <v>143</v>
          </cell>
          <cell r="I125" t="str">
            <v>RISARALDA</v>
          </cell>
          <cell r="J125" t="str">
            <v>PEREIRA</v>
          </cell>
          <cell r="K125" t="str">
            <v>Demanda</v>
          </cell>
          <cell r="L125" t="str">
            <v>ONCOLOGOS DEL OCCIDENTE S.A.S.</v>
          </cell>
          <cell r="M125" t="str">
            <v>NI 801000713</v>
          </cell>
          <cell r="N125" t="str">
            <v>RC</v>
          </cell>
          <cell r="O125" t="str">
            <v>Pago por evento</v>
          </cell>
          <cell r="P125" t="str">
            <v>Consultas ambulatorias</v>
          </cell>
        </row>
        <row r="126">
          <cell r="B126" t="str">
            <v>RC16024</v>
          </cell>
          <cell r="C126" t="str">
            <v>Radicada</v>
          </cell>
          <cell r="D126">
            <v>45139.488972492283</v>
          </cell>
          <cell r="E126">
            <v>45142.47535763889</v>
          </cell>
          <cell r="F126">
            <v>45166.39756813657</v>
          </cell>
          <cell r="G126">
            <v>79049</v>
          </cell>
          <cell r="H126">
            <v>143</v>
          </cell>
          <cell r="I126" t="str">
            <v>RISARALDA</v>
          </cell>
          <cell r="J126" t="str">
            <v>PEREIRA</v>
          </cell>
          <cell r="K126" t="str">
            <v>Demanda</v>
          </cell>
          <cell r="L126" t="str">
            <v>ONCOLOGOS DEL OCCIDENTE S.A.S.</v>
          </cell>
          <cell r="M126" t="str">
            <v>NI 801000713</v>
          </cell>
          <cell r="N126" t="str">
            <v>MRS</v>
          </cell>
          <cell r="O126" t="str">
            <v>Pago por evento</v>
          </cell>
          <cell r="P126" t="str">
            <v>Consultas ambulatorias</v>
          </cell>
        </row>
        <row r="127">
          <cell r="B127" t="str">
            <v>RC16036</v>
          </cell>
          <cell r="C127" t="str">
            <v>Radicada</v>
          </cell>
          <cell r="D127">
            <v>45139.521323533954</v>
          </cell>
          <cell r="E127">
            <v>45142.47535763889</v>
          </cell>
          <cell r="F127">
            <v>45166.404786840278</v>
          </cell>
          <cell r="G127">
            <v>79049</v>
          </cell>
          <cell r="H127">
            <v>143</v>
          </cell>
          <cell r="I127" t="str">
            <v>RISARALDA</v>
          </cell>
          <cell r="J127" t="str">
            <v>PEREIRA</v>
          </cell>
          <cell r="K127" t="str">
            <v>Demanda</v>
          </cell>
          <cell r="L127" t="str">
            <v>ONCOLOGOS DEL OCCIDENTE S.A.S.</v>
          </cell>
          <cell r="M127" t="str">
            <v>NI 801000713</v>
          </cell>
          <cell r="N127" t="str">
            <v>MRS</v>
          </cell>
          <cell r="O127" t="str">
            <v>Pago por evento</v>
          </cell>
          <cell r="P127" t="str">
            <v>Consultas ambulatorias</v>
          </cell>
        </row>
        <row r="128">
          <cell r="B128" t="str">
            <v>RC16051</v>
          </cell>
          <cell r="C128" t="str">
            <v>Radicada</v>
          </cell>
          <cell r="D128">
            <v>45139.521353703705</v>
          </cell>
          <cell r="E128">
            <v>45142.47535763889</v>
          </cell>
          <cell r="F128">
            <v>45166.409320289349</v>
          </cell>
          <cell r="G128">
            <v>64500</v>
          </cell>
          <cell r="H128">
            <v>143</v>
          </cell>
          <cell r="I128" t="str">
            <v>RISARALDA</v>
          </cell>
          <cell r="J128" t="str">
            <v>PEREIRA</v>
          </cell>
          <cell r="K128" t="str">
            <v>Demanda</v>
          </cell>
          <cell r="L128" t="str">
            <v>ONCOLOGOS DEL OCCIDENTE S.A.S.</v>
          </cell>
          <cell r="M128" t="str">
            <v>NI 801000713</v>
          </cell>
          <cell r="N128" t="str">
            <v>MPP</v>
          </cell>
          <cell r="O128" t="str">
            <v>Pago por evento</v>
          </cell>
          <cell r="P128" t="str">
            <v>Consultas ambulatorias</v>
          </cell>
        </row>
        <row r="129">
          <cell r="B129" t="str">
            <v>RC16081</v>
          </cell>
          <cell r="C129" t="str">
            <v>Radicada</v>
          </cell>
          <cell r="D129">
            <v>45139.521382291663</v>
          </cell>
          <cell r="E129">
            <v>45142.47535763889</v>
          </cell>
          <cell r="F129">
            <v>45166.419926655093</v>
          </cell>
          <cell r="G129">
            <v>56946</v>
          </cell>
          <cell r="H129">
            <v>143</v>
          </cell>
          <cell r="I129" t="str">
            <v>RISARALDA</v>
          </cell>
          <cell r="J129" t="str">
            <v>PEREIRA</v>
          </cell>
          <cell r="K129" t="str">
            <v>Demanda</v>
          </cell>
          <cell r="L129" t="str">
            <v>ONCOLOGOS DEL OCCIDENTE S.A.S.</v>
          </cell>
          <cell r="M129" t="str">
            <v>NI 801000713</v>
          </cell>
          <cell r="N129" t="str">
            <v>MRS</v>
          </cell>
          <cell r="O129" t="str">
            <v>Pago por evento</v>
          </cell>
          <cell r="P129" t="str">
            <v>Consultas ambulatorias</v>
          </cell>
        </row>
        <row r="130">
          <cell r="B130" t="str">
            <v>RC16184</v>
          </cell>
          <cell r="C130" t="str">
            <v>Devuelta</v>
          </cell>
          <cell r="D130">
            <v>45139.521417245371</v>
          </cell>
          <cell r="E130">
            <v>45142.47535763889</v>
          </cell>
          <cell r="G130">
            <v>64500</v>
          </cell>
          <cell r="H130">
            <v>143</v>
          </cell>
          <cell r="I130" t="str">
            <v>RISARALDA</v>
          </cell>
          <cell r="J130" t="str">
            <v>PEREIRA</v>
          </cell>
          <cell r="K130" t="str">
            <v>Demanda</v>
          </cell>
          <cell r="L130" t="str">
            <v>ONCOLOGOS DEL OCCIDENTE S.A.S.</v>
          </cell>
          <cell r="M130" t="str">
            <v>NI 801000713</v>
          </cell>
          <cell r="O130" t="str">
            <v>Pago por evento</v>
          </cell>
          <cell r="P130" t="str">
            <v>Consultas ambulatorias</v>
          </cell>
        </row>
        <row r="131">
          <cell r="B131" t="str">
            <v>RC16185</v>
          </cell>
          <cell r="C131" t="str">
            <v>Devuelta</v>
          </cell>
          <cell r="D131">
            <v>45139.521453086418</v>
          </cell>
          <cell r="E131">
            <v>45142.47535763889</v>
          </cell>
          <cell r="G131">
            <v>64500</v>
          </cell>
          <cell r="H131">
            <v>143</v>
          </cell>
          <cell r="I131" t="str">
            <v>RISARALDA</v>
          </cell>
          <cell r="J131" t="str">
            <v>PEREIRA</v>
          </cell>
          <cell r="K131" t="str">
            <v>Demanda</v>
          </cell>
          <cell r="L131" t="str">
            <v>ONCOLOGOS DEL OCCIDENTE S.A.S.</v>
          </cell>
          <cell r="M131" t="str">
            <v>NI 801000713</v>
          </cell>
          <cell r="O131" t="str">
            <v>Pago por evento</v>
          </cell>
          <cell r="P131" t="str">
            <v>Consultas ambulatorias</v>
          </cell>
        </row>
        <row r="132">
          <cell r="B132" t="str">
            <v>RC16187</v>
          </cell>
          <cell r="C132" t="str">
            <v>Devuelta</v>
          </cell>
          <cell r="D132">
            <v>45139.521484837962</v>
          </cell>
          <cell r="E132">
            <v>45142.47535763889</v>
          </cell>
          <cell r="G132">
            <v>64500</v>
          </cell>
          <cell r="H132">
            <v>143</v>
          </cell>
          <cell r="I132" t="str">
            <v>RISARALDA</v>
          </cell>
          <cell r="J132" t="str">
            <v>PEREIRA</v>
          </cell>
          <cell r="K132" t="str">
            <v>Demanda</v>
          </cell>
          <cell r="L132" t="str">
            <v>ONCOLOGOS DEL OCCIDENTE S.A.S.</v>
          </cell>
          <cell r="M132" t="str">
            <v>NI 801000713</v>
          </cell>
          <cell r="O132" t="str">
            <v>Pago por evento</v>
          </cell>
          <cell r="P132" t="str">
            <v>Consultas ambulatorias</v>
          </cell>
        </row>
        <row r="133">
          <cell r="B133" t="str">
            <v>RC16189</v>
          </cell>
          <cell r="C133" t="str">
            <v>Devuelta</v>
          </cell>
          <cell r="D133">
            <v>45139.521518171292</v>
          </cell>
          <cell r="E133">
            <v>45142.47535763889</v>
          </cell>
          <cell r="G133">
            <v>64500</v>
          </cell>
          <cell r="H133">
            <v>143</v>
          </cell>
          <cell r="I133" t="str">
            <v>RISARALDA</v>
          </cell>
          <cell r="J133" t="str">
            <v>PEREIRA</v>
          </cell>
          <cell r="K133" t="str">
            <v>Demanda</v>
          </cell>
          <cell r="L133" t="str">
            <v>ONCOLOGOS DEL OCCIDENTE S.A.S.</v>
          </cell>
          <cell r="M133" t="str">
            <v>NI 801000713</v>
          </cell>
          <cell r="O133" t="str">
            <v>Pago por evento</v>
          </cell>
          <cell r="P133" t="str">
            <v>Consultas ambulatorias</v>
          </cell>
        </row>
        <row r="134">
          <cell r="B134" t="str">
            <v>RC16190</v>
          </cell>
          <cell r="C134" t="str">
            <v>Devuelta</v>
          </cell>
          <cell r="D134">
            <v>45139.580664814814</v>
          </cell>
          <cell r="E134">
            <v>45142.47535763889</v>
          </cell>
          <cell r="G134">
            <v>133854</v>
          </cell>
          <cell r="H134">
            <v>143</v>
          </cell>
          <cell r="I134" t="str">
            <v>RISARALDA</v>
          </cell>
          <cell r="J134" t="str">
            <v>PEREIRA</v>
          </cell>
          <cell r="K134" t="str">
            <v>Demanda</v>
          </cell>
          <cell r="L134" t="str">
            <v>ONCOLOGOS DEL OCCIDENTE S.A.S.</v>
          </cell>
          <cell r="M134" t="str">
            <v>NI 801000713</v>
          </cell>
          <cell r="O134" t="str">
            <v>Pago por evento</v>
          </cell>
          <cell r="P134" t="str">
            <v>Consultas ambulatorias</v>
          </cell>
        </row>
        <row r="135">
          <cell r="B135" t="str">
            <v>RC16191</v>
          </cell>
          <cell r="C135" t="str">
            <v>Devuelta</v>
          </cell>
          <cell r="D135">
            <v>45139.580705208333</v>
          </cell>
          <cell r="E135">
            <v>45142.47535763889</v>
          </cell>
          <cell r="G135">
            <v>64500</v>
          </cell>
          <cell r="H135">
            <v>143</v>
          </cell>
          <cell r="I135" t="str">
            <v>RISARALDA</v>
          </cell>
          <cell r="J135" t="str">
            <v>PEREIRA</v>
          </cell>
          <cell r="K135" t="str">
            <v>Demanda</v>
          </cell>
          <cell r="L135" t="str">
            <v>ONCOLOGOS DEL OCCIDENTE S.A.S.</v>
          </cell>
          <cell r="M135" t="str">
            <v>NI 801000713</v>
          </cell>
          <cell r="O135" t="str">
            <v>Pago por evento</v>
          </cell>
          <cell r="P135" t="str">
            <v>Consultas ambulatorias</v>
          </cell>
        </row>
        <row r="136">
          <cell r="B136" t="str">
            <v>RC16192</v>
          </cell>
          <cell r="C136" t="str">
            <v>Devuelta</v>
          </cell>
          <cell r="D136">
            <v>45139.580741782403</v>
          </cell>
          <cell r="E136">
            <v>45142.47535763889</v>
          </cell>
          <cell r="G136">
            <v>64500</v>
          </cell>
          <cell r="H136">
            <v>143</v>
          </cell>
          <cell r="I136" t="str">
            <v>RISARALDA</v>
          </cell>
          <cell r="J136" t="str">
            <v>PEREIRA</v>
          </cell>
          <cell r="K136" t="str">
            <v>Demanda</v>
          </cell>
          <cell r="L136" t="str">
            <v>ONCOLOGOS DEL OCCIDENTE S.A.S.</v>
          </cell>
          <cell r="M136" t="str">
            <v>NI 801000713</v>
          </cell>
          <cell r="O136" t="str">
            <v>Pago por evento</v>
          </cell>
          <cell r="P136" t="str">
            <v>Consultas ambulatorias</v>
          </cell>
        </row>
        <row r="137">
          <cell r="B137" t="str">
            <v>RC16193</v>
          </cell>
          <cell r="C137" t="str">
            <v>Devuelta</v>
          </cell>
          <cell r="D137">
            <v>45139.580778935182</v>
          </cell>
          <cell r="E137">
            <v>45142.47535763889</v>
          </cell>
          <cell r="G137">
            <v>56946</v>
          </cell>
          <cell r="H137">
            <v>143</v>
          </cell>
          <cell r="I137" t="str">
            <v>RISARALDA</v>
          </cell>
          <cell r="J137" t="str">
            <v>PEREIRA</v>
          </cell>
          <cell r="K137" t="str">
            <v>Demanda</v>
          </cell>
          <cell r="L137" t="str">
            <v>ONCOLOGOS DEL OCCIDENTE S.A.S.</v>
          </cell>
          <cell r="M137" t="str">
            <v>NI 801000713</v>
          </cell>
          <cell r="O137" t="str">
            <v>Pago por evento</v>
          </cell>
          <cell r="P137" t="str">
            <v>Consultas ambulatorias</v>
          </cell>
        </row>
        <row r="138">
          <cell r="B138" t="str">
            <v>RC16194</v>
          </cell>
          <cell r="C138" t="str">
            <v>Devuelta</v>
          </cell>
          <cell r="D138">
            <v>45139.580812422842</v>
          </cell>
          <cell r="E138">
            <v>45142.47535763889</v>
          </cell>
          <cell r="G138">
            <v>56946</v>
          </cell>
          <cell r="H138">
            <v>143</v>
          </cell>
          <cell r="I138" t="str">
            <v>RISARALDA</v>
          </cell>
          <cell r="J138" t="str">
            <v>PEREIRA</v>
          </cell>
          <cell r="K138" t="str">
            <v>Demanda</v>
          </cell>
          <cell r="L138" t="str">
            <v>ONCOLOGOS DEL OCCIDENTE S.A.S.</v>
          </cell>
          <cell r="M138" t="str">
            <v>NI 801000713</v>
          </cell>
          <cell r="O138" t="str">
            <v>Pago por evento</v>
          </cell>
          <cell r="P138" t="str">
            <v>Consultas ambulatorias</v>
          </cell>
        </row>
        <row r="139">
          <cell r="B139" t="str">
            <v>RC16205</v>
          </cell>
          <cell r="C139" t="str">
            <v>Devuelta</v>
          </cell>
          <cell r="D139">
            <v>45139.580855401233</v>
          </cell>
          <cell r="E139">
            <v>45142.47535763889</v>
          </cell>
          <cell r="G139">
            <v>56946</v>
          </cell>
          <cell r="H139">
            <v>143</v>
          </cell>
          <cell r="I139" t="str">
            <v>RISARALDA</v>
          </cell>
          <cell r="J139" t="str">
            <v>PEREIRA</v>
          </cell>
          <cell r="K139" t="str">
            <v>Demanda</v>
          </cell>
          <cell r="L139" t="str">
            <v>ONCOLOGOS DEL OCCIDENTE S.A.S.</v>
          </cell>
          <cell r="M139" t="str">
            <v>NI 801000713</v>
          </cell>
          <cell r="O139" t="str">
            <v>Pago por evento</v>
          </cell>
          <cell r="P139" t="str">
            <v>Consultas ambulatorias</v>
          </cell>
        </row>
        <row r="140">
          <cell r="B140" t="str">
            <v>RC16206</v>
          </cell>
          <cell r="C140" t="str">
            <v>Devuelta</v>
          </cell>
          <cell r="D140">
            <v>45139.580892901227</v>
          </cell>
          <cell r="E140">
            <v>45142.47535763889</v>
          </cell>
          <cell r="G140">
            <v>64500</v>
          </cell>
          <cell r="H140">
            <v>143</v>
          </cell>
          <cell r="I140" t="str">
            <v>RISARALDA</v>
          </cell>
          <cell r="J140" t="str">
            <v>PEREIRA</v>
          </cell>
          <cell r="K140" t="str">
            <v>Demanda</v>
          </cell>
          <cell r="L140" t="str">
            <v>ONCOLOGOS DEL OCCIDENTE S.A.S.</v>
          </cell>
          <cell r="M140" t="str">
            <v>NI 801000713</v>
          </cell>
          <cell r="O140" t="str">
            <v>Pago por evento</v>
          </cell>
          <cell r="P140" t="str">
            <v>Consultas ambulatorias</v>
          </cell>
        </row>
        <row r="141">
          <cell r="B141" t="str">
            <v>RC16207</v>
          </cell>
          <cell r="C141" t="str">
            <v>Radicada</v>
          </cell>
          <cell r="D141">
            <v>45139.634107754631</v>
          </cell>
          <cell r="E141">
            <v>45142.47535763889</v>
          </cell>
          <cell r="F141">
            <v>45166.461200034719</v>
          </cell>
          <cell r="G141">
            <v>69354</v>
          </cell>
          <cell r="H141">
            <v>143</v>
          </cell>
          <cell r="I141" t="str">
            <v>RISARALDA</v>
          </cell>
          <cell r="J141" t="str">
            <v>PEREIRA</v>
          </cell>
          <cell r="K141" t="str">
            <v>Demanda</v>
          </cell>
          <cell r="L141" t="str">
            <v>ONCOLOGOS DEL OCCIDENTE S.A.S.</v>
          </cell>
          <cell r="M141" t="str">
            <v>NI 801000713</v>
          </cell>
          <cell r="N141" t="str">
            <v>MRS</v>
          </cell>
          <cell r="O141" t="str">
            <v>Pago por evento</v>
          </cell>
          <cell r="P141" t="str">
            <v>Consultas ambulatorias</v>
          </cell>
        </row>
        <row r="142">
          <cell r="B142" t="str">
            <v>RC16208</v>
          </cell>
          <cell r="C142" t="str">
            <v>Radicada</v>
          </cell>
          <cell r="D142">
            <v>45139.63413711419</v>
          </cell>
          <cell r="E142">
            <v>45142.47535763889</v>
          </cell>
          <cell r="F142">
            <v>45166.472032754631</v>
          </cell>
          <cell r="G142">
            <v>64500</v>
          </cell>
          <cell r="H142">
            <v>143</v>
          </cell>
          <cell r="I142" t="str">
            <v>RISARALDA</v>
          </cell>
          <cell r="J142" t="str">
            <v>PEREIRA</v>
          </cell>
          <cell r="K142" t="str">
            <v>Demanda</v>
          </cell>
          <cell r="L142" t="str">
            <v>ONCOLOGOS DEL OCCIDENTE S.A.S.</v>
          </cell>
          <cell r="M142" t="str">
            <v>NI 801000713</v>
          </cell>
          <cell r="N142" t="str">
            <v>MRS</v>
          </cell>
          <cell r="O142" t="str">
            <v>Pago por evento</v>
          </cell>
          <cell r="P142" t="str">
            <v>Consultas ambulatorias</v>
          </cell>
        </row>
        <row r="143">
          <cell r="B143" t="str">
            <v>RC16209</v>
          </cell>
          <cell r="C143" t="str">
            <v>Radicada</v>
          </cell>
          <cell r="D143">
            <v>45139.634171682097</v>
          </cell>
          <cell r="E143">
            <v>45142.47535763889</v>
          </cell>
          <cell r="F143">
            <v>45166.483578506944</v>
          </cell>
          <cell r="G143">
            <v>107733</v>
          </cell>
          <cell r="H143">
            <v>143</v>
          </cell>
          <cell r="I143" t="str">
            <v>RISARALDA</v>
          </cell>
          <cell r="J143" t="str">
            <v>PEREIRA</v>
          </cell>
          <cell r="K143" t="str">
            <v>Demanda</v>
          </cell>
          <cell r="L143" t="str">
            <v>ONCOLOGOS DEL OCCIDENTE S.A.S.</v>
          </cell>
          <cell r="M143" t="str">
            <v>NI 801000713</v>
          </cell>
          <cell r="N143" t="str">
            <v>MRS</v>
          </cell>
          <cell r="O143" t="str">
            <v>Pago por evento</v>
          </cell>
          <cell r="P143" t="str">
            <v>Consultas ambulatorias</v>
          </cell>
        </row>
        <row r="144">
          <cell r="B144" t="str">
            <v>RC16210</v>
          </cell>
          <cell r="C144" t="str">
            <v>Radicada</v>
          </cell>
          <cell r="D144">
            <v>45139.634199845677</v>
          </cell>
          <cell r="E144">
            <v>45142.47535763889</v>
          </cell>
          <cell r="F144">
            <v>45166.489218715273</v>
          </cell>
          <cell r="G144">
            <v>64500</v>
          </cell>
          <cell r="H144">
            <v>143</v>
          </cell>
          <cell r="I144" t="str">
            <v>RISARALDA</v>
          </cell>
          <cell r="J144" t="str">
            <v>PEREIRA</v>
          </cell>
          <cell r="K144" t="str">
            <v>Demanda</v>
          </cell>
          <cell r="L144" t="str">
            <v>ONCOLOGOS DEL OCCIDENTE S.A.S.</v>
          </cell>
          <cell r="M144" t="str">
            <v>NI 801000713</v>
          </cell>
          <cell r="N144" t="str">
            <v>MRS</v>
          </cell>
          <cell r="O144" t="str">
            <v>Pago por evento</v>
          </cell>
          <cell r="P144" t="str">
            <v>Consultas ambulatorias</v>
          </cell>
        </row>
        <row r="145">
          <cell r="B145" t="str">
            <v>RC16211</v>
          </cell>
          <cell r="C145" t="str">
            <v>Radicada</v>
          </cell>
          <cell r="D145">
            <v>45139.634232600307</v>
          </cell>
          <cell r="E145">
            <v>45142.47535763889</v>
          </cell>
          <cell r="F145">
            <v>45245.581572800926</v>
          </cell>
          <cell r="G145">
            <v>56946</v>
          </cell>
          <cell r="H145">
            <v>143</v>
          </cell>
          <cell r="I145" t="str">
            <v>RISARALDA</v>
          </cell>
          <cell r="J145" t="str">
            <v>PEREIRA</v>
          </cell>
          <cell r="K145" t="str">
            <v>Demanda</v>
          </cell>
          <cell r="L145" t="str">
            <v>ONCOLOGOS DEL OCCIDENTE S.A.S.</v>
          </cell>
          <cell r="M145" t="str">
            <v>NI 801000713</v>
          </cell>
          <cell r="N145" t="str">
            <v>RC</v>
          </cell>
          <cell r="O145" t="str">
            <v>Pago por evento</v>
          </cell>
          <cell r="P145" t="str">
            <v>Consultas ambulatorias</v>
          </cell>
        </row>
        <row r="146">
          <cell r="B146" t="str">
            <v>RC16212</v>
          </cell>
          <cell r="C146" t="str">
            <v>Devuelta</v>
          </cell>
          <cell r="D146">
            <v>45139.634263541666</v>
          </cell>
          <cell r="E146">
            <v>45142.47535763889</v>
          </cell>
          <cell r="G146">
            <v>64500</v>
          </cell>
          <cell r="H146">
            <v>143</v>
          </cell>
          <cell r="I146" t="str">
            <v>RISARALDA</v>
          </cell>
          <cell r="J146" t="str">
            <v>PEREIRA</v>
          </cell>
          <cell r="K146" t="str">
            <v>Demanda</v>
          </cell>
          <cell r="L146" t="str">
            <v>ONCOLOGOS DEL OCCIDENTE S.A.S.</v>
          </cell>
          <cell r="M146" t="str">
            <v>NI 801000713</v>
          </cell>
          <cell r="O146" t="str">
            <v>Pago por evento</v>
          </cell>
          <cell r="P146" t="str">
            <v>Consultas ambulatorias</v>
          </cell>
        </row>
        <row r="147">
          <cell r="B147" t="str">
            <v>RC16213</v>
          </cell>
          <cell r="C147" t="str">
            <v>Devuelta</v>
          </cell>
          <cell r="D147">
            <v>45139.634297222219</v>
          </cell>
          <cell r="E147">
            <v>45142.47535763889</v>
          </cell>
          <cell r="G147">
            <v>64500</v>
          </cell>
          <cell r="H147">
            <v>143</v>
          </cell>
          <cell r="I147" t="str">
            <v>RISARALDA</v>
          </cell>
          <cell r="J147" t="str">
            <v>PEREIRA</v>
          </cell>
          <cell r="K147" t="str">
            <v>Demanda</v>
          </cell>
          <cell r="L147" t="str">
            <v>ONCOLOGOS DEL OCCIDENTE S.A.S.</v>
          </cell>
          <cell r="M147" t="str">
            <v>NI 801000713</v>
          </cell>
          <cell r="O147" t="str">
            <v>Pago por evento</v>
          </cell>
          <cell r="P147" t="str">
            <v>Consultas ambulatorias</v>
          </cell>
        </row>
        <row r="148">
          <cell r="B148" t="str">
            <v>RC16214</v>
          </cell>
          <cell r="C148" t="str">
            <v>Devuelta</v>
          </cell>
          <cell r="D148">
            <v>45139.634328780856</v>
          </cell>
          <cell r="E148">
            <v>45142.47535763889</v>
          </cell>
          <cell r="G148">
            <v>79049</v>
          </cell>
          <cell r="H148">
            <v>143</v>
          </cell>
          <cell r="I148" t="str">
            <v>RISARALDA</v>
          </cell>
          <cell r="J148" t="str">
            <v>PEREIRA</v>
          </cell>
          <cell r="K148" t="str">
            <v>Demanda</v>
          </cell>
          <cell r="L148" t="str">
            <v>ONCOLOGOS DEL OCCIDENTE S.A.S.</v>
          </cell>
          <cell r="M148" t="str">
            <v>NI 801000713</v>
          </cell>
          <cell r="O148" t="str">
            <v>Pago por evento</v>
          </cell>
          <cell r="P148" t="str">
            <v>Consultas ambulatorias</v>
          </cell>
        </row>
        <row r="149">
          <cell r="B149" t="str">
            <v>RC16216</v>
          </cell>
          <cell r="C149" t="str">
            <v>Devuelta</v>
          </cell>
          <cell r="D149">
            <v>45139.634360648146</v>
          </cell>
          <cell r="E149">
            <v>45142.47535763889</v>
          </cell>
          <cell r="G149">
            <v>64500</v>
          </cell>
          <cell r="H149">
            <v>143</v>
          </cell>
          <cell r="I149" t="str">
            <v>RISARALDA</v>
          </cell>
          <cell r="J149" t="str">
            <v>PEREIRA</v>
          </cell>
          <cell r="K149" t="str">
            <v>Demanda</v>
          </cell>
          <cell r="L149" t="str">
            <v>ONCOLOGOS DEL OCCIDENTE S.A.S.</v>
          </cell>
          <cell r="M149" t="str">
            <v>NI 801000713</v>
          </cell>
          <cell r="O149" t="str">
            <v>Pago por evento</v>
          </cell>
          <cell r="P149" t="str">
            <v>Consultas ambulatorias</v>
          </cell>
        </row>
        <row r="150">
          <cell r="B150" t="str">
            <v>RC16188</v>
          </cell>
          <cell r="C150" t="str">
            <v>Devuelta</v>
          </cell>
          <cell r="D150">
            <v>45139.660489853399</v>
          </cell>
          <cell r="E150">
            <v>45142.47535763889</v>
          </cell>
          <cell r="G150">
            <v>64500</v>
          </cell>
          <cell r="H150">
            <v>143</v>
          </cell>
          <cell r="I150" t="str">
            <v>RISARALDA</v>
          </cell>
          <cell r="J150" t="str">
            <v>PEREIRA</v>
          </cell>
          <cell r="K150" t="str">
            <v>Demanda</v>
          </cell>
          <cell r="L150" t="str">
            <v>ONCOLOGOS DEL OCCIDENTE S.A.S.</v>
          </cell>
          <cell r="M150" t="str">
            <v>NI 801000713</v>
          </cell>
          <cell r="O150" t="str">
            <v>Pago por evento</v>
          </cell>
          <cell r="P150" t="str">
            <v>Consultas ambulatorias</v>
          </cell>
        </row>
        <row r="151">
          <cell r="B151" t="str">
            <v>RC16217</v>
          </cell>
          <cell r="C151" t="str">
            <v>Devuelta</v>
          </cell>
          <cell r="D151">
            <v>45139.6607691358</v>
          </cell>
          <cell r="E151">
            <v>45142.47535763889</v>
          </cell>
          <cell r="G151">
            <v>56946</v>
          </cell>
          <cell r="H151">
            <v>143</v>
          </cell>
          <cell r="I151" t="str">
            <v>RISARALDA</v>
          </cell>
          <cell r="J151" t="str">
            <v>PEREIRA</v>
          </cell>
          <cell r="K151" t="str">
            <v>Demanda</v>
          </cell>
          <cell r="L151" t="str">
            <v>ONCOLOGOS DEL OCCIDENTE S.A.S.</v>
          </cell>
          <cell r="M151" t="str">
            <v>NI 801000713</v>
          </cell>
          <cell r="O151" t="str">
            <v>Pago por evento</v>
          </cell>
          <cell r="P151" t="str">
            <v>Consultas ambulatorias</v>
          </cell>
        </row>
        <row r="152">
          <cell r="B152" t="str">
            <v>RC16218</v>
          </cell>
          <cell r="C152" t="str">
            <v>Devuelta</v>
          </cell>
          <cell r="D152">
            <v>45139.660802584876</v>
          </cell>
          <cell r="E152">
            <v>45142.47535763889</v>
          </cell>
          <cell r="G152">
            <v>56946</v>
          </cell>
          <cell r="H152">
            <v>143</v>
          </cell>
          <cell r="I152" t="str">
            <v>RISARALDA</v>
          </cell>
          <cell r="J152" t="str">
            <v>PEREIRA</v>
          </cell>
          <cell r="K152" t="str">
            <v>Demanda</v>
          </cell>
          <cell r="L152" t="str">
            <v>ONCOLOGOS DEL OCCIDENTE S.A.S.</v>
          </cell>
          <cell r="M152" t="str">
            <v>NI 801000713</v>
          </cell>
          <cell r="O152" t="str">
            <v>Pago por evento</v>
          </cell>
          <cell r="P152" t="str">
            <v>Consultas ambulatorias</v>
          </cell>
        </row>
        <row r="153">
          <cell r="B153" t="str">
            <v>RC16219</v>
          </cell>
          <cell r="C153" t="str">
            <v>Radicada</v>
          </cell>
          <cell r="D153">
            <v>45139.660837461415</v>
          </cell>
          <cell r="E153">
            <v>45142.47535763889</v>
          </cell>
          <cell r="F153">
            <v>45260.61995231481</v>
          </cell>
          <cell r="G153">
            <v>52770</v>
          </cell>
          <cell r="H153">
            <v>143</v>
          </cell>
          <cell r="I153" t="str">
            <v>RISARALDA</v>
          </cell>
          <cell r="J153" t="str">
            <v>PEREIRA</v>
          </cell>
          <cell r="K153" t="str">
            <v>Demanda</v>
          </cell>
          <cell r="L153" t="str">
            <v>ONCOLOGOS DEL OCCIDENTE S.A.S.</v>
          </cell>
          <cell r="M153" t="str">
            <v>NI 801000713</v>
          </cell>
          <cell r="N153" t="str">
            <v>RC</v>
          </cell>
          <cell r="O153" t="str">
            <v>Pago por evento</v>
          </cell>
          <cell r="P153" t="str">
            <v>Consultas ambulatorias</v>
          </cell>
        </row>
        <row r="154">
          <cell r="B154" t="str">
            <v>RC16220</v>
          </cell>
          <cell r="C154" t="str">
            <v>Devuelta</v>
          </cell>
          <cell r="D154">
            <v>45139.660873842593</v>
          </cell>
          <cell r="E154">
            <v>45142.47535763889</v>
          </cell>
          <cell r="G154">
            <v>52770</v>
          </cell>
          <cell r="H154">
            <v>143</v>
          </cell>
          <cell r="I154" t="str">
            <v>RISARALDA</v>
          </cell>
          <cell r="J154" t="str">
            <v>PEREIRA</v>
          </cell>
          <cell r="K154" t="str">
            <v>Demanda</v>
          </cell>
          <cell r="L154" t="str">
            <v>ONCOLOGOS DEL OCCIDENTE S.A.S.</v>
          </cell>
          <cell r="M154" t="str">
            <v>NI 801000713</v>
          </cell>
          <cell r="O154" t="str">
            <v>Pago por evento</v>
          </cell>
          <cell r="P154" t="str">
            <v>Consultas ambulatorias</v>
          </cell>
        </row>
        <row r="155">
          <cell r="B155" t="str">
            <v>RC16221</v>
          </cell>
          <cell r="C155" t="str">
            <v>Devuelta</v>
          </cell>
          <cell r="D155">
            <v>45139.660914583328</v>
          </cell>
          <cell r="E155">
            <v>45142.47535763889</v>
          </cell>
          <cell r="G155">
            <v>64500</v>
          </cell>
          <cell r="H155">
            <v>143</v>
          </cell>
          <cell r="I155" t="str">
            <v>RISARALDA</v>
          </cell>
          <cell r="J155" t="str">
            <v>PEREIRA</v>
          </cell>
          <cell r="K155" t="str">
            <v>Demanda</v>
          </cell>
          <cell r="L155" t="str">
            <v>ONCOLOGOS DEL OCCIDENTE S.A.S.</v>
          </cell>
          <cell r="M155" t="str">
            <v>NI 801000713</v>
          </cell>
          <cell r="O155" t="str">
            <v>Pago por evento</v>
          </cell>
          <cell r="P155" t="str">
            <v>Consultas ambulatorias</v>
          </cell>
        </row>
        <row r="156">
          <cell r="B156" t="str">
            <v>RC16229</v>
          </cell>
          <cell r="C156" t="str">
            <v>Devuelta</v>
          </cell>
          <cell r="D156">
            <v>45139.660950578698</v>
          </cell>
          <cell r="E156">
            <v>45142.47535763889</v>
          </cell>
          <cell r="G156">
            <v>107733</v>
          </cell>
          <cell r="H156">
            <v>143</v>
          </cell>
          <cell r="I156" t="str">
            <v>RISARALDA</v>
          </cell>
          <cell r="J156" t="str">
            <v>PEREIRA</v>
          </cell>
          <cell r="K156" t="str">
            <v>Demanda</v>
          </cell>
          <cell r="L156" t="str">
            <v>ONCOLOGOS DEL OCCIDENTE S.A.S.</v>
          </cell>
          <cell r="M156" t="str">
            <v>NI 801000713</v>
          </cell>
          <cell r="O156" t="str">
            <v>Pago por evento</v>
          </cell>
          <cell r="P156" t="str">
            <v>Consultas ambulatorias</v>
          </cell>
        </row>
        <row r="157">
          <cell r="B157" t="str">
            <v>RC16231</v>
          </cell>
          <cell r="C157" t="str">
            <v>Devuelta</v>
          </cell>
          <cell r="D157">
            <v>45139.660991473764</v>
          </cell>
          <cell r="E157">
            <v>45142.47535763889</v>
          </cell>
          <cell r="G157">
            <v>64500</v>
          </cell>
          <cell r="H157">
            <v>143</v>
          </cell>
          <cell r="I157" t="str">
            <v>RISARALDA</v>
          </cell>
          <cell r="J157" t="str">
            <v>PEREIRA</v>
          </cell>
          <cell r="K157" t="str">
            <v>Demanda</v>
          </cell>
          <cell r="L157" t="str">
            <v>ONCOLOGOS DEL OCCIDENTE S.A.S.</v>
          </cell>
          <cell r="M157" t="str">
            <v>NI 801000713</v>
          </cell>
          <cell r="O157" t="str">
            <v>Pago por evento</v>
          </cell>
          <cell r="P157" t="str">
            <v>Consultas ambulatorias</v>
          </cell>
        </row>
        <row r="158">
          <cell r="B158" t="str">
            <v>RC16232</v>
          </cell>
          <cell r="C158" t="str">
            <v>Devuelta</v>
          </cell>
          <cell r="D158">
            <v>45139.66102569444</v>
          </cell>
          <cell r="E158">
            <v>45142.47535763889</v>
          </cell>
          <cell r="G158">
            <v>52770</v>
          </cell>
          <cell r="H158">
            <v>143</v>
          </cell>
          <cell r="I158" t="str">
            <v>RISARALDA</v>
          </cell>
          <cell r="J158" t="str">
            <v>PEREIRA</v>
          </cell>
          <cell r="K158" t="str">
            <v>Demanda</v>
          </cell>
          <cell r="L158" t="str">
            <v>ONCOLOGOS DEL OCCIDENTE S.A.S.</v>
          </cell>
          <cell r="M158" t="str">
            <v>NI 801000713</v>
          </cell>
          <cell r="O158" t="str">
            <v>Pago por evento</v>
          </cell>
          <cell r="P158" t="str">
            <v>Consultas ambulatorias</v>
          </cell>
        </row>
        <row r="159">
          <cell r="B159" t="str">
            <v>RC16233</v>
          </cell>
          <cell r="C159" t="str">
            <v>Devuelta</v>
          </cell>
          <cell r="D159">
            <v>45139.661064930551</v>
          </cell>
          <cell r="E159">
            <v>45142.47535763889</v>
          </cell>
          <cell r="G159">
            <v>56946</v>
          </cell>
          <cell r="H159">
            <v>143</v>
          </cell>
          <cell r="I159" t="str">
            <v>RISARALDA</v>
          </cell>
          <cell r="J159" t="str">
            <v>PEREIRA</v>
          </cell>
          <cell r="K159" t="str">
            <v>Demanda</v>
          </cell>
          <cell r="L159" t="str">
            <v>ONCOLOGOS DEL OCCIDENTE S.A.S.</v>
          </cell>
          <cell r="M159" t="str">
            <v>NI 801000713</v>
          </cell>
          <cell r="O159" t="str">
            <v>Pago por evento</v>
          </cell>
          <cell r="P159" t="str">
            <v>Consultas ambulatorias</v>
          </cell>
        </row>
        <row r="160">
          <cell r="B160" t="str">
            <v>RC16234</v>
          </cell>
          <cell r="C160" t="str">
            <v>Devuelta</v>
          </cell>
          <cell r="D160">
            <v>45139.680706597217</v>
          </cell>
          <cell r="E160">
            <v>45142.47535763889</v>
          </cell>
          <cell r="G160">
            <v>79049</v>
          </cell>
          <cell r="H160">
            <v>143</v>
          </cell>
          <cell r="I160" t="str">
            <v>RISARALDA</v>
          </cell>
          <cell r="J160" t="str">
            <v>PEREIRA</v>
          </cell>
          <cell r="K160" t="str">
            <v>Demanda</v>
          </cell>
          <cell r="L160" t="str">
            <v>ONCOLOGOS DEL OCCIDENTE S.A.S.</v>
          </cell>
          <cell r="M160" t="str">
            <v>NI 801000713</v>
          </cell>
          <cell r="O160" t="str">
            <v>Pago por evento</v>
          </cell>
          <cell r="P160" t="str">
            <v>Consultas ambulatorias</v>
          </cell>
        </row>
        <row r="161">
          <cell r="B161" t="str">
            <v>RC16237</v>
          </cell>
          <cell r="C161" t="str">
            <v>Devuelta</v>
          </cell>
          <cell r="D161">
            <v>45139.6807380787</v>
          </cell>
          <cell r="E161">
            <v>45142.47535763889</v>
          </cell>
          <cell r="G161">
            <v>64500</v>
          </cell>
          <cell r="H161">
            <v>143</v>
          </cell>
          <cell r="I161" t="str">
            <v>RISARALDA</v>
          </cell>
          <cell r="J161" t="str">
            <v>PEREIRA</v>
          </cell>
          <cell r="K161" t="str">
            <v>Demanda</v>
          </cell>
          <cell r="L161" t="str">
            <v>ONCOLOGOS DEL OCCIDENTE S.A.S.</v>
          </cell>
          <cell r="M161" t="str">
            <v>NI 801000713</v>
          </cell>
          <cell r="O161" t="str">
            <v>Pago por evento</v>
          </cell>
          <cell r="P161" t="str">
            <v>Consultas ambulatorias</v>
          </cell>
        </row>
        <row r="162">
          <cell r="B162" t="str">
            <v>RC16238</v>
          </cell>
          <cell r="C162" t="str">
            <v>Devuelta</v>
          </cell>
          <cell r="D162">
            <v>45139.680777044749</v>
          </cell>
          <cell r="E162">
            <v>45142.47535763889</v>
          </cell>
          <cell r="G162">
            <v>79049</v>
          </cell>
          <cell r="H162">
            <v>143</v>
          </cell>
          <cell r="I162" t="str">
            <v>RISARALDA</v>
          </cell>
          <cell r="J162" t="str">
            <v>PEREIRA</v>
          </cell>
          <cell r="K162" t="str">
            <v>Demanda</v>
          </cell>
          <cell r="L162" t="str">
            <v>ONCOLOGOS DEL OCCIDENTE S.A.S.</v>
          </cell>
          <cell r="M162" t="str">
            <v>NI 801000713</v>
          </cell>
          <cell r="O162" t="str">
            <v>Pago por evento</v>
          </cell>
          <cell r="P162" t="str">
            <v>Consultas ambulatorias</v>
          </cell>
        </row>
        <row r="163">
          <cell r="B163" t="str">
            <v>RC16240</v>
          </cell>
          <cell r="C163" t="str">
            <v>Devuelta</v>
          </cell>
          <cell r="D163">
            <v>45139.680808449069</v>
          </cell>
          <cell r="E163">
            <v>45142.47535763889</v>
          </cell>
          <cell r="G163">
            <v>64500</v>
          </cell>
          <cell r="H163">
            <v>143</v>
          </cell>
          <cell r="I163" t="str">
            <v>RISARALDA</v>
          </cell>
          <cell r="J163" t="str">
            <v>PEREIRA</v>
          </cell>
          <cell r="K163" t="str">
            <v>Demanda</v>
          </cell>
          <cell r="L163" t="str">
            <v>ONCOLOGOS DEL OCCIDENTE S.A.S.</v>
          </cell>
          <cell r="M163" t="str">
            <v>NI 801000713</v>
          </cell>
          <cell r="O163" t="str">
            <v>Pago por evento</v>
          </cell>
          <cell r="P163" t="str">
            <v>Consultas ambulatorias</v>
          </cell>
        </row>
        <row r="164">
          <cell r="B164" t="str">
            <v>RC16241</v>
          </cell>
          <cell r="C164" t="str">
            <v>Devuelta</v>
          </cell>
          <cell r="D164">
            <v>45139.680845254625</v>
          </cell>
          <cell r="E164">
            <v>45142.47535763889</v>
          </cell>
          <cell r="G164">
            <v>56533</v>
          </cell>
          <cell r="H164">
            <v>143</v>
          </cell>
          <cell r="I164" t="str">
            <v>RISARALDA</v>
          </cell>
          <cell r="J164" t="str">
            <v>PEREIRA</v>
          </cell>
          <cell r="K164" t="str">
            <v>Demanda</v>
          </cell>
          <cell r="L164" t="str">
            <v>ONCOLOGOS DEL OCCIDENTE S.A.S.</v>
          </cell>
          <cell r="M164" t="str">
            <v>NI 801000713</v>
          </cell>
          <cell r="O164" t="str">
            <v>Pago por evento</v>
          </cell>
          <cell r="P164" t="str">
            <v>Consultas ambulatorias</v>
          </cell>
        </row>
        <row r="165">
          <cell r="B165" t="str">
            <v>RC16270</v>
          </cell>
          <cell r="C165" t="str">
            <v>Devuelta</v>
          </cell>
          <cell r="D165">
            <v>45139.687847530862</v>
          </cell>
          <cell r="E165">
            <v>45142.47535763889</v>
          </cell>
          <cell r="G165">
            <v>64500</v>
          </cell>
          <cell r="H165">
            <v>143</v>
          </cell>
          <cell r="I165" t="str">
            <v>RISARALDA</v>
          </cell>
          <cell r="J165" t="str">
            <v>PEREIRA</v>
          </cell>
          <cell r="K165" t="str">
            <v>Demanda</v>
          </cell>
          <cell r="L165" t="str">
            <v>ONCOLOGOS DEL OCCIDENTE S.A.S.</v>
          </cell>
          <cell r="M165" t="str">
            <v>NI 801000713</v>
          </cell>
          <cell r="O165" t="str">
            <v>Pago por evento</v>
          </cell>
          <cell r="P165" t="str">
            <v>Consultas ambulatorias</v>
          </cell>
        </row>
        <row r="166">
          <cell r="B166" t="str">
            <v>RC16271</v>
          </cell>
          <cell r="C166" t="str">
            <v>Devuelta</v>
          </cell>
          <cell r="D166">
            <v>45139.68788699845</v>
          </cell>
          <cell r="E166">
            <v>45142.47535763889</v>
          </cell>
          <cell r="G166">
            <v>64500</v>
          </cell>
          <cell r="H166">
            <v>143</v>
          </cell>
          <cell r="I166" t="str">
            <v>RISARALDA</v>
          </cell>
          <cell r="J166" t="str">
            <v>PEREIRA</v>
          </cell>
          <cell r="K166" t="str">
            <v>Demanda</v>
          </cell>
          <cell r="L166" t="str">
            <v>ONCOLOGOS DEL OCCIDENTE S.A.S.</v>
          </cell>
          <cell r="M166" t="str">
            <v>NI 801000713</v>
          </cell>
          <cell r="O166" t="str">
            <v>Pago por evento</v>
          </cell>
          <cell r="P166" t="str">
            <v>Consultas ambulatorias</v>
          </cell>
        </row>
        <row r="167">
          <cell r="B167" t="str">
            <v>RC16272</v>
          </cell>
          <cell r="C167" t="str">
            <v>Devuelta</v>
          </cell>
          <cell r="D167">
            <v>45139.687923109566</v>
          </cell>
          <cell r="E167">
            <v>45142.47535763889</v>
          </cell>
          <cell r="G167">
            <v>56946</v>
          </cell>
          <cell r="H167">
            <v>143</v>
          </cell>
          <cell r="I167" t="str">
            <v>RISARALDA</v>
          </cell>
          <cell r="J167" t="str">
            <v>PEREIRA</v>
          </cell>
          <cell r="K167" t="str">
            <v>Demanda</v>
          </cell>
          <cell r="L167" t="str">
            <v>ONCOLOGOS DEL OCCIDENTE S.A.S.</v>
          </cell>
          <cell r="M167" t="str">
            <v>NI 801000713</v>
          </cell>
          <cell r="O167" t="str">
            <v>Pago por evento</v>
          </cell>
          <cell r="P167" t="str">
            <v>Consultas ambulatorias</v>
          </cell>
        </row>
        <row r="168">
          <cell r="B168" t="str">
            <v>RC16273</v>
          </cell>
          <cell r="C168" t="str">
            <v>Devuelta</v>
          </cell>
          <cell r="D168">
            <v>45139.687959336414</v>
          </cell>
          <cell r="E168">
            <v>45142.47535763889</v>
          </cell>
          <cell r="G168">
            <v>56946</v>
          </cell>
          <cell r="H168">
            <v>143</v>
          </cell>
          <cell r="I168" t="str">
            <v>RISARALDA</v>
          </cell>
          <cell r="J168" t="str">
            <v>PEREIRA</v>
          </cell>
          <cell r="K168" t="str">
            <v>Demanda</v>
          </cell>
          <cell r="L168" t="str">
            <v>ONCOLOGOS DEL OCCIDENTE S.A.S.</v>
          </cell>
          <cell r="M168" t="str">
            <v>NI 801000713</v>
          </cell>
          <cell r="O168" t="str">
            <v>Pago por evento</v>
          </cell>
          <cell r="P168" t="str">
            <v>Consultas ambulatorias</v>
          </cell>
        </row>
        <row r="169">
          <cell r="B169" t="str">
            <v>RC16274</v>
          </cell>
          <cell r="C169" t="str">
            <v>Devuelta</v>
          </cell>
          <cell r="D169">
            <v>45139.687991589504</v>
          </cell>
          <cell r="E169">
            <v>45142.47535763889</v>
          </cell>
          <cell r="G169">
            <v>64500</v>
          </cell>
          <cell r="H169">
            <v>143</v>
          </cell>
          <cell r="I169" t="str">
            <v>RISARALDA</v>
          </cell>
          <cell r="J169" t="str">
            <v>PEREIRA</v>
          </cell>
          <cell r="K169" t="str">
            <v>Demanda</v>
          </cell>
          <cell r="L169" t="str">
            <v>ONCOLOGOS DEL OCCIDENTE S.A.S.</v>
          </cell>
          <cell r="M169" t="str">
            <v>NI 801000713</v>
          </cell>
          <cell r="O169" t="str">
            <v>Pago por evento</v>
          </cell>
          <cell r="P169" t="str">
            <v>Consultas ambulatorias</v>
          </cell>
        </row>
        <row r="170">
          <cell r="B170" t="str">
            <v>RC16275</v>
          </cell>
          <cell r="C170" t="str">
            <v>Devuelta</v>
          </cell>
          <cell r="D170">
            <v>45139.688024575618</v>
          </cell>
          <cell r="E170">
            <v>45142.47535763889</v>
          </cell>
          <cell r="G170">
            <v>52770</v>
          </cell>
          <cell r="H170">
            <v>143</v>
          </cell>
          <cell r="I170" t="str">
            <v>RISARALDA</v>
          </cell>
          <cell r="J170" t="str">
            <v>PEREIRA</v>
          </cell>
          <cell r="K170" t="str">
            <v>Demanda</v>
          </cell>
          <cell r="L170" t="str">
            <v>ONCOLOGOS DEL OCCIDENTE S.A.S.</v>
          </cell>
          <cell r="M170" t="str">
            <v>NI 801000713</v>
          </cell>
          <cell r="O170" t="str">
            <v>Pago por evento</v>
          </cell>
          <cell r="P170" t="str">
            <v>Consultas ambulatorias</v>
          </cell>
        </row>
        <row r="171">
          <cell r="B171" t="str">
            <v>RC16294</v>
          </cell>
          <cell r="C171" t="str">
            <v>Radicada</v>
          </cell>
          <cell r="D171">
            <v>45139.711609259255</v>
          </cell>
          <cell r="E171">
            <v>45142.47535763889</v>
          </cell>
          <cell r="F171">
            <v>45166.642628124995</v>
          </cell>
          <cell r="G171">
            <v>150773</v>
          </cell>
          <cell r="H171">
            <v>143</v>
          </cell>
          <cell r="I171" t="str">
            <v>RISARALDA</v>
          </cell>
          <cell r="J171" t="str">
            <v>PEREIRA</v>
          </cell>
          <cell r="K171" t="str">
            <v>Demanda</v>
          </cell>
          <cell r="L171" t="str">
            <v>ONCOLOGOS DEL OCCIDENTE S.A.S.</v>
          </cell>
          <cell r="M171" t="str">
            <v>NI 801000713</v>
          </cell>
          <cell r="N171" t="str">
            <v>MRS</v>
          </cell>
          <cell r="O171" t="str">
            <v>Pago por evento</v>
          </cell>
          <cell r="P171" t="str">
            <v>Consultas ambulatorias</v>
          </cell>
        </row>
        <row r="172">
          <cell r="B172" t="str">
            <v>RC16367</v>
          </cell>
          <cell r="C172" t="str">
            <v>Devuelta</v>
          </cell>
          <cell r="D172">
            <v>45139.711643402778</v>
          </cell>
          <cell r="E172">
            <v>45142.47535763889</v>
          </cell>
          <cell r="G172">
            <v>64500</v>
          </cell>
          <cell r="H172">
            <v>143</v>
          </cell>
          <cell r="I172" t="str">
            <v>RISARALDA</v>
          </cell>
          <cell r="J172" t="str">
            <v>PEREIRA</v>
          </cell>
          <cell r="K172" t="str">
            <v>Demanda</v>
          </cell>
          <cell r="L172" t="str">
            <v>ONCOLOGOS DEL OCCIDENTE S.A.S.</v>
          </cell>
          <cell r="M172" t="str">
            <v>NI 801000713</v>
          </cell>
          <cell r="O172" t="str">
            <v>Pago por evento</v>
          </cell>
          <cell r="P172" t="str">
            <v>Consultas ambulatorias</v>
          </cell>
        </row>
        <row r="173">
          <cell r="B173" t="str">
            <v>RC16375</v>
          </cell>
          <cell r="C173" t="str">
            <v>Radicada</v>
          </cell>
          <cell r="D173">
            <v>45139.711675115737</v>
          </cell>
          <cell r="E173">
            <v>45142.47535763889</v>
          </cell>
          <cell r="F173">
            <v>45166.648561956019</v>
          </cell>
          <cell r="G173">
            <v>64500</v>
          </cell>
          <cell r="H173">
            <v>143</v>
          </cell>
          <cell r="I173" t="str">
            <v>RISARALDA</v>
          </cell>
          <cell r="J173" t="str">
            <v>PEREIRA</v>
          </cell>
          <cell r="K173" t="str">
            <v>Demanda</v>
          </cell>
          <cell r="L173" t="str">
            <v>ONCOLOGOS DEL OCCIDENTE S.A.S.</v>
          </cell>
          <cell r="M173" t="str">
            <v>NI 801000713</v>
          </cell>
          <cell r="N173" t="str">
            <v>MRS</v>
          </cell>
          <cell r="O173" t="str">
            <v>Pago por evento</v>
          </cell>
          <cell r="P173" t="str">
            <v>Consultas ambulatorias</v>
          </cell>
        </row>
        <row r="174">
          <cell r="B174" t="str">
            <v>RC16410</v>
          </cell>
          <cell r="C174" t="str">
            <v>Radicada</v>
          </cell>
          <cell r="D174">
            <v>45139.711710069445</v>
          </cell>
          <cell r="E174">
            <v>45142.47535763889</v>
          </cell>
          <cell r="F174">
            <v>45166.658183946754</v>
          </cell>
          <cell r="G174">
            <v>69354</v>
          </cell>
          <cell r="H174">
            <v>143</v>
          </cell>
          <cell r="I174" t="str">
            <v>RISARALDA</v>
          </cell>
          <cell r="J174" t="str">
            <v>PEREIRA</v>
          </cell>
          <cell r="K174" t="str">
            <v>Demanda</v>
          </cell>
          <cell r="L174" t="str">
            <v>ONCOLOGOS DEL OCCIDENTE S.A.S.</v>
          </cell>
          <cell r="M174" t="str">
            <v>NI 801000713</v>
          </cell>
          <cell r="N174" t="str">
            <v>MRS</v>
          </cell>
          <cell r="O174" t="str">
            <v>Pago por evento</v>
          </cell>
          <cell r="P174" t="str">
            <v>Consultas ambulatorias</v>
          </cell>
        </row>
        <row r="175">
          <cell r="B175" t="str">
            <v>RC16543</v>
          </cell>
          <cell r="C175" t="str">
            <v>Devuelta</v>
          </cell>
          <cell r="D175">
            <v>45139.712814930557</v>
          </cell>
          <cell r="E175">
            <v>45142.47535763889</v>
          </cell>
          <cell r="G175">
            <v>64500</v>
          </cell>
          <cell r="H175">
            <v>143</v>
          </cell>
          <cell r="I175" t="str">
            <v>RISARALDA</v>
          </cell>
          <cell r="J175" t="str">
            <v>PEREIRA</v>
          </cell>
          <cell r="K175" t="str">
            <v>Demanda</v>
          </cell>
          <cell r="L175" t="str">
            <v>ONCOLOGOS DEL OCCIDENTE S.A.S.</v>
          </cell>
          <cell r="M175" t="str">
            <v>NI 801000713</v>
          </cell>
          <cell r="O175" t="str">
            <v>Pago por evento</v>
          </cell>
          <cell r="P175" t="str">
            <v>Consultas ambulatorias</v>
          </cell>
        </row>
        <row r="176">
          <cell r="B176" t="str">
            <v>RC16571</v>
          </cell>
          <cell r="C176" t="str">
            <v>Radicada</v>
          </cell>
          <cell r="D176">
            <v>45139.712847067894</v>
          </cell>
          <cell r="E176">
            <v>45142.47535763889</v>
          </cell>
          <cell r="F176">
            <v>45166.677655127314</v>
          </cell>
          <cell r="G176">
            <v>52770</v>
          </cell>
          <cell r="H176">
            <v>143</v>
          </cell>
          <cell r="I176" t="str">
            <v>RISARALDA</v>
          </cell>
          <cell r="J176" t="str">
            <v>PEREIRA</v>
          </cell>
          <cell r="K176" t="str">
            <v>Demanda</v>
          </cell>
          <cell r="L176" t="str">
            <v>ONCOLOGOS DEL OCCIDENTE S.A.S.</v>
          </cell>
          <cell r="M176" t="str">
            <v>NI 801000713</v>
          </cell>
          <cell r="N176" t="str">
            <v>MRS</v>
          </cell>
          <cell r="O176" t="str">
            <v>Pago por evento</v>
          </cell>
          <cell r="P176" t="str">
            <v>Consultas ambulatorias</v>
          </cell>
        </row>
        <row r="177">
          <cell r="B177" t="str">
            <v>RM62465</v>
          </cell>
          <cell r="C177" t="str">
            <v>Radicada</v>
          </cell>
          <cell r="D177">
            <v>45139.722718711411</v>
          </cell>
          <cell r="E177">
            <v>45142.47535763889</v>
          </cell>
          <cell r="F177">
            <v>45166.683240972219</v>
          </cell>
          <cell r="G177">
            <v>64500</v>
          </cell>
          <cell r="H177">
            <v>143</v>
          </cell>
          <cell r="I177" t="str">
            <v>RISARALDA</v>
          </cell>
          <cell r="J177" t="str">
            <v>PEREIRA</v>
          </cell>
          <cell r="K177" t="str">
            <v>Demanda</v>
          </cell>
          <cell r="L177" t="str">
            <v>ONCOLOGOS DEL OCCIDENTE S.A.S.</v>
          </cell>
          <cell r="M177" t="str">
            <v>NI 801000713</v>
          </cell>
          <cell r="N177" t="str">
            <v>RC</v>
          </cell>
          <cell r="O177" t="str">
            <v>Pago por evento</v>
          </cell>
          <cell r="P177" t="str">
            <v>Consultas ambulatorias</v>
          </cell>
        </row>
        <row r="178">
          <cell r="B178" t="str">
            <v>RC16656</v>
          </cell>
          <cell r="C178" t="str">
            <v>Radicada</v>
          </cell>
          <cell r="D178">
            <v>45139.722757137344</v>
          </cell>
          <cell r="E178">
            <v>45142.47535763889</v>
          </cell>
          <cell r="F178">
            <v>45166.694410682867</v>
          </cell>
          <cell r="G178">
            <v>79049</v>
          </cell>
          <cell r="H178">
            <v>143</v>
          </cell>
          <cell r="I178" t="str">
            <v>RISARALDA</v>
          </cell>
          <cell r="J178" t="str">
            <v>PEREIRA</v>
          </cell>
          <cell r="K178" t="str">
            <v>Demanda</v>
          </cell>
          <cell r="L178" t="str">
            <v>ONCOLOGOS DEL OCCIDENTE S.A.S.</v>
          </cell>
          <cell r="M178" t="str">
            <v>NI 801000713</v>
          </cell>
          <cell r="N178" t="str">
            <v>MRS</v>
          </cell>
          <cell r="O178" t="str">
            <v>Pago por evento</v>
          </cell>
          <cell r="P178" t="str">
            <v>Consultas ambulatorias</v>
          </cell>
        </row>
        <row r="179">
          <cell r="B179" t="str">
            <v>RC16715</v>
          </cell>
          <cell r="C179" t="str">
            <v>Radicada</v>
          </cell>
          <cell r="D179">
            <v>45139.722786728395</v>
          </cell>
          <cell r="E179">
            <v>45142.47535763889</v>
          </cell>
          <cell r="F179">
            <v>45166.702075196758</v>
          </cell>
          <cell r="G179">
            <v>64500</v>
          </cell>
          <cell r="H179">
            <v>143</v>
          </cell>
          <cell r="I179" t="str">
            <v>RISARALDA</v>
          </cell>
          <cell r="J179" t="str">
            <v>PEREIRA</v>
          </cell>
          <cell r="K179" t="str">
            <v>Demanda</v>
          </cell>
          <cell r="L179" t="str">
            <v>ONCOLOGOS DEL OCCIDENTE S.A.S.</v>
          </cell>
          <cell r="M179" t="str">
            <v>NI 801000713</v>
          </cell>
          <cell r="N179" t="str">
            <v>MRS</v>
          </cell>
          <cell r="O179" t="str">
            <v>Pago por evento</v>
          </cell>
          <cell r="P179" t="str">
            <v>Consultas ambulatorias</v>
          </cell>
        </row>
        <row r="180">
          <cell r="B180" t="str">
            <v>RC16770</v>
          </cell>
          <cell r="C180" t="str">
            <v>Radicada</v>
          </cell>
          <cell r="D180">
            <v>45139.722815972222</v>
          </cell>
          <cell r="E180">
            <v>45142.47535763889</v>
          </cell>
          <cell r="F180">
            <v>45166.707256215275</v>
          </cell>
          <cell r="G180">
            <v>64500</v>
          </cell>
          <cell r="H180">
            <v>143</v>
          </cell>
          <cell r="I180" t="str">
            <v>RISARALDA</v>
          </cell>
          <cell r="J180" t="str">
            <v>PEREIRA</v>
          </cell>
          <cell r="K180" t="str">
            <v>Demanda</v>
          </cell>
          <cell r="L180" t="str">
            <v>ONCOLOGOS DEL OCCIDENTE S.A.S.</v>
          </cell>
          <cell r="M180" t="str">
            <v>NI 801000713</v>
          </cell>
          <cell r="N180" t="str">
            <v>MRS</v>
          </cell>
          <cell r="O180" t="str">
            <v>Pago por evento</v>
          </cell>
          <cell r="P180" t="str">
            <v>Consultas ambulatorias</v>
          </cell>
        </row>
        <row r="181">
          <cell r="B181" t="str">
            <v>RM62485</v>
          </cell>
          <cell r="C181" t="str">
            <v>Radicada</v>
          </cell>
          <cell r="D181">
            <v>45139.738231481482</v>
          </cell>
          <cell r="E181">
            <v>45142.47535763889</v>
          </cell>
          <cell r="F181">
            <v>45166.714912187497</v>
          </cell>
          <cell r="G181">
            <v>64500</v>
          </cell>
          <cell r="H181">
            <v>143</v>
          </cell>
          <cell r="I181" t="str">
            <v>RISARALDA</v>
          </cell>
          <cell r="J181" t="str">
            <v>PEREIRA</v>
          </cell>
          <cell r="K181" t="str">
            <v>Demanda</v>
          </cell>
          <cell r="L181" t="str">
            <v>ONCOLOGOS DEL OCCIDENTE S.A.S.</v>
          </cell>
          <cell r="M181" t="str">
            <v>NI 801000713</v>
          </cell>
          <cell r="N181" t="str">
            <v>RC</v>
          </cell>
          <cell r="O181" t="str">
            <v>Pago por evento</v>
          </cell>
          <cell r="P181" t="str">
            <v>Consultas ambulatorias</v>
          </cell>
        </row>
        <row r="182">
          <cell r="B182" t="str">
            <v>RM62592</v>
          </cell>
          <cell r="C182" t="str">
            <v>Radicada</v>
          </cell>
          <cell r="D182">
            <v>45139.768968518518</v>
          </cell>
          <cell r="E182">
            <v>45142.47535763889</v>
          </cell>
          <cell r="F182">
            <v>45166.722773460649</v>
          </cell>
          <cell r="G182">
            <v>56533</v>
          </cell>
          <cell r="H182">
            <v>143</v>
          </cell>
          <cell r="I182" t="str">
            <v>RISARALDA</v>
          </cell>
          <cell r="J182" t="str">
            <v>PEREIRA</v>
          </cell>
          <cell r="K182" t="str">
            <v>Demanda</v>
          </cell>
          <cell r="L182" t="str">
            <v>ONCOLOGOS DEL OCCIDENTE S.A.S.</v>
          </cell>
          <cell r="M182" t="str">
            <v>NI 801000713</v>
          </cell>
          <cell r="N182" t="str">
            <v>MRS</v>
          </cell>
          <cell r="O182" t="str">
            <v>Pago por evento</v>
          </cell>
          <cell r="P182" t="str">
            <v>Consultas ambulatorias</v>
          </cell>
        </row>
        <row r="183">
          <cell r="B183" t="str">
            <v>RM62646</v>
          </cell>
          <cell r="C183" t="str">
            <v>Radicada</v>
          </cell>
          <cell r="D183">
            <v>45139.769005324073</v>
          </cell>
          <cell r="E183">
            <v>45142.47535763889</v>
          </cell>
          <cell r="F183">
            <v>45166.725454826388</v>
          </cell>
          <cell r="G183">
            <v>60400</v>
          </cell>
          <cell r="H183">
            <v>143</v>
          </cell>
          <cell r="I183" t="str">
            <v>RISARALDA</v>
          </cell>
          <cell r="J183" t="str">
            <v>PEREIRA</v>
          </cell>
          <cell r="K183" t="str">
            <v>Demanda</v>
          </cell>
          <cell r="L183" t="str">
            <v>ONCOLOGOS DEL OCCIDENTE S.A.S.</v>
          </cell>
          <cell r="M183" t="str">
            <v>NI 801000713</v>
          </cell>
          <cell r="N183" t="str">
            <v>RC</v>
          </cell>
          <cell r="O183" t="str">
            <v>Pago por evento</v>
          </cell>
          <cell r="P183" t="str">
            <v>Consultas ambulatorias</v>
          </cell>
        </row>
        <row r="184">
          <cell r="B184" t="str">
            <v>RM62655</v>
          </cell>
          <cell r="C184" t="str">
            <v>Radicada</v>
          </cell>
          <cell r="D184">
            <v>45139.769033989192</v>
          </cell>
          <cell r="E184">
            <v>45142.47535763889</v>
          </cell>
          <cell r="F184">
            <v>45166.730565706013</v>
          </cell>
          <cell r="G184">
            <v>64500</v>
          </cell>
          <cell r="H184">
            <v>143</v>
          </cell>
          <cell r="I184" t="str">
            <v>RISARALDA</v>
          </cell>
          <cell r="J184" t="str">
            <v>PEREIRA</v>
          </cell>
          <cell r="K184" t="str">
            <v>Demanda</v>
          </cell>
          <cell r="L184" t="str">
            <v>ONCOLOGOS DEL OCCIDENTE S.A.S.</v>
          </cell>
          <cell r="M184" t="str">
            <v>NI 801000713</v>
          </cell>
          <cell r="N184" t="str">
            <v>MRS</v>
          </cell>
          <cell r="O184" t="str">
            <v>Pago por evento</v>
          </cell>
          <cell r="P184" t="str">
            <v>Consultas ambulatorias</v>
          </cell>
        </row>
        <row r="185">
          <cell r="B185" t="str">
            <v>RM62661</v>
          </cell>
          <cell r="C185" t="str">
            <v>Radicada</v>
          </cell>
          <cell r="D185">
            <v>45139.769069290116</v>
          </cell>
          <cell r="E185">
            <v>45142.47535763889</v>
          </cell>
          <cell r="F185">
            <v>45166.745340706017</v>
          </cell>
          <cell r="G185">
            <v>484217</v>
          </cell>
          <cell r="H185">
            <v>143</v>
          </cell>
          <cell r="I185" t="str">
            <v>RISARALDA</v>
          </cell>
          <cell r="J185" t="str">
            <v>PEREIRA</v>
          </cell>
          <cell r="K185" t="str">
            <v>Demanda</v>
          </cell>
          <cell r="L185" t="str">
            <v>ONCOLOGOS DEL OCCIDENTE S.A.S.</v>
          </cell>
          <cell r="M185" t="str">
            <v>NI 801000713</v>
          </cell>
          <cell r="N185" t="str">
            <v>MRS</v>
          </cell>
          <cell r="O185" t="str">
            <v>Pago por evento</v>
          </cell>
          <cell r="P185" t="str">
            <v>Servicios ambulatorios</v>
          </cell>
        </row>
        <row r="186">
          <cell r="B186" t="str">
            <v>RM62765</v>
          </cell>
          <cell r="C186" t="str">
            <v>Radicada</v>
          </cell>
          <cell r="D186">
            <v>45139.769098881174</v>
          </cell>
          <cell r="E186">
            <v>45142.47535763889</v>
          </cell>
          <cell r="F186">
            <v>45166.751573344904</v>
          </cell>
          <cell r="G186">
            <v>64500</v>
          </cell>
          <cell r="H186">
            <v>143</v>
          </cell>
          <cell r="I186" t="str">
            <v>RISARALDA</v>
          </cell>
          <cell r="J186" t="str">
            <v>PEREIRA</v>
          </cell>
          <cell r="K186" t="str">
            <v>Demanda</v>
          </cell>
          <cell r="L186" t="str">
            <v>ONCOLOGOS DEL OCCIDENTE S.A.S.</v>
          </cell>
          <cell r="M186" t="str">
            <v>NI 801000713</v>
          </cell>
          <cell r="N186" t="str">
            <v>MRS</v>
          </cell>
          <cell r="O186" t="str">
            <v>Pago por evento</v>
          </cell>
          <cell r="P186" t="str">
            <v>Consultas ambulatorias</v>
          </cell>
        </row>
        <row r="187">
          <cell r="B187" t="str">
            <v>RM62789</v>
          </cell>
          <cell r="C187" t="str">
            <v>Radicada</v>
          </cell>
          <cell r="D187">
            <v>45139.769131790119</v>
          </cell>
          <cell r="E187">
            <v>45142.47535763889</v>
          </cell>
          <cell r="F187">
            <v>45177.657855590274</v>
          </cell>
          <cell r="G187">
            <v>64500</v>
          </cell>
          <cell r="H187">
            <v>143</v>
          </cell>
          <cell r="I187" t="str">
            <v>RISARALDA</v>
          </cell>
          <cell r="J187" t="str">
            <v>PEREIRA</v>
          </cell>
          <cell r="K187" t="str">
            <v>Demanda</v>
          </cell>
          <cell r="L187" t="str">
            <v>ONCOLOGOS DEL OCCIDENTE S.A.S.</v>
          </cell>
          <cell r="M187" t="str">
            <v>NI 801000713</v>
          </cell>
          <cell r="N187" t="str">
            <v>MRS</v>
          </cell>
          <cell r="O187" t="str">
            <v>Pago por evento</v>
          </cell>
          <cell r="P187" t="str">
            <v>Consultas ambulatorias</v>
          </cell>
        </row>
        <row r="188">
          <cell r="B188" t="str">
            <v>RM62808</v>
          </cell>
          <cell r="C188" t="str">
            <v>Radicada</v>
          </cell>
          <cell r="D188">
            <v>45139.769164583333</v>
          </cell>
          <cell r="E188">
            <v>45142.47535763889</v>
          </cell>
          <cell r="F188">
            <v>45177.66630694444</v>
          </cell>
          <cell r="G188">
            <v>144600</v>
          </cell>
          <cell r="H188">
            <v>143</v>
          </cell>
          <cell r="I188" t="str">
            <v>RISARALDA</v>
          </cell>
          <cell r="J188" t="str">
            <v>PEREIRA</v>
          </cell>
          <cell r="K188" t="str">
            <v>Demanda</v>
          </cell>
          <cell r="L188" t="str">
            <v>ONCOLOGOS DEL OCCIDENTE S.A.S.</v>
          </cell>
          <cell r="M188" t="str">
            <v>NI 801000713</v>
          </cell>
          <cell r="N188" t="str">
            <v>MRS</v>
          </cell>
          <cell r="O188" t="str">
            <v>Pago por evento</v>
          </cell>
          <cell r="P188" t="str">
            <v>Exámenes de laboratorio, imágenes y otras ayudas diagnósticas ambulatorias</v>
          </cell>
        </row>
        <row r="189">
          <cell r="B189" t="str">
            <v>RM62829</v>
          </cell>
          <cell r="C189" t="str">
            <v>Radicada</v>
          </cell>
          <cell r="D189">
            <v>45140.361290084875</v>
          </cell>
          <cell r="E189">
            <v>45142.47535763889</v>
          </cell>
          <cell r="F189">
            <v>45177.689497997686</v>
          </cell>
          <cell r="G189">
            <v>500561</v>
          </cell>
          <cell r="H189">
            <v>143</v>
          </cell>
          <cell r="I189" t="str">
            <v>RISARALDA</v>
          </cell>
          <cell r="J189" t="str">
            <v>PEREIRA</v>
          </cell>
          <cell r="K189" t="str">
            <v>Demanda</v>
          </cell>
          <cell r="L189" t="str">
            <v>ONCOLOGOS DEL OCCIDENTE S.A.S.</v>
          </cell>
          <cell r="M189" t="str">
            <v>NI 801000713</v>
          </cell>
          <cell r="N189" t="str">
            <v>MRS</v>
          </cell>
          <cell r="O189" t="str">
            <v>Pago por evento</v>
          </cell>
          <cell r="P189" t="str">
            <v>Exámenes de laboratorio, imágenes y otras ayudas diagnósticas ambulatorias</v>
          </cell>
        </row>
        <row r="190">
          <cell r="B190" t="str">
            <v>RM62899</v>
          </cell>
          <cell r="C190" t="str">
            <v>Radicada</v>
          </cell>
          <cell r="D190">
            <v>45140.361321682103</v>
          </cell>
          <cell r="E190">
            <v>45142.47535763889</v>
          </cell>
          <cell r="F190">
            <v>45177.720836111112</v>
          </cell>
          <cell r="G190">
            <v>145260</v>
          </cell>
          <cell r="H190">
            <v>143</v>
          </cell>
          <cell r="I190" t="str">
            <v>RISARALDA</v>
          </cell>
          <cell r="J190" t="str">
            <v>PEREIRA</v>
          </cell>
          <cell r="K190" t="str">
            <v>Demanda</v>
          </cell>
          <cell r="L190" t="str">
            <v>ONCOLOGOS DEL OCCIDENTE S.A.S.</v>
          </cell>
          <cell r="M190" t="str">
            <v>NI 801000713</v>
          </cell>
          <cell r="N190" t="str">
            <v>MRS</v>
          </cell>
          <cell r="O190" t="str">
            <v>Pago por evento</v>
          </cell>
          <cell r="P190" t="str">
            <v>Medicamentos de uso ambulatorio</v>
          </cell>
        </row>
        <row r="191">
          <cell r="B191" t="str">
            <v>RM62905</v>
          </cell>
          <cell r="C191" t="str">
            <v>Radicada</v>
          </cell>
          <cell r="D191">
            <v>45140.361352739194</v>
          </cell>
          <cell r="E191">
            <v>45142.47535763889</v>
          </cell>
          <cell r="F191">
            <v>45188.720452893518</v>
          </cell>
          <cell r="G191">
            <v>3809574</v>
          </cell>
          <cell r="H191">
            <v>143</v>
          </cell>
          <cell r="I191" t="str">
            <v>RISARALDA</v>
          </cell>
          <cell r="J191" t="str">
            <v>PEREIRA</v>
          </cell>
          <cell r="K191" t="str">
            <v>Demanda</v>
          </cell>
          <cell r="L191" t="str">
            <v>ONCOLOGOS DEL OCCIDENTE S.A.S.</v>
          </cell>
          <cell r="M191" t="str">
            <v>NI 801000713</v>
          </cell>
          <cell r="N191" t="str">
            <v>MRS</v>
          </cell>
          <cell r="O191" t="str">
            <v>Pago por evento</v>
          </cell>
          <cell r="P191" t="str">
            <v>Servicios ambulatorios</v>
          </cell>
        </row>
        <row r="192">
          <cell r="B192" t="str">
            <v>RM62960</v>
          </cell>
          <cell r="C192" t="str">
            <v>Radicada</v>
          </cell>
          <cell r="D192">
            <v>45140.361387152778</v>
          </cell>
          <cell r="E192">
            <v>45142.47535763889</v>
          </cell>
          <cell r="F192">
            <v>45182.358751886575</v>
          </cell>
          <cell r="G192">
            <v>2816462</v>
          </cell>
          <cell r="H192">
            <v>143</v>
          </cell>
          <cell r="I192" t="str">
            <v>RISARALDA</v>
          </cell>
          <cell r="J192" t="str">
            <v>PEREIRA</v>
          </cell>
          <cell r="K192" t="str">
            <v>Demanda</v>
          </cell>
          <cell r="L192" t="str">
            <v>ONCOLOGOS DEL OCCIDENTE S.A.S.</v>
          </cell>
          <cell r="M192" t="str">
            <v>NI 801000713</v>
          </cell>
          <cell r="N192" t="str">
            <v>MRS</v>
          </cell>
          <cell r="O192" t="str">
            <v>Pago por evento</v>
          </cell>
          <cell r="P192" t="str">
            <v>Servicios ambulatorios</v>
          </cell>
        </row>
        <row r="193">
          <cell r="B193" t="str">
            <v>RM62985</v>
          </cell>
          <cell r="C193" t="str">
            <v>Radicada</v>
          </cell>
          <cell r="D193">
            <v>45140.398621759261</v>
          </cell>
          <cell r="E193">
            <v>45142.47535763889</v>
          </cell>
          <cell r="F193">
            <v>45160.664199687497</v>
          </cell>
          <cell r="G193">
            <v>19868706</v>
          </cell>
          <cell r="H193">
            <v>143</v>
          </cell>
          <cell r="I193" t="str">
            <v>RISARALDA</v>
          </cell>
          <cell r="J193" t="str">
            <v>PEREIRA</v>
          </cell>
          <cell r="K193" t="str">
            <v>Demanda</v>
          </cell>
          <cell r="L193" t="str">
            <v>ONCOLOGOS DEL OCCIDENTE S.A.S.</v>
          </cell>
          <cell r="M193" t="str">
            <v>NI 801000713</v>
          </cell>
          <cell r="N193" t="str">
            <v>MRS</v>
          </cell>
          <cell r="O193" t="str">
            <v>Pago por evento</v>
          </cell>
          <cell r="P193" t="str">
            <v>Servicios ambulatorios</v>
          </cell>
        </row>
        <row r="194">
          <cell r="B194" t="str">
            <v>RM63004</v>
          </cell>
          <cell r="C194" t="str">
            <v>Radicada</v>
          </cell>
          <cell r="D194">
            <v>45140.468323765432</v>
          </cell>
          <cell r="E194">
            <v>45142.47535763889</v>
          </cell>
          <cell r="F194">
            <v>45182.371229166667</v>
          </cell>
          <cell r="G194">
            <v>80340</v>
          </cell>
          <cell r="H194">
            <v>143</v>
          </cell>
          <cell r="I194" t="str">
            <v>RISARALDA</v>
          </cell>
          <cell r="J194" t="str">
            <v>PEREIRA</v>
          </cell>
          <cell r="K194" t="str">
            <v>Demanda</v>
          </cell>
          <cell r="L194" t="str">
            <v>ONCOLOGOS DEL OCCIDENTE S.A.S.</v>
          </cell>
          <cell r="M194" t="str">
            <v>NI 801000713</v>
          </cell>
          <cell r="N194" t="str">
            <v>MRS</v>
          </cell>
          <cell r="O194" t="str">
            <v>Pago por evento</v>
          </cell>
          <cell r="P194" t="str">
            <v>Medicamentos de uso ambulatorio</v>
          </cell>
        </row>
        <row r="195">
          <cell r="B195" t="str">
            <v>RM63034</v>
          </cell>
          <cell r="C195" t="str">
            <v>Radicada</v>
          </cell>
          <cell r="D195">
            <v>45140.468355555553</v>
          </cell>
          <cell r="E195">
            <v>45142.47535763889</v>
          </cell>
          <cell r="F195">
            <v>45182.389142129628</v>
          </cell>
          <cell r="G195">
            <v>64500</v>
          </cell>
          <cell r="H195">
            <v>143</v>
          </cell>
          <cell r="I195" t="str">
            <v>RISARALDA</v>
          </cell>
          <cell r="J195" t="str">
            <v>PEREIRA</v>
          </cell>
          <cell r="K195" t="str">
            <v>Demanda</v>
          </cell>
          <cell r="L195" t="str">
            <v>ONCOLOGOS DEL OCCIDENTE S.A.S.</v>
          </cell>
          <cell r="M195" t="str">
            <v>NI 801000713</v>
          </cell>
          <cell r="N195" t="str">
            <v>MRS</v>
          </cell>
          <cell r="O195" t="str">
            <v>Pago por evento</v>
          </cell>
          <cell r="P195" t="str">
            <v>Consultas ambulatorias</v>
          </cell>
        </row>
        <row r="196">
          <cell r="B196" t="str">
            <v>RM63130</v>
          </cell>
          <cell r="C196" t="str">
            <v>Radicada</v>
          </cell>
          <cell r="D196">
            <v>45140.46839633488</v>
          </cell>
          <cell r="E196">
            <v>45142.47535763889</v>
          </cell>
          <cell r="F196">
            <v>45182.437940474534</v>
          </cell>
          <cell r="G196">
            <v>7343325</v>
          </cell>
          <cell r="H196">
            <v>143</v>
          </cell>
          <cell r="I196" t="str">
            <v>RISARALDA</v>
          </cell>
          <cell r="J196" t="str">
            <v>PEREIRA</v>
          </cell>
          <cell r="K196" t="str">
            <v>Demanda</v>
          </cell>
          <cell r="L196" t="str">
            <v>ONCOLOGOS DEL OCCIDENTE S.A.S.</v>
          </cell>
          <cell r="M196" t="str">
            <v>NI 801000713</v>
          </cell>
          <cell r="N196" t="str">
            <v>MRS</v>
          </cell>
          <cell r="O196" t="str">
            <v>Pago por evento</v>
          </cell>
          <cell r="P196" t="str">
            <v>Exámenes de laboratorio, imágenes y otras ayudas diagnósticas ambulatorias</v>
          </cell>
        </row>
        <row r="197">
          <cell r="B197" t="str">
            <v>RM63147</v>
          </cell>
          <cell r="C197" t="str">
            <v>Radicada</v>
          </cell>
          <cell r="D197">
            <v>45140.468430748449</v>
          </cell>
          <cell r="E197">
            <v>45142.47535763889</v>
          </cell>
          <cell r="G197">
            <v>12400833</v>
          </cell>
          <cell r="H197">
            <v>143</v>
          </cell>
          <cell r="I197" t="str">
            <v>RISARALDA</v>
          </cell>
          <cell r="J197" t="str">
            <v>PEREIRA</v>
          </cell>
          <cell r="K197" t="str">
            <v>Demanda</v>
          </cell>
          <cell r="L197" t="str">
            <v>ONCOLOGOS DEL OCCIDENTE S.A.S.</v>
          </cell>
          <cell r="M197" t="str">
            <v>NI 801000713</v>
          </cell>
          <cell r="N197" t="str">
            <v>MRS</v>
          </cell>
          <cell r="O197" t="str">
            <v>Pago por evento</v>
          </cell>
          <cell r="P197" t="str">
            <v>Servicios de internación y/o cirugía (Hospitalaria o Ambulatoria)</v>
          </cell>
        </row>
        <row r="198">
          <cell r="B198" t="str">
            <v>RM63158</v>
          </cell>
          <cell r="C198" t="str">
            <v>Radicada</v>
          </cell>
          <cell r="D198">
            <v>45140.468473263885</v>
          </cell>
          <cell r="E198">
            <v>45142.47535763889</v>
          </cell>
          <cell r="F198">
            <v>45189.36533753472</v>
          </cell>
          <cell r="G198">
            <v>18913911</v>
          </cell>
          <cell r="H198">
            <v>143</v>
          </cell>
          <cell r="I198" t="str">
            <v>RISARALDA</v>
          </cell>
          <cell r="J198" t="str">
            <v>PEREIRA</v>
          </cell>
          <cell r="K198" t="str">
            <v>Demanda</v>
          </cell>
          <cell r="L198" t="str">
            <v>ONCOLOGOS DEL OCCIDENTE S.A.S.</v>
          </cell>
          <cell r="M198" t="str">
            <v>NI 801000713</v>
          </cell>
          <cell r="N198" t="str">
            <v>MRS</v>
          </cell>
          <cell r="O198" t="str">
            <v>Pago por evento</v>
          </cell>
          <cell r="P198" t="str">
            <v>Servicios de internación y/o cirugía (Hospitalaria o Ambulatoria)</v>
          </cell>
        </row>
        <row r="199">
          <cell r="B199" t="str">
            <v>RM63213</v>
          </cell>
          <cell r="C199" t="str">
            <v>Radicada</v>
          </cell>
          <cell r="D199">
            <v>45140.468545023148</v>
          </cell>
          <cell r="E199">
            <v>45142.47535763889</v>
          </cell>
          <cell r="F199">
            <v>45161.326332326389</v>
          </cell>
          <cell r="G199">
            <v>16784250</v>
          </cell>
          <cell r="H199">
            <v>143</v>
          </cell>
          <cell r="I199" t="str">
            <v>RISARALDA</v>
          </cell>
          <cell r="J199" t="str">
            <v>PEREIRA</v>
          </cell>
          <cell r="K199" t="str">
            <v>Demanda</v>
          </cell>
          <cell r="L199" t="str">
            <v>ONCOLOGOS DEL OCCIDENTE S.A.S.</v>
          </cell>
          <cell r="M199" t="str">
            <v>NI 801000713</v>
          </cell>
          <cell r="N199" t="str">
            <v>MRS</v>
          </cell>
          <cell r="O199" t="str">
            <v>Pago por evento</v>
          </cell>
          <cell r="P199" t="str">
            <v>Servicios ambulatorios</v>
          </cell>
        </row>
        <row r="200">
          <cell r="B200" t="str">
            <v>RM63215</v>
          </cell>
          <cell r="C200" t="str">
            <v>Radicada</v>
          </cell>
          <cell r="D200">
            <v>45140.468580671295</v>
          </cell>
          <cell r="E200">
            <v>45142.47535763889</v>
          </cell>
          <cell r="F200">
            <v>45182.492531053242</v>
          </cell>
          <cell r="G200">
            <v>9387529</v>
          </cell>
          <cell r="H200">
            <v>143</v>
          </cell>
          <cell r="I200" t="str">
            <v>RISARALDA</v>
          </cell>
          <cell r="J200" t="str">
            <v>PEREIRA</v>
          </cell>
          <cell r="K200" t="str">
            <v>Demanda</v>
          </cell>
          <cell r="L200" t="str">
            <v>ONCOLOGOS DEL OCCIDENTE S.A.S.</v>
          </cell>
          <cell r="M200" t="str">
            <v>NI 801000713</v>
          </cell>
          <cell r="N200" t="str">
            <v>MRS</v>
          </cell>
          <cell r="O200" t="str">
            <v>Pago por evento</v>
          </cell>
          <cell r="P200" t="str">
            <v>Servicios de internación y/o cirugía (Hospitalaria o Ambulatoria)</v>
          </cell>
        </row>
        <row r="201">
          <cell r="B201" t="str">
            <v>RM63274</v>
          </cell>
          <cell r="C201" t="str">
            <v>Radicada</v>
          </cell>
          <cell r="D201">
            <v>45140.468614506171</v>
          </cell>
          <cell r="E201">
            <v>45142.47535763889</v>
          </cell>
          <cell r="F201">
            <v>45182.599407094909</v>
          </cell>
          <cell r="G201">
            <v>888909</v>
          </cell>
          <cell r="H201">
            <v>143</v>
          </cell>
          <cell r="I201" t="str">
            <v>RISARALDA</v>
          </cell>
          <cell r="J201" t="str">
            <v>PEREIRA</v>
          </cell>
          <cell r="K201" t="str">
            <v>Demanda</v>
          </cell>
          <cell r="L201" t="str">
            <v>ONCOLOGOS DEL OCCIDENTE S.A.S.</v>
          </cell>
          <cell r="M201" t="str">
            <v>NI 801000713</v>
          </cell>
          <cell r="N201" t="str">
            <v>MRS</v>
          </cell>
          <cell r="O201" t="str">
            <v>Pago por evento</v>
          </cell>
          <cell r="P201" t="str">
            <v>Servicios ambulatorios</v>
          </cell>
        </row>
        <row r="202">
          <cell r="B202" t="str">
            <v>RM63283</v>
          </cell>
          <cell r="C202" t="str">
            <v>Radicada</v>
          </cell>
          <cell r="D202">
            <v>45140.468651195988</v>
          </cell>
          <cell r="E202">
            <v>45142.47535763889</v>
          </cell>
          <cell r="F202">
            <v>45182.611643136574</v>
          </cell>
          <cell r="G202">
            <v>56533</v>
          </cell>
          <cell r="H202">
            <v>143</v>
          </cell>
          <cell r="I202" t="str">
            <v>RISARALDA</v>
          </cell>
          <cell r="J202" t="str">
            <v>PEREIRA</v>
          </cell>
          <cell r="K202" t="str">
            <v>Demanda</v>
          </cell>
          <cell r="L202" t="str">
            <v>ONCOLOGOS DEL OCCIDENTE S.A.S.</v>
          </cell>
          <cell r="M202" t="str">
            <v>NI 801000713</v>
          </cell>
          <cell r="N202" t="str">
            <v>MRS</v>
          </cell>
          <cell r="O202" t="str">
            <v>Pago por evento</v>
          </cell>
          <cell r="P202" t="str">
            <v>Consultas ambulatorias</v>
          </cell>
        </row>
        <row r="203">
          <cell r="B203" t="str">
            <v>RM63390</v>
          </cell>
          <cell r="C203" t="str">
            <v>Radicada</v>
          </cell>
          <cell r="D203">
            <v>45140.468683449071</v>
          </cell>
          <cell r="E203">
            <v>45142.47535763889</v>
          </cell>
          <cell r="F203">
            <v>45182.668588622684</v>
          </cell>
          <cell r="G203">
            <v>56533</v>
          </cell>
          <cell r="H203">
            <v>143</v>
          </cell>
          <cell r="I203" t="str">
            <v>RISARALDA</v>
          </cell>
          <cell r="J203" t="str">
            <v>PEREIRA</v>
          </cell>
          <cell r="K203" t="str">
            <v>Demanda</v>
          </cell>
          <cell r="L203" t="str">
            <v>ONCOLOGOS DEL OCCIDENTE S.A.S.</v>
          </cell>
          <cell r="M203" t="str">
            <v>NI 801000713</v>
          </cell>
          <cell r="N203" t="str">
            <v>MRS</v>
          </cell>
          <cell r="O203" t="str">
            <v>Pago por evento</v>
          </cell>
          <cell r="P203" t="str">
            <v>Consultas ambulatorias</v>
          </cell>
        </row>
        <row r="204">
          <cell r="B204" t="str">
            <v>RM63393</v>
          </cell>
          <cell r="C204" t="str">
            <v>Radicada</v>
          </cell>
          <cell r="D204">
            <v>45140.468712538583</v>
          </cell>
          <cell r="E204">
            <v>45142.47535763889</v>
          </cell>
          <cell r="F204">
            <v>45210.623329282404</v>
          </cell>
          <cell r="G204">
            <v>64500</v>
          </cell>
          <cell r="H204">
            <v>143</v>
          </cell>
          <cell r="I204" t="str">
            <v>RISARALDA</v>
          </cell>
          <cell r="J204" t="str">
            <v>PEREIRA</v>
          </cell>
          <cell r="K204" t="str">
            <v>Demanda</v>
          </cell>
          <cell r="L204" t="str">
            <v>ONCOLOGOS DEL OCCIDENTE S.A.S.</v>
          </cell>
          <cell r="M204" t="str">
            <v>NI 801000713</v>
          </cell>
          <cell r="N204" t="str">
            <v>MRS</v>
          </cell>
          <cell r="O204" t="str">
            <v>Pago por evento</v>
          </cell>
          <cell r="P204" t="str">
            <v>Consultas ambulatorias</v>
          </cell>
        </row>
        <row r="205">
          <cell r="B205" t="str">
            <v>RM63395</v>
          </cell>
          <cell r="C205" t="str">
            <v>Radicada</v>
          </cell>
          <cell r="D205">
            <v>45140.468750038584</v>
          </cell>
          <cell r="E205">
            <v>45142.47535763889</v>
          </cell>
          <cell r="F205">
            <v>45182.680768287035</v>
          </cell>
          <cell r="G205">
            <v>64500</v>
          </cell>
          <cell r="H205">
            <v>143</v>
          </cell>
          <cell r="I205" t="str">
            <v>RISARALDA</v>
          </cell>
          <cell r="J205" t="str">
            <v>PEREIRA</v>
          </cell>
          <cell r="K205" t="str">
            <v>Demanda</v>
          </cell>
          <cell r="L205" t="str">
            <v>ONCOLOGOS DEL OCCIDENTE S.A.S.</v>
          </cell>
          <cell r="M205" t="str">
            <v>NI 801000713</v>
          </cell>
          <cell r="N205" t="str">
            <v>MRS</v>
          </cell>
          <cell r="O205" t="str">
            <v>Pago por evento</v>
          </cell>
          <cell r="P205" t="str">
            <v>Consultas ambulatorias</v>
          </cell>
        </row>
        <row r="206">
          <cell r="B206" t="str">
            <v>RM63397</v>
          </cell>
          <cell r="C206" t="str">
            <v>Radicada</v>
          </cell>
          <cell r="D206">
            <v>45140.468802121912</v>
          </cell>
          <cell r="E206">
            <v>45142.47535763889</v>
          </cell>
          <cell r="F206">
            <v>45182.694727164351</v>
          </cell>
          <cell r="G206">
            <v>64500</v>
          </cell>
          <cell r="H206">
            <v>143</v>
          </cell>
          <cell r="I206" t="str">
            <v>RISARALDA</v>
          </cell>
          <cell r="J206" t="str">
            <v>PEREIRA</v>
          </cell>
          <cell r="K206" t="str">
            <v>Demanda</v>
          </cell>
          <cell r="L206" t="str">
            <v>ONCOLOGOS DEL OCCIDENTE S.A.S.</v>
          </cell>
          <cell r="M206" t="str">
            <v>NI 801000713</v>
          </cell>
          <cell r="N206" t="str">
            <v>MRS</v>
          </cell>
          <cell r="O206" t="str">
            <v>Pago por evento</v>
          </cell>
          <cell r="P206" t="str">
            <v>Consultas ambulatorias</v>
          </cell>
        </row>
        <row r="207">
          <cell r="B207" t="str">
            <v>RM63401</v>
          </cell>
          <cell r="C207" t="str">
            <v>Radicada</v>
          </cell>
          <cell r="D207">
            <v>45140.468834182102</v>
          </cell>
          <cell r="E207">
            <v>45142.47535763889</v>
          </cell>
          <cell r="F207">
            <v>45183.656627233795</v>
          </cell>
          <cell r="G207">
            <v>64500</v>
          </cell>
          <cell r="H207">
            <v>143</v>
          </cell>
          <cell r="I207" t="str">
            <v>RISARALDA</v>
          </cell>
          <cell r="J207" t="str">
            <v>PEREIRA</v>
          </cell>
          <cell r="K207" t="str">
            <v>Demanda</v>
          </cell>
          <cell r="L207" t="str">
            <v>ONCOLOGOS DEL OCCIDENTE S.A.S.</v>
          </cell>
          <cell r="M207" t="str">
            <v>NI 801000713</v>
          </cell>
          <cell r="N207" t="str">
            <v>MRS</v>
          </cell>
          <cell r="O207" t="str">
            <v>Pago por evento</v>
          </cell>
          <cell r="P207" t="str">
            <v>Consultas ambulatorias</v>
          </cell>
        </row>
        <row r="208">
          <cell r="B208" t="str">
            <v>RM63402</v>
          </cell>
          <cell r="C208" t="str">
            <v>Radicada</v>
          </cell>
          <cell r="D208">
            <v>45140.49604907407</v>
          </cell>
          <cell r="E208">
            <v>45142.47535763889</v>
          </cell>
          <cell r="F208">
            <v>45190.604819907407</v>
          </cell>
          <cell r="G208">
            <v>64500</v>
          </cell>
          <cell r="H208">
            <v>143</v>
          </cell>
          <cell r="I208" t="str">
            <v>RISARALDA</v>
          </cell>
          <cell r="J208" t="str">
            <v>PEREIRA</v>
          </cell>
          <cell r="K208" t="str">
            <v>Demanda</v>
          </cell>
          <cell r="L208" t="str">
            <v>ONCOLOGOS DEL OCCIDENTE S.A.S.</v>
          </cell>
          <cell r="M208" t="str">
            <v>NI 801000713</v>
          </cell>
          <cell r="N208" t="str">
            <v>MRS</v>
          </cell>
          <cell r="O208" t="str">
            <v>Pago por evento</v>
          </cell>
          <cell r="P208" t="str">
            <v>Consultas ambulatorias</v>
          </cell>
        </row>
        <row r="209">
          <cell r="B209" t="str">
            <v>RM63403</v>
          </cell>
          <cell r="C209" t="str">
            <v>Radicada</v>
          </cell>
          <cell r="D209">
            <v>45140.496089583328</v>
          </cell>
          <cell r="E209">
            <v>45142.47535763889</v>
          </cell>
          <cell r="F209">
            <v>45212.439620868055</v>
          </cell>
          <cell r="G209">
            <v>64500</v>
          </cell>
          <cell r="H209">
            <v>143</v>
          </cell>
          <cell r="I209" t="str">
            <v>RISARALDA</v>
          </cell>
          <cell r="J209" t="str">
            <v>PEREIRA</v>
          </cell>
          <cell r="K209" t="str">
            <v>Demanda</v>
          </cell>
          <cell r="L209" t="str">
            <v>ONCOLOGOS DEL OCCIDENTE S.A.S.</v>
          </cell>
          <cell r="M209" t="str">
            <v>NI 801000713</v>
          </cell>
          <cell r="N209" t="str">
            <v>MRS</v>
          </cell>
          <cell r="O209" t="str">
            <v>Pago por evento</v>
          </cell>
          <cell r="P209" t="str">
            <v>Consultas ambulatorias</v>
          </cell>
        </row>
        <row r="210">
          <cell r="B210" t="str">
            <v>RM63405</v>
          </cell>
          <cell r="C210" t="str">
            <v>Radicada</v>
          </cell>
          <cell r="D210">
            <v>45140.496130439809</v>
          </cell>
          <cell r="E210">
            <v>45142.47535763889</v>
          </cell>
          <cell r="F210">
            <v>45212.435446412033</v>
          </cell>
          <cell r="G210">
            <v>64500</v>
          </cell>
          <cell r="H210">
            <v>143</v>
          </cell>
          <cell r="I210" t="str">
            <v>RISARALDA</v>
          </cell>
          <cell r="J210" t="str">
            <v>PEREIRA</v>
          </cell>
          <cell r="K210" t="str">
            <v>Demanda</v>
          </cell>
          <cell r="L210" t="str">
            <v>ONCOLOGOS DEL OCCIDENTE S.A.S.</v>
          </cell>
          <cell r="M210" t="str">
            <v>NI 801000713</v>
          </cell>
          <cell r="N210" t="str">
            <v>MRS</v>
          </cell>
          <cell r="O210" t="str">
            <v>Pago por evento</v>
          </cell>
          <cell r="P210" t="str">
            <v>Consultas ambulatorias</v>
          </cell>
        </row>
        <row r="211">
          <cell r="B211" t="str">
            <v>RM63407</v>
          </cell>
          <cell r="C211" t="str">
            <v>Radicada</v>
          </cell>
          <cell r="D211">
            <v>45140.496168865742</v>
          </cell>
          <cell r="E211">
            <v>45142.47535763889</v>
          </cell>
          <cell r="F211">
            <v>45212.423064351853</v>
          </cell>
          <cell r="G211">
            <v>64500</v>
          </cell>
          <cell r="H211">
            <v>143</v>
          </cell>
          <cell r="I211" t="str">
            <v>RISARALDA</v>
          </cell>
          <cell r="J211" t="str">
            <v>PEREIRA</v>
          </cell>
          <cell r="K211" t="str">
            <v>Demanda</v>
          </cell>
          <cell r="L211" t="str">
            <v>ONCOLOGOS DEL OCCIDENTE S.A.S.</v>
          </cell>
          <cell r="M211" t="str">
            <v>NI 801000713</v>
          </cell>
          <cell r="N211" t="str">
            <v>RC</v>
          </cell>
          <cell r="O211" t="str">
            <v>Pago por evento</v>
          </cell>
          <cell r="P211" t="str">
            <v>Consultas ambulatorias</v>
          </cell>
        </row>
        <row r="212">
          <cell r="B212" t="str">
            <v>RM63411</v>
          </cell>
          <cell r="C212" t="str">
            <v>Radicada</v>
          </cell>
          <cell r="D212">
            <v>45140.496207677468</v>
          </cell>
          <cell r="E212">
            <v>45142.47535763889</v>
          </cell>
          <cell r="F212">
            <v>45190.620327002311</v>
          </cell>
          <cell r="G212">
            <v>64500</v>
          </cell>
          <cell r="H212">
            <v>143</v>
          </cell>
          <cell r="I212" t="str">
            <v>RISARALDA</v>
          </cell>
          <cell r="J212" t="str">
            <v>PEREIRA</v>
          </cell>
          <cell r="K212" t="str">
            <v>Demanda</v>
          </cell>
          <cell r="L212" t="str">
            <v>ONCOLOGOS DEL OCCIDENTE S.A.S.</v>
          </cell>
          <cell r="M212" t="str">
            <v>NI 801000713</v>
          </cell>
          <cell r="N212" t="str">
            <v>MRS</v>
          </cell>
          <cell r="O212" t="str">
            <v>Pago por evento</v>
          </cell>
          <cell r="P212" t="str">
            <v>Consultas ambulatorias</v>
          </cell>
        </row>
        <row r="213">
          <cell r="B213" t="str">
            <v>RM63412</v>
          </cell>
          <cell r="C213" t="str">
            <v>Radicada</v>
          </cell>
          <cell r="D213">
            <v>45140.496263657406</v>
          </cell>
          <cell r="E213">
            <v>45142.47535763889</v>
          </cell>
          <cell r="F213">
            <v>45190.624947303237</v>
          </cell>
          <cell r="G213">
            <v>64500</v>
          </cell>
          <cell r="H213">
            <v>143</v>
          </cell>
          <cell r="I213" t="str">
            <v>RISARALDA</v>
          </cell>
          <cell r="J213" t="str">
            <v>PEREIRA</v>
          </cell>
          <cell r="K213" t="str">
            <v>Demanda</v>
          </cell>
          <cell r="L213" t="str">
            <v>ONCOLOGOS DEL OCCIDENTE S.A.S.</v>
          </cell>
          <cell r="M213" t="str">
            <v>NI 801000713</v>
          </cell>
          <cell r="N213" t="str">
            <v>MRS</v>
          </cell>
          <cell r="O213" t="str">
            <v>Pago por evento</v>
          </cell>
          <cell r="P213" t="str">
            <v>Consultas ambulatorias</v>
          </cell>
        </row>
        <row r="214">
          <cell r="B214" t="str">
            <v>RM63413</v>
          </cell>
          <cell r="C214" t="str">
            <v>Radicada</v>
          </cell>
          <cell r="D214">
            <v>45140.496305324072</v>
          </cell>
          <cell r="E214">
            <v>45142.47535763889</v>
          </cell>
          <cell r="F214">
            <v>45160.691478356479</v>
          </cell>
          <cell r="G214">
            <v>19868149</v>
          </cell>
          <cell r="H214">
            <v>143</v>
          </cell>
          <cell r="I214" t="str">
            <v>RISARALDA</v>
          </cell>
          <cell r="J214" t="str">
            <v>PEREIRA</v>
          </cell>
          <cell r="K214" t="str">
            <v>Demanda</v>
          </cell>
          <cell r="L214" t="str">
            <v>ONCOLOGOS DEL OCCIDENTE S.A.S.</v>
          </cell>
          <cell r="M214" t="str">
            <v>NI 801000713</v>
          </cell>
          <cell r="N214" t="str">
            <v>MRS</v>
          </cell>
          <cell r="O214" t="str">
            <v>Pago por evento</v>
          </cell>
          <cell r="P214" t="str">
            <v>Servicios ambulatorios</v>
          </cell>
        </row>
        <row r="215">
          <cell r="B215" t="str">
            <v>RM63414</v>
          </cell>
          <cell r="C215" t="str">
            <v>Devuelta</v>
          </cell>
          <cell r="D215">
            <v>45140.496348032408</v>
          </cell>
          <cell r="E215">
            <v>45142.47535763889</v>
          </cell>
          <cell r="G215">
            <v>56533</v>
          </cell>
          <cell r="H215">
            <v>143</v>
          </cell>
          <cell r="I215" t="str">
            <v>RISARALDA</v>
          </cell>
          <cell r="J215" t="str">
            <v>PEREIRA</v>
          </cell>
          <cell r="K215" t="str">
            <v>Demanda</v>
          </cell>
          <cell r="L215" t="str">
            <v>ONCOLOGOS DEL OCCIDENTE S.A.S.</v>
          </cell>
          <cell r="M215" t="str">
            <v>NI 801000713</v>
          </cell>
          <cell r="O215" t="str">
            <v>Pago por evento</v>
          </cell>
          <cell r="P215" t="str">
            <v>Consultas ambulatorias</v>
          </cell>
        </row>
        <row r="216">
          <cell r="B216" t="str">
            <v>RM63417</v>
          </cell>
          <cell r="C216" t="str">
            <v>Radicada</v>
          </cell>
          <cell r="D216">
            <v>45140.496398495372</v>
          </cell>
          <cell r="E216">
            <v>45142.47535763889</v>
          </cell>
          <cell r="F216">
            <v>45212.414820868056</v>
          </cell>
          <cell r="G216">
            <v>64500</v>
          </cell>
          <cell r="H216">
            <v>143</v>
          </cell>
          <cell r="I216" t="str">
            <v>RISARALDA</v>
          </cell>
          <cell r="J216" t="str">
            <v>PEREIRA</v>
          </cell>
          <cell r="K216" t="str">
            <v>Demanda</v>
          </cell>
          <cell r="L216" t="str">
            <v>ONCOLOGOS DEL OCCIDENTE S.A.S.</v>
          </cell>
          <cell r="M216" t="str">
            <v>NI 801000713</v>
          </cell>
          <cell r="N216" t="str">
            <v>MRS</v>
          </cell>
          <cell r="O216" t="str">
            <v>Pago por evento</v>
          </cell>
          <cell r="P216" t="str">
            <v>Consultas ambulatorias</v>
          </cell>
        </row>
        <row r="217">
          <cell r="B217" t="str">
            <v>RM63418</v>
          </cell>
          <cell r="C217" t="str">
            <v>Radicada</v>
          </cell>
          <cell r="D217">
            <v>45140.496444868819</v>
          </cell>
          <cell r="E217">
            <v>45142.47535763889</v>
          </cell>
          <cell r="F217">
            <v>45201.603956979168</v>
          </cell>
          <cell r="G217">
            <v>66900</v>
          </cell>
          <cell r="H217">
            <v>143</v>
          </cell>
          <cell r="I217" t="str">
            <v>RISARALDA</v>
          </cell>
          <cell r="J217" t="str">
            <v>PEREIRA</v>
          </cell>
          <cell r="K217" t="str">
            <v>Demanda</v>
          </cell>
          <cell r="L217" t="str">
            <v>ONCOLOGOS DEL OCCIDENTE S.A.S.</v>
          </cell>
          <cell r="M217" t="str">
            <v>NI 801000713</v>
          </cell>
          <cell r="N217" t="str">
            <v>RC</v>
          </cell>
          <cell r="O217" t="str">
            <v>Pago por evento</v>
          </cell>
          <cell r="P217" t="str">
            <v>Consultas ambulatorias</v>
          </cell>
        </row>
        <row r="218">
          <cell r="B218" t="str">
            <v>RM63419</v>
          </cell>
          <cell r="C218" t="str">
            <v>Radicada</v>
          </cell>
          <cell r="D218">
            <v>45140.522429745368</v>
          </cell>
          <cell r="E218">
            <v>45142.47535763889</v>
          </cell>
          <cell r="F218">
            <v>45184.38269042824</v>
          </cell>
          <cell r="G218">
            <v>56946</v>
          </cell>
          <cell r="H218">
            <v>143</v>
          </cell>
          <cell r="I218" t="str">
            <v>RISARALDA</v>
          </cell>
          <cell r="J218" t="str">
            <v>PEREIRA</v>
          </cell>
          <cell r="K218" t="str">
            <v>Demanda</v>
          </cell>
          <cell r="L218" t="str">
            <v>ONCOLOGOS DEL OCCIDENTE S.A.S.</v>
          </cell>
          <cell r="M218" t="str">
            <v>NI 801000713</v>
          </cell>
          <cell r="N218" t="str">
            <v>MRS</v>
          </cell>
          <cell r="O218" t="str">
            <v>Pago por evento</v>
          </cell>
          <cell r="P218" t="str">
            <v>Consultas ambulatorias</v>
          </cell>
        </row>
        <row r="219">
          <cell r="B219" t="str">
            <v>RM63421</v>
          </cell>
          <cell r="C219" t="str">
            <v>Radicada</v>
          </cell>
          <cell r="D219">
            <v>45140.522475617283</v>
          </cell>
          <cell r="E219">
            <v>45142.47535763889</v>
          </cell>
          <cell r="F219">
            <v>45210.707854131942</v>
          </cell>
          <cell r="G219">
            <v>64500</v>
          </cell>
          <cell r="H219">
            <v>143</v>
          </cell>
          <cell r="I219" t="str">
            <v>RISARALDA</v>
          </cell>
          <cell r="J219" t="str">
            <v>PEREIRA</v>
          </cell>
          <cell r="K219" t="str">
            <v>Demanda</v>
          </cell>
          <cell r="L219" t="str">
            <v>ONCOLOGOS DEL OCCIDENTE S.A.S.</v>
          </cell>
          <cell r="M219" t="str">
            <v>NI 801000713</v>
          </cell>
          <cell r="N219" t="str">
            <v>RC</v>
          </cell>
          <cell r="O219" t="str">
            <v>Pago por evento</v>
          </cell>
          <cell r="P219" t="str">
            <v>Consultas ambulatorias</v>
          </cell>
        </row>
        <row r="220">
          <cell r="B220" t="str">
            <v>RM63422</v>
          </cell>
          <cell r="C220" t="str">
            <v>Radicada</v>
          </cell>
          <cell r="D220">
            <v>45140.522518094134</v>
          </cell>
          <cell r="E220">
            <v>45142.47535763889</v>
          </cell>
          <cell r="F220">
            <v>45210.646561261572</v>
          </cell>
          <cell r="G220">
            <v>64500</v>
          </cell>
          <cell r="H220">
            <v>143</v>
          </cell>
          <cell r="I220" t="str">
            <v>RISARALDA</v>
          </cell>
          <cell r="J220" t="str">
            <v>PEREIRA</v>
          </cell>
          <cell r="K220" t="str">
            <v>Demanda</v>
          </cell>
          <cell r="L220" t="str">
            <v>ONCOLOGOS DEL OCCIDENTE S.A.S.</v>
          </cell>
          <cell r="M220" t="str">
            <v>NI 801000713</v>
          </cell>
          <cell r="N220" t="str">
            <v>MRS</v>
          </cell>
          <cell r="O220" t="str">
            <v>Pago por evento</v>
          </cell>
          <cell r="P220" t="str">
            <v>Consultas ambulatorias</v>
          </cell>
        </row>
        <row r="221">
          <cell r="B221" t="str">
            <v>RM63423</v>
          </cell>
          <cell r="C221" t="str">
            <v>Radicada</v>
          </cell>
          <cell r="D221">
            <v>45140.522562615741</v>
          </cell>
          <cell r="E221">
            <v>45142.47535763889</v>
          </cell>
          <cell r="F221">
            <v>45184.401537384256</v>
          </cell>
          <cell r="G221">
            <v>64500</v>
          </cell>
          <cell r="H221">
            <v>143</v>
          </cell>
          <cell r="I221" t="str">
            <v>RISARALDA</v>
          </cell>
          <cell r="J221" t="str">
            <v>PEREIRA</v>
          </cell>
          <cell r="K221" t="str">
            <v>Demanda</v>
          </cell>
          <cell r="L221" t="str">
            <v>ONCOLOGOS DEL OCCIDENTE S.A.S.</v>
          </cell>
          <cell r="M221" t="str">
            <v>NI 801000713</v>
          </cell>
          <cell r="N221" t="str">
            <v>MRS</v>
          </cell>
          <cell r="O221" t="str">
            <v>Pago por evento</v>
          </cell>
          <cell r="P221" t="str">
            <v>Consultas ambulatorias</v>
          </cell>
        </row>
        <row r="222">
          <cell r="B222" t="str">
            <v>RM63424</v>
          </cell>
          <cell r="C222" t="str">
            <v>Radicada</v>
          </cell>
          <cell r="D222">
            <v>45140.522615046291</v>
          </cell>
          <cell r="E222">
            <v>45142.47535763889</v>
          </cell>
          <cell r="F222">
            <v>45210.639313194442</v>
          </cell>
          <cell r="G222">
            <v>64500</v>
          </cell>
          <cell r="H222">
            <v>143</v>
          </cell>
          <cell r="I222" t="str">
            <v>RISARALDA</v>
          </cell>
          <cell r="J222" t="str">
            <v>PEREIRA</v>
          </cell>
          <cell r="K222" t="str">
            <v>Demanda</v>
          </cell>
          <cell r="L222" t="str">
            <v>ONCOLOGOS DEL OCCIDENTE S.A.S.</v>
          </cell>
          <cell r="M222" t="str">
            <v>NI 801000713</v>
          </cell>
          <cell r="N222" t="str">
            <v>MRS</v>
          </cell>
          <cell r="O222" t="str">
            <v>Pago por evento</v>
          </cell>
          <cell r="P222" t="str">
            <v>Consultas ambulatorias</v>
          </cell>
        </row>
        <row r="223">
          <cell r="B223" t="str">
            <v>RM63425</v>
          </cell>
          <cell r="C223" t="str">
            <v>Radicada</v>
          </cell>
          <cell r="D223">
            <v>45140.522653626547</v>
          </cell>
          <cell r="E223">
            <v>45142.47535763889</v>
          </cell>
          <cell r="F223">
            <v>45245.580742361111</v>
          </cell>
          <cell r="G223">
            <v>918304</v>
          </cell>
          <cell r="H223">
            <v>143</v>
          </cell>
          <cell r="I223" t="str">
            <v>RISARALDA</v>
          </cell>
          <cell r="J223" t="str">
            <v>PEREIRA</v>
          </cell>
          <cell r="K223" t="str">
            <v>Demanda</v>
          </cell>
          <cell r="L223" t="str">
            <v>ONCOLOGOS DEL OCCIDENTE S.A.S.</v>
          </cell>
          <cell r="M223" t="str">
            <v>NI 801000713</v>
          </cell>
          <cell r="N223" t="str">
            <v>MRS</v>
          </cell>
          <cell r="O223" t="str">
            <v>Pago por evento</v>
          </cell>
          <cell r="P223" t="str">
            <v>Servicios ambulatorios</v>
          </cell>
        </row>
        <row r="224">
          <cell r="B224" t="str">
            <v>RM63426</v>
          </cell>
          <cell r="C224" t="str">
            <v>Radicada</v>
          </cell>
          <cell r="D224">
            <v>45140.522695949076</v>
          </cell>
          <cell r="E224">
            <v>45142.47535763889</v>
          </cell>
          <cell r="F224">
            <v>45184.454226539347</v>
          </cell>
          <cell r="G224">
            <v>289998</v>
          </cell>
          <cell r="H224">
            <v>143</v>
          </cell>
          <cell r="I224" t="str">
            <v>RISARALDA</v>
          </cell>
          <cell r="J224" t="str">
            <v>PEREIRA</v>
          </cell>
          <cell r="K224" t="str">
            <v>Demanda</v>
          </cell>
          <cell r="L224" t="str">
            <v>ONCOLOGOS DEL OCCIDENTE S.A.S.</v>
          </cell>
          <cell r="M224" t="str">
            <v>NI 801000713</v>
          </cell>
          <cell r="N224" t="str">
            <v>MRS</v>
          </cell>
          <cell r="O224" t="str">
            <v>Pago por evento</v>
          </cell>
          <cell r="P224" t="str">
            <v>Exámenes de laboratorio, imágenes y otras ayudas diagnósticas ambulatorias</v>
          </cell>
        </row>
        <row r="225">
          <cell r="B225" t="str">
            <v>RM63428</v>
          </cell>
          <cell r="C225" t="str">
            <v>Radicada</v>
          </cell>
          <cell r="D225">
            <v>45140.522731944446</v>
          </cell>
          <cell r="E225">
            <v>45142.47535763889</v>
          </cell>
          <cell r="F225">
            <v>45184.575380439812</v>
          </cell>
          <cell r="G225">
            <v>64500</v>
          </cell>
          <cell r="H225">
            <v>143</v>
          </cell>
          <cell r="I225" t="str">
            <v>RISARALDA</v>
          </cell>
          <cell r="J225" t="str">
            <v>PEREIRA</v>
          </cell>
          <cell r="K225" t="str">
            <v>Demanda</v>
          </cell>
          <cell r="L225" t="str">
            <v>ONCOLOGOS DEL OCCIDENTE S.A.S.</v>
          </cell>
          <cell r="M225" t="str">
            <v>NI 801000713</v>
          </cell>
          <cell r="N225" t="str">
            <v>MRS</v>
          </cell>
          <cell r="O225" t="str">
            <v>Pago por evento</v>
          </cell>
          <cell r="P225" t="str">
            <v>Consultas ambulatorias</v>
          </cell>
        </row>
        <row r="226">
          <cell r="B226" t="str">
            <v>RM63429</v>
          </cell>
          <cell r="C226" t="str">
            <v>Radicada</v>
          </cell>
          <cell r="D226">
            <v>45140.570559722219</v>
          </cell>
          <cell r="E226">
            <v>45142.47535763889</v>
          </cell>
          <cell r="F226">
            <v>45164.64666392361</v>
          </cell>
          <cell r="G226">
            <v>12313843</v>
          </cell>
          <cell r="H226">
            <v>143</v>
          </cell>
          <cell r="I226" t="str">
            <v>RISARALDA</v>
          </cell>
          <cell r="J226" t="str">
            <v>PEREIRA</v>
          </cell>
          <cell r="K226" t="str">
            <v>Demanda</v>
          </cell>
          <cell r="L226" t="str">
            <v>ONCOLOGOS DEL OCCIDENTE S.A.S.</v>
          </cell>
          <cell r="M226" t="str">
            <v>NI 801000713</v>
          </cell>
          <cell r="N226" t="str">
            <v>MRS</v>
          </cell>
          <cell r="O226" t="str">
            <v>Pago por evento</v>
          </cell>
          <cell r="P226" t="str">
            <v>Servicios ambulatorios</v>
          </cell>
        </row>
        <row r="227">
          <cell r="B227" t="str">
            <v>RM63430</v>
          </cell>
          <cell r="C227" t="str">
            <v>Radicada</v>
          </cell>
          <cell r="D227">
            <v>45140.570593016972</v>
          </cell>
          <cell r="E227">
            <v>45142.47535763889</v>
          </cell>
          <cell r="F227">
            <v>45208.467802280087</v>
          </cell>
          <cell r="G227">
            <v>1789236</v>
          </cell>
          <cell r="H227">
            <v>143</v>
          </cell>
          <cell r="I227" t="str">
            <v>RISARALDA</v>
          </cell>
          <cell r="J227" t="str">
            <v>PEREIRA</v>
          </cell>
          <cell r="K227" t="str">
            <v>Demanda</v>
          </cell>
          <cell r="L227" t="str">
            <v>ONCOLOGOS DEL OCCIDENTE S.A.S.</v>
          </cell>
          <cell r="M227" t="str">
            <v>NI 801000713</v>
          </cell>
          <cell r="N227" t="str">
            <v>MRS</v>
          </cell>
          <cell r="O227" t="str">
            <v>Pago por evento</v>
          </cell>
          <cell r="P227" t="str">
            <v>Servicios ambulatorios</v>
          </cell>
        </row>
        <row r="228">
          <cell r="B228" t="str">
            <v>RM63431</v>
          </cell>
          <cell r="C228" t="str">
            <v>Radicada</v>
          </cell>
          <cell r="D228">
            <v>45140.570633333329</v>
          </cell>
          <cell r="E228">
            <v>45142.47535763889</v>
          </cell>
          <cell r="F228">
            <v>45210.632038692129</v>
          </cell>
          <cell r="G228">
            <v>64500</v>
          </cell>
          <cell r="H228">
            <v>143</v>
          </cell>
          <cell r="I228" t="str">
            <v>RISARALDA</v>
          </cell>
          <cell r="J228" t="str">
            <v>PEREIRA</v>
          </cell>
          <cell r="K228" t="str">
            <v>Demanda</v>
          </cell>
          <cell r="L228" t="str">
            <v>ONCOLOGOS DEL OCCIDENTE S.A.S.</v>
          </cell>
          <cell r="M228" t="str">
            <v>NI 801000713</v>
          </cell>
          <cell r="N228" t="str">
            <v>MRS</v>
          </cell>
          <cell r="O228" t="str">
            <v>Pago por evento</v>
          </cell>
          <cell r="P228" t="str">
            <v>Consultas ambulatorias</v>
          </cell>
        </row>
        <row r="229">
          <cell r="B229" t="str">
            <v>RM63433</v>
          </cell>
          <cell r="C229" t="str">
            <v>Radicada</v>
          </cell>
          <cell r="D229">
            <v>45140.570666936728</v>
          </cell>
          <cell r="E229">
            <v>45142.47535763889</v>
          </cell>
          <cell r="F229">
            <v>45184.643257905089</v>
          </cell>
          <cell r="G229">
            <v>64500</v>
          </cell>
          <cell r="H229">
            <v>143</v>
          </cell>
          <cell r="I229" t="str">
            <v>RISARALDA</v>
          </cell>
          <cell r="J229" t="str">
            <v>PEREIRA</v>
          </cell>
          <cell r="K229" t="str">
            <v>Demanda</v>
          </cell>
          <cell r="L229" t="str">
            <v>ONCOLOGOS DEL OCCIDENTE S.A.S.</v>
          </cell>
          <cell r="M229" t="str">
            <v>NI 801000713</v>
          </cell>
          <cell r="N229" t="str">
            <v>RC</v>
          </cell>
          <cell r="O229" t="str">
            <v>Pago por evento</v>
          </cell>
          <cell r="P229" t="str">
            <v>Consultas ambulatorias</v>
          </cell>
        </row>
        <row r="230">
          <cell r="B230" t="str">
            <v>RM63435</v>
          </cell>
          <cell r="C230" t="str">
            <v>Radicada</v>
          </cell>
          <cell r="D230">
            <v>45140.570702970675</v>
          </cell>
          <cell r="E230">
            <v>45142.47535763889</v>
          </cell>
          <cell r="F230">
            <v>45245.578739502314</v>
          </cell>
          <cell r="G230">
            <v>71413</v>
          </cell>
          <cell r="H230">
            <v>143</v>
          </cell>
          <cell r="I230" t="str">
            <v>RISARALDA</v>
          </cell>
          <cell r="J230" t="str">
            <v>PEREIRA</v>
          </cell>
          <cell r="K230" t="str">
            <v>Demanda</v>
          </cell>
          <cell r="L230" t="str">
            <v>ONCOLOGOS DEL OCCIDENTE S.A.S.</v>
          </cell>
          <cell r="M230" t="str">
            <v>NI 801000713</v>
          </cell>
          <cell r="N230" t="str">
            <v>MRS</v>
          </cell>
          <cell r="O230" t="str">
            <v>Pago por evento</v>
          </cell>
          <cell r="P230" t="str">
            <v>Exámenes de laboratorio, imágenes y otras ayudas diagnósticas ambulatorias</v>
          </cell>
        </row>
        <row r="231">
          <cell r="B231" t="str">
            <v>RM63436</v>
          </cell>
          <cell r="C231" t="str">
            <v>Radicada</v>
          </cell>
          <cell r="D231">
            <v>45140.570738348768</v>
          </cell>
          <cell r="E231">
            <v>45142.47535763889</v>
          </cell>
          <cell r="F231">
            <v>45184.660381134257</v>
          </cell>
          <cell r="G231">
            <v>64500</v>
          </cell>
          <cell r="H231">
            <v>143</v>
          </cell>
          <cell r="I231" t="str">
            <v>RISARALDA</v>
          </cell>
          <cell r="J231" t="str">
            <v>PEREIRA</v>
          </cell>
          <cell r="K231" t="str">
            <v>Demanda</v>
          </cell>
          <cell r="L231" t="str">
            <v>ONCOLOGOS DEL OCCIDENTE S.A.S.</v>
          </cell>
          <cell r="M231" t="str">
            <v>NI 801000713</v>
          </cell>
          <cell r="N231" t="str">
            <v>MRS</v>
          </cell>
          <cell r="O231" t="str">
            <v>Pago por evento</v>
          </cell>
          <cell r="P231" t="str">
            <v>Consultas ambulatorias</v>
          </cell>
        </row>
        <row r="232">
          <cell r="B232" t="str">
            <v>RM63438</v>
          </cell>
          <cell r="C232" t="str">
            <v>Radicada</v>
          </cell>
          <cell r="D232">
            <v>45140.570771489191</v>
          </cell>
          <cell r="E232">
            <v>45142.47535763889</v>
          </cell>
          <cell r="F232">
            <v>45188.389640474532</v>
          </cell>
          <cell r="G232">
            <v>56533</v>
          </cell>
          <cell r="H232">
            <v>143</v>
          </cell>
          <cell r="I232" t="str">
            <v>RISARALDA</v>
          </cell>
          <cell r="J232" t="str">
            <v>PEREIRA</v>
          </cell>
          <cell r="K232" t="str">
            <v>Demanda</v>
          </cell>
          <cell r="L232" t="str">
            <v>ONCOLOGOS DEL OCCIDENTE S.A.S.</v>
          </cell>
          <cell r="M232" t="str">
            <v>NI 801000713</v>
          </cell>
          <cell r="N232" t="str">
            <v>MRS</v>
          </cell>
          <cell r="O232" t="str">
            <v>Pago por evento</v>
          </cell>
          <cell r="P232" t="str">
            <v>Consultas ambulatorias</v>
          </cell>
        </row>
        <row r="233">
          <cell r="B233" t="str">
            <v>RM63440</v>
          </cell>
          <cell r="C233" t="str">
            <v>Radicada</v>
          </cell>
          <cell r="D233">
            <v>45140.57080671296</v>
          </cell>
          <cell r="E233">
            <v>45142.47535763889</v>
          </cell>
          <cell r="F233">
            <v>45201.606006481481</v>
          </cell>
          <cell r="G233">
            <v>65817</v>
          </cell>
          <cell r="H233">
            <v>143</v>
          </cell>
          <cell r="I233" t="str">
            <v>RISARALDA</v>
          </cell>
          <cell r="J233" t="str">
            <v>PEREIRA</v>
          </cell>
          <cell r="K233" t="str">
            <v>Demanda</v>
          </cell>
          <cell r="L233" t="str">
            <v>ONCOLOGOS DEL OCCIDENTE S.A.S.</v>
          </cell>
          <cell r="M233" t="str">
            <v>NI 801000713</v>
          </cell>
          <cell r="N233" t="str">
            <v>MRS</v>
          </cell>
          <cell r="O233" t="str">
            <v>Pago por evento</v>
          </cell>
          <cell r="P233" t="str">
            <v>Exámenes de laboratorio, imágenes y otras ayudas diagnósticas ambulatorias</v>
          </cell>
        </row>
        <row r="234">
          <cell r="B234" t="str">
            <v>RM63441</v>
          </cell>
          <cell r="C234" t="str">
            <v>Radicada</v>
          </cell>
          <cell r="D234">
            <v>45140.570838773143</v>
          </cell>
          <cell r="E234">
            <v>45142.47535763889</v>
          </cell>
          <cell r="F234">
            <v>45216.705413113421</v>
          </cell>
          <cell r="G234">
            <v>56533</v>
          </cell>
          <cell r="H234">
            <v>143</v>
          </cell>
          <cell r="I234" t="str">
            <v>RISARALDA</v>
          </cell>
          <cell r="J234" t="str">
            <v>PEREIRA</v>
          </cell>
          <cell r="K234" t="str">
            <v>Demanda</v>
          </cell>
          <cell r="L234" t="str">
            <v>ONCOLOGOS DEL OCCIDENTE S.A.S.</v>
          </cell>
          <cell r="M234" t="str">
            <v>NI 801000713</v>
          </cell>
          <cell r="N234" t="str">
            <v>MRS</v>
          </cell>
          <cell r="O234" t="str">
            <v>Pago por evento</v>
          </cell>
          <cell r="P234" t="str">
            <v>Consultas ambulatorias</v>
          </cell>
        </row>
        <row r="235">
          <cell r="B235" t="str">
            <v>RM63442</v>
          </cell>
          <cell r="C235" t="str">
            <v>Radicada</v>
          </cell>
          <cell r="D235">
            <v>45140.570879398147</v>
          </cell>
          <cell r="E235">
            <v>45142.47535763889</v>
          </cell>
          <cell r="F235">
            <v>45210.628373877313</v>
          </cell>
          <cell r="G235">
            <v>64500</v>
          </cell>
          <cell r="H235">
            <v>143</v>
          </cell>
          <cell r="I235" t="str">
            <v>RISARALDA</v>
          </cell>
          <cell r="J235" t="str">
            <v>PEREIRA</v>
          </cell>
          <cell r="K235" t="str">
            <v>Demanda</v>
          </cell>
          <cell r="L235" t="str">
            <v>ONCOLOGOS DEL OCCIDENTE S.A.S.</v>
          </cell>
          <cell r="M235" t="str">
            <v>NI 801000713</v>
          </cell>
          <cell r="N235" t="str">
            <v>MRS</v>
          </cell>
          <cell r="O235" t="str">
            <v>Pago por evento</v>
          </cell>
          <cell r="P235" t="str">
            <v>Consultas ambulatorias</v>
          </cell>
        </row>
        <row r="236">
          <cell r="B236" t="str">
            <v>RM63443</v>
          </cell>
          <cell r="C236" t="str">
            <v>Radicada</v>
          </cell>
          <cell r="D236">
            <v>45140.570916936733</v>
          </cell>
          <cell r="E236">
            <v>45142.47535763889</v>
          </cell>
          <cell r="F236">
            <v>45205.663772372682</v>
          </cell>
          <cell r="G236">
            <v>484217</v>
          </cell>
          <cell r="H236">
            <v>143</v>
          </cell>
          <cell r="I236" t="str">
            <v>RISARALDA</v>
          </cell>
          <cell r="J236" t="str">
            <v>PEREIRA</v>
          </cell>
          <cell r="K236" t="str">
            <v>Demanda</v>
          </cell>
          <cell r="L236" t="str">
            <v>ONCOLOGOS DEL OCCIDENTE S.A.S.</v>
          </cell>
          <cell r="M236" t="str">
            <v>NI 801000713</v>
          </cell>
          <cell r="N236" t="str">
            <v>MRS</v>
          </cell>
          <cell r="O236" t="str">
            <v>Pago por evento</v>
          </cell>
          <cell r="P236" t="str">
            <v>Servicios ambulatorios</v>
          </cell>
        </row>
        <row r="237">
          <cell r="B237" t="str">
            <v>RM63446</v>
          </cell>
          <cell r="C237" t="str">
            <v>Radicada</v>
          </cell>
          <cell r="D237">
            <v>45140.570960069439</v>
          </cell>
          <cell r="E237">
            <v>45142.47535763889</v>
          </cell>
          <cell r="F237">
            <v>45208.777681597217</v>
          </cell>
          <cell r="G237">
            <v>56533</v>
          </cell>
          <cell r="H237">
            <v>143</v>
          </cell>
          <cell r="I237" t="str">
            <v>RISARALDA</v>
          </cell>
          <cell r="J237" t="str">
            <v>PEREIRA</v>
          </cell>
          <cell r="K237" t="str">
            <v>Demanda</v>
          </cell>
          <cell r="L237" t="str">
            <v>ONCOLOGOS DEL OCCIDENTE S.A.S.</v>
          </cell>
          <cell r="M237" t="str">
            <v>NI 801000713</v>
          </cell>
          <cell r="N237" t="str">
            <v>MRS</v>
          </cell>
          <cell r="O237" t="str">
            <v>Pago por evento</v>
          </cell>
          <cell r="P237" t="str">
            <v>Consultas ambulatorias</v>
          </cell>
        </row>
        <row r="238">
          <cell r="B238" t="str">
            <v>RM63447</v>
          </cell>
          <cell r="C238" t="str">
            <v>Radicada</v>
          </cell>
          <cell r="D238">
            <v>45140.57099182099</v>
          </cell>
          <cell r="E238">
            <v>45142.47535763889</v>
          </cell>
          <cell r="F238">
            <v>45190.725453090279</v>
          </cell>
          <cell r="G238">
            <v>64500</v>
          </cell>
          <cell r="H238">
            <v>143</v>
          </cell>
          <cell r="I238" t="str">
            <v>RISARALDA</v>
          </cell>
          <cell r="J238" t="str">
            <v>PEREIRA</v>
          </cell>
          <cell r="K238" t="str">
            <v>Demanda</v>
          </cell>
          <cell r="L238" t="str">
            <v>ONCOLOGOS DEL OCCIDENTE S.A.S.</v>
          </cell>
          <cell r="M238" t="str">
            <v>NI 801000713</v>
          </cell>
          <cell r="N238" t="str">
            <v>MRS</v>
          </cell>
          <cell r="O238" t="str">
            <v>Pago por evento</v>
          </cell>
          <cell r="P238" t="str">
            <v>Consultas ambulatorias</v>
          </cell>
        </row>
        <row r="239">
          <cell r="B239" t="str">
            <v>RM63448</v>
          </cell>
          <cell r="C239" t="str">
            <v>Radicada</v>
          </cell>
          <cell r="D239">
            <v>45140.571022260803</v>
          </cell>
          <cell r="E239">
            <v>45142.47535763889</v>
          </cell>
          <cell r="F239">
            <v>45201.601143784719</v>
          </cell>
          <cell r="G239">
            <v>80623</v>
          </cell>
          <cell r="H239">
            <v>143</v>
          </cell>
          <cell r="I239" t="str">
            <v>RISARALDA</v>
          </cell>
          <cell r="J239" t="str">
            <v>PEREIRA</v>
          </cell>
          <cell r="K239" t="str">
            <v>Demanda</v>
          </cell>
          <cell r="L239" t="str">
            <v>ONCOLOGOS DEL OCCIDENTE S.A.S.</v>
          </cell>
          <cell r="M239" t="str">
            <v>NI 801000713</v>
          </cell>
          <cell r="N239" t="str">
            <v>MRS</v>
          </cell>
          <cell r="O239" t="str">
            <v>Pago por evento</v>
          </cell>
          <cell r="P239" t="str">
            <v>Exámenes de laboratorio, imágenes y otras ayudas diagnósticas ambulatorias</v>
          </cell>
        </row>
        <row r="240">
          <cell r="B240" t="str">
            <v>RM63450</v>
          </cell>
          <cell r="C240" t="str">
            <v>Radicada</v>
          </cell>
          <cell r="D240">
            <v>45140.571057330249</v>
          </cell>
          <cell r="E240">
            <v>45142.47535763889</v>
          </cell>
          <cell r="F240">
            <v>45209.438232326385</v>
          </cell>
          <cell r="G240">
            <v>17720</v>
          </cell>
          <cell r="H240">
            <v>143</v>
          </cell>
          <cell r="I240" t="str">
            <v>RISARALDA</v>
          </cell>
          <cell r="J240" t="str">
            <v>PEREIRA</v>
          </cell>
          <cell r="K240" t="str">
            <v>Demanda</v>
          </cell>
          <cell r="L240" t="str">
            <v>ONCOLOGOS DEL OCCIDENTE S.A.S.</v>
          </cell>
          <cell r="M240" t="str">
            <v>NI 801000713</v>
          </cell>
          <cell r="N240" t="str">
            <v>MRS</v>
          </cell>
          <cell r="O240" t="str">
            <v>Pago por evento</v>
          </cell>
          <cell r="P240" t="str">
            <v>Exámenes de laboratorio, imágenes y otras ayudas diagnósticas ambulatorias</v>
          </cell>
        </row>
        <row r="241">
          <cell r="B241" t="str">
            <v>RM63451</v>
          </cell>
          <cell r="C241" t="str">
            <v>Radicada</v>
          </cell>
          <cell r="D241">
            <v>45140.571087847224</v>
          </cell>
          <cell r="E241">
            <v>45142.47535763889</v>
          </cell>
          <cell r="F241">
            <v>45191.354410763888</v>
          </cell>
          <cell r="G241">
            <v>64500</v>
          </cell>
          <cell r="H241">
            <v>143</v>
          </cell>
          <cell r="I241" t="str">
            <v>RISARALDA</v>
          </cell>
          <cell r="J241" t="str">
            <v>PEREIRA</v>
          </cell>
          <cell r="K241" t="str">
            <v>Demanda</v>
          </cell>
          <cell r="L241" t="str">
            <v>ONCOLOGOS DEL OCCIDENTE S.A.S.</v>
          </cell>
          <cell r="M241" t="str">
            <v>NI 801000713</v>
          </cell>
          <cell r="N241" t="str">
            <v>RC</v>
          </cell>
          <cell r="O241" t="str">
            <v>Pago por evento</v>
          </cell>
          <cell r="P241" t="str">
            <v>Consultas ambulatorias</v>
          </cell>
        </row>
        <row r="242">
          <cell r="B242" t="str">
            <v>RM63455</v>
          </cell>
          <cell r="C242" t="str">
            <v>Radicada</v>
          </cell>
          <cell r="D242">
            <v>45140.571126813265</v>
          </cell>
          <cell r="E242">
            <v>45142.47535763889</v>
          </cell>
          <cell r="F242">
            <v>45208.775214317131</v>
          </cell>
          <cell r="G242">
            <v>56533</v>
          </cell>
          <cell r="H242">
            <v>143</v>
          </cell>
          <cell r="I242" t="str">
            <v>RISARALDA</v>
          </cell>
          <cell r="J242" t="str">
            <v>PEREIRA</v>
          </cell>
          <cell r="K242" t="str">
            <v>Demanda</v>
          </cell>
          <cell r="L242" t="str">
            <v>ONCOLOGOS DEL OCCIDENTE S.A.S.</v>
          </cell>
          <cell r="M242" t="str">
            <v>NI 801000713</v>
          </cell>
          <cell r="N242" t="str">
            <v>MRS</v>
          </cell>
          <cell r="O242" t="str">
            <v>Pago por evento</v>
          </cell>
          <cell r="P242" t="str">
            <v>Consultas ambulatorias</v>
          </cell>
        </row>
        <row r="243">
          <cell r="B243" t="str">
            <v>RM63472</v>
          </cell>
          <cell r="C243" t="str">
            <v>Radicada</v>
          </cell>
          <cell r="D243">
            <v>45140.571158063263</v>
          </cell>
          <cell r="E243">
            <v>45142.47535763889</v>
          </cell>
          <cell r="F243">
            <v>45260.60932265046</v>
          </cell>
          <cell r="G243">
            <v>9120516</v>
          </cell>
          <cell r="H243">
            <v>143</v>
          </cell>
          <cell r="I243" t="str">
            <v>RISARALDA</v>
          </cell>
          <cell r="J243" t="str">
            <v>PEREIRA</v>
          </cell>
          <cell r="K243" t="str">
            <v>Demanda</v>
          </cell>
          <cell r="L243" t="str">
            <v>ONCOLOGOS DEL OCCIDENTE S.A.S.</v>
          </cell>
          <cell r="M243" t="str">
            <v>NI 801000713</v>
          </cell>
          <cell r="N243" t="str">
            <v>MRS</v>
          </cell>
          <cell r="O243" t="str">
            <v>Pago por evento</v>
          </cell>
          <cell r="P243" t="str">
            <v>Servicios de internación y/o cirugía (Hospitalaria o Ambulatoria)</v>
          </cell>
        </row>
        <row r="244">
          <cell r="B244" t="str">
            <v>RM63478</v>
          </cell>
          <cell r="C244" t="str">
            <v>Radicada</v>
          </cell>
          <cell r="D244">
            <v>45140.571191087962</v>
          </cell>
          <cell r="E244">
            <v>45142.47535763889</v>
          </cell>
          <cell r="F244">
            <v>45208.752488506943</v>
          </cell>
          <cell r="G244">
            <v>56533</v>
          </cell>
          <cell r="H244">
            <v>143</v>
          </cell>
          <cell r="I244" t="str">
            <v>RISARALDA</v>
          </cell>
          <cell r="J244" t="str">
            <v>PEREIRA</v>
          </cell>
          <cell r="K244" t="str">
            <v>Demanda</v>
          </cell>
          <cell r="L244" t="str">
            <v>ONCOLOGOS DEL OCCIDENTE S.A.S.</v>
          </cell>
          <cell r="M244" t="str">
            <v>NI 801000713</v>
          </cell>
          <cell r="N244" t="str">
            <v>MRS</v>
          </cell>
          <cell r="O244" t="str">
            <v>Pago por evento</v>
          </cell>
          <cell r="P244" t="str">
            <v>Consultas ambulatorias</v>
          </cell>
        </row>
        <row r="245">
          <cell r="B245" t="str">
            <v>RM63479</v>
          </cell>
          <cell r="C245" t="str">
            <v>Radicada</v>
          </cell>
          <cell r="D245">
            <v>45140.57122233796</v>
          </cell>
          <cell r="E245">
            <v>45142.47535763889</v>
          </cell>
          <cell r="F245">
            <v>45208.742735729167</v>
          </cell>
          <cell r="G245">
            <v>56533</v>
          </cell>
          <cell r="H245">
            <v>143</v>
          </cell>
          <cell r="I245" t="str">
            <v>RISARALDA</v>
          </cell>
          <cell r="J245" t="str">
            <v>PEREIRA</v>
          </cell>
          <cell r="K245" t="str">
            <v>Demanda</v>
          </cell>
          <cell r="L245" t="str">
            <v>ONCOLOGOS DEL OCCIDENTE S.A.S.</v>
          </cell>
          <cell r="M245" t="str">
            <v>NI 801000713</v>
          </cell>
          <cell r="N245" t="str">
            <v>MRS</v>
          </cell>
          <cell r="O245" t="str">
            <v>Pago por evento</v>
          </cell>
          <cell r="P245" t="str">
            <v>Consultas ambulatorias</v>
          </cell>
        </row>
        <row r="246">
          <cell r="B246" t="str">
            <v>RM63530</v>
          </cell>
          <cell r="C246" t="str">
            <v>Radicada</v>
          </cell>
          <cell r="D246">
            <v>45140.57126242284</v>
          </cell>
          <cell r="E246">
            <v>45142.47535763889</v>
          </cell>
          <cell r="F246">
            <v>45191.364389386574</v>
          </cell>
          <cell r="G246">
            <v>64500</v>
          </cell>
          <cell r="H246">
            <v>143</v>
          </cell>
          <cell r="I246" t="str">
            <v>RISARALDA</v>
          </cell>
          <cell r="J246" t="str">
            <v>PEREIRA</v>
          </cell>
          <cell r="K246" t="str">
            <v>Demanda</v>
          </cell>
          <cell r="L246" t="str">
            <v>ONCOLOGOS DEL OCCIDENTE S.A.S.</v>
          </cell>
          <cell r="M246" t="str">
            <v>NI 801000713</v>
          </cell>
          <cell r="N246" t="str">
            <v>MRS</v>
          </cell>
          <cell r="O246" t="str">
            <v>Pago por evento</v>
          </cell>
          <cell r="P246" t="str">
            <v>Consultas ambulatorias</v>
          </cell>
        </row>
        <row r="247">
          <cell r="B247" t="str">
            <v>RM63534</v>
          </cell>
          <cell r="C247" t="str">
            <v>Radicada</v>
          </cell>
          <cell r="D247">
            <v>45140.651191473764</v>
          </cell>
          <cell r="E247">
            <v>45142.47535763889</v>
          </cell>
          <cell r="F247">
            <v>45208.739997025463</v>
          </cell>
          <cell r="G247">
            <v>56533</v>
          </cell>
          <cell r="H247">
            <v>143</v>
          </cell>
          <cell r="I247" t="str">
            <v>RISARALDA</v>
          </cell>
          <cell r="J247" t="str">
            <v>PEREIRA</v>
          </cell>
          <cell r="K247" t="str">
            <v>Demanda</v>
          </cell>
          <cell r="L247" t="str">
            <v>ONCOLOGOS DEL OCCIDENTE S.A.S.</v>
          </cell>
          <cell r="M247" t="str">
            <v>NI 801000713</v>
          </cell>
          <cell r="N247" t="str">
            <v>RC</v>
          </cell>
          <cell r="O247" t="str">
            <v>Pago por evento</v>
          </cell>
          <cell r="P247" t="str">
            <v>Consultas ambulatorias</v>
          </cell>
        </row>
        <row r="248">
          <cell r="B248" t="str">
            <v>RM63536</v>
          </cell>
          <cell r="C248" t="str">
            <v>Radicada</v>
          </cell>
          <cell r="D248">
            <v>45140.651226234564</v>
          </cell>
          <cell r="E248">
            <v>45142.47535763889</v>
          </cell>
          <cell r="F248">
            <v>45209.477679201387</v>
          </cell>
          <cell r="G248">
            <v>1389961</v>
          </cell>
          <cell r="H248">
            <v>143</v>
          </cell>
          <cell r="I248" t="str">
            <v>RISARALDA</v>
          </cell>
          <cell r="J248" t="str">
            <v>PEREIRA</v>
          </cell>
          <cell r="K248" t="str">
            <v>Demanda</v>
          </cell>
          <cell r="L248" t="str">
            <v>ONCOLOGOS DEL OCCIDENTE S.A.S.</v>
          </cell>
          <cell r="M248" t="str">
            <v>NI 801000713</v>
          </cell>
          <cell r="N248" t="str">
            <v>MRS</v>
          </cell>
          <cell r="O248" t="str">
            <v>Pago por evento</v>
          </cell>
          <cell r="P248" t="str">
            <v>Servicios ambulatorios</v>
          </cell>
        </row>
        <row r="249">
          <cell r="B249" t="str">
            <v>RM63538</v>
          </cell>
          <cell r="C249" t="str">
            <v>Radicada</v>
          </cell>
          <cell r="D249">
            <v>45140.651261419749</v>
          </cell>
          <cell r="E249">
            <v>45142.47535763889</v>
          </cell>
          <cell r="F249">
            <v>45203.610397835648</v>
          </cell>
          <cell r="G249">
            <v>2440545</v>
          </cell>
          <cell r="H249">
            <v>143</v>
          </cell>
          <cell r="I249" t="str">
            <v>RISARALDA</v>
          </cell>
          <cell r="J249" t="str">
            <v>PEREIRA</v>
          </cell>
          <cell r="K249" t="str">
            <v>Demanda</v>
          </cell>
          <cell r="L249" t="str">
            <v>ONCOLOGOS DEL OCCIDENTE S.A.S.</v>
          </cell>
          <cell r="M249" t="str">
            <v>NI 801000713</v>
          </cell>
          <cell r="N249" t="str">
            <v>MRS</v>
          </cell>
          <cell r="O249" t="str">
            <v>Pago por evento</v>
          </cell>
          <cell r="P249" t="str">
            <v>Servicios ambulatorios</v>
          </cell>
        </row>
        <row r="250">
          <cell r="B250" t="str">
            <v>RM63546</v>
          </cell>
          <cell r="C250" t="str">
            <v>Radicada</v>
          </cell>
          <cell r="D250">
            <v>45140.651293981478</v>
          </cell>
          <cell r="E250">
            <v>45142.47535763889</v>
          </cell>
          <cell r="F250">
            <v>45203.581853819443</v>
          </cell>
          <cell r="G250">
            <v>3801026</v>
          </cell>
          <cell r="H250">
            <v>143</v>
          </cell>
          <cell r="I250" t="str">
            <v>RISARALDA</v>
          </cell>
          <cell r="J250" t="str">
            <v>PEREIRA</v>
          </cell>
          <cell r="K250" t="str">
            <v>Demanda</v>
          </cell>
          <cell r="L250" t="str">
            <v>ONCOLOGOS DEL OCCIDENTE S.A.S.</v>
          </cell>
          <cell r="M250" t="str">
            <v>NI 801000713</v>
          </cell>
          <cell r="N250" t="str">
            <v>MRS</v>
          </cell>
          <cell r="O250" t="str">
            <v>Pago por evento</v>
          </cell>
          <cell r="P250" t="str">
            <v>Servicios ambulatorios</v>
          </cell>
        </row>
        <row r="251">
          <cell r="B251" t="str">
            <v>RM63548</v>
          </cell>
          <cell r="C251" t="str">
            <v>Radicada</v>
          </cell>
          <cell r="D251">
            <v>45140.651327816362</v>
          </cell>
          <cell r="E251">
            <v>45142.47535763889</v>
          </cell>
          <cell r="F251">
            <v>45191.366560798611</v>
          </cell>
          <cell r="G251">
            <v>64500</v>
          </cell>
          <cell r="H251">
            <v>143</v>
          </cell>
          <cell r="I251" t="str">
            <v>RISARALDA</v>
          </cell>
          <cell r="J251" t="str">
            <v>PEREIRA</v>
          </cell>
          <cell r="K251" t="str">
            <v>Demanda</v>
          </cell>
          <cell r="L251" t="str">
            <v>ONCOLOGOS DEL OCCIDENTE S.A.S.</v>
          </cell>
          <cell r="M251" t="str">
            <v>NI 801000713</v>
          </cell>
          <cell r="N251" t="str">
            <v>MRS</v>
          </cell>
          <cell r="O251" t="str">
            <v>Pago por evento</v>
          </cell>
          <cell r="P251" t="str">
            <v>Consultas ambulatorias</v>
          </cell>
        </row>
        <row r="252">
          <cell r="B252" t="str">
            <v>RM63550</v>
          </cell>
          <cell r="C252" t="str">
            <v>Radicada</v>
          </cell>
          <cell r="D252">
            <v>45140.651358912037</v>
          </cell>
          <cell r="E252">
            <v>45142.47535763889</v>
          </cell>
          <cell r="F252">
            <v>45208.736229479167</v>
          </cell>
          <cell r="G252">
            <v>56533</v>
          </cell>
          <cell r="H252">
            <v>143</v>
          </cell>
          <cell r="I252" t="str">
            <v>RISARALDA</v>
          </cell>
          <cell r="J252" t="str">
            <v>PEREIRA</v>
          </cell>
          <cell r="K252" t="str">
            <v>Demanda</v>
          </cell>
          <cell r="L252" t="str">
            <v>ONCOLOGOS DEL OCCIDENTE S.A.S.</v>
          </cell>
          <cell r="M252" t="str">
            <v>NI 801000713</v>
          </cell>
          <cell r="N252" t="str">
            <v>MRS</v>
          </cell>
          <cell r="O252" t="str">
            <v>Pago por evento</v>
          </cell>
          <cell r="P252" t="str">
            <v>Consultas ambulatorias</v>
          </cell>
        </row>
        <row r="253">
          <cell r="B253" t="str">
            <v>RM63553</v>
          </cell>
          <cell r="C253" t="str">
            <v>Radicada</v>
          </cell>
          <cell r="D253">
            <v>45140.651402237658</v>
          </cell>
          <cell r="E253">
            <v>45142.47535763889</v>
          </cell>
          <cell r="F253">
            <v>45201.556954664353</v>
          </cell>
          <cell r="G253">
            <v>208190</v>
          </cell>
          <cell r="H253">
            <v>143</v>
          </cell>
          <cell r="I253" t="str">
            <v>RISARALDA</v>
          </cell>
          <cell r="J253" t="str">
            <v>PEREIRA</v>
          </cell>
          <cell r="K253" t="str">
            <v>Demanda</v>
          </cell>
          <cell r="L253" t="str">
            <v>ONCOLOGOS DEL OCCIDENTE S.A.S.</v>
          </cell>
          <cell r="M253" t="str">
            <v>NI 801000713</v>
          </cell>
          <cell r="N253" t="str">
            <v>MRS</v>
          </cell>
          <cell r="O253" t="str">
            <v>Pago por evento</v>
          </cell>
          <cell r="P253" t="str">
            <v>Exámenes de laboratorio, imágenes y otras ayudas diagnósticas ambulatorias</v>
          </cell>
        </row>
        <row r="254">
          <cell r="B254" t="str">
            <v>RM63554</v>
          </cell>
          <cell r="C254" t="str">
            <v>Radicada</v>
          </cell>
          <cell r="D254">
            <v>45140.651434259256</v>
          </cell>
          <cell r="E254">
            <v>45142.47535763889</v>
          </cell>
          <cell r="F254">
            <v>45191.728113506942</v>
          </cell>
          <cell r="G254">
            <v>28582</v>
          </cell>
          <cell r="H254">
            <v>143</v>
          </cell>
          <cell r="I254" t="str">
            <v>RISARALDA</v>
          </cell>
          <cell r="J254" t="str">
            <v>PEREIRA</v>
          </cell>
          <cell r="K254" t="str">
            <v>Demanda</v>
          </cell>
          <cell r="L254" t="str">
            <v>ONCOLOGOS DEL OCCIDENTE S.A.S.</v>
          </cell>
          <cell r="M254" t="str">
            <v>NI 801000713</v>
          </cell>
          <cell r="N254" t="str">
            <v>MRS</v>
          </cell>
          <cell r="O254" t="str">
            <v>Pago por evento</v>
          </cell>
          <cell r="P254" t="str">
            <v>Consultas ambulatorias</v>
          </cell>
        </row>
        <row r="255">
          <cell r="B255" t="str">
            <v>RM63555</v>
          </cell>
          <cell r="C255" t="str">
            <v>Radicada</v>
          </cell>
          <cell r="D255">
            <v>45140.651473996913</v>
          </cell>
          <cell r="E255">
            <v>45142.47535763889</v>
          </cell>
          <cell r="F255">
            <v>45209.447567627314</v>
          </cell>
          <cell r="G255">
            <v>56533</v>
          </cell>
          <cell r="H255">
            <v>143</v>
          </cell>
          <cell r="I255" t="str">
            <v>RISARALDA</v>
          </cell>
          <cell r="J255" t="str">
            <v>PEREIRA</v>
          </cell>
          <cell r="K255" t="str">
            <v>Demanda</v>
          </cell>
          <cell r="L255" t="str">
            <v>ONCOLOGOS DEL OCCIDENTE S.A.S.</v>
          </cell>
          <cell r="M255" t="str">
            <v>NI 801000713</v>
          </cell>
          <cell r="N255" t="str">
            <v>MRS</v>
          </cell>
          <cell r="O255" t="str">
            <v>Pago por evento</v>
          </cell>
          <cell r="P255" t="str">
            <v>Consultas ambulatorias</v>
          </cell>
        </row>
        <row r="256">
          <cell r="B256" t="str">
            <v>RM63556</v>
          </cell>
          <cell r="C256" t="str">
            <v>Radicada</v>
          </cell>
          <cell r="D256">
            <v>45140.651505787035</v>
          </cell>
          <cell r="E256">
            <v>45142.47535763889</v>
          </cell>
          <cell r="F256">
            <v>45191.367604826388</v>
          </cell>
          <cell r="G256">
            <v>64500</v>
          </cell>
          <cell r="H256">
            <v>143</v>
          </cell>
          <cell r="I256" t="str">
            <v>RISARALDA</v>
          </cell>
          <cell r="J256" t="str">
            <v>PEREIRA</v>
          </cell>
          <cell r="K256" t="str">
            <v>Demanda</v>
          </cell>
          <cell r="L256" t="str">
            <v>ONCOLOGOS DEL OCCIDENTE S.A.S.</v>
          </cell>
          <cell r="M256" t="str">
            <v>NI 801000713</v>
          </cell>
          <cell r="N256" t="str">
            <v>MRS</v>
          </cell>
          <cell r="O256" t="str">
            <v>Pago por evento</v>
          </cell>
          <cell r="P256" t="str">
            <v>Consultas ambulatorias</v>
          </cell>
        </row>
        <row r="257">
          <cell r="B257" t="str">
            <v>RM63557</v>
          </cell>
          <cell r="C257" t="str">
            <v>Radicada</v>
          </cell>
          <cell r="D257">
            <v>45140.651541049381</v>
          </cell>
          <cell r="E257">
            <v>45142.47535763889</v>
          </cell>
          <cell r="F257">
            <v>45205.597813043976</v>
          </cell>
          <cell r="G257">
            <v>883887</v>
          </cell>
          <cell r="H257">
            <v>143</v>
          </cell>
          <cell r="I257" t="str">
            <v>RISARALDA</v>
          </cell>
          <cell r="J257" t="str">
            <v>PEREIRA</v>
          </cell>
          <cell r="K257" t="str">
            <v>Demanda</v>
          </cell>
          <cell r="L257" t="str">
            <v>ONCOLOGOS DEL OCCIDENTE S.A.S.</v>
          </cell>
          <cell r="M257" t="str">
            <v>NI 801000713</v>
          </cell>
          <cell r="N257" t="str">
            <v>MRS</v>
          </cell>
          <cell r="O257" t="str">
            <v>Pago por evento</v>
          </cell>
          <cell r="P257" t="str">
            <v>Servicios ambulatorios</v>
          </cell>
        </row>
        <row r="258">
          <cell r="B258" t="str">
            <v>RM63558</v>
          </cell>
          <cell r="C258" t="str">
            <v>Radicada</v>
          </cell>
          <cell r="D258">
            <v>45140.651575501543</v>
          </cell>
          <cell r="E258">
            <v>45142.47535763889</v>
          </cell>
          <cell r="F258">
            <v>45208.73154108796</v>
          </cell>
          <cell r="G258">
            <v>56533</v>
          </cell>
          <cell r="H258">
            <v>143</v>
          </cell>
          <cell r="I258" t="str">
            <v>RISARALDA</v>
          </cell>
          <cell r="J258" t="str">
            <v>PEREIRA</v>
          </cell>
          <cell r="K258" t="str">
            <v>Demanda</v>
          </cell>
          <cell r="L258" t="str">
            <v>ONCOLOGOS DEL OCCIDENTE S.A.S.</v>
          </cell>
          <cell r="M258" t="str">
            <v>NI 801000713</v>
          </cell>
          <cell r="N258" t="str">
            <v>MRS</v>
          </cell>
          <cell r="O258" t="str">
            <v>Pago por evento</v>
          </cell>
          <cell r="P258" t="str">
            <v>Consultas ambulatorias</v>
          </cell>
        </row>
        <row r="259">
          <cell r="B259" t="str">
            <v>RM63559</v>
          </cell>
          <cell r="C259" t="str">
            <v>Radicada</v>
          </cell>
          <cell r="D259">
            <v>45140.651612384259</v>
          </cell>
          <cell r="E259">
            <v>45142.47535763889</v>
          </cell>
          <cell r="F259">
            <v>45191.377678622681</v>
          </cell>
          <cell r="G259">
            <v>64500</v>
          </cell>
          <cell r="H259">
            <v>143</v>
          </cell>
          <cell r="I259" t="str">
            <v>RISARALDA</v>
          </cell>
          <cell r="J259" t="str">
            <v>PEREIRA</v>
          </cell>
          <cell r="K259" t="str">
            <v>Demanda</v>
          </cell>
          <cell r="L259" t="str">
            <v>ONCOLOGOS DEL OCCIDENTE S.A.S.</v>
          </cell>
          <cell r="M259" t="str">
            <v>NI 801000713</v>
          </cell>
          <cell r="N259" t="str">
            <v>MRS</v>
          </cell>
          <cell r="O259" t="str">
            <v>Pago por evento</v>
          </cell>
          <cell r="P259" t="str">
            <v>Consultas ambulatorias</v>
          </cell>
        </row>
        <row r="260">
          <cell r="B260" t="str">
            <v>RM63561</v>
          </cell>
          <cell r="C260" t="str">
            <v>Radicada</v>
          </cell>
          <cell r="D260">
            <v>45140.651645138889</v>
          </cell>
          <cell r="E260">
            <v>45142.47535763889</v>
          </cell>
          <cell r="F260">
            <v>45201.566619560181</v>
          </cell>
          <cell r="G260">
            <v>192600</v>
          </cell>
          <cell r="H260">
            <v>143</v>
          </cell>
          <cell r="I260" t="str">
            <v>RISARALDA</v>
          </cell>
          <cell r="J260" t="str">
            <v>PEREIRA</v>
          </cell>
          <cell r="K260" t="str">
            <v>Demanda</v>
          </cell>
          <cell r="L260" t="str">
            <v>ONCOLOGOS DEL OCCIDENTE S.A.S.</v>
          </cell>
          <cell r="M260" t="str">
            <v>NI 801000713</v>
          </cell>
          <cell r="N260" t="str">
            <v>MRS</v>
          </cell>
          <cell r="O260" t="str">
            <v>Pago por evento</v>
          </cell>
          <cell r="P260" t="str">
            <v>Exámenes de laboratorio, imágenes y otras ayudas diagnósticas ambulatorias</v>
          </cell>
        </row>
        <row r="261">
          <cell r="B261" t="str">
            <v>RM63562</v>
          </cell>
          <cell r="C261" t="str">
            <v>Radicada</v>
          </cell>
          <cell r="D261">
            <v>45140.651679706782</v>
          </cell>
          <cell r="E261">
            <v>45142.47535763889</v>
          </cell>
          <cell r="F261">
            <v>45201.631768518513</v>
          </cell>
          <cell r="G261">
            <v>60254</v>
          </cell>
          <cell r="H261">
            <v>143</v>
          </cell>
          <cell r="I261" t="str">
            <v>RISARALDA</v>
          </cell>
          <cell r="J261" t="str">
            <v>PEREIRA</v>
          </cell>
          <cell r="K261" t="str">
            <v>Demanda</v>
          </cell>
          <cell r="L261" t="str">
            <v>ONCOLOGOS DEL OCCIDENTE S.A.S.</v>
          </cell>
          <cell r="M261" t="str">
            <v>NI 801000713</v>
          </cell>
          <cell r="N261" t="str">
            <v>MRS</v>
          </cell>
          <cell r="O261" t="str">
            <v>Pago por evento</v>
          </cell>
          <cell r="P261" t="str">
            <v>Exámenes de laboratorio, imágenes y otras ayudas diagnósticas ambulatorias</v>
          </cell>
        </row>
        <row r="262">
          <cell r="B262" t="str">
            <v>RM63563</v>
          </cell>
          <cell r="C262" t="str">
            <v>Devuelta</v>
          </cell>
          <cell r="D262">
            <v>45140.679595601847</v>
          </cell>
          <cell r="E262">
            <v>45142.47535763889</v>
          </cell>
          <cell r="G262">
            <v>57800</v>
          </cell>
          <cell r="H262">
            <v>143</v>
          </cell>
          <cell r="I262" t="str">
            <v>RISARALDA</v>
          </cell>
          <cell r="J262" t="str">
            <v>PEREIRA</v>
          </cell>
          <cell r="K262" t="str">
            <v>Demanda</v>
          </cell>
          <cell r="L262" t="str">
            <v>ONCOLOGOS DEL OCCIDENTE S.A.S.</v>
          </cell>
          <cell r="M262" t="str">
            <v>NI 801000713</v>
          </cell>
          <cell r="O262" t="str">
            <v>Pago por evento</v>
          </cell>
          <cell r="P262" t="str">
            <v>Consultas ambulatorias</v>
          </cell>
        </row>
        <row r="263">
          <cell r="B263" t="str">
            <v>RM63564</v>
          </cell>
          <cell r="C263" t="str">
            <v>Radicada</v>
          </cell>
          <cell r="D263">
            <v>45140.679625810182</v>
          </cell>
          <cell r="E263">
            <v>45142.47535763889</v>
          </cell>
          <cell r="F263">
            <v>45208.725481400463</v>
          </cell>
          <cell r="G263">
            <v>56533</v>
          </cell>
          <cell r="H263">
            <v>143</v>
          </cell>
          <cell r="I263" t="str">
            <v>RISARALDA</v>
          </cell>
          <cell r="J263" t="str">
            <v>PEREIRA</v>
          </cell>
          <cell r="K263" t="str">
            <v>Demanda</v>
          </cell>
          <cell r="L263" t="str">
            <v>ONCOLOGOS DEL OCCIDENTE S.A.S.</v>
          </cell>
          <cell r="M263" t="str">
            <v>NI 801000713</v>
          </cell>
          <cell r="N263" t="str">
            <v>MRS</v>
          </cell>
          <cell r="O263" t="str">
            <v>Pago por evento</v>
          </cell>
          <cell r="P263" t="str">
            <v>Consultas ambulatorias</v>
          </cell>
        </row>
        <row r="264">
          <cell r="B264" t="str">
            <v>RM63565</v>
          </cell>
          <cell r="C264" t="str">
            <v>Radicada</v>
          </cell>
          <cell r="D264">
            <v>45140.679661304006</v>
          </cell>
          <cell r="E264">
            <v>45142.47535763889</v>
          </cell>
          <cell r="F264">
            <v>45208.718721412035</v>
          </cell>
          <cell r="G264">
            <v>56533</v>
          </cell>
          <cell r="H264">
            <v>143</v>
          </cell>
          <cell r="I264" t="str">
            <v>RISARALDA</v>
          </cell>
          <cell r="J264" t="str">
            <v>PEREIRA</v>
          </cell>
          <cell r="K264" t="str">
            <v>Demanda</v>
          </cell>
          <cell r="L264" t="str">
            <v>ONCOLOGOS DEL OCCIDENTE S.A.S.</v>
          </cell>
          <cell r="M264" t="str">
            <v>NI 801000713</v>
          </cell>
          <cell r="N264" t="str">
            <v>MRS</v>
          </cell>
          <cell r="O264" t="str">
            <v>Pago por evento</v>
          </cell>
          <cell r="P264" t="str">
            <v>Consultas ambulatorias</v>
          </cell>
        </row>
        <row r="265">
          <cell r="B265" t="str">
            <v>RM63593</v>
          </cell>
          <cell r="C265" t="str">
            <v>Radicada</v>
          </cell>
          <cell r="D265">
            <v>45140.67969837963</v>
          </cell>
          <cell r="E265">
            <v>45142.47535763889</v>
          </cell>
          <cell r="F265">
            <v>45191.722482523146</v>
          </cell>
          <cell r="G265">
            <v>27984</v>
          </cell>
          <cell r="H265">
            <v>143</v>
          </cell>
          <cell r="I265" t="str">
            <v>RISARALDA</v>
          </cell>
          <cell r="J265" t="str">
            <v>PEREIRA</v>
          </cell>
          <cell r="K265" t="str">
            <v>Demanda</v>
          </cell>
          <cell r="L265" t="str">
            <v>ONCOLOGOS DEL OCCIDENTE S.A.S.</v>
          </cell>
          <cell r="M265" t="str">
            <v>NI 801000713</v>
          </cell>
          <cell r="N265" t="str">
            <v>MRS</v>
          </cell>
          <cell r="O265" t="str">
            <v>Pago por evento</v>
          </cell>
          <cell r="P265" t="str">
            <v>Exámenes de laboratorio, imágenes y otras ayudas diagnósticas ambulatorias</v>
          </cell>
        </row>
        <row r="266">
          <cell r="B266" t="str">
            <v>RM63658</v>
          </cell>
          <cell r="C266" t="str">
            <v>Radicada</v>
          </cell>
          <cell r="D266">
            <v>45140.679728356481</v>
          </cell>
          <cell r="E266">
            <v>45142.47535763889</v>
          </cell>
          <cell r="F266">
            <v>45191.382298298609</v>
          </cell>
          <cell r="G266">
            <v>64500</v>
          </cell>
          <cell r="H266">
            <v>143</v>
          </cell>
          <cell r="I266" t="str">
            <v>RISARALDA</v>
          </cell>
          <cell r="J266" t="str">
            <v>PEREIRA</v>
          </cell>
          <cell r="K266" t="str">
            <v>Demanda</v>
          </cell>
          <cell r="L266" t="str">
            <v>ONCOLOGOS DEL OCCIDENTE S.A.S.</v>
          </cell>
          <cell r="M266" t="str">
            <v>NI 801000713</v>
          </cell>
          <cell r="N266" t="str">
            <v>MRS</v>
          </cell>
          <cell r="O266" t="str">
            <v>Pago por evento</v>
          </cell>
          <cell r="P266" t="str">
            <v>Consultas ambulatorias</v>
          </cell>
        </row>
        <row r="267">
          <cell r="B267" t="str">
            <v>RM63661</v>
          </cell>
          <cell r="C267" t="str">
            <v>Radicada</v>
          </cell>
          <cell r="D267">
            <v>45140.679759915118</v>
          </cell>
          <cell r="E267">
            <v>45142.47535763889</v>
          </cell>
          <cell r="F267">
            <v>45201.580176967589</v>
          </cell>
          <cell r="G267">
            <v>145260</v>
          </cell>
          <cell r="H267">
            <v>143</v>
          </cell>
          <cell r="I267" t="str">
            <v>RISARALDA</v>
          </cell>
          <cell r="J267" t="str">
            <v>PEREIRA</v>
          </cell>
          <cell r="K267" t="str">
            <v>Demanda</v>
          </cell>
          <cell r="L267" t="str">
            <v>ONCOLOGOS DEL OCCIDENTE S.A.S.</v>
          </cell>
          <cell r="M267" t="str">
            <v>NI 801000713</v>
          </cell>
          <cell r="N267" t="str">
            <v>MRS</v>
          </cell>
          <cell r="O267" t="str">
            <v>Pago por evento</v>
          </cell>
          <cell r="P267" t="str">
            <v>Medicamentos de uso ambulatorio</v>
          </cell>
        </row>
        <row r="268">
          <cell r="B268" t="str">
            <v>RM63662</v>
          </cell>
          <cell r="C268" t="str">
            <v>Radicada</v>
          </cell>
          <cell r="D268">
            <v>45140.679800733029</v>
          </cell>
          <cell r="E268">
            <v>45142.47535763889</v>
          </cell>
          <cell r="F268">
            <v>45191.387262384254</v>
          </cell>
          <cell r="G268">
            <v>64500</v>
          </cell>
          <cell r="H268">
            <v>143</v>
          </cell>
          <cell r="I268" t="str">
            <v>RISARALDA</v>
          </cell>
          <cell r="J268" t="str">
            <v>PEREIRA</v>
          </cell>
          <cell r="K268" t="str">
            <v>Demanda</v>
          </cell>
          <cell r="L268" t="str">
            <v>ONCOLOGOS DEL OCCIDENTE S.A.S.</v>
          </cell>
          <cell r="M268" t="str">
            <v>NI 801000713</v>
          </cell>
          <cell r="N268" t="str">
            <v>MRS</v>
          </cell>
          <cell r="O268" t="str">
            <v>Pago por evento</v>
          </cell>
          <cell r="P268" t="str">
            <v>Consultas ambulatorias</v>
          </cell>
        </row>
        <row r="269">
          <cell r="B269" t="str">
            <v>RM63666</v>
          </cell>
          <cell r="C269" t="str">
            <v>Radicada</v>
          </cell>
          <cell r="D269">
            <v>45140.679833526228</v>
          </cell>
          <cell r="E269">
            <v>45142.47535763889</v>
          </cell>
          <cell r="F269">
            <v>45164.661823495371</v>
          </cell>
          <cell r="G269">
            <v>11318516</v>
          </cell>
          <cell r="H269">
            <v>143</v>
          </cell>
          <cell r="I269" t="str">
            <v>RISARALDA</v>
          </cell>
          <cell r="J269" t="str">
            <v>PEREIRA</v>
          </cell>
          <cell r="K269" t="str">
            <v>Demanda</v>
          </cell>
          <cell r="L269" t="str">
            <v>ONCOLOGOS DEL OCCIDENTE S.A.S.</v>
          </cell>
          <cell r="M269" t="str">
            <v>NI 801000713</v>
          </cell>
          <cell r="N269" t="str">
            <v>MRS</v>
          </cell>
          <cell r="O269" t="str">
            <v>Pago por evento</v>
          </cell>
          <cell r="P269" t="str">
            <v>Servicios ambulatorios</v>
          </cell>
        </row>
        <row r="270">
          <cell r="B270" t="str">
            <v>RM63667</v>
          </cell>
          <cell r="C270" t="str">
            <v>Radicada</v>
          </cell>
          <cell r="D270">
            <v>45140.679871412038</v>
          </cell>
          <cell r="E270">
            <v>45142.47535763889</v>
          </cell>
          <cell r="F270">
            <v>45208.700191122683</v>
          </cell>
          <cell r="G270">
            <v>56533</v>
          </cell>
          <cell r="H270">
            <v>143</v>
          </cell>
          <cell r="I270" t="str">
            <v>RISARALDA</v>
          </cell>
          <cell r="J270" t="str">
            <v>PEREIRA</v>
          </cell>
          <cell r="K270" t="str">
            <v>Demanda</v>
          </cell>
          <cell r="L270" t="str">
            <v>ONCOLOGOS DEL OCCIDENTE S.A.S.</v>
          </cell>
          <cell r="M270" t="str">
            <v>NI 801000713</v>
          </cell>
          <cell r="N270" t="str">
            <v>MRS</v>
          </cell>
          <cell r="O270" t="str">
            <v>Pago por evento</v>
          </cell>
          <cell r="P270" t="str">
            <v>Consultas ambulatorias</v>
          </cell>
        </row>
        <row r="271">
          <cell r="B271" t="str">
            <v>RM63673</v>
          </cell>
          <cell r="C271" t="str">
            <v>Devuelta</v>
          </cell>
          <cell r="D271">
            <v>45140.679901543212</v>
          </cell>
          <cell r="E271">
            <v>45142.47535763889</v>
          </cell>
          <cell r="G271">
            <v>19866394</v>
          </cell>
          <cell r="H271">
            <v>143</v>
          </cell>
          <cell r="I271" t="str">
            <v>RISARALDA</v>
          </cell>
          <cell r="J271" t="str">
            <v>PEREIRA</v>
          </cell>
          <cell r="K271" t="str">
            <v>Demanda</v>
          </cell>
          <cell r="L271" t="str">
            <v>ONCOLOGOS DEL OCCIDENTE S.A.S.</v>
          </cell>
          <cell r="M271" t="str">
            <v>NI 801000713</v>
          </cell>
          <cell r="O271" t="str">
            <v>Pago por evento</v>
          </cell>
          <cell r="P271" t="str">
            <v>Servicios ambulatorios</v>
          </cell>
        </row>
        <row r="272">
          <cell r="B272" t="str">
            <v>RM63675</v>
          </cell>
          <cell r="C272" t="str">
            <v>Radicada</v>
          </cell>
          <cell r="D272">
            <v>45140.679936844135</v>
          </cell>
          <cell r="E272">
            <v>45142.47535763889</v>
          </cell>
          <cell r="F272">
            <v>45208.69540975694</v>
          </cell>
          <cell r="G272">
            <v>56533</v>
          </cell>
          <cell r="H272">
            <v>143</v>
          </cell>
          <cell r="I272" t="str">
            <v>RISARALDA</v>
          </cell>
          <cell r="J272" t="str">
            <v>PEREIRA</v>
          </cell>
          <cell r="K272" t="str">
            <v>Demanda</v>
          </cell>
          <cell r="L272" t="str">
            <v>ONCOLOGOS DEL OCCIDENTE S.A.S.</v>
          </cell>
          <cell r="M272" t="str">
            <v>NI 801000713</v>
          </cell>
          <cell r="N272" t="str">
            <v>MRS</v>
          </cell>
          <cell r="O272" t="str">
            <v>Pago por evento</v>
          </cell>
          <cell r="P272" t="str">
            <v>Consultas ambulatorias</v>
          </cell>
        </row>
        <row r="273">
          <cell r="B273" t="str">
            <v>RM63677</v>
          </cell>
          <cell r="C273" t="str">
            <v>Radicada</v>
          </cell>
          <cell r="D273">
            <v>45140.679969637342</v>
          </cell>
          <cell r="E273">
            <v>45142.47535763889</v>
          </cell>
          <cell r="F273">
            <v>45191.457325925927</v>
          </cell>
          <cell r="G273">
            <v>64500</v>
          </cell>
          <cell r="H273">
            <v>143</v>
          </cell>
          <cell r="I273" t="str">
            <v>RISARALDA</v>
          </cell>
          <cell r="J273" t="str">
            <v>PEREIRA</v>
          </cell>
          <cell r="K273" t="str">
            <v>Demanda</v>
          </cell>
          <cell r="L273" t="str">
            <v>ONCOLOGOS DEL OCCIDENTE S.A.S.</v>
          </cell>
          <cell r="M273" t="str">
            <v>NI 801000713</v>
          </cell>
          <cell r="N273" t="str">
            <v>MRS</v>
          </cell>
          <cell r="O273" t="str">
            <v>Pago por evento</v>
          </cell>
          <cell r="P273" t="str">
            <v>Consultas ambulatorias</v>
          </cell>
        </row>
        <row r="274">
          <cell r="B274" t="str">
            <v>RM63679</v>
          </cell>
          <cell r="C274" t="str">
            <v>Radicada</v>
          </cell>
          <cell r="D274">
            <v>45140.680000501547</v>
          </cell>
          <cell r="E274">
            <v>45142.47535763889</v>
          </cell>
          <cell r="F274">
            <v>45208.689032094902</v>
          </cell>
          <cell r="G274">
            <v>56533</v>
          </cell>
          <cell r="H274">
            <v>143</v>
          </cell>
          <cell r="I274" t="str">
            <v>RISARALDA</v>
          </cell>
          <cell r="J274" t="str">
            <v>PEREIRA</v>
          </cell>
          <cell r="K274" t="str">
            <v>Demanda</v>
          </cell>
          <cell r="L274" t="str">
            <v>ONCOLOGOS DEL OCCIDENTE S.A.S.</v>
          </cell>
          <cell r="M274" t="str">
            <v>NI 801000713</v>
          </cell>
          <cell r="N274" t="str">
            <v>MRS</v>
          </cell>
          <cell r="O274" t="str">
            <v>Pago por evento</v>
          </cell>
          <cell r="P274" t="str">
            <v>Consultas ambulatorias</v>
          </cell>
        </row>
        <row r="275">
          <cell r="B275" t="str">
            <v>RM63682</v>
          </cell>
          <cell r="C275" t="str">
            <v>Radicada</v>
          </cell>
          <cell r="D275">
            <v>45140.694079282403</v>
          </cell>
          <cell r="E275">
            <v>45142.47535763889</v>
          </cell>
          <cell r="F275">
            <v>45191.459949884258</v>
          </cell>
          <cell r="G275">
            <v>64500</v>
          </cell>
          <cell r="H275">
            <v>143</v>
          </cell>
          <cell r="I275" t="str">
            <v>RISARALDA</v>
          </cell>
          <cell r="J275" t="str">
            <v>PEREIRA</v>
          </cell>
          <cell r="K275" t="str">
            <v>Demanda</v>
          </cell>
          <cell r="L275" t="str">
            <v>ONCOLOGOS DEL OCCIDENTE S.A.S.</v>
          </cell>
          <cell r="M275" t="str">
            <v>NI 801000713</v>
          </cell>
          <cell r="N275" t="str">
            <v>MRS</v>
          </cell>
          <cell r="O275" t="str">
            <v>Pago por evento</v>
          </cell>
          <cell r="P275" t="str">
            <v>Consultas ambulatorias</v>
          </cell>
        </row>
        <row r="276">
          <cell r="B276" t="str">
            <v>RM63683</v>
          </cell>
          <cell r="C276" t="str">
            <v>Radicada</v>
          </cell>
          <cell r="D276">
            <v>45140.694110069446</v>
          </cell>
          <cell r="E276">
            <v>45142.47535763889</v>
          </cell>
          <cell r="F276">
            <v>45208.4943943287</v>
          </cell>
          <cell r="G276">
            <v>1834151</v>
          </cell>
          <cell r="H276">
            <v>143</v>
          </cell>
          <cell r="I276" t="str">
            <v>RISARALDA</v>
          </cell>
          <cell r="J276" t="str">
            <v>PEREIRA</v>
          </cell>
          <cell r="K276" t="str">
            <v>Demanda</v>
          </cell>
          <cell r="L276" t="str">
            <v>ONCOLOGOS DEL OCCIDENTE S.A.S.</v>
          </cell>
          <cell r="M276" t="str">
            <v>NI 801000713</v>
          </cell>
          <cell r="N276" t="str">
            <v>MRS</v>
          </cell>
          <cell r="O276" t="str">
            <v>Pago por evento</v>
          </cell>
          <cell r="P276" t="str">
            <v>Servicios ambulatorios</v>
          </cell>
        </row>
        <row r="277">
          <cell r="B277" t="str">
            <v>RM63685</v>
          </cell>
          <cell r="C277" t="str">
            <v>Radicada</v>
          </cell>
          <cell r="D277">
            <v>45140.694152006174</v>
          </cell>
          <cell r="E277">
            <v>45142.47535763889</v>
          </cell>
          <cell r="F277">
            <v>45189.405834224533</v>
          </cell>
          <cell r="G277">
            <v>7441365</v>
          </cell>
          <cell r="H277">
            <v>143</v>
          </cell>
          <cell r="I277" t="str">
            <v>RISARALDA</v>
          </cell>
          <cell r="J277" t="str">
            <v>PEREIRA</v>
          </cell>
          <cell r="K277" t="str">
            <v>Demanda</v>
          </cell>
          <cell r="L277" t="str">
            <v>ONCOLOGOS DEL OCCIDENTE S.A.S.</v>
          </cell>
          <cell r="M277" t="str">
            <v>NI 801000713</v>
          </cell>
          <cell r="N277" t="str">
            <v>MRS</v>
          </cell>
          <cell r="O277" t="str">
            <v>Pago por evento</v>
          </cell>
          <cell r="P277" t="str">
            <v>Exámenes de laboratorio, imágenes y otras ayudas diagnósticas ambulatorias</v>
          </cell>
        </row>
        <row r="278">
          <cell r="B278" t="str">
            <v>RM63697</v>
          </cell>
          <cell r="C278" t="str">
            <v>Devuelta</v>
          </cell>
          <cell r="D278">
            <v>45140.694190586415</v>
          </cell>
          <cell r="E278">
            <v>45142.47535763889</v>
          </cell>
          <cell r="G278">
            <v>56533</v>
          </cell>
          <cell r="H278">
            <v>143</v>
          </cell>
          <cell r="I278" t="str">
            <v>RISARALDA</v>
          </cell>
          <cell r="J278" t="str">
            <v>PEREIRA</v>
          </cell>
          <cell r="K278" t="str">
            <v>Demanda</v>
          </cell>
          <cell r="L278" t="str">
            <v>ONCOLOGOS DEL OCCIDENTE S.A.S.</v>
          </cell>
          <cell r="M278" t="str">
            <v>NI 801000713</v>
          </cell>
          <cell r="O278" t="str">
            <v>Pago por evento</v>
          </cell>
          <cell r="P278" t="str">
            <v>Consultas ambulatorias</v>
          </cell>
        </row>
        <row r="279">
          <cell r="B279" t="str">
            <v>RM63700</v>
          </cell>
          <cell r="C279" t="str">
            <v>Radicada</v>
          </cell>
          <cell r="D279">
            <v>45140.694222955251</v>
          </cell>
          <cell r="E279">
            <v>45142.47535763889</v>
          </cell>
          <cell r="F279">
            <v>45196.31906415509</v>
          </cell>
          <cell r="G279">
            <v>346915</v>
          </cell>
          <cell r="H279">
            <v>143</v>
          </cell>
          <cell r="I279" t="str">
            <v>RISARALDA</v>
          </cell>
          <cell r="J279" t="str">
            <v>PEREIRA</v>
          </cell>
          <cell r="K279" t="str">
            <v>Demanda</v>
          </cell>
          <cell r="L279" t="str">
            <v>ONCOLOGOS DEL OCCIDENTE S.A.S.</v>
          </cell>
          <cell r="M279" t="str">
            <v>NI 801000713</v>
          </cell>
          <cell r="N279" t="str">
            <v>MRS</v>
          </cell>
          <cell r="O279" t="str">
            <v>Pago por evento</v>
          </cell>
          <cell r="P279" t="str">
            <v>Exámenes de laboratorio, imágenes y otras ayudas diagnósticas ambulatorias</v>
          </cell>
        </row>
        <row r="280">
          <cell r="B280" t="str">
            <v>RM63708</v>
          </cell>
          <cell r="C280" t="str">
            <v>Radicada</v>
          </cell>
          <cell r="D280">
            <v>45140.694266782404</v>
          </cell>
          <cell r="E280">
            <v>45142.47535763889</v>
          </cell>
          <cell r="F280">
            <v>45196.406528703701</v>
          </cell>
          <cell r="G280">
            <v>39605</v>
          </cell>
          <cell r="H280">
            <v>143</v>
          </cell>
          <cell r="I280" t="str">
            <v>RISARALDA</v>
          </cell>
          <cell r="J280" t="str">
            <v>PEREIRA</v>
          </cell>
          <cell r="K280" t="str">
            <v>Demanda</v>
          </cell>
          <cell r="L280" t="str">
            <v>ONCOLOGOS DEL OCCIDENTE S.A.S.</v>
          </cell>
          <cell r="M280" t="str">
            <v>NI 801000713</v>
          </cell>
          <cell r="N280" t="str">
            <v>MRS</v>
          </cell>
          <cell r="O280" t="str">
            <v>Pago por evento</v>
          </cell>
          <cell r="P280" t="str">
            <v>Exámenes de laboratorio, imágenes y otras ayudas diagnósticas ambulatorias</v>
          </cell>
        </row>
        <row r="281">
          <cell r="B281" t="str">
            <v>RM63717</v>
          </cell>
          <cell r="C281" t="str">
            <v>Radicada</v>
          </cell>
          <cell r="D281">
            <v>45140.694301388889</v>
          </cell>
          <cell r="E281">
            <v>45142.47535763889</v>
          </cell>
          <cell r="F281">
            <v>45208.454484490736</v>
          </cell>
          <cell r="G281">
            <v>1395625</v>
          </cell>
          <cell r="H281">
            <v>143</v>
          </cell>
          <cell r="I281" t="str">
            <v>RISARALDA</v>
          </cell>
          <cell r="J281" t="str">
            <v>PEREIRA</v>
          </cell>
          <cell r="K281" t="str">
            <v>Demanda</v>
          </cell>
          <cell r="L281" t="str">
            <v>ONCOLOGOS DEL OCCIDENTE S.A.S.</v>
          </cell>
          <cell r="M281" t="str">
            <v>NI 801000713</v>
          </cell>
          <cell r="N281" t="str">
            <v>MRS</v>
          </cell>
          <cell r="O281" t="str">
            <v>Pago por evento</v>
          </cell>
          <cell r="P281" t="str">
            <v>Servicios ambulatorios</v>
          </cell>
        </row>
        <row r="282">
          <cell r="B282" t="str">
            <v>RM63725</v>
          </cell>
          <cell r="C282" t="str">
            <v>Radicada</v>
          </cell>
          <cell r="D282">
            <v>45140.721136381173</v>
          </cell>
          <cell r="E282">
            <v>45142.47535763889</v>
          </cell>
          <cell r="F282">
            <v>45208.6775871875</v>
          </cell>
          <cell r="G282">
            <v>56533</v>
          </cell>
          <cell r="H282">
            <v>143</v>
          </cell>
          <cell r="I282" t="str">
            <v>RISARALDA</v>
          </cell>
          <cell r="J282" t="str">
            <v>PEREIRA</v>
          </cell>
          <cell r="K282" t="str">
            <v>Demanda</v>
          </cell>
          <cell r="L282" t="str">
            <v>ONCOLOGOS DEL OCCIDENTE S.A.S.</v>
          </cell>
          <cell r="M282" t="str">
            <v>NI 801000713</v>
          </cell>
          <cell r="N282" t="str">
            <v>MRS</v>
          </cell>
          <cell r="O282" t="str">
            <v>Pago por evento</v>
          </cell>
          <cell r="P282" t="str">
            <v>Consultas ambulatorias</v>
          </cell>
        </row>
        <row r="283">
          <cell r="B283" t="str">
            <v>RM63727</v>
          </cell>
          <cell r="C283" t="str">
            <v>Radicada</v>
          </cell>
          <cell r="D283">
            <v>45140.721174112652</v>
          </cell>
          <cell r="E283">
            <v>45142.47535763889</v>
          </cell>
          <cell r="F283">
            <v>45208.612760219905</v>
          </cell>
          <cell r="G283">
            <v>6830310</v>
          </cell>
          <cell r="H283">
            <v>143</v>
          </cell>
          <cell r="I283" t="str">
            <v>RISARALDA</v>
          </cell>
          <cell r="J283" t="str">
            <v>PEREIRA</v>
          </cell>
          <cell r="K283" t="str">
            <v>Demanda</v>
          </cell>
          <cell r="L283" t="str">
            <v>ONCOLOGOS DEL OCCIDENTE S.A.S.</v>
          </cell>
          <cell r="M283" t="str">
            <v>NI 801000713</v>
          </cell>
          <cell r="N283" t="str">
            <v>MRS</v>
          </cell>
          <cell r="O283" t="str">
            <v>Pago por evento</v>
          </cell>
          <cell r="P283" t="str">
            <v>Servicios ambulatorios</v>
          </cell>
        </row>
        <row r="284">
          <cell r="B284" t="str">
            <v>RM63729</v>
          </cell>
          <cell r="C284" t="str">
            <v>Radicada</v>
          </cell>
          <cell r="D284">
            <v>45140.721214853394</v>
          </cell>
          <cell r="E284">
            <v>45142.47535763889</v>
          </cell>
          <cell r="F284">
            <v>45191.462147303238</v>
          </cell>
          <cell r="G284">
            <v>64500</v>
          </cell>
          <cell r="H284">
            <v>143</v>
          </cell>
          <cell r="I284" t="str">
            <v>RISARALDA</v>
          </cell>
          <cell r="J284" t="str">
            <v>PEREIRA</v>
          </cell>
          <cell r="K284" t="str">
            <v>Demanda</v>
          </cell>
          <cell r="L284" t="str">
            <v>ONCOLOGOS DEL OCCIDENTE S.A.S.</v>
          </cell>
          <cell r="M284" t="str">
            <v>NI 801000713</v>
          </cell>
          <cell r="N284" t="str">
            <v>MRS</v>
          </cell>
          <cell r="O284" t="str">
            <v>Pago por evento</v>
          </cell>
          <cell r="P284" t="str">
            <v>Consultas ambulatorias</v>
          </cell>
        </row>
        <row r="285">
          <cell r="B285" t="str">
            <v>RM63730</v>
          </cell>
          <cell r="C285" t="str">
            <v>Radicada</v>
          </cell>
          <cell r="D285">
            <v>45140.721262422841</v>
          </cell>
          <cell r="E285">
            <v>45142.47535763889</v>
          </cell>
          <cell r="F285">
            <v>45245.577283877312</v>
          </cell>
          <cell r="G285">
            <v>927250</v>
          </cell>
          <cell r="H285">
            <v>143</v>
          </cell>
          <cell r="I285" t="str">
            <v>RISARALDA</v>
          </cell>
          <cell r="J285" t="str">
            <v>PEREIRA</v>
          </cell>
          <cell r="K285" t="str">
            <v>Demanda</v>
          </cell>
          <cell r="L285" t="str">
            <v>ONCOLOGOS DEL OCCIDENTE S.A.S.</v>
          </cell>
          <cell r="M285" t="str">
            <v>NI 801000713</v>
          </cell>
          <cell r="N285" t="str">
            <v>MRS</v>
          </cell>
          <cell r="O285" t="str">
            <v>Pago por evento</v>
          </cell>
          <cell r="P285" t="str">
            <v>Exámenes de laboratorio, imágenes y otras ayudas diagnósticas ambulatorias</v>
          </cell>
        </row>
        <row r="286">
          <cell r="B286" t="str">
            <v>RM63731</v>
          </cell>
          <cell r="C286" t="str">
            <v>Radicada</v>
          </cell>
          <cell r="D286">
            <v>45140.721297646603</v>
          </cell>
          <cell r="E286">
            <v>45142.47535763889</v>
          </cell>
          <cell r="F286">
            <v>45191.726464201391</v>
          </cell>
          <cell r="G286">
            <v>27984</v>
          </cell>
          <cell r="H286">
            <v>143</v>
          </cell>
          <cell r="I286" t="str">
            <v>RISARALDA</v>
          </cell>
          <cell r="J286" t="str">
            <v>PEREIRA</v>
          </cell>
          <cell r="K286" t="str">
            <v>Demanda</v>
          </cell>
          <cell r="L286" t="str">
            <v>ONCOLOGOS DEL OCCIDENTE S.A.S.</v>
          </cell>
          <cell r="M286" t="str">
            <v>NI 801000713</v>
          </cell>
          <cell r="N286" t="str">
            <v>MRS</v>
          </cell>
          <cell r="O286" t="str">
            <v>Pago por evento</v>
          </cell>
          <cell r="P286" t="str">
            <v>Exámenes de laboratorio, imágenes y otras ayudas diagnósticas ambulatorias</v>
          </cell>
        </row>
        <row r="287">
          <cell r="B287" t="str">
            <v>RM63735</v>
          </cell>
          <cell r="C287" t="str">
            <v>Radicada</v>
          </cell>
          <cell r="D287">
            <v>45140.721334413582</v>
          </cell>
          <cell r="E287">
            <v>45142.47535763889</v>
          </cell>
          <cell r="F287">
            <v>45191.731284803238</v>
          </cell>
          <cell r="G287">
            <v>32270</v>
          </cell>
          <cell r="H287">
            <v>143</v>
          </cell>
          <cell r="I287" t="str">
            <v>RISARALDA</v>
          </cell>
          <cell r="J287" t="str">
            <v>PEREIRA</v>
          </cell>
          <cell r="K287" t="str">
            <v>Demanda</v>
          </cell>
          <cell r="L287" t="str">
            <v>ONCOLOGOS DEL OCCIDENTE S.A.S.</v>
          </cell>
          <cell r="M287" t="str">
            <v>NI 801000713</v>
          </cell>
          <cell r="N287" t="str">
            <v>MRS</v>
          </cell>
          <cell r="O287" t="str">
            <v>Pago por evento</v>
          </cell>
          <cell r="P287" t="str">
            <v>Exámenes de laboratorio, imágenes y otras ayudas diagnósticas ambulatorias</v>
          </cell>
        </row>
        <row r="288">
          <cell r="B288" t="str">
            <v>RM63736</v>
          </cell>
          <cell r="C288" t="str">
            <v>Radicada</v>
          </cell>
          <cell r="D288">
            <v>45140.721373341046</v>
          </cell>
          <cell r="E288">
            <v>45142.47535763889</v>
          </cell>
          <cell r="F288">
            <v>45191.463097106476</v>
          </cell>
          <cell r="G288">
            <v>64500</v>
          </cell>
          <cell r="H288">
            <v>143</v>
          </cell>
          <cell r="I288" t="str">
            <v>RISARALDA</v>
          </cell>
          <cell r="J288" t="str">
            <v>PEREIRA</v>
          </cell>
          <cell r="K288" t="str">
            <v>Demanda</v>
          </cell>
          <cell r="L288" t="str">
            <v>ONCOLOGOS DEL OCCIDENTE S.A.S.</v>
          </cell>
          <cell r="M288" t="str">
            <v>NI 801000713</v>
          </cell>
          <cell r="N288" t="str">
            <v>MRS</v>
          </cell>
          <cell r="O288" t="str">
            <v>Pago por evento</v>
          </cell>
          <cell r="P288" t="str">
            <v>Consultas ambulatorias</v>
          </cell>
        </row>
        <row r="289">
          <cell r="B289" t="str">
            <v>RM63737</v>
          </cell>
          <cell r="C289" t="str">
            <v>Radicada</v>
          </cell>
          <cell r="D289">
            <v>45140.745220023149</v>
          </cell>
          <cell r="E289">
            <v>45142.47535763889</v>
          </cell>
          <cell r="F289">
            <v>45203.663101736107</v>
          </cell>
          <cell r="G289">
            <v>1912330</v>
          </cell>
          <cell r="H289">
            <v>143</v>
          </cell>
          <cell r="I289" t="str">
            <v>RISARALDA</v>
          </cell>
          <cell r="J289" t="str">
            <v>PEREIRA</v>
          </cell>
          <cell r="K289" t="str">
            <v>Demanda</v>
          </cell>
          <cell r="L289" t="str">
            <v>ONCOLOGOS DEL OCCIDENTE S.A.S.</v>
          </cell>
          <cell r="M289" t="str">
            <v>NI 801000713</v>
          </cell>
          <cell r="N289" t="str">
            <v>RC</v>
          </cell>
          <cell r="O289" t="str">
            <v>Pago por evento</v>
          </cell>
          <cell r="P289" t="str">
            <v>Exámenes de laboratorio, imágenes y otras ayudas diagnósticas ambulatorias</v>
          </cell>
        </row>
        <row r="290">
          <cell r="B290" t="str">
            <v>RM63739</v>
          </cell>
          <cell r="C290" t="str">
            <v>Devuelta</v>
          </cell>
          <cell r="D290">
            <v>45140.745255979935</v>
          </cell>
          <cell r="E290">
            <v>45142.47535763889</v>
          </cell>
          <cell r="G290">
            <v>288343</v>
          </cell>
          <cell r="H290">
            <v>143</v>
          </cell>
          <cell r="I290" t="str">
            <v>RISARALDA</v>
          </cell>
          <cell r="J290" t="str">
            <v>PEREIRA</v>
          </cell>
          <cell r="K290" t="str">
            <v>Demanda</v>
          </cell>
          <cell r="L290" t="str">
            <v>ONCOLOGOS DEL OCCIDENTE S.A.S.</v>
          </cell>
          <cell r="M290" t="str">
            <v>NI 801000713</v>
          </cell>
          <cell r="O290" t="str">
            <v>Pago por evento</v>
          </cell>
          <cell r="P290" t="str">
            <v>Exámenes de laboratorio, imágenes y otras ayudas diagnósticas ambulatorias</v>
          </cell>
        </row>
        <row r="291">
          <cell r="B291" t="str">
            <v>RM63740</v>
          </cell>
          <cell r="C291" t="str">
            <v>Radicada</v>
          </cell>
          <cell r="D291">
            <v>45140.745292669752</v>
          </cell>
          <cell r="E291">
            <v>45142.47535763889</v>
          </cell>
          <cell r="F291">
            <v>45161.313794363421</v>
          </cell>
          <cell r="G291">
            <v>18069754</v>
          </cell>
          <cell r="H291">
            <v>143</v>
          </cell>
          <cell r="I291" t="str">
            <v>RISARALDA</v>
          </cell>
          <cell r="J291" t="str">
            <v>PEREIRA</v>
          </cell>
          <cell r="K291" t="str">
            <v>Demanda</v>
          </cell>
          <cell r="L291" t="str">
            <v>ONCOLOGOS DEL OCCIDENTE S.A.S.</v>
          </cell>
          <cell r="M291" t="str">
            <v>NI 801000713</v>
          </cell>
          <cell r="N291" t="str">
            <v>RC</v>
          </cell>
          <cell r="O291" t="str">
            <v>Pago por evento</v>
          </cell>
          <cell r="P291" t="str">
            <v>Servicios ambulatorios</v>
          </cell>
        </row>
        <row r="292">
          <cell r="B292" t="str">
            <v>RM63754</v>
          </cell>
          <cell r="C292" t="str">
            <v>Radicada</v>
          </cell>
          <cell r="D292">
            <v>45140.745327739191</v>
          </cell>
          <cell r="E292">
            <v>45142.47535763889</v>
          </cell>
          <cell r="F292">
            <v>45202.674933530092</v>
          </cell>
          <cell r="G292">
            <v>6325210</v>
          </cell>
          <cell r="H292">
            <v>143</v>
          </cell>
          <cell r="I292" t="str">
            <v>RISARALDA</v>
          </cell>
          <cell r="J292" t="str">
            <v>PEREIRA</v>
          </cell>
          <cell r="K292" t="str">
            <v>Demanda</v>
          </cell>
          <cell r="L292" t="str">
            <v>ONCOLOGOS DEL OCCIDENTE S.A.S.</v>
          </cell>
          <cell r="M292" t="str">
            <v>NI 801000713</v>
          </cell>
          <cell r="N292" t="str">
            <v>MRS</v>
          </cell>
          <cell r="O292" t="str">
            <v>Pago por evento</v>
          </cell>
          <cell r="P292" t="str">
            <v>Exámenes de laboratorio, imágenes y otras ayudas diagnósticas ambulatorias</v>
          </cell>
        </row>
        <row r="293">
          <cell r="B293" t="str">
            <v>RM63765</v>
          </cell>
          <cell r="C293" t="str">
            <v>Radicada</v>
          </cell>
          <cell r="D293">
            <v>45140.745365895062</v>
          </cell>
          <cell r="E293">
            <v>45142.47535763889</v>
          </cell>
          <cell r="F293">
            <v>45208.560233761571</v>
          </cell>
          <cell r="G293">
            <v>1911576</v>
          </cell>
          <cell r="H293">
            <v>143</v>
          </cell>
          <cell r="I293" t="str">
            <v>RISARALDA</v>
          </cell>
          <cell r="J293" t="str">
            <v>PEREIRA</v>
          </cell>
          <cell r="K293" t="str">
            <v>Demanda</v>
          </cell>
          <cell r="L293" t="str">
            <v>ONCOLOGOS DEL OCCIDENTE S.A.S.</v>
          </cell>
          <cell r="M293" t="str">
            <v>NI 801000713</v>
          </cell>
          <cell r="N293" t="str">
            <v>MRS</v>
          </cell>
          <cell r="O293" t="str">
            <v>Pago por evento</v>
          </cell>
          <cell r="P293" t="str">
            <v>Exámenes de laboratorio, imágenes y otras ayudas diagnósticas ambulatorias</v>
          </cell>
        </row>
        <row r="294">
          <cell r="B294" t="str">
            <v>RM63766</v>
          </cell>
          <cell r="C294" t="str">
            <v>Devuelta</v>
          </cell>
          <cell r="D294">
            <v>45140.745399961415</v>
          </cell>
          <cell r="E294">
            <v>45142.47535763889</v>
          </cell>
          <cell r="G294">
            <v>64500</v>
          </cell>
          <cell r="H294">
            <v>143</v>
          </cell>
          <cell r="I294" t="str">
            <v>RISARALDA</v>
          </cell>
          <cell r="J294" t="str">
            <v>PEREIRA</v>
          </cell>
          <cell r="K294" t="str">
            <v>Demanda</v>
          </cell>
          <cell r="L294" t="str">
            <v>ONCOLOGOS DEL OCCIDENTE S.A.S.</v>
          </cell>
          <cell r="M294" t="str">
            <v>NI 801000713</v>
          </cell>
          <cell r="O294" t="str">
            <v>Pago por evento</v>
          </cell>
          <cell r="P294" t="str">
            <v>Consultas ambulatorias</v>
          </cell>
        </row>
        <row r="295">
          <cell r="B295" t="str">
            <v>RM63767</v>
          </cell>
          <cell r="C295" t="str">
            <v>Radicada</v>
          </cell>
          <cell r="D295">
            <v>45140.745433603399</v>
          </cell>
          <cell r="E295">
            <v>45142.47535763889</v>
          </cell>
          <cell r="F295">
            <v>45208.429813043978</v>
          </cell>
          <cell r="G295">
            <v>56533</v>
          </cell>
          <cell r="H295">
            <v>143</v>
          </cell>
          <cell r="I295" t="str">
            <v>RISARALDA</v>
          </cell>
          <cell r="J295" t="str">
            <v>PEREIRA</v>
          </cell>
          <cell r="K295" t="str">
            <v>Demanda</v>
          </cell>
          <cell r="L295" t="str">
            <v>ONCOLOGOS DEL OCCIDENTE S.A.S.</v>
          </cell>
          <cell r="M295" t="str">
            <v>NI 801000713</v>
          </cell>
          <cell r="N295" t="str">
            <v>RC</v>
          </cell>
          <cell r="O295" t="str">
            <v>Pago por evento</v>
          </cell>
          <cell r="P295" t="str">
            <v>Consultas ambulatorias</v>
          </cell>
        </row>
        <row r="296">
          <cell r="B296" t="str">
            <v>RM63768</v>
          </cell>
          <cell r="C296" t="str">
            <v>Radicada</v>
          </cell>
          <cell r="D296">
            <v>45140.745468981477</v>
          </cell>
          <cell r="E296">
            <v>45142.47535763889</v>
          </cell>
          <cell r="F296">
            <v>45191.473890891204</v>
          </cell>
          <cell r="G296">
            <v>64500</v>
          </cell>
          <cell r="H296">
            <v>143</v>
          </cell>
          <cell r="I296" t="str">
            <v>RISARALDA</v>
          </cell>
          <cell r="J296" t="str">
            <v>PEREIRA</v>
          </cell>
          <cell r="K296" t="str">
            <v>Demanda</v>
          </cell>
          <cell r="L296" t="str">
            <v>ONCOLOGOS DEL OCCIDENTE S.A.S.</v>
          </cell>
          <cell r="M296" t="str">
            <v>NI 801000713</v>
          </cell>
          <cell r="N296" t="str">
            <v>RC</v>
          </cell>
          <cell r="O296" t="str">
            <v>Pago por evento</v>
          </cell>
          <cell r="P296" t="str">
            <v>Consultas ambulatorias</v>
          </cell>
        </row>
        <row r="297">
          <cell r="B297" t="str">
            <v>RM63770</v>
          </cell>
          <cell r="C297" t="str">
            <v>Radicada</v>
          </cell>
          <cell r="D297">
            <v>45140.745502160491</v>
          </cell>
          <cell r="E297">
            <v>45142.47535763889</v>
          </cell>
          <cell r="F297">
            <v>45204.392993171292</v>
          </cell>
          <cell r="G297">
            <v>1651879</v>
          </cell>
          <cell r="H297">
            <v>143</v>
          </cell>
          <cell r="I297" t="str">
            <v>RISARALDA</v>
          </cell>
          <cell r="J297" t="str">
            <v>PEREIRA</v>
          </cell>
          <cell r="K297" t="str">
            <v>Demanda</v>
          </cell>
          <cell r="L297" t="str">
            <v>ONCOLOGOS DEL OCCIDENTE S.A.S.</v>
          </cell>
          <cell r="M297" t="str">
            <v>NI 801000713</v>
          </cell>
          <cell r="N297" t="str">
            <v>RC</v>
          </cell>
          <cell r="O297" t="str">
            <v>Pago por evento</v>
          </cell>
          <cell r="P297" t="str">
            <v>Exámenes de laboratorio, imágenes y otras ayudas diagnósticas ambulatorias</v>
          </cell>
        </row>
        <row r="298">
          <cell r="B298" t="str">
            <v>RM63771</v>
          </cell>
          <cell r="C298" t="str">
            <v>Radicada</v>
          </cell>
          <cell r="D298">
            <v>45140.745531867287</v>
          </cell>
          <cell r="E298">
            <v>45142.47535763889</v>
          </cell>
          <cell r="F298">
            <v>45201.671124537032</v>
          </cell>
          <cell r="G298">
            <v>56946</v>
          </cell>
          <cell r="H298">
            <v>143</v>
          </cell>
          <cell r="I298" t="str">
            <v>RISARALDA</v>
          </cell>
          <cell r="J298" t="str">
            <v>PEREIRA</v>
          </cell>
          <cell r="K298" t="str">
            <v>Demanda</v>
          </cell>
          <cell r="L298" t="str">
            <v>ONCOLOGOS DEL OCCIDENTE S.A.S.</v>
          </cell>
          <cell r="M298" t="str">
            <v>NI 801000713</v>
          </cell>
          <cell r="N298" t="str">
            <v>MRS</v>
          </cell>
          <cell r="O298" t="str">
            <v>Pago por evento</v>
          </cell>
          <cell r="P298" t="str">
            <v>Consultas ambulatorias</v>
          </cell>
        </row>
        <row r="299">
          <cell r="B299" t="str">
            <v>RM63778</v>
          </cell>
          <cell r="C299" t="str">
            <v>Radicada</v>
          </cell>
          <cell r="D299">
            <v>45140.745565123449</v>
          </cell>
          <cell r="E299">
            <v>45142.47535763889</v>
          </cell>
          <cell r="G299">
            <v>9196546</v>
          </cell>
          <cell r="H299">
            <v>143</v>
          </cell>
          <cell r="I299" t="str">
            <v>RISARALDA</v>
          </cell>
          <cell r="J299" t="str">
            <v>PEREIRA</v>
          </cell>
          <cell r="K299" t="str">
            <v>Demanda</v>
          </cell>
          <cell r="L299" t="str">
            <v>ONCOLOGOS DEL OCCIDENTE S.A.S.</v>
          </cell>
          <cell r="M299" t="str">
            <v>NI 801000713</v>
          </cell>
          <cell r="N299" t="str">
            <v>MRS</v>
          </cell>
          <cell r="O299" t="str">
            <v>Pago por evento</v>
          </cell>
          <cell r="P299" t="str">
            <v>Exámenes de laboratorio, imágenes y otras ayudas diagnósticas ambulatorias</v>
          </cell>
        </row>
        <row r="300">
          <cell r="B300" t="str">
            <v>RM63782</v>
          </cell>
          <cell r="C300" t="str">
            <v>Radicada</v>
          </cell>
          <cell r="D300">
            <v>45140.751399421293</v>
          </cell>
          <cell r="E300">
            <v>45142.47535763889</v>
          </cell>
          <cell r="F300">
            <v>45161.318970335647</v>
          </cell>
          <cell r="G300">
            <v>17384111</v>
          </cell>
          <cell r="H300">
            <v>143</v>
          </cell>
          <cell r="I300" t="str">
            <v>RISARALDA</v>
          </cell>
          <cell r="J300" t="str">
            <v>PEREIRA</v>
          </cell>
          <cell r="K300" t="str">
            <v>Demanda</v>
          </cell>
          <cell r="L300" t="str">
            <v>ONCOLOGOS DEL OCCIDENTE S.A.S.</v>
          </cell>
          <cell r="M300" t="str">
            <v>NI 801000713</v>
          </cell>
          <cell r="N300" t="str">
            <v>MRS</v>
          </cell>
          <cell r="O300" t="str">
            <v>Pago por evento</v>
          </cell>
          <cell r="P300" t="str">
            <v>Servicios ambulatorios</v>
          </cell>
        </row>
        <row r="301">
          <cell r="B301" t="str">
            <v>RM63783</v>
          </cell>
          <cell r="C301" t="str">
            <v>Radicada</v>
          </cell>
          <cell r="D301">
            <v>45140.751433950616</v>
          </cell>
          <cell r="E301">
            <v>45142.47535763889</v>
          </cell>
          <cell r="F301">
            <v>45191.475012696756</v>
          </cell>
          <cell r="G301">
            <v>64500</v>
          </cell>
          <cell r="H301">
            <v>143</v>
          </cell>
          <cell r="I301" t="str">
            <v>RISARALDA</v>
          </cell>
          <cell r="J301" t="str">
            <v>PEREIRA</v>
          </cell>
          <cell r="K301" t="str">
            <v>Demanda</v>
          </cell>
          <cell r="L301" t="str">
            <v>ONCOLOGOS DEL OCCIDENTE S.A.S.</v>
          </cell>
          <cell r="M301" t="str">
            <v>NI 801000713</v>
          </cell>
          <cell r="N301" t="str">
            <v>MRS</v>
          </cell>
          <cell r="O301" t="str">
            <v>Pago por evento</v>
          </cell>
          <cell r="P301" t="str">
            <v>Consultas ambulatorias</v>
          </cell>
        </row>
        <row r="302">
          <cell r="B302" t="str">
            <v>RM63785</v>
          </cell>
          <cell r="C302" t="str">
            <v>Radicada</v>
          </cell>
          <cell r="D302">
            <v>45140.751527237655</v>
          </cell>
          <cell r="E302">
            <v>45142.47535763889</v>
          </cell>
          <cell r="F302">
            <v>45208.424383414349</v>
          </cell>
          <cell r="G302">
            <v>56533</v>
          </cell>
          <cell r="H302">
            <v>143</v>
          </cell>
          <cell r="I302" t="str">
            <v>RISARALDA</v>
          </cell>
          <cell r="J302" t="str">
            <v>PEREIRA</v>
          </cell>
          <cell r="K302" t="str">
            <v>Demanda</v>
          </cell>
          <cell r="L302" t="str">
            <v>ONCOLOGOS DEL OCCIDENTE S.A.S.</v>
          </cell>
          <cell r="M302" t="str">
            <v>NI 801000713</v>
          </cell>
          <cell r="N302" t="str">
            <v>RC</v>
          </cell>
          <cell r="O302" t="str">
            <v>Pago por evento</v>
          </cell>
          <cell r="P302" t="str">
            <v>Consultas ambulatorias</v>
          </cell>
        </row>
        <row r="303">
          <cell r="B303" t="str">
            <v>RM63786</v>
          </cell>
          <cell r="C303" t="str">
            <v>Devuelta</v>
          </cell>
          <cell r="D303">
            <v>45140.751559027776</v>
          </cell>
          <cell r="E303">
            <v>45142.47535763889</v>
          </cell>
          <cell r="G303">
            <v>56533</v>
          </cell>
          <cell r="H303">
            <v>143</v>
          </cell>
          <cell r="I303" t="str">
            <v>RISARALDA</v>
          </cell>
          <cell r="J303" t="str">
            <v>PEREIRA</v>
          </cell>
          <cell r="K303" t="str">
            <v>Demanda</v>
          </cell>
          <cell r="L303" t="str">
            <v>ONCOLOGOS DEL OCCIDENTE S.A.S.</v>
          </cell>
          <cell r="M303" t="str">
            <v>NI 801000713</v>
          </cell>
          <cell r="O303" t="str">
            <v>Pago por evento</v>
          </cell>
          <cell r="P303" t="str">
            <v>Consultas ambulatorias</v>
          </cell>
        </row>
        <row r="304">
          <cell r="B304" t="str">
            <v>RM63780</v>
          </cell>
          <cell r="C304" t="str">
            <v>Radicada</v>
          </cell>
          <cell r="D304">
            <v>45140.7520570216</v>
          </cell>
          <cell r="E304">
            <v>45142.47535763889</v>
          </cell>
          <cell r="F304">
            <v>45191.560341203702</v>
          </cell>
          <cell r="G304">
            <v>64500</v>
          </cell>
          <cell r="H304">
            <v>143</v>
          </cell>
          <cell r="I304" t="str">
            <v>RISARALDA</v>
          </cell>
          <cell r="J304" t="str">
            <v>PEREIRA</v>
          </cell>
          <cell r="K304" t="str">
            <v>Demanda</v>
          </cell>
          <cell r="L304" t="str">
            <v>ONCOLOGOS DEL OCCIDENTE S.A.S.</v>
          </cell>
          <cell r="M304" t="str">
            <v>NI 801000713</v>
          </cell>
          <cell r="N304" t="str">
            <v>MRS</v>
          </cell>
          <cell r="O304" t="str">
            <v>Pago por evento</v>
          </cell>
          <cell r="P304" t="str">
            <v>Consultas ambulatorias</v>
          </cell>
        </row>
        <row r="305">
          <cell r="B305" t="str">
            <v>RM63537</v>
          </cell>
          <cell r="C305" t="str">
            <v>Radicada</v>
          </cell>
          <cell r="D305">
            <v>45140.754767129627</v>
          </cell>
          <cell r="E305">
            <v>45142.47535763889</v>
          </cell>
          <cell r="F305">
            <v>45191.733466319442</v>
          </cell>
          <cell r="G305">
            <v>38700</v>
          </cell>
          <cell r="H305">
            <v>143</v>
          </cell>
          <cell r="I305" t="str">
            <v>RISARALDA</v>
          </cell>
          <cell r="J305" t="str">
            <v>PEREIRA</v>
          </cell>
          <cell r="K305" t="str">
            <v>Demanda</v>
          </cell>
          <cell r="L305" t="str">
            <v>ONCOLOGOS DEL OCCIDENTE S.A.S.</v>
          </cell>
          <cell r="M305" t="str">
            <v>NI 801000713</v>
          </cell>
          <cell r="N305" t="str">
            <v>MRS</v>
          </cell>
          <cell r="O305" t="str">
            <v>Pago por evento</v>
          </cell>
          <cell r="P305" t="str">
            <v>Exámenes de laboratorio, imágenes y otras ayudas diagnósticas ambulatorias</v>
          </cell>
        </row>
        <row r="306">
          <cell r="B306" t="str">
            <v>RM63787</v>
          </cell>
          <cell r="C306" t="str">
            <v>Radicada</v>
          </cell>
          <cell r="D306">
            <v>45141.343312152778</v>
          </cell>
          <cell r="E306">
            <v>45142.47535763889</v>
          </cell>
          <cell r="F306">
            <v>45164.664218437501</v>
          </cell>
          <cell r="G306">
            <v>11318516</v>
          </cell>
          <cell r="H306">
            <v>143</v>
          </cell>
          <cell r="I306" t="str">
            <v>RISARALDA</v>
          </cell>
          <cell r="J306" t="str">
            <v>PEREIRA</v>
          </cell>
          <cell r="K306" t="str">
            <v>Demanda</v>
          </cell>
          <cell r="L306" t="str">
            <v>ONCOLOGOS DEL OCCIDENTE S.A.S.</v>
          </cell>
          <cell r="M306" t="str">
            <v>NI 801000713</v>
          </cell>
          <cell r="N306" t="str">
            <v>MRS</v>
          </cell>
          <cell r="O306" t="str">
            <v>Pago por evento</v>
          </cell>
          <cell r="P306" t="str">
            <v>Servicios ambulatorios</v>
          </cell>
        </row>
        <row r="307">
          <cell r="B307" t="str">
            <v>RM63788</v>
          </cell>
          <cell r="C307" t="str">
            <v>Radicada</v>
          </cell>
          <cell r="D307">
            <v>45141.343346682101</v>
          </cell>
          <cell r="E307">
            <v>45142.47535763889</v>
          </cell>
          <cell r="F307">
            <v>45191.712361342594</v>
          </cell>
          <cell r="G307">
            <v>24482</v>
          </cell>
          <cell r="H307">
            <v>143</v>
          </cell>
          <cell r="I307" t="str">
            <v>RISARALDA</v>
          </cell>
          <cell r="J307" t="str">
            <v>PEREIRA</v>
          </cell>
          <cell r="K307" t="str">
            <v>Demanda</v>
          </cell>
          <cell r="L307" t="str">
            <v>ONCOLOGOS DEL OCCIDENTE S.A.S.</v>
          </cell>
          <cell r="M307" t="str">
            <v>NI 801000713</v>
          </cell>
          <cell r="N307" t="str">
            <v>RC</v>
          </cell>
          <cell r="O307" t="str">
            <v>Pago por evento</v>
          </cell>
          <cell r="P307" t="str">
            <v>Consultas ambulatorias</v>
          </cell>
        </row>
        <row r="308">
          <cell r="B308" t="str">
            <v>RM63789</v>
          </cell>
          <cell r="C308" t="str">
            <v>Radicada</v>
          </cell>
          <cell r="D308">
            <v>45141.34338032407</v>
          </cell>
          <cell r="E308">
            <v>45142.47535763889</v>
          </cell>
          <cell r="F308">
            <v>45166.367106712962</v>
          </cell>
          <cell r="G308">
            <v>17720</v>
          </cell>
          <cell r="H308">
            <v>143</v>
          </cell>
          <cell r="I308" t="str">
            <v>RISARALDA</v>
          </cell>
          <cell r="J308" t="str">
            <v>PEREIRA</v>
          </cell>
          <cell r="K308" t="str">
            <v>Demanda</v>
          </cell>
          <cell r="L308" t="str">
            <v>ONCOLOGOS DEL OCCIDENTE S.A.S.</v>
          </cell>
          <cell r="M308" t="str">
            <v>NI 801000713</v>
          </cell>
          <cell r="N308" t="str">
            <v>MRS</v>
          </cell>
          <cell r="O308" t="str">
            <v>Pago por evento</v>
          </cell>
          <cell r="P308" t="str">
            <v>Exámenes de laboratorio, imágenes y otras ayudas diagnósticas ambulatorias</v>
          </cell>
        </row>
        <row r="309">
          <cell r="B309" t="str">
            <v>RM63790</v>
          </cell>
          <cell r="C309" t="str">
            <v>Radicada</v>
          </cell>
          <cell r="D309">
            <v>45141.343409645066</v>
          </cell>
          <cell r="E309">
            <v>45142.47535763889</v>
          </cell>
          <cell r="F309">
            <v>45191.567372141202</v>
          </cell>
          <cell r="G309">
            <v>64500</v>
          </cell>
          <cell r="H309">
            <v>143</v>
          </cell>
          <cell r="I309" t="str">
            <v>RISARALDA</v>
          </cell>
          <cell r="J309" t="str">
            <v>PEREIRA</v>
          </cell>
          <cell r="K309" t="str">
            <v>Demanda</v>
          </cell>
          <cell r="L309" t="str">
            <v>ONCOLOGOS DEL OCCIDENTE S.A.S.</v>
          </cell>
          <cell r="M309" t="str">
            <v>NI 801000713</v>
          </cell>
          <cell r="N309" t="str">
            <v>MRS</v>
          </cell>
          <cell r="O309" t="str">
            <v>Pago por evento</v>
          </cell>
          <cell r="P309" t="str">
            <v>Consultas ambulatorias</v>
          </cell>
        </row>
        <row r="310">
          <cell r="B310" t="str">
            <v>RM63791</v>
          </cell>
          <cell r="C310" t="str">
            <v>Radicada</v>
          </cell>
          <cell r="D310">
            <v>45141.343440200617</v>
          </cell>
          <cell r="E310">
            <v>45142.47535763889</v>
          </cell>
          <cell r="F310">
            <v>45208.354314004631</v>
          </cell>
          <cell r="G310">
            <v>1389961</v>
          </cell>
          <cell r="H310">
            <v>143</v>
          </cell>
          <cell r="I310" t="str">
            <v>RISARALDA</v>
          </cell>
          <cell r="J310" t="str">
            <v>PEREIRA</v>
          </cell>
          <cell r="K310" t="str">
            <v>Demanda</v>
          </cell>
          <cell r="L310" t="str">
            <v>ONCOLOGOS DEL OCCIDENTE S.A.S.</v>
          </cell>
          <cell r="M310" t="str">
            <v>NI 801000713</v>
          </cell>
          <cell r="N310" t="str">
            <v>MRS</v>
          </cell>
          <cell r="O310" t="str">
            <v>Pago por evento</v>
          </cell>
          <cell r="P310" t="str">
            <v>Servicios ambulatorios</v>
          </cell>
        </row>
        <row r="311">
          <cell r="B311" t="str">
            <v>RM63792</v>
          </cell>
          <cell r="C311" t="str">
            <v>Radicada</v>
          </cell>
          <cell r="D311">
            <v>45141.343476311733</v>
          </cell>
          <cell r="E311">
            <v>45142.47535763889</v>
          </cell>
          <cell r="F311">
            <v>45204.48827696759</v>
          </cell>
          <cell r="G311">
            <v>1460476</v>
          </cell>
          <cell r="H311">
            <v>143</v>
          </cell>
          <cell r="I311" t="str">
            <v>RISARALDA</v>
          </cell>
          <cell r="J311" t="str">
            <v>PEREIRA</v>
          </cell>
          <cell r="K311" t="str">
            <v>Demanda</v>
          </cell>
          <cell r="L311" t="str">
            <v>ONCOLOGOS DEL OCCIDENTE S.A.S.</v>
          </cell>
          <cell r="M311" t="str">
            <v>NI 801000713</v>
          </cell>
          <cell r="N311" t="str">
            <v>MRS</v>
          </cell>
          <cell r="O311" t="str">
            <v>Pago por evento</v>
          </cell>
          <cell r="P311" t="str">
            <v>Servicios ambulatorios</v>
          </cell>
        </row>
        <row r="312">
          <cell r="B312" t="str">
            <v>RM63794</v>
          </cell>
          <cell r="C312" t="str">
            <v>Radicada</v>
          </cell>
          <cell r="D312">
            <v>45141.343509182101</v>
          </cell>
          <cell r="E312">
            <v>45142.47535763889</v>
          </cell>
          <cell r="F312">
            <v>45205.710460879629</v>
          </cell>
          <cell r="G312">
            <v>56533</v>
          </cell>
          <cell r="H312">
            <v>143</v>
          </cell>
          <cell r="I312" t="str">
            <v>RISARALDA</v>
          </cell>
          <cell r="J312" t="str">
            <v>PEREIRA</v>
          </cell>
          <cell r="K312" t="str">
            <v>Demanda</v>
          </cell>
          <cell r="L312" t="str">
            <v>ONCOLOGOS DEL OCCIDENTE S.A.S.</v>
          </cell>
          <cell r="M312" t="str">
            <v>NI 801000713</v>
          </cell>
          <cell r="N312" t="str">
            <v>MRS</v>
          </cell>
          <cell r="O312" t="str">
            <v>Pago por evento</v>
          </cell>
          <cell r="P312" t="str">
            <v>Consultas ambulatorias</v>
          </cell>
        </row>
        <row r="313">
          <cell r="B313" t="str">
            <v>RM63796</v>
          </cell>
          <cell r="C313" t="str">
            <v>Radicada</v>
          </cell>
          <cell r="D313">
            <v>45141.343541589507</v>
          </cell>
          <cell r="E313">
            <v>45142.47535763889</v>
          </cell>
          <cell r="F313">
            <v>45209.412117280088</v>
          </cell>
          <cell r="G313">
            <v>49990</v>
          </cell>
          <cell r="H313">
            <v>143</v>
          </cell>
          <cell r="I313" t="str">
            <v>RISARALDA</v>
          </cell>
          <cell r="J313" t="str">
            <v>PEREIRA</v>
          </cell>
          <cell r="K313" t="str">
            <v>Demanda</v>
          </cell>
          <cell r="L313" t="str">
            <v>ONCOLOGOS DEL OCCIDENTE S.A.S.</v>
          </cell>
          <cell r="M313" t="str">
            <v>NI 801000713</v>
          </cell>
          <cell r="N313" t="str">
            <v>MRS</v>
          </cell>
          <cell r="O313" t="str">
            <v>Pago por evento</v>
          </cell>
          <cell r="P313" t="str">
            <v>Exámenes de laboratorio, imágenes y otras ayudas diagnósticas ambulatorias</v>
          </cell>
        </row>
        <row r="314">
          <cell r="B314" t="str">
            <v>RM63798</v>
          </cell>
          <cell r="C314" t="str">
            <v>Radicada</v>
          </cell>
          <cell r="D314">
            <v>45141.343577314816</v>
          </cell>
          <cell r="E314">
            <v>45142.47535763889</v>
          </cell>
          <cell r="F314">
            <v>45160.735415937495</v>
          </cell>
          <cell r="G314">
            <v>18074940</v>
          </cell>
          <cell r="H314">
            <v>143</v>
          </cell>
          <cell r="I314" t="str">
            <v>RISARALDA</v>
          </cell>
          <cell r="J314" t="str">
            <v>PEREIRA</v>
          </cell>
          <cell r="K314" t="str">
            <v>Demanda</v>
          </cell>
          <cell r="L314" t="str">
            <v>ONCOLOGOS DEL OCCIDENTE S.A.S.</v>
          </cell>
          <cell r="M314" t="str">
            <v>NI 801000713</v>
          </cell>
          <cell r="N314" t="str">
            <v>RC</v>
          </cell>
          <cell r="O314" t="str">
            <v>Pago por evento</v>
          </cell>
          <cell r="P314" t="str">
            <v>Servicios ambulatorios</v>
          </cell>
        </row>
        <row r="315">
          <cell r="B315" t="str">
            <v>RM63799</v>
          </cell>
          <cell r="C315" t="str">
            <v>Radicada</v>
          </cell>
          <cell r="D315">
            <v>45141.343620447529</v>
          </cell>
          <cell r="E315">
            <v>45142.47535763889</v>
          </cell>
          <cell r="F315">
            <v>45209.381843287032</v>
          </cell>
          <cell r="G315">
            <v>49990</v>
          </cell>
          <cell r="H315">
            <v>143</v>
          </cell>
          <cell r="I315" t="str">
            <v>RISARALDA</v>
          </cell>
          <cell r="J315" t="str">
            <v>PEREIRA</v>
          </cell>
          <cell r="K315" t="str">
            <v>Demanda</v>
          </cell>
          <cell r="L315" t="str">
            <v>ONCOLOGOS DEL OCCIDENTE S.A.S.</v>
          </cell>
          <cell r="M315" t="str">
            <v>NI 801000713</v>
          </cell>
          <cell r="N315" t="str">
            <v>MRS</v>
          </cell>
          <cell r="O315" t="str">
            <v>Pago por evento</v>
          </cell>
          <cell r="P315" t="str">
            <v>Exámenes de laboratorio, imágenes y otras ayudas diagnósticas ambulatorias</v>
          </cell>
        </row>
        <row r="316">
          <cell r="B316" t="str">
            <v>RM63800</v>
          </cell>
          <cell r="C316" t="str">
            <v>Radicada</v>
          </cell>
          <cell r="D316">
            <v>45141.370587770063</v>
          </cell>
          <cell r="E316">
            <v>45142.47535763889</v>
          </cell>
          <cell r="F316">
            <v>45208.40091971065</v>
          </cell>
          <cell r="G316">
            <v>898313</v>
          </cell>
          <cell r="H316">
            <v>143</v>
          </cell>
          <cell r="I316" t="str">
            <v>RISARALDA</v>
          </cell>
          <cell r="J316" t="str">
            <v>PEREIRA</v>
          </cell>
          <cell r="K316" t="str">
            <v>Demanda</v>
          </cell>
          <cell r="L316" t="str">
            <v>ONCOLOGOS DEL OCCIDENTE S.A.S.</v>
          </cell>
          <cell r="M316" t="str">
            <v>NI 801000713</v>
          </cell>
          <cell r="N316" t="str">
            <v>MRS</v>
          </cell>
          <cell r="O316" t="str">
            <v>Pago por evento</v>
          </cell>
          <cell r="P316" t="str">
            <v>Servicios ambulatorios</v>
          </cell>
        </row>
        <row r="317">
          <cell r="B317" t="str">
            <v>RM63801</v>
          </cell>
          <cell r="C317" t="str">
            <v>Radicada</v>
          </cell>
          <cell r="D317">
            <v>45141.370623765433</v>
          </cell>
          <cell r="E317">
            <v>45142.47535763889</v>
          </cell>
          <cell r="F317">
            <v>45205.647872488422</v>
          </cell>
          <cell r="G317">
            <v>761144</v>
          </cell>
          <cell r="H317">
            <v>143</v>
          </cell>
          <cell r="I317" t="str">
            <v>RISARALDA</v>
          </cell>
          <cell r="J317" t="str">
            <v>PEREIRA</v>
          </cell>
          <cell r="K317" t="str">
            <v>Demanda</v>
          </cell>
          <cell r="L317" t="str">
            <v>ONCOLOGOS DEL OCCIDENTE S.A.S.</v>
          </cell>
          <cell r="M317" t="str">
            <v>NI 801000713</v>
          </cell>
          <cell r="N317" t="str">
            <v>MRS</v>
          </cell>
          <cell r="O317" t="str">
            <v>Pago por evento</v>
          </cell>
          <cell r="P317" t="str">
            <v>Servicios ambulatorios</v>
          </cell>
        </row>
        <row r="318">
          <cell r="B318" t="str">
            <v>RM63806</v>
          </cell>
          <cell r="C318" t="str">
            <v>Radicada</v>
          </cell>
          <cell r="D318">
            <v>45141.427614814813</v>
          </cell>
          <cell r="E318">
            <v>45142.47535763889</v>
          </cell>
          <cell r="F318">
            <v>45205.671894479165</v>
          </cell>
          <cell r="G318">
            <v>289685</v>
          </cell>
          <cell r="H318">
            <v>143</v>
          </cell>
          <cell r="I318" t="str">
            <v>RISARALDA</v>
          </cell>
          <cell r="J318" t="str">
            <v>PEREIRA</v>
          </cell>
          <cell r="K318" t="str">
            <v>Demanda</v>
          </cell>
          <cell r="L318" t="str">
            <v>ONCOLOGOS DEL OCCIDENTE S.A.S.</v>
          </cell>
          <cell r="M318" t="str">
            <v>NI 801000713</v>
          </cell>
          <cell r="N318" t="str">
            <v>RC</v>
          </cell>
          <cell r="O318" t="str">
            <v>Pago por evento</v>
          </cell>
          <cell r="P318" t="str">
            <v>Exámenes de laboratorio, imágenes y otras ayudas diagnósticas ambulatorias</v>
          </cell>
        </row>
        <row r="319">
          <cell r="B319" t="str">
            <v>RM63836</v>
          </cell>
          <cell r="C319" t="str">
            <v>Radicada</v>
          </cell>
          <cell r="D319">
            <v>45141.427646064811</v>
          </cell>
          <cell r="E319">
            <v>45142.47535763889</v>
          </cell>
          <cell r="F319">
            <v>45205.708290937495</v>
          </cell>
          <cell r="G319">
            <v>56533</v>
          </cell>
          <cell r="H319">
            <v>143</v>
          </cell>
          <cell r="I319" t="str">
            <v>RISARALDA</v>
          </cell>
          <cell r="J319" t="str">
            <v>PEREIRA</v>
          </cell>
          <cell r="K319" t="str">
            <v>Demanda</v>
          </cell>
          <cell r="L319" t="str">
            <v>ONCOLOGOS DEL OCCIDENTE S.A.S.</v>
          </cell>
          <cell r="M319" t="str">
            <v>NI 801000713</v>
          </cell>
          <cell r="N319" t="str">
            <v>MRS</v>
          </cell>
          <cell r="O319" t="str">
            <v>Pago por evento</v>
          </cell>
          <cell r="P319" t="str">
            <v>Consultas ambulatorias</v>
          </cell>
        </row>
        <row r="320">
          <cell r="B320" t="str">
            <v>RM63896</v>
          </cell>
          <cell r="C320" t="str">
            <v>Radicada</v>
          </cell>
          <cell r="D320">
            <v>45141.427683101851</v>
          </cell>
          <cell r="E320">
            <v>45142.47535763889</v>
          </cell>
          <cell r="F320">
            <v>45205.704102199074</v>
          </cell>
          <cell r="G320">
            <v>56533</v>
          </cell>
          <cell r="H320">
            <v>143</v>
          </cell>
          <cell r="I320" t="str">
            <v>RISARALDA</v>
          </cell>
          <cell r="J320" t="str">
            <v>PEREIRA</v>
          </cell>
          <cell r="K320" t="str">
            <v>Demanda</v>
          </cell>
          <cell r="L320" t="str">
            <v>ONCOLOGOS DEL OCCIDENTE S.A.S.</v>
          </cell>
          <cell r="M320" t="str">
            <v>NI 801000713</v>
          </cell>
          <cell r="N320" t="str">
            <v>MRS</v>
          </cell>
          <cell r="O320" t="str">
            <v>Pago por evento</v>
          </cell>
          <cell r="P320" t="str">
            <v>Consultas ambulatorias</v>
          </cell>
        </row>
        <row r="321">
          <cell r="B321" t="str">
            <v>RM63938</v>
          </cell>
          <cell r="C321" t="str">
            <v>Radicada</v>
          </cell>
          <cell r="D321">
            <v>45141.427711689816</v>
          </cell>
          <cell r="E321">
            <v>45142.47535763889</v>
          </cell>
          <cell r="F321">
            <v>45201.653858912032</v>
          </cell>
          <cell r="G321">
            <v>57800</v>
          </cell>
          <cell r="H321">
            <v>143</v>
          </cell>
          <cell r="I321" t="str">
            <v>RISARALDA</v>
          </cell>
          <cell r="J321" t="str">
            <v>PEREIRA</v>
          </cell>
          <cell r="K321" t="str">
            <v>Demanda</v>
          </cell>
          <cell r="L321" t="str">
            <v>ONCOLOGOS DEL OCCIDENTE S.A.S.</v>
          </cell>
          <cell r="M321" t="str">
            <v>NI 801000713</v>
          </cell>
          <cell r="N321" t="str">
            <v>MRS</v>
          </cell>
          <cell r="O321" t="str">
            <v>Pago por evento</v>
          </cell>
          <cell r="P321" t="str">
            <v>Consultas ambulatorias</v>
          </cell>
        </row>
        <row r="322">
          <cell r="B322" t="str">
            <v>RM63943</v>
          </cell>
          <cell r="C322" t="str">
            <v>Radicada</v>
          </cell>
          <cell r="D322">
            <v>45141.427746257708</v>
          </cell>
          <cell r="E322">
            <v>45142.47535763889</v>
          </cell>
          <cell r="F322">
            <v>45218.436800115742</v>
          </cell>
          <cell r="G322">
            <v>363372</v>
          </cell>
          <cell r="H322">
            <v>143</v>
          </cell>
          <cell r="I322" t="str">
            <v>RISARALDA</v>
          </cell>
          <cell r="J322" t="str">
            <v>PEREIRA</v>
          </cell>
          <cell r="K322" t="str">
            <v>Demanda</v>
          </cell>
          <cell r="L322" t="str">
            <v>ONCOLOGOS DEL OCCIDENTE S.A.S.</v>
          </cell>
          <cell r="M322" t="str">
            <v>NI 801000713</v>
          </cell>
          <cell r="N322" t="str">
            <v>MRS</v>
          </cell>
          <cell r="O322" t="str">
            <v>Pago por evento</v>
          </cell>
          <cell r="P322" t="str">
            <v>Medicamentos de uso ambulatorio</v>
          </cell>
        </row>
        <row r="323">
          <cell r="B323" t="str">
            <v>RM63944</v>
          </cell>
          <cell r="C323" t="str">
            <v>Radicada</v>
          </cell>
          <cell r="D323">
            <v>45141.427781481478</v>
          </cell>
          <cell r="E323">
            <v>45142.47535763889</v>
          </cell>
          <cell r="F323">
            <v>45208.378459340274</v>
          </cell>
          <cell r="G323">
            <v>1032253</v>
          </cell>
          <cell r="H323">
            <v>143</v>
          </cell>
          <cell r="I323" t="str">
            <v>RISARALDA</v>
          </cell>
          <cell r="J323" t="str">
            <v>PEREIRA</v>
          </cell>
          <cell r="K323" t="str">
            <v>Demanda</v>
          </cell>
          <cell r="L323" t="str">
            <v>ONCOLOGOS DEL OCCIDENTE S.A.S.</v>
          </cell>
          <cell r="M323" t="str">
            <v>NI 801000713</v>
          </cell>
          <cell r="N323" t="str">
            <v>MRS</v>
          </cell>
          <cell r="O323" t="str">
            <v>Pago por evento</v>
          </cell>
          <cell r="P323" t="str">
            <v>Servicios ambulatorios</v>
          </cell>
        </row>
        <row r="324">
          <cell r="B324" t="str">
            <v>RM63953</v>
          </cell>
          <cell r="C324" t="str">
            <v>Radicada</v>
          </cell>
          <cell r="D324">
            <v>45141.427814776231</v>
          </cell>
          <cell r="E324">
            <v>45142.47535763889</v>
          </cell>
          <cell r="F324">
            <v>45201.738609143518</v>
          </cell>
          <cell r="G324">
            <v>56533</v>
          </cell>
          <cell r="H324">
            <v>143</v>
          </cell>
          <cell r="I324" t="str">
            <v>RISARALDA</v>
          </cell>
          <cell r="J324" t="str">
            <v>PEREIRA</v>
          </cell>
          <cell r="K324" t="str">
            <v>Demanda</v>
          </cell>
          <cell r="L324" t="str">
            <v>ONCOLOGOS DEL OCCIDENTE S.A.S.</v>
          </cell>
          <cell r="M324" t="str">
            <v>NI 801000713</v>
          </cell>
          <cell r="N324" t="str">
            <v>MRS</v>
          </cell>
          <cell r="O324" t="str">
            <v>Pago por evento</v>
          </cell>
          <cell r="P324" t="str">
            <v>Consultas ambulatorias</v>
          </cell>
        </row>
        <row r="325">
          <cell r="B325" t="str">
            <v>RM63977</v>
          </cell>
          <cell r="C325" t="str">
            <v>Radicada</v>
          </cell>
          <cell r="D325">
            <v>45141.427842939811</v>
          </cell>
          <cell r="E325">
            <v>45142.47535763889</v>
          </cell>
          <cell r="F325">
            <v>45191.570256979168</v>
          </cell>
          <cell r="G325">
            <v>64500</v>
          </cell>
          <cell r="H325">
            <v>143</v>
          </cell>
          <cell r="I325" t="str">
            <v>RISARALDA</v>
          </cell>
          <cell r="J325" t="str">
            <v>PEREIRA</v>
          </cell>
          <cell r="K325" t="str">
            <v>Demanda</v>
          </cell>
          <cell r="L325" t="str">
            <v>ONCOLOGOS DEL OCCIDENTE S.A.S.</v>
          </cell>
          <cell r="M325" t="str">
            <v>NI 801000713</v>
          </cell>
          <cell r="N325" t="str">
            <v>MRS</v>
          </cell>
          <cell r="O325" t="str">
            <v>Pago por evento</v>
          </cell>
          <cell r="P325" t="str">
            <v>Consultas ambulatorias</v>
          </cell>
        </row>
        <row r="326">
          <cell r="B326" t="str">
            <v>RM64002</v>
          </cell>
          <cell r="C326" t="str">
            <v>Radicada</v>
          </cell>
          <cell r="D326">
            <v>45141.427871682099</v>
          </cell>
          <cell r="E326">
            <v>45142.47535763889</v>
          </cell>
          <cell r="F326">
            <v>45205.678929548609</v>
          </cell>
          <cell r="G326">
            <v>64500</v>
          </cell>
          <cell r="H326">
            <v>143</v>
          </cell>
          <cell r="I326" t="str">
            <v>RISARALDA</v>
          </cell>
          <cell r="J326" t="str">
            <v>PEREIRA</v>
          </cell>
          <cell r="K326" t="str">
            <v>Demanda</v>
          </cell>
          <cell r="L326" t="str">
            <v>ONCOLOGOS DEL OCCIDENTE S.A.S.</v>
          </cell>
          <cell r="M326" t="str">
            <v>NI 801000713</v>
          </cell>
          <cell r="N326" t="str">
            <v>MRS</v>
          </cell>
          <cell r="O326" t="str">
            <v>Pago por evento</v>
          </cell>
          <cell r="P326" t="str">
            <v>Consultas ambulatorias</v>
          </cell>
        </row>
        <row r="327">
          <cell r="B327" t="str">
            <v>RM64027</v>
          </cell>
          <cell r="C327" t="str">
            <v>Radicada</v>
          </cell>
          <cell r="D327">
            <v>45141.427901041665</v>
          </cell>
          <cell r="E327">
            <v>45142.47535763889</v>
          </cell>
          <cell r="G327">
            <v>35260856</v>
          </cell>
          <cell r="H327">
            <v>143</v>
          </cell>
          <cell r="I327" t="str">
            <v>RISARALDA</v>
          </cell>
          <cell r="J327" t="str">
            <v>PEREIRA</v>
          </cell>
          <cell r="K327" t="str">
            <v>Demanda</v>
          </cell>
          <cell r="L327" t="str">
            <v>ONCOLOGOS DEL OCCIDENTE S.A.S.</v>
          </cell>
          <cell r="M327" t="str">
            <v>NI 801000713</v>
          </cell>
          <cell r="N327" t="str">
            <v>RC</v>
          </cell>
          <cell r="O327" t="str">
            <v>Pago por evento</v>
          </cell>
          <cell r="P327" t="str">
            <v>Servicios ambulatorios</v>
          </cell>
        </row>
        <row r="328">
          <cell r="B328" t="str">
            <v>RM64128</v>
          </cell>
          <cell r="C328" t="str">
            <v>Radicada</v>
          </cell>
          <cell r="D328">
            <v>45141.427937422843</v>
          </cell>
          <cell r="E328">
            <v>45142.47535763889</v>
          </cell>
          <cell r="F328">
            <v>45191.583952280089</v>
          </cell>
          <cell r="G328">
            <v>64500</v>
          </cell>
          <cell r="H328">
            <v>143</v>
          </cell>
          <cell r="I328" t="str">
            <v>RISARALDA</v>
          </cell>
          <cell r="J328" t="str">
            <v>PEREIRA</v>
          </cell>
          <cell r="K328" t="str">
            <v>Demanda</v>
          </cell>
          <cell r="L328" t="str">
            <v>ONCOLOGOS DEL OCCIDENTE S.A.S.</v>
          </cell>
          <cell r="M328" t="str">
            <v>NI 801000713</v>
          </cell>
          <cell r="N328" t="str">
            <v>MRS</v>
          </cell>
          <cell r="O328" t="str">
            <v>Pago por evento</v>
          </cell>
          <cell r="P328" t="str">
            <v>Consultas ambulatorias</v>
          </cell>
        </row>
        <row r="329">
          <cell r="B329" t="str">
            <v>RM64248</v>
          </cell>
          <cell r="C329" t="str">
            <v>Radicada</v>
          </cell>
          <cell r="D329">
            <v>45141.427973881175</v>
          </cell>
          <cell r="E329">
            <v>45142.47535763889</v>
          </cell>
          <cell r="F329">
            <v>45205.616104513887</v>
          </cell>
          <cell r="G329">
            <v>771080</v>
          </cell>
          <cell r="H329">
            <v>143</v>
          </cell>
          <cell r="I329" t="str">
            <v>RISARALDA</v>
          </cell>
          <cell r="J329" t="str">
            <v>PEREIRA</v>
          </cell>
          <cell r="K329" t="str">
            <v>Demanda</v>
          </cell>
          <cell r="L329" t="str">
            <v>ONCOLOGOS DEL OCCIDENTE S.A.S.</v>
          </cell>
          <cell r="M329" t="str">
            <v>NI 801000713</v>
          </cell>
          <cell r="N329" t="str">
            <v>MRS</v>
          </cell>
          <cell r="O329" t="str">
            <v>Pago por evento</v>
          </cell>
          <cell r="P329" t="str">
            <v>Servicios ambulatorios</v>
          </cell>
        </row>
        <row r="330">
          <cell r="B330" t="str">
            <v>RM64287</v>
          </cell>
          <cell r="C330" t="str">
            <v>Radicada</v>
          </cell>
          <cell r="D330">
            <v>45141.428005864196</v>
          </cell>
          <cell r="E330">
            <v>45142.47535763889</v>
          </cell>
          <cell r="G330">
            <v>19873599</v>
          </cell>
          <cell r="H330">
            <v>143</v>
          </cell>
          <cell r="I330" t="str">
            <v>RISARALDA</v>
          </cell>
          <cell r="J330" t="str">
            <v>PEREIRA</v>
          </cell>
          <cell r="K330" t="str">
            <v>Demanda</v>
          </cell>
          <cell r="L330" t="str">
            <v>ONCOLOGOS DEL OCCIDENTE S.A.S.</v>
          </cell>
          <cell r="M330" t="str">
            <v>NI 801000713</v>
          </cell>
          <cell r="N330" t="str">
            <v>MRS</v>
          </cell>
          <cell r="O330" t="str">
            <v>Pago por evento</v>
          </cell>
          <cell r="P330" t="str">
            <v>Servicios ambulatorios</v>
          </cell>
        </row>
        <row r="331">
          <cell r="B331" t="str">
            <v>RM64346</v>
          </cell>
          <cell r="C331" t="str">
            <v>Radicada</v>
          </cell>
          <cell r="D331">
            <v>45141.428043132713</v>
          </cell>
          <cell r="E331">
            <v>45142.47535763889</v>
          </cell>
          <cell r="F331">
            <v>45161.3280290162</v>
          </cell>
          <cell r="G331">
            <v>16784250</v>
          </cell>
          <cell r="H331">
            <v>143</v>
          </cell>
          <cell r="I331" t="str">
            <v>RISARALDA</v>
          </cell>
          <cell r="J331" t="str">
            <v>PEREIRA</v>
          </cell>
          <cell r="K331" t="str">
            <v>Demanda</v>
          </cell>
          <cell r="L331" t="str">
            <v>ONCOLOGOS DEL OCCIDENTE S.A.S.</v>
          </cell>
          <cell r="M331" t="str">
            <v>NI 801000713</v>
          </cell>
          <cell r="N331" t="str">
            <v>MRS</v>
          </cell>
          <cell r="O331" t="str">
            <v>Pago por evento</v>
          </cell>
          <cell r="P331" t="str">
            <v>Servicios ambulatorios</v>
          </cell>
        </row>
        <row r="332">
          <cell r="B332" t="str">
            <v>RM64397</v>
          </cell>
          <cell r="C332" t="str">
            <v>Radicada</v>
          </cell>
          <cell r="D332">
            <v>45141.428074961412</v>
          </cell>
          <cell r="E332">
            <v>45142.47535763889</v>
          </cell>
          <cell r="F332">
            <v>45191.58824143518</v>
          </cell>
          <cell r="G332">
            <v>64500</v>
          </cell>
          <cell r="H332">
            <v>143</v>
          </cell>
          <cell r="I332" t="str">
            <v>RISARALDA</v>
          </cell>
          <cell r="J332" t="str">
            <v>PEREIRA</v>
          </cell>
          <cell r="K332" t="str">
            <v>Demanda</v>
          </cell>
          <cell r="L332" t="str">
            <v>ONCOLOGOS DEL OCCIDENTE S.A.S.</v>
          </cell>
          <cell r="M332" t="str">
            <v>NI 801000713</v>
          </cell>
          <cell r="N332" t="str">
            <v>MRS</v>
          </cell>
          <cell r="O332" t="str">
            <v>Pago por evento</v>
          </cell>
          <cell r="P332" t="str">
            <v>Consultas ambulatorias</v>
          </cell>
        </row>
        <row r="333">
          <cell r="B333" t="str">
            <v>RM64412</v>
          </cell>
          <cell r="C333" t="str">
            <v>Radicada</v>
          </cell>
          <cell r="D333">
            <v>45141.463809567897</v>
          </cell>
          <cell r="E333">
            <v>45142.47535763889</v>
          </cell>
          <cell r="F333">
            <v>45201.579469293982</v>
          </cell>
          <cell r="G333">
            <v>145260</v>
          </cell>
          <cell r="H333">
            <v>143</v>
          </cell>
          <cell r="I333" t="str">
            <v>RISARALDA</v>
          </cell>
          <cell r="J333" t="str">
            <v>PEREIRA</v>
          </cell>
          <cell r="K333" t="str">
            <v>Demanda</v>
          </cell>
          <cell r="L333" t="str">
            <v>ONCOLOGOS DEL OCCIDENTE S.A.S.</v>
          </cell>
          <cell r="M333" t="str">
            <v>NI 801000713</v>
          </cell>
          <cell r="N333" t="str">
            <v>MRS</v>
          </cell>
          <cell r="O333" t="str">
            <v>Pago por evento</v>
          </cell>
          <cell r="P333" t="str">
            <v>Medicamentos de uso ambulatorio</v>
          </cell>
        </row>
        <row r="334">
          <cell r="B334" t="str">
            <v>RM64424</v>
          </cell>
          <cell r="C334" t="str">
            <v>Radicada</v>
          </cell>
          <cell r="D334">
            <v>45141.463850231477</v>
          </cell>
          <cell r="E334">
            <v>45142.47535763889</v>
          </cell>
          <cell r="F334">
            <v>45205.561768483793</v>
          </cell>
          <cell r="G334">
            <v>892635</v>
          </cell>
          <cell r="H334">
            <v>143</v>
          </cell>
          <cell r="I334" t="str">
            <v>RISARALDA</v>
          </cell>
          <cell r="J334" t="str">
            <v>PEREIRA</v>
          </cell>
          <cell r="K334" t="str">
            <v>Demanda</v>
          </cell>
          <cell r="L334" t="str">
            <v>ONCOLOGOS DEL OCCIDENTE S.A.S.</v>
          </cell>
          <cell r="M334" t="str">
            <v>NI 801000713</v>
          </cell>
          <cell r="N334" t="str">
            <v>MRS</v>
          </cell>
          <cell r="O334" t="str">
            <v>Pago por evento</v>
          </cell>
          <cell r="P334" t="str">
            <v>Servicios ambulatorios</v>
          </cell>
        </row>
        <row r="335">
          <cell r="B335" t="str">
            <v>RM64436</v>
          </cell>
          <cell r="C335" t="str">
            <v>Radicada</v>
          </cell>
          <cell r="D335">
            <v>45141.464001080247</v>
          </cell>
          <cell r="E335">
            <v>45142.47535763889</v>
          </cell>
          <cell r="F335">
            <v>45191.624113078702</v>
          </cell>
          <cell r="G335">
            <v>64500</v>
          </cell>
          <cell r="H335">
            <v>143</v>
          </cell>
          <cell r="I335" t="str">
            <v>RISARALDA</v>
          </cell>
          <cell r="J335" t="str">
            <v>PEREIRA</v>
          </cell>
          <cell r="K335" t="str">
            <v>Demanda</v>
          </cell>
          <cell r="L335" t="str">
            <v>ONCOLOGOS DEL OCCIDENTE S.A.S.</v>
          </cell>
          <cell r="M335" t="str">
            <v>NI 801000713</v>
          </cell>
          <cell r="N335" t="str">
            <v>MRS</v>
          </cell>
          <cell r="O335" t="str">
            <v>Pago por evento</v>
          </cell>
          <cell r="P335" t="str">
            <v>Consultas ambulatorias</v>
          </cell>
        </row>
        <row r="336">
          <cell r="B336" t="str">
            <v>RM64469</v>
          </cell>
          <cell r="C336" t="str">
            <v>Radicada</v>
          </cell>
          <cell r="D336">
            <v>45141.464052932097</v>
          </cell>
          <cell r="E336">
            <v>45142.47535763889</v>
          </cell>
          <cell r="F336">
            <v>45161.322410335648</v>
          </cell>
          <cell r="G336">
            <v>17045154</v>
          </cell>
          <cell r="H336">
            <v>143</v>
          </cell>
          <cell r="I336" t="str">
            <v>RISARALDA</v>
          </cell>
          <cell r="J336" t="str">
            <v>PEREIRA</v>
          </cell>
          <cell r="K336" t="str">
            <v>Demanda</v>
          </cell>
          <cell r="L336" t="str">
            <v>ONCOLOGOS DEL OCCIDENTE S.A.S.</v>
          </cell>
          <cell r="M336" t="str">
            <v>NI 801000713</v>
          </cell>
          <cell r="N336" t="str">
            <v>MRS</v>
          </cell>
          <cell r="O336" t="str">
            <v>Pago por evento</v>
          </cell>
          <cell r="P336" t="str">
            <v>Medicamentos de uso ambulatorio</v>
          </cell>
        </row>
        <row r="337">
          <cell r="B337" t="str">
            <v>RM64529</v>
          </cell>
          <cell r="C337" t="str">
            <v>Radicada</v>
          </cell>
          <cell r="D337">
            <v>45141.464096874995</v>
          </cell>
          <cell r="E337">
            <v>45142.47535763889</v>
          </cell>
          <cell r="F337">
            <v>45201.729838692125</v>
          </cell>
          <cell r="G337">
            <v>56533</v>
          </cell>
          <cell r="H337">
            <v>143</v>
          </cell>
          <cell r="I337" t="str">
            <v>RISARALDA</v>
          </cell>
          <cell r="J337" t="str">
            <v>PEREIRA</v>
          </cell>
          <cell r="K337" t="str">
            <v>Demanda</v>
          </cell>
          <cell r="L337" t="str">
            <v>ONCOLOGOS DEL OCCIDENTE S.A.S.</v>
          </cell>
          <cell r="M337" t="str">
            <v>NI 801000713</v>
          </cell>
          <cell r="N337" t="str">
            <v>MRS</v>
          </cell>
          <cell r="O337" t="str">
            <v>Pago por evento</v>
          </cell>
          <cell r="P337" t="str">
            <v>Consultas ambulatorias</v>
          </cell>
        </row>
        <row r="338">
          <cell r="B338" t="str">
            <v>RM64621</v>
          </cell>
          <cell r="C338" t="str">
            <v>Radicada</v>
          </cell>
          <cell r="D338">
            <v>45141.464135532406</v>
          </cell>
          <cell r="E338">
            <v>45142.47535763889</v>
          </cell>
          <cell r="F338">
            <v>45204.385716053243</v>
          </cell>
          <cell r="G338">
            <v>1731628</v>
          </cell>
          <cell r="H338">
            <v>143</v>
          </cell>
          <cell r="I338" t="str">
            <v>RISARALDA</v>
          </cell>
          <cell r="J338" t="str">
            <v>PEREIRA</v>
          </cell>
          <cell r="K338" t="str">
            <v>Demanda</v>
          </cell>
          <cell r="L338" t="str">
            <v>ONCOLOGOS DEL OCCIDENTE S.A.S.</v>
          </cell>
          <cell r="M338" t="str">
            <v>NI 801000713</v>
          </cell>
          <cell r="N338" t="str">
            <v>MRS</v>
          </cell>
          <cell r="O338" t="str">
            <v>Pago por evento</v>
          </cell>
          <cell r="P338" t="str">
            <v>Exámenes de laboratorio, imágenes y otras ayudas diagnósticas ambulatorias</v>
          </cell>
        </row>
        <row r="339">
          <cell r="B339" t="str">
            <v>RM64681</v>
          </cell>
          <cell r="C339" t="str">
            <v>Radicada</v>
          </cell>
          <cell r="D339">
            <v>45141.464169174375</v>
          </cell>
          <cell r="E339">
            <v>45142.47535763889</v>
          </cell>
          <cell r="F339">
            <v>45203.659760995368</v>
          </cell>
          <cell r="G339">
            <v>2187285</v>
          </cell>
          <cell r="H339">
            <v>143</v>
          </cell>
          <cell r="I339" t="str">
            <v>RISARALDA</v>
          </cell>
          <cell r="J339" t="str">
            <v>PEREIRA</v>
          </cell>
          <cell r="K339" t="str">
            <v>Demanda</v>
          </cell>
          <cell r="L339" t="str">
            <v>ONCOLOGOS DEL OCCIDENTE S.A.S.</v>
          </cell>
          <cell r="M339" t="str">
            <v>NI 801000713</v>
          </cell>
          <cell r="N339" t="str">
            <v>MRS</v>
          </cell>
          <cell r="O339" t="str">
            <v>Pago por evento</v>
          </cell>
          <cell r="P339" t="str">
            <v>Servicios ambulatorios</v>
          </cell>
        </row>
        <row r="340">
          <cell r="B340" t="str">
            <v>RM64685</v>
          </cell>
          <cell r="C340" t="str">
            <v>Radicada</v>
          </cell>
          <cell r="D340">
            <v>45141.502296682098</v>
          </cell>
          <cell r="E340">
            <v>45142.47535763889</v>
          </cell>
          <cell r="F340">
            <v>45245.545993518514</v>
          </cell>
          <cell r="G340">
            <v>1496902</v>
          </cell>
          <cell r="H340">
            <v>143</v>
          </cell>
          <cell r="I340" t="str">
            <v>RISARALDA</v>
          </cell>
          <cell r="J340" t="str">
            <v>PEREIRA</v>
          </cell>
          <cell r="K340" t="str">
            <v>Demanda</v>
          </cell>
          <cell r="L340" t="str">
            <v>ONCOLOGOS DEL OCCIDENTE S.A.S.</v>
          </cell>
          <cell r="M340" t="str">
            <v>NI 801000713</v>
          </cell>
          <cell r="N340" t="str">
            <v>RC</v>
          </cell>
          <cell r="O340" t="str">
            <v>Pago por evento</v>
          </cell>
          <cell r="P340" t="str">
            <v>Servicios ambulatorios</v>
          </cell>
        </row>
        <row r="341">
          <cell r="B341" t="str">
            <v>RM64832</v>
          </cell>
          <cell r="C341" t="str">
            <v>Radicada</v>
          </cell>
          <cell r="D341">
            <v>45141.502339081788</v>
          </cell>
          <cell r="E341">
            <v>45142.47535763889</v>
          </cell>
          <cell r="F341">
            <v>45191.628117592591</v>
          </cell>
          <cell r="G341">
            <v>64500</v>
          </cell>
          <cell r="H341">
            <v>143</v>
          </cell>
          <cell r="I341" t="str">
            <v>RISARALDA</v>
          </cell>
          <cell r="J341" t="str">
            <v>PEREIRA</v>
          </cell>
          <cell r="K341" t="str">
            <v>Demanda</v>
          </cell>
          <cell r="L341" t="str">
            <v>ONCOLOGOS DEL OCCIDENTE S.A.S.</v>
          </cell>
          <cell r="M341" t="str">
            <v>NI 801000713</v>
          </cell>
          <cell r="N341" t="str">
            <v>MRS</v>
          </cell>
          <cell r="O341" t="str">
            <v>Pago por evento</v>
          </cell>
          <cell r="P341" t="str">
            <v>Consultas ambulatorias</v>
          </cell>
        </row>
        <row r="342">
          <cell r="B342" t="str">
            <v>RM64981</v>
          </cell>
          <cell r="C342" t="str">
            <v>Radicada</v>
          </cell>
          <cell r="D342">
            <v>45141.502372145063</v>
          </cell>
          <cell r="E342">
            <v>45142.47535763889</v>
          </cell>
          <cell r="F342">
            <v>45201.729062349536</v>
          </cell>
          <cell r="G342">
            <v>56533</v>
          </cell>
          <cell r="H342">
            <v>143</v>
          </cell>
          <cell r="I342" t="str">
            <v>RISARALDA</v>
          </cell>
          <cell r="J342" t="str">
            <v>PEREIRA</v>
          </cell>
          <cell r="K342" t="str">
            <v>Demanda</v>
          </cell>
          <cell r="L342" t="str">
            <v>ONCOLOGOS DEL OCCIDENTE S.A.S.</v>
          </cell>
          <cell r="M342" t="str">
            <v>NI 801000713</v>
          </cell>
          <cell r="N342" t="str">
            <v>MRS</v>
          </cell>
          <cell r="O342" t="str">
            <v>Pago por evento</v>
          </cell>
          <cell r="P342" t="str">
            <v>Servicios ambulatorios</v>
          </cell>
        </row>
        <row r="343">
          <cell r="B343" t="str">
            <v>RM63444</v>
          </cell>
          <cell r="C343" t="str">
            <v>Radicada</v>
          </cell>
          <cell r="D343">
            <v>45141.651323726852</v>
          </cell>
          <cell r="E343">
            <v>45142.47535763889</v>
          </cell>
          <cell r="F343">
            <v>45191.697958946759</v>
          </cell>
          <cell r="G343">
            <v>22700</v>
          </cell>
          <cell r="H343">
            <v>143</v>
          </cell>
          <cell r="I343" t="str">
            <v>RISARALDA</v>
          </cell>
          <cell r="J343" t="str">
            <v>PEREIRA</v>
          </cell>
          <cell r="K343" t="str">
            <v>Demanda</v>
          </cell>
          <cell r="L343" t="str">
            <v>ONCOLOGOS DEL OCCIDENTE S.A.S.</v>
          </cell>
          <cell r="M343" t="str">
            <v>NI 801000713</v>
          </cell>
          <cell r="N343" t="str">
            <v>MRS</v>
          </cell>
          <cell r="O343" t="str">
            <v>Pago por evento</v>
          </cell>
          <cell r="P343" t="str">
            <v>Exámenes de laboratorio, imágenes y otras ayudas diagnósticas ambulatorias</v>
          </cell>
        </row>
        <row r="344">
          <cell r="B344" t="str">
            <v>RM63795</v>
          </cell>
          <cell r="C344" t="str">
            <v>Radicada</v>
          </cell>
          <cell r="D344">
            <v>45141.74224556327</v>
          </cell>
          <cell r="E344">
            <v>45142.503010416665</v>
          </cell>
          <cell r="F344">
            <v>45205.662555821757</v>
          </cell>
          <cell r="G344">
            <v>484217</v>
          </cell>
          <cell r="H344">
            <v>143</v>
          </cell>
          <cell r="I344" t="str">
            <v>RISARALDA</v>
          </cell>
          <cell r="J344" t="str">
            <v>PEREIRA</v>
          </cell>
          <cell r="K344" t="str">
            <v>Demanda</v>
          </cell>
          <cell r="L344" t="str">
            <v>ONCOLOGOS DEL OCCIDENTE S.A.S.</v>
          </cell>
          <cell r="M344" t="str">
            <v>NI 801000713</v>
          </cell>
          <cell r="N344" t="str">
            <v>MRS</v>
          </cell>
          <cell r="O344" t="str">
            <v>Pago por evento</v>
          </cell>
          <cell r="P344" t="str">
            <v>Servicios ambulatorios</v>
          </cell>
        </row>
        <row r="345">
          <cell r="B345" t="str">
            <v>VC10393</v>
          </cell>
          <cell r="C345" t="str">
            <v>Radicada</v>
          </cell>
          <cell r="D345">
            <v>45142.720344405861</v>
          </cell>
          <cell r="E345">
            <v>45147.540305405091</v>
          </cell>
          <cell r="F345">
            <v>45191.646334641198</v>
          </cell>
          <cell r="G345">
            <v>64500</v>
          </cell>
          <cell r="H345">
            <v>138</v>
          </cell>
          <cell r="I345" t="str">
            <v>RISARALDA</v>
          </cell>
          <cell r="J345" t="str">
            <v>PEREIRA</v>
          </cell>
          <cell r="K345" t="str">
            <v>Demanda</v>
          </cell>
          <cell r="L345" t="str">
            <v>ONCOLOGOS DEL OCCIDENTE S.A.S.</v>
          </cell>
          <cell r="M345" t="str">
            <v>NI 801000713</v>
          </cell>
          <cell r="N345" t="str">
            <v>MRS</v>
          </cell>
          <cell r="O345" t="str">
            <v>Pago por evento</v>
          </cell>
          <cell r="P345" t="str">
            <v>Consultas ambulatorias</v>
          </cell>
        </row>
        <row r="346">
          <cell r="B346" t="str">
            <v>VC10740</v>
          </cell>
          <cell r="C346" t="str">
            <v>Radicada</v>
          </cell>
          <cell r="D346">
            <v>45142.720377777776</v>
          </cell>
          <cell r="E346">
            <v>45147.541189895834</v>
          </cell>
          <cell r="F346">
            <v>45191.654077395833</v>
          </cell>
          <cell r="G346">
            <v>64500</v>
          </cell>
          <cell r="H346">
            <v>138</v>
          </cell>
          <cell r="I346" t="str">
            <v>RISARALDA</v>
          </cell>
          <cell r="J346" t="str">
            <v>PEREIRA</v>
          </cell>
          <cell r="K346" t="str">
            <v>Demanda</v>
          </cell>
          <cell r="L346" t="str">
            <v>ONCOLOGOS DEL OCCIDENTE S.A.S.</v>
          </cell>
          <cell r="M346" t="str">
            <v>NI 801000713</v>
          </cell>
          <cell r="N346" t="str">
            <v>MRS</v>
          </cell>
          <cell r="O346" t="str">
            <v>Pago por evento</v>
          </cell>
          <cell r="P346" t="str">
            <v>Consultas ambulatorias</v>
          </cell>
        </row>
        <row r="347">
          <cell r="B347" t="str">
            <v>RM64623</v>
          </cell>
          <cell r="C347" t="str">
            <v>Radicada</v>
          </cell>
          <cell r="D347">
            <v>45146.497782754624</v>
          </cell>
          <cell r="E347">
            <v>45147.58064915509</v>
          </cell>
          <cell r="F347">
            <v>45201.499885416662</v>
          </cell>
          <cell r="G347">
            <v>230154</v>
          </cell>
          <cell r="H347">
            <v>138</v>
          </cell>
          <cell r="I347" t="str">
            <v>RISARALDA</v>
          </cell>
          <cell r="J347" t="str">
            <v>PEREIRA</v>
          </cell>
          <cell r="K347" t="str">
            <v>Demanda</v>
          </cell>
          <cell r="L347" t="str">
            <v>ONCOLOGOS DEL OCCIDENTE S.A.S.</v>
          </cell>
          <cell r="M347" t="str">
            <v>NI 801000713</v>
          </cell>
          <cell r="N347" t="str">
            <v>MRS</v>
          </cell>
          <cell r="O347" t="str">
            <v>Pago por evento</v>
          </cell>
          <cell r="P347" t="str">
            <v>Consultas ambulatorias</v>
          </cell>
        </row>
        <row r="348">
          <cell r="B348" t="str">
            <v>RM64720</v>
          </cell>
          <cell r="C348" t="str">
            <v>Radicada</v>
          </cell>
          <cell r="D348">
            <v>45146.497820563265</v>
          </cell>
          <cell r="E348">
            <v>45147.58064915509</v>
          </cell>
          <cell r="F348">
            <v>45201.570358182871</v>
          </cell>
          <cell r="G348">
            <v>180900</v>
          </cell>
          <cell r="H348">
            <v>138</v>
          </cell>
          <cell r="I348" t="str">
            <v>RISARALDA</v>
          </cell>
          <cell r="J348" t="str">
            <v>PEREIRA</v>
          </cell>
          <cell r="K348" t="str">
            <v>Demanda</v>
          </cell>
          <cell r="L348" t="str">
            <v>ONCOLOGOS DEL OCCIDENTE S.A.S.</v>
          </cell>
          <cell r="M348" t="str">
            <v>NI 801000713</v>
          </cell>
          <cell r="N348" t="str">
            <v>MRS</v>
          </cell>
          <cell r="O348" t="str">
            <v>Pago por evento</v>
          </cell>
          <cell r="P348" t="str">
            <v>Consultas ambulatorias</v>
          </cell>
        </row>
        <row r="349">
          <cell r="B349" t="str">
            <v>RM64723</v>
          </cell>
          <cell r="C349" t="str">
            <v>Radicada</v>
          </cell>
          <cell r="D349">
            <v>45146.497853125002</v>
          </cell>
          <cell r="E349">
            <v>45147.58064915509</v>
          </cell>
          <cell r="F349">
            <v>45201.596373298613</v>
          </cell>
          <cell r="G349">
            <v>80623</v>
          </cell>
          <cell r="H349">
            <v>138</v>
          </cell>
          <cell r="I349" t="str">
            <v>RISARALDA</v>
          </cell>
          <cell r="J349" t="str">
            <v>PEREIRA</v>
          </cell>
          <cell r="K349" t="str">
            <v>Demanda</v>
          </cell>
          <cell r="L349" t="str">
            <v>ONCOLOGOS DEL OCCIDENTE S.A.S.</v>
          </cell>
          <cell r="M349" t="str">
            <v>NI 801000713</v>
          </cell>
          <cell r="N349" t="str">
            <v>MRS</v>
          </cell>
          <cell r="O349" t="str">
            <v>Pago por evento</v>
          </cell>
          <cell r="P349" t="str">
            <v>Consultas ambulatorias</v>
          </cell>
        </row>
        <row r="350">
          <cell r="B350" t="str">
            <v>RM64039</v>
          </cell>
          <cell r="C350" t="str">
            <v>Radicada</v>
          </cell>
          <cell r="D350">
            <v>45146.524105439814</v>
          </cell>
          <cell r="E350">
            <v>45147.58064915509</v>
          </cell>
          <cell r="F350">
            <v>45201.619209606477</v>
          </cell>
          <cell r="G350">
            <v>62023</v>
          </cell>
          <cell r="H350">
            <v>138</v>
          </cell>
          <cell r="I350" t="str">
            <v>RISARALDA</v>
          </cell>
          <cell r="J350" t="str">
            <v>PEREIRA</v>
          </cell>
          <cell r="K350" t="str">
            <v>Demanda</v>
          </cell>
          <cell r="L350" t="str">
            <v>ONCOLOGOS DEL OCCIDENTE S.A.S.</v>
          </cell>
          <cell r="M350" t="str">
            <v>NI 801000713</v>
          </cell>
          <cell r="N350" t="str">
            <v>MRS</v>
          </cell>
          <cell r="O350" t="str">
            <v>Pago por evento</v>
          </cell>
          <cell r="P350" t="str">
            <v>Consultas ambulatorias</v>
          </cell>
        </row>
        <row r="351">
          <cell r="B351" t="str">
            <v>RM64047</v>
          </cell>
          <cell r="C351" t="str">
            <v>Radicada</v>
          </cell>
          <cell r="D351">
            <v>45146.524138850305</v>
          </cell>
          <cell r="E351">
            <v>45147.58064915509</v>
          </cell>
          <cell r="F351">
            <v>45245.542771956018</v>
          </cell>
          <cell r="G351">
            <v>346723</v>
          </cell>
          <cell r="H351">
            <v>138</v>
          </cell>
          <cell r="I351" t="str">
            <v>RISARALDA</v>
          </cell>
          <cell r="J351" t="str">
            <v>PEREIRA</v>
          </cell>
          <cell r="K351" t="str">
            <v>Demanda</v>
          </cell>
          <cell r="L351" t="str">
            <v>ONCOLOGOS DEL OCCIDENTE S.A.S.</v>
          </cell>
          <cell r="M351" t="str">
            <v>NI 801000713</v>
          </cell>
          <cell r="N351" t="str">
            <v>MRS</v>
          </cell>
          <cell r="O351" t="str">
            <v>Pago por evento</v>
          </cell>
          <cell r="P351" t="str">
            <v>Consultas ambulatorias</v>
          </cell>
        </row>
        <row r="352">
          <cell r="B352" t="str">
            <v>RM64196</v>
          </cell>
          <cell r="C352" t="str">
            <v>Radicada</v>
          </cell>
          <cell r="D352">
            <v>45146.524171527773</v>
          </cell>
          <cell r="E352">
            <v>45147.58064915509</v>
          </cell>
          <cell r="F352">
            <v>45209.375624270833</v>
          </cell>
          <cell r="G352">
            <v>49990</v>
          </cell>
          <cell r="H352">
            <v>138</v>
          </cell>
          <cell r="I352" t="str">
            <v>RISARALDA</v>
          </cell>
          <cell r="J352" t="str">
            <v>PEREIRA</v>
          </cell>
          <cell r="K352" t="str">
            <v>Demanda</v>
          </cell>
          <cell r="L352" t="str">
            <v>ONCOLOGOS DEL OCCIDENTE S.A.S.</v>
          </cell>
          <cell r="M352" t="str">
            <v>NI 801000713</v>
          </cell>
          <cell r="N352" t="str">
            <v>MRS</v>
          </cell>
          <cell r="O352" t="str">
            <v>Pago por evento</v>
          </cell>
          <cell r="P352" t="str">
            <v>Consultas ambulatorias</v>
          </cell>
        </row>
        <row r="353">
          <cell r="B353" t="str">
            <v>RM64311</v>
          </cell>
          <cell r="C353" t="str">
            <v>Devuelta</v>
          </cell>
          <cell r="D353">
            <v>45146.524204591042</v>
          </cell>
          <cell r="E353">
            <v>45147.58064915509</v>
          </cell>
          <cell r="G353">
            <v>578815</v>
          </cell>
          <cell r="H353">
            <v>138</v>
          </cell>
          <cell r="I353" t="str">
            <v>RISARALDA</v>
          </cell>
          <cell r="J353" t="str">
            <v>PEREIRA</v>
          </cell>
          <cell r="K353" t="str">
            <v>Demanda</v>
          </cell>
          <cell r="L353" t="str">
            <v>ONCOLOGOS DEL OCCIDENTE S.A.S.</v>
          </cell>
          <cell r="M353" t="str">
            <v>NI 801000713</v>
          </cell>
          <cell r="O353" t="str">
            <v>Pago por evento</v>
          </cell>
          <cell r="P353" t="str">
            <v>Consultas ambulatorias</v>
          </cell>
        </row>
        <row r="354">
          <cell r="B354" t="str">
            <v>RM63854</v>
          </cell>
          <cell r="C354" t="str">
            <v>Radicada</v>
          </cell>
          <cell r="D354">
            <v>45146.595510725303</v>
          </cell>
          <cell r="E354">
            <v>45147.58064915509</v>
          </cell>
          <cell r="F354">
            <v>45205.659050891205</v>
          </cell>
          <cell r="G354">
            <v>500561</v>
          </cell>
          <cell r="H354">
            <v>138</v>
          </cell>
          <cell r="I354" t="str">
            <v>RISARALDA</v>
          </cell>
          <cell r="J354" t="str">
            <v>PEREIRA</v>
          </cell>
          <cell r="K354" t="str">
            <v>Demanda</v>
          </cell>
          <cell r="L354" t="str">
            <v>ONCOLOGOS DEL OCCIDENTE S.A.S.</v>
          </cell>
          <cell r="M354" t="str">
            <v>NI 801000713</v>
          </cell>
          <cell r="N354" t="str">
            <v>MRS</v>
          </cell>
          <cell r="O354" t="str">
            <v>Pago por evento</v>
          </cell>
          <cell r="P354" t="str">
            <v>Consultas ambulatorias</v>
          </cell>
        </row>
        <row r="355">
          <cell r="B355" t="str">
            <v>RM63934</v>
          </cell>
          <cell r="C355" t="str">
            <v>Radicada</v>
          </cell>
          <cell r="D355">
            <v>45146.595629128082</v>
          </cell>
          <cell r="E355">
            <v>45147.58064915509</v>
          </cell>
          <cell r="F355">
            <v>45197.678061145831</v>
          </cell>
          <cell r="G355">
            <v>439700</v>
          </cell>
          <cell r="H355">
            <v>138</v>
          </cell>
          <cell r="I355" t="str">
            <v>RISARALDA</v>
          </cell>
          <cell r="J355" t="str">
            <v>PEREIRA</v>
          </cell>
          <cell r="K355" t="str">
            <v>Demanda</v>
          </cell>
          <cell r="L355" t="str">
            <v>ONCOLOGOS DEL OCCIDENTE S.A.S.</v>
          </cell>
          <cell r="M355" t="str">
            <v>NI 801000713</v>
          </cell>
          <cell r="N355" t="str">
            <v>MRS</v>
          </cell>
          <cell r="O355" t="str">
            <v>Pago por evento</v>
          </cell>
          <cell r="P355" t="str">
            <v>Consultas ambulatorias</v>
          </cell>
        </row>
        <row r="356">
          <cell r="B356" t="str">
            <v>RM64012</v>
          </cell>
          <cell r="C356" t="str">
            <v>Radicada</v>
          </cell>
          <cell r="D356">
            <v>45146.595667901231</v>
          </cell>
          <cell r="E356">
            <v>45147.58064915509</v>
          </cell>
          <cell r="F356">
            <v>45201.719508831018</v>
          </cell>
          <cell r="G356">
            <v>56533</v>
          </cell>
          <cell r="H356">
            <v>138</v>
          </cell>
          <cell r="I356" t="str">
            <v>RISARALDA</v>
          </cell>
          <cell r="J356" t="str">
            <v>PEREIRA</v>
          </cell>
          <cell r="K356" t="str">
            <v>Demanda</v>
          </cell>
          <cell r="L356" t="str">
            <v>ONCOLOGOS DEL OCCIDENTE S.A.S.</v>
          </cell>
          <cell r="M356" t="str">
            <v>NI 801000713</v>
          </cell>
          <cell r="N356" t="str">
            <v>RC</v>
          </cell>
          <cell r="O356" t="str">
            <v>Pago por evento</v>
          </cell>
          <cell r="P356" t="str">
            <v>Consultas ambulatorias</v>
          </cell>
        </row>
        <row r="357">
          <cell r="B357" t="str">
            <v>RM65302</v>
          </cell>
          <cell r="C357" t="str">
            <v>Radicada</v>
          </cell>
          <cell r="D357">
            <v>45146.595705478394</v>
          </cell>
          <cell r="E357">
            <v>45147.58064915509</v>
          </cell>
          <cell r="F357">
            <v>45218.437265196757</v>
          </cell>
          <cell r="G357">
            <v>363372</v>
          </cell>
          <cell r="H357">
            <v>138</v>
          </cell>
          <cell r="I357" t="str">
            <v>RISARALDA</v>
          </cell>
          <cell r="J357" t="str">
            <v>PEREIRA</v>
          </cell>
          <cell r="K357" t="str">
            <v>Demanda</v>
          </cell>
          <cell r="L357" t="str">
            <v>ONCOLOGOS DEL OCCIDENTE S.A.S.</v>
          </cell>
          <cell r="M357" t="str">
            <v>NI 801000713</v>
          </cell>
          <cell r="N357" t="str">
            <v>MRS</v>
          </cell>
          <cell r="O357" t="str">
            <v>Pago por evento</v>
          </cell>
          <cell r="P357" t="str">
            <v>Consultas ambulatorias</v>
          </cell>
        </row>
        <row r="358">
          <cell r="B358" t="str">
            <v>RM64502</v>
          </cell>
          <cell r="C358" t="str">
            <v>Radicada</v>
          </cell>
          <cell r="D358">
            <v>45146.624392322527</v>
          </cell>
          <cell r="E358">
            <v>45147.58064915509</v>
          </cell>
          <cell r="F358">
            <v>45201.710626585649</v>
          </cell>
          <cell r="G358">
            <v>56533</v>
          </cell>
          <cell r="H358">
            <v>138</v>
          </cell>
          <cell r="I358" t="str">
            <v>RISARALDA</v>
          </cell>
          <cell r="J358" t="str">
            <v>PEREIRA</v>
          </cell>
          <cell r="K358" t="str">
            <v>Demanda</v>
          </cell>
          <cell r="L358" t="str">
            <v>ONCOLOGOS DEL OCCIDENTE S.A.S.</v>
          </cell>
          <cell r="M358" t="str">
            <v>NI 801000713</v>
          </cell>
          <cell r="N358" t="str">
            <v>MRS</v>
          </cell>
          <cell r="O358" t="str">
            <v>Pago por evento</v>
          </cell>
          <cell r="P358" t="str">
            <v>Consultas ambulatorias</v>
          </cell>
        </row>
        <row r="359">
          <cell r="B359" t="str">
            <v>RM64568</v>
          </cell>
          <cell r="C359" t="str">
            <v>Radicada</v>
          </cell>
          <cell r="D359">
            <v>45146.624427893519</v>
          </cell>
          <cell r="E359">
            <v>45147.58064915509</v>
          </cell>
          <cell r="F359">
            <v>45191.660089583333</v>
          </cell>
          <cell r="G359">
            <v>64500</v>
          </cell>
          <cell r="H359">
            <v>138</v>
          </cell>
          <cell r="I359" t="str">
            <v>RISARALDA</v>
          </cell>
          <cell r="J359" t="str">
            <v>PEREIRA</v>
          </cell>
          <cell r="K359" t="str">
            <v>Demanda</v>
          </cell>
          <cell r="L359" t="str">
            <v>ONCOLOGOS DEL OCCIDENTE S.A.S.</v>
          </cell>
          <cell r="M359" t="str">
            <v>NI 801000713</v>
          </cell>
          <cell r="N359" t="str">
            <v>MRS</v>
          </cell>
          <cell r="O359" t="str">
            <v>Pago por evento</v>
          </cell>
          <cell r="P359" t="str">
            <v>Consultas ambulatorias</v>
          </cell>
        </row>
        <row r="360">
          <cell r="B360" t="str">
            <v>RM64802</v>
          </cell>
          <cell r="C360" t="str">
            <v>Radicada</v>
          </cell>
          <cell r="D360">
            <v>45146.624461882711</v>
          </cell>
          <cell r="E360">
            <v>45147.58064915509</v>
          </cell>
          <cell r="F360">
            <v>45191.667854513886</v>
          </cell>
          <cell r="G360">
            <v>64500</v>
          </cell>
          <cell r="H360">
            <v>138</v>
          </cell>
          <cell r="I360" t="str">
            <v>RISARALDA</v>
          </cell>
          <cell r="J360" t="str">
            <v>PEREIRA</v>
          </cell>
          <cell r="K360" t="str">
            <v>Demanda</v>
          </cell>
          <cell r="L360" t="str">
            <v>ONCOLOGOS DEL OCCIDENTE S.A.S.</v>
          </cell>
          <cell r="M360" t="str">
            <v>NI 801000713</v>
          </cell>
          <cell r="N360" t="str">
            <v>MRS</v>
          </cell>
          <cell r="O360" t="str">
            <v>Pago por evento</v>
          </cell>
          <cell r="P360" t="str">
            <v>Consultas ambulatorias</v>
          </cell>
        </row>
        <row r="361">
          <cell r="B361" t="str">
            <v>RM64803</v>
          </cell>
          <cell r="C361" t="str">
            <v>Radicada</v>
          </cell>
          <cell r="D361">
            <v>45146.624495871918</v>
          </cell>
          <cell r="E361">
            <v>45147.58064915509</v>
          </cell>
          <cell r="F361">
            <v>45191.671699224535</v>
          </cell>
          <cell r="G361">
            <v>64500</v>
          </cell>
          <cell r="H361">
            <v>138</v>
          </cell>
          <cell r="I361" t="str">
            <v>RISARALDA</v>
          </cell>
          <cell r="J361" t="str">
            <v>PEREIRA</v>
          </cell>
          <cell r="K361" t="str">
            <v>Demanda</v>
          </cell>
          <cell r="L361" t="str">
            <v>ONCOLOGOS DEL OCCIDENTE S.A.S.</v>
          </cell>
          <cell r="M361" t="str">
            <v>NI 801000713</v>
          </cell>
          <cell r="N361" t="str">
            <v>MRS</v>
          </cell>
          <cell r="O361" t="str">
            <v>Pago por evento</v>
          </cell>
          <cell r="P361" t="str">
            <v>Consultas ambulatorias</v>
          </cell>
        </row>
        <row r="362">
          <cell r="B362" t="str">
            <v>RM64805</v>
          </cell>
          <cell r="C362" t="str">
            <v>Radicada</v>
          </cell>
          <cell r="D362">
            <v>45146.62452824074</v>
          </cell>
          <cell r="E362">
            <v>45147.58064915509</v>
          </cell>
          <cell r="F362">
            <v>45201.498800891204</v>
          </cell>
          <cell r="G362">
            <v>261200</v>
          </cell>
          <cell r="H362">
            <v>138</v>
          </cell>
          <cell r="I362" t="str">
            <v>RISARALDA</v>
          </cell>
          <cell r="J362" t="str">
            <v>PEREIRA</v>
          </cell>
          <cell r="K362" t="str">
            <v>Demanda</v>
          </cell>
          <cell r="L362" t="str">
            <v>ONCOLOGOS DEL OCCIDENTE S.A.S.</v>
          </cell>
          <cell r="M362" t="str">
            <v>NI 801000713</v>
          </cell>
          <cell r="N362" t="str">
            <v>MRS</v>
          </cell>
          <cell r="O362" t="str">
            <v>Pago por evento</v>
          </cell>
          <cell r="P362" t="str">
            <v>Consultas ambulatorias</v>
          </cell>
        </row>
        <row r="363">
          <cell r="B363" t="str">
            <v>RM64880</v>
          </cell>
          <cell r="C363" t="str">
            <v>Radicada</v>
          </cell>
          <cell r="D363">
            <v>45146.624563001547</v>
          </cell>
          <cell r="E363">
            <v>45147.58064915509</v>
          </cell>
          <cell r="F363">
            <v>45205.410341550923</v>
          </cell>
          <cell r="G363">
            <v>1378740</v>
          </cell>
          <cell r="H363">
            <v>138</v>
          </cell>
          <cell r="I363" t="str">
            <v>RISARALDA</v>
          </cell>
          <cell r="J363" t="str">
            <v>PEREIRA</v>
          </cell>
          <cell r="K363" t="str">
            <v>Demanda</v>
          </cell>
          <cell r="L363" t="str">
            <v>ONCOLOGOS DEL OCCIDENTE S.A.S.</v>
          </cell>
          <cell r="M363" t="str">
            <v>NI 801000713</v>
          </cell>
          <cell r="N363" t="str">
            <v>MRS</v>
          </cell>
          <cell r="O363" t="str">
            <v>Pago por evento</v>
          </cell>
          <cell r="P363" t="str">
            <v>Consultas ambulatorias</v>
          </cell>
        </row>
        <row r="364">
          <cell r="B364" t="str">
            <v>RM64900</v>
          </cell>
          <cell r="C364" t="str">
            <v>Radicada</v>
          </cell>
          <cell r="D364">
            <v>45146.62459594907</v>
          </cell>
          <cell r="E364">
            <v>45147.58064915509</v>
          </cell>
          <cell r="F364">
            <v>45208.813161030092</v>
          </cell>
          <cell r="G364">
            <v>49990</v>
          </cell>
          <cell r="H364">
            <v>138</v>
          </cell>
          <cell r="I364" t="str">
            <v>RISARALDA</v>
          </cell>
          <cell r="J364" t="str">
            <v>PEREIRA</v>
          </cell>
          <cell r="K364" t="str">
            <v>Demanda</v>
          </cell>
          <cell r="L364" t="str">
            <v>ONCOLOGOS DEL OCCIDENTE S.A.S.</v>
          </cell>
          <cell r="M364" t="str">
            <v>NI 801000713</v>
          </cell>
          <cell r="N364" t="str">
            <v>MRS</v>
          </cell>
          <cell r="O364" t="str">
            <v>Pago por evento</v>
          </cell>
          <cell r="P364" t="str">
            <v>Consultas ambulatorias</v>
          </cell>
        </row>
        <row r="365">
          <cell r="B365" t="str">
            <v>RM64993</v>
          </cell>
          <cell r="C365" t="str">
            <v>Radicada</v>
          </cell>
          <cell r="D365">
            <v>45146.62463298611</v>
          </cell>
          <cell r="E365">
            <v>45147.58064915509</v>
          </cell>
          <cell r="F365">
            <v>45201.696802430553</v>
          </cell>
          <cell r="G365">
            <v>56533</v>
          </cell>
          <cell r="H365">
            <v>138</v>
          </cell>
          <cell r="I365" t="str">
            <v>RISARALDA</v>
          </cell>
          <cell r="J365" t="str">
            <v>PEREIRA</v>
          </cell>
          <cell r="K365" t="str">
            <v>Demanda</v>
          </cell>
          <cell r="L365" t="str">
            <v>ONCOLOGOS DEL OCCIDENTE S.A.S.</v>
          </cell>
          <cell r="M365" t="str">
            <v>NI 801000713</v>
          </cell>
          <cell r="N365" t="str">
            <v>MRS</v>
          </cell>
          <cell r="O365" t="str">
            <v>Pago por evento</v>
          </cell>
          <cell r="P365" t="str">
            <v>Consultas ambulatorias</v>
          </cell>
        </row>
        <row r="366">
          <cell r="B366" t="str">
            <v>RM64994</v>
          </cell>
          <cell r="C366" t="str">
            <v>Radicada</v>
          </cell>
          <cell r="D366">
            <v>45146.624668479933</v>
          </cell>
          <cell r="E366">
            <v>45147.58064915509</v>
          </cell>
          <cell r="F366">
            <v>45201.688640358792</v>
          </cell>
          <cell r="G366">
            <v>56533</v>
          </cell>
          <cell r="H366">
            <v>138</v>
          </cell>
          <cell r="I366" t="str">
            <v>RISARALDA</v>
          </cell>
          <cell r="J366" t="str">
            <v>PEREIRA</v>
          </cell>
          <cell r="K366" t="str">
            <v>Demanda</v>
          </cell>
          <cell r="L366" t="str">
            <v>ONCOLOGOS DEL OCCIDENTE S.A.S.</v>
          </cell>
          <cell r="M366" t="str">
            <v>NI 801000713</v>
          </cell>
          <cell r="N366" t="str">
            <v>MRS</v>
          </cell>
          <cell r="O366" t="str">
            <v>Pago por evento</v>
          </cell>
          <cell r="P366" t="str">
            <v>Consultas ambulatorias</v>
          </cell>
        </row>
        <row r="367">
          <cell r="B367" t="str">
            <v>RM65016</v>
          </cell>
          <cell r="C367" t="str">
            <v>Radicada</v>
          </cell>
          <cell r="D367">
            <v>45146.624709915115</v>
          </cell>
          <cell r="E367">
            <v>45147.58064915509</v>
          </cell>
          <cell r="F367">
            <v>45201.560579710647</v>
          </cell>
          <cell r="G367">
            <v>201900</v>
          </cell>
          <cell r="H367">
            <v>138</v>
          </cell>
          <cell r="I367" t="str">
            <v>RISARALDA</v>
          </cell>
          <cell r="J367" t="str">
            <v>PEREIRA</v>
          </cell>
          <cell r="K367" t="str">
            <v>Demanda</v>
          </cell>
          <cell r="L367" t="str">
            <v>ONCOLOGOS DEL OCCIDENTE S.A.S.</v>
          </cell>
          <cell r="M367" t="str">
            <v>NI 801000713</v>
          </cell>
          <cell r="N367" t="str">
            <v>MRS</v>
          </cell>
          <cell r="O367" t="str">
            <v>Pago por evento</v>
          </cell>
          <cell r="P367" t="str">
            <v>Consultas ambulatorias</v>
          </cell>
        </row>
        <row r="368">
          <cell r="B368" t="str">
            <v>RM65115</v>
          </cell>
          <cell r="C368" t="str">
            <v>Radicada</v>
          </cell>
          <cell r="D368">
            <v>45146.624747106478</v>
          </cell>
          <cell r="E368">
            <v>45147.58064915509</v>
          </cell>
          <cell r="F368">
            <v>45201.577602777776</v>
          </cell>
          <cell r="G368">
            <v>145260</v>
          </cell>
          <cell r="H368">
            <v>138</v>
          </cell>
          <cell r="I368" t="str">
            <v>RISARALDA</v>
          </cell>
          <cell r="J368" t="str">
            <v>PEREIRA</v>
          </cell>
          <cell r="K368" t="str">
            <v>Demanda</v>
          </cell>
          <cell r="L368" t="str">
            <v>ONCOLOGOS DEL OCCIDENTE S.A.S.</v>
          </cell>
          <cell r="M368" t="str">
            <v>NI 801000713</v>
          </cell>
          <cell r="N368" t="str">
            <v>MRS</v>
          </cell>
          <cell r="O368" t="str">
            <v>Pago por evento</v>
          </cell>
          <cell r="P368" t="str">
            <v>Consultas ambulatorias</v>
          </cell>
        </row>
        <row r="369">
          <cell r="B369" t="str">
            <v>RM65129</v>
          </cell>
          <cell r="C369" t="str">
            <v>Radicada</v>
          </cell>
          <cell r="D369">
            <v>45146.624779475307</v>
          </cell>
          <cell r="E369">
            <v>45147.58064915509</v>
          </cell>
          <cell r="F369">
            <v>45208.571011886575</v>
          </cell>
          <cell r="G369">
            <v>6556667</v>
          </cell>
          <cell r="H369">
            <v>138</v>
          </cell>
          <cell r="I369" t="str">
            <v>RISARALDA</v>
          </cell>
          <cell r="J369" t="str">
            <v>PEREIRA</v>
          </cell>
          <cell r="K369" t="str">
            <v>Demanda</v>
          </cell>
          <cell r="L369" t="str">
            <v>ONCOLOGOS DEL OCCIDENTE S.A.S.</v>
          </cell>
          <cell r="M369" t="str">
            <v>NI 801000713</v>
          </cell>
          <cell r="N369" t="str">
            <v>MRS</v>
          </cell>
          <cell r="O369" t="str">
            <v>Pago por evento</v>
          </cell>
          <cell r="P369" t="str">
            <v>Consultas ambulatorias</v>
          </cell>
        </row>
        <row r="370">
          <cell r="B370" t="str">
            <v>RM65131</v>
          </cell>
          <cell r="C370" t="str">
            <v>Radicada</v>
          </cell>
          <cell r="D370">
            <v>45146.62482364969</v>
          </cell>
          <cell r="E370">
            <v>45147.58064915509</v>
          </cell>
          <cell r="F370">
            <v>45208.450035069443</v>
          </cell>
          <cell r="G370">
            <v>1393707</v>
          </cell>
          <cell r="H370">
            <v>138</v>
          </cell>
          <cell r="I370" t="str">
            <v>RISARALDA</v>
          </cell>
          <cell r="J370" t="str">
            <v>PEREIRA</v>
          </cell>
          <cell r="K370" t="str">
            <v>Demanda</v>
          </cell>
          <cell r="L370" t="str">
            <v>ONCOLOGOS DEL OCCIDENTE S.A.S.</v>
          </cell>
          <cell r="M370" t="str">
            <v>NI 801000713</v>
          </cell>
          <cell r="N370" t="str">
            <v>MRS</v>
          </cell>
          <cell r="O370" t="str">
            <v>Pago por evento</v>
          </cell>
          <cell r="P370" t="str">
            <v>Consultas ambulatorias</v>
          </cell>
        </row>
        <row r="371">
          <cell r="B371" t="str">
            <v>RM65177</v>
          </cell>
          <cell r="C371" t="str">
            <v>Radicada</v>
          </cell>
          <cell r="D371">
            <v>45146.624856944443</v>
          </cell>
          <cell r="E371">
            <v>45147.58064915509</v>
          </cell>
          <cell r="F371">
            <v>45201.574513969907</v>
          </cell>
          <cell r="G371">
            <v>178844</v>
          </cell>
          <cell r="H371">
            <v>138</v>
          </cell>
          <cell r="I371" t="str">
            <v>RISARALDA</v>
          </cell>
          <cell r="J371" t="str">
            <v>PEREIRA</v>
          </cell>
          <cell r="K371" t="str">
            <v>Demanda</v>
          </cell>
          <cell r="L371" t="str">
            <v>ONCOLOGOS DEL OCCIDENTE S.A.S.</v>
          </cell>
          <cell r="M371" t="str">
            <v>NI 801000713</v>
          </cell>
          <cell r="N371" t="str">
            <v>MRS</v>
          </cell>
          <cell r="O371" t="str">
            <v>Pago por evento</v>
          </cell>
          <cell r="P371" t="str">
            <v>Consultas ambulatorias</v>
          </cell>
        </row>
        <row r="372">
          <cell r="B372" t="str">
            <v>RM65198</v>
          </cell>
          <cell r="C372" t="str">
            <v>Radicada</v>
          </cell>
          <cell r="D372">
            <v>45146.624887885802</v>
          </cell>
          <cell r="E372">
            <v>45147.58064915509</v>
          </cell>
          <cell r="F372">
            <v>45201.680203738426</v>
          </cell>
          <cell r="G372">
            <v>56533</v>
          </cell>
          <cell r="H372">
            <v>138</v>
          </cell>
          <cell r="I372" t="str">
            <v>RISARALDA</v>
          </cell>
          <cell r="J372" t="str">
            <v>PEREIRA</v>
          </cell>
          <cell r="K372" t="str">
            <v>Demanda</v>
          </cell>
          <cell r="L372" t="str">
            <v>ONCOLOGOS DEL OCCIDENTE S.A.S.</v>
          </cell>
          <cell r="M372" t="str">
            <v>NI 801000713</v>
          </cell>
          <cell r="N372" t="str">
            <v>MRS</v>
          </cell>
          <cell r="O372" t="str">
            <v>Pago por evento</v>
          </cell>
          <cell r="P372" t="str">
            <v>Consultas ambulatorias</v>
          </cell>
        </row>
        <row r="373">
          <cell r="B373" t="str">
            <v>RM65301</v>
          </cell>
          <cell r="C373" t="str">
            <v>Radicada</v>
          </cell>
          <cell r="D373">
            <v>45146.624933410487</v>
          </cell>
          <cell r="E373">
            <v>45147.58064915509</v>
          </cell>
          <cell r="F373">
            <v>45209.459593553242</v>
          </cell>
          <cell r="G373">
            <v>1030335</v>
          </cell>
          <cell r="H373">
            <v>138</v>
          </cell>
          <cell r="I373" t="str">
            <v>RISARALDA</v>
          </cell>
          <cell r="J373" t="str">
            <v>PEREIRA</v>
          </cell>
          <cell r="K373" t="str">
            <v>Demanda</v>
          </cell>
          <cell r="L373" t="str">
            <v>ONCOLOGOS DEL OCCIDENTE S.A.S.</v>
          </cell>
          <cell r="M373" t="str">
            <v>NI 801000713</v>
          </cell>
          <cell r="N373" t="str">
            <v>MRS</v>
          </cell>
          <cell r="O373" t="str">
            <v>Pago por evento</v>
          </cell>
          <cell r="P373" t="str">
            <v>Consultas ambulatorias</v>
          </cell>
        </row>
        <row r="374">
          <cell r="B374" t="str">
            <v>RM65318</v>
          </cell>
          <cell r="C374" t="str">
            <v>Radicada</v>
          </cell>
          <cell r="D374">
            <v>45146.624968518518</v>
          </cell>
          <cell r="E374">
            <v>45147.58064915509</v>
          </cell>
          <cell r="F374">
            <v>45201.642732905093</v>
          </cell>
          <cell r="G374">
            <v>57800</v>
          </cell>
          <cell r="H374">
            <v>138</v>
          </cell>
          <cell r="I374" t="str">
            <v>RISARALDA</v>
          </cell>
          <cell r="J374" t="str">
            <v>PEREIRA</v>
          </cell>
          <cell r="K374" t="str">
            <v>Demanda</v>
          </cell>
          <cell r="L374" t="str">
            <v>ONCOLOGOS DEL OCCIDENTE S.A.S.</v>
          </cell>
          <cell r="M374" t="str">
            <v>NI 801000713</v>
          </cell>
          <cell r="N374" t="str">
            <v>MRS</v>
          </cell>
          <cell r="O374" t="str">
            <v>Pago por evento</v>
          </cell>
          <cell r="P374" t="str">
            <v>Consultas ambulatorias</v>
          </cell>
        </row>
        <row r="375">
          <cell r="B375" t="str">
            <v>RM65337</v>
          </cell>
          <cell r="C375" t="str">
            <v>Radicada</v>
          </cell>
          <cell r="D375">
            <v>45146.625003819441</v>
          </cell>
          <cell r="E375">
            <v>45147.58064915509</v>
          </cell>
          <cell r="F375">
            <v>45201.583162997682</v>
          </cell>
          <cell r="G375">
            <v>47199</v>
          </cell>
          <cell r="H375">
            <v>138</v>
          </cell>
          <cell r="I375" t="str">
            <v>RISARALDA</v>
          </cell>
          <cell r="J375" t="str">
            <v>PEREIRA</v>
          </cell>
          <cell r="K375" t="str">
            <v>Demanda</v>
          </cell>
          <cell r="L375" t="str">
            <v>ONCOLOGOS DEL OCCIDENTE S.A.S.</v>
          </cell>
          <cell r="M375" t="str">
            <v>NI 801000713</v>
          </cell>
          <cell r="N375" t="str">
            <v>MRS</v>
          </cell>
          <cell r="O375" t="str">
            <v>Pago por evento</v>
          </cell>
          <cell r="P375" t="str">
            <v>Consultas ambulatorias</v>
          </cell>
        </row>
        <row r="376">
          <cell r="B376" t="str">
            <v>RM64154</v>
          </cell>
          <cell r="C376" t="str">
            <v>Radicada</v>
          </cell>
          <cell r="D376">
            <v>45146.66591585648</v>
          </cell>
          <cell r="E376">
            <v>45147.58064915509</v>
          </cell>
          <cell r="F376">
            <v>45169.558847106477</v>
          </cell>
          <cell r="G376">
            <v>10562558</v>
          </cell>
          <cell r="H376">
            <v>138</v>
          </cell>
          <cell r="I376" t="str">
            <v>RISARALDA</v>
          </cell>
          <cell r="J376" t="str">
            <v>PEREIRA</v>
          </cell>
          <cell r="K376" t="str">
            <v>Demanda</v>
          </cell>
          <cell r="L376" t="str">
            <v>ONCOLOGOS DEL OCCIDENTE S.A.S.</v>
          </cell>
          <cell r="M376" t="str">
            <v>NI 801000713</v>
          </cell>
          <cell r="N376" t="str">
            <v>MRS</v>
          </cell>
          <cell r="O376" t="str">
            <v>Pago por evento</v>
          </cell>
          <cell r="P376" t="str">
            <v>Consultas ambulatorias</v>
          </cell>
        </row>
        <row r="377">
          <cell r="B377" t="str">
            <v>RM64476</v>
          </cell>
          <cell r="C377" t="str">
            <v>Radicada</v>
          </cell>
          <cell r="D377">
            <v>45146.665954282405</v>
          </cell>
          <cell r="E377">
            <v>45147.58064915509</v>
          </cell>
          <cell r="F377">
            <v>45208.659810451391</v>
          </cell>
          <cell r="G377">
            <v>141723</v>
          </cell>
          <cell r="H377">
            <v>138</v>
          </cell>
          <cell r="I377" t="str">
            <v>RISARALDA</v>
          </cell>
          <cell r="J377" t="str">
            <v>PEREIRA</v>
          </cell>
          <cell r="K377" t="str">
            <v>Demanda</v>
          </cell>
          <cell r="L377" t="str">
            <v>ONCOLOGOS DEL OCCIDENTE S.A.S.</v>
          </cell>
          <cell r="M377" t="str">
            <v>NI 801000713</v>
          </cell>
          <cell r="N377" t="str">
            <v>MRS</v>
          </cell>
          <cell r="O377" t="str">
            <v>Pago por evento</v>
          </cell>
          <cell r="P377" t="str">
            <v>Consultas ambulatorias</v>
          </cell>
        </row>
        <row r="378">
          <cell r="B378" t="str">
            <v>RM64572</v>
          </cell>
          <cell r="C378" t="str">
            <v>Radicada</v>
          </cell>
          <cell r="D378">
            <v>45146.665993132709</v>
          </cell>
          <cell r="E378">
            <v>45147.58064915509</v>
          </cell>
          <cell r="F378">
            <v>45166.362663344902</v>
          </cell>
          <cell r="G378">
            <v>4980</v>
          </cell>
          <cell r="H378">
            <v>138</v>
          </cell>
          <cell r="I378" t="str">
            <v>RISARALDA</v>
          </cell>
          <cell r="J378" t="str">
            <v>PEREIRA</v>
          </cell>
          <cell r="K378" t="str">
            <v>Demanda</v>
          </cell>
          <cell r="L378" t="str">
            <v>ONCOLOGOS DEL OCCIDENTE S.A.S.</v>
          </cell>
          <cell r="M378" t="str">
            <v>NI 801000713</v>
          </cell>
          <cell r="N378" t="str">
            <v>MRS</v>
          </cell>
          <cell r="O378" t="str">
            <v>Pago por evento</v>
          </cell>
          <cell r="P378" t="str">
            <v>Consultas ambulatorias</v>
          </cell>
        </row>
        <row r="379">
          <cell r="B379" t="str">
            <v>RM64716</v>
          </cell>
          <cell r="C379" t="str">
            <v>Radicada</v>
          </cell>
          <cell r="D379">
            <v>45146.666026466046</v>
          </cell>
          <cell r="E379">
            <v>45147.58064915509</v>
          </cell>
          <cell r="F379">
            <v>45201.55215949074</v>
          </cell>
          <cell r="G379">
            <v>210320</v>
          </cell>
          <cell r="H379">
            <v>138</v>
          </cell>
          <cell r="I379" t="str">
            <v>RISARALDA</v>
          </cell>
          <cell r="J379" t="str">
            <v>PEREIRA</v>
          </cell>
          <cell r="K379" t="str">
            <v>Demanda</v>
          </cell>
          <cell r="L379" t="str">
            <v>ONCOLOGOS DEL OCCIDENTE S.A.S.</v>
          </cell>
          <cell r="M379" t="str">
            <v>NI 801000713</v>
          </cell>
          <cell r="N379" t="str">
            <v>MRS</v>
          </cell>
          <cell r="O379" t="str">
            <v>Pago por evento</v>
          </cell>
          <cell r="P379" t="str">
            <v>Consultas ambulatorias</v>
          </cell>
        </row>
        <row r="380">
          <cell r="B380" t="str">
            <v>RM64731</v>
          </cell>
          <cell r="C380" t="str">
            <v>Radicada</v>
          </cell>
          <cell r="D380">
            <v>45146.666057716044</v>
          </cell>
          <cell r="E380">
            <v>45147.58064915509</v>
          </cell>
          <cell r="F380">
            <v>45201.584426006943</v>
          </cell>
          <cell r="G380">
            <v>100000</v>
          </cell>
          <cell r="H380">
            <v>138</v>
          </cell>
          <cell r="I380" t="str">
            <v>RISARALDA</v>
          </cell>
          <cell r="J380" t="str">
            <v>PEREIRA</v>
          </cell>
          <cell r="K380" t="str">
            <v>Demanda</v>
          </cell>
          <cell r="L380" t="str">
            <v>ONCOLOGOS DEL OCCIDENTE S.A.S.</v>
          </cell>
          <cell r="M380" t="str">
            <v>NI 801000713</v>
          </cell>
          <cell r="N380" t="str">
            <v>MRS</v>
          </cell>
          <cell r="O380" t="str">
            <v>Pago por evento</v>
          </cell>
          <cell r="P380" t="str">
            <v>Consultas ambulatorias</v>
          </cell>
        </row>
        <row r="381">
          <cell r="B381" t="str">
            <v>CI2494</v>
          </cell>
          <cell r="C381" t="str">
            <v>Radicada</v>
          </cell>
          <cell r="D381">
            <v>45148.497407214505</v>
          </cell>
          <cell r="E381">
            <v>45149.594594594906</v>
          </cell>
          <cell r="F381">
            <v>45202.610758645831</v>
          </cell>
          <cell r="G381">
            <v>1277980</v>
          </cell>
          <cell r="H381">
            <v>136</v>
          </cell>
          <cell r="I381" t="str">
            <v>RISARALDA</v>
          </cell>
          <cell r="J381" t="str">
            <v>PEREIRA</v>
          </cell>
          <cell r="K381" t="str">
            <v>Demanda</v>
          </cell>
          <cell r="L381" t="str">
            <v>ONCOLOGOS DEL OCCIDENTE S.A.S.</v>
          </cell>
          <cell r="M381" t="str">
            <v>NI 801000713</v>
          </cell>
          <cell r="N381" t="str">
            <v>MRS</v>
          </cell>
          <cell r="O381" t="str">
            <v>Pago por evento</v>
          </cell>
          <cell r="P381" t="str">
            <v>Servicios de internación y/o cirugía (Hospitalaria o Ambulatoria)</v>
          </cell>
        </row>
        <row r="382">
          <cell r="B382" t="str">
            <v>CI2393</v>
          </cell>
          <cell r="C382" t="str">
            <v>Radicada</v>
          </cell>
          <cell r="D382">
            <v>45149.63109417438</v>
          </cell>
          <cell r="E382">
            <v>45149.651911030094</v>
          </cell>
          <cell r="F382">
            <v>45194.637746909721</v>
          </cell>
          <cell r="G382">
            <v>6926059</v>
          </cell>
          <cell r="H382">
            <v>136</v>
          </cell>
          <cell r="I382" t="str">
            <v>RISARALDA</v>
          </cell>
          <cell r="J382" t="str">
            <v>PEREIRA</v>
          </cell>
          <cell r="K382" t="str">
            <v>Demanda</v>
          </cell>
          <cell r="L382" t="str">
            <v>ONCOLOGOS DEL OCCIDENTE S.A.S.</v>
          </cell>
          <cell r="M382" t="str">
            <v>NI 801000713</v>
          </cell>
          <cell r="N382" t="str">
            <v>MRS</v>
          </cell>
          <cell r="O382" t="str">
            <v>Pago por evento</v>
          </cell>
          <cell r="P382" t="str">
            <v>Servicios de internación y/o cirugía (Hospitalaria o Ambulatoria)</v>
          </cell>
        </row>
        <row r="383">
          <cell r="B383" t="str">
            <v>RM67131</v>
          </cell>
          <cell r="C383" t="str">
            <v>Radicada</v>
          </cell>
          <cell r="D383">
            <v>45138.636690277774</v>
          </cell>
          <cell r="E383">
            <v>45170.291666666664</v>
          </cell>
          <cell r="F383">
            <v>45191.710803009257</v>
          </cell>
          <cell r="G383">
            <v>24163</v>
          </cell>
          <cell r="H383">
            <v>116</v>
          </cell>
          <cell r="I383" t="str">
            <v>RISARALDA</v>
          </cell>
          <cell r="J383" t="str">
            <v>PEREIRA</v>
          </cell>
          <cell r="K383" t="str">
            <v>Demanda</v>
          </cell>
          <cell r="L383" t="str">
            <v>ONCOLOGOS DEL OCCIDENTE S.A.S.</v>
          </cell>
          <cell r="M383" t="str">
            <v>NI 801000713</v>
          </cell>
          <cell r="N383" t="str">
            <v>RC</v>
          </cell>
          <cell r="O383" t="str">
            <v>Pago por evento</v>
          </cell>
          <cell r="P383" t="str">
            <v>Exámenes de laboratorio, imágenes y otras ayudas diagnósticas ambulatorias</v>
          </cell>
        </row>
        <row r="384">
          <cell r="B384" t="str">
            <v>RC17050</v>
          </cell>
          <cell r="C384" t="str">
            <v>Radicada</v>
          </cell>
          <cell r="D384">
            <v>45152.498102932099</v>
          </cell>
          <cell r="E384">
            <v>45170.291666666664</v>
          </cell>
          <cell r="F384">
            <v>45221.950134837964</v>
          </cell>
          <cell r="G384">
            <v>56533</v>
          </cell>
          <cell r="H384">
            <v>116</v>
          </cell>
          <cell r="I384" t="str">
            <v>RISARALDA</v>
          </cell>
          <cell r="J384" t="str">
            <v>PEREIRA</v>
          </cell>
          <cell r="K384" t="str">
            <v>Demanda</v>
          </cell>
          <cell r="L384" t="str">
            <v>ONCOLOGOS DEL OCCIDENTE S.A.S.</v>
          </cell>
          <cell r="M384" t="str">
            <v>NI 801000713</v>
          </cell>
          <cell r="N384" t="str">
            <v>RC</v>
          </cell>
          <cell r="O384" t="str">
            <v>Pago por evento</v>
          </cell>
          <cell r="P384" t="str">
            <v>Consultas ambulatorias</v>
          </cell>
        </row>
        <row r="385">
          <cell r="B385" t="str">
            <v>RC17053</v>
          </cell>
          <cell r="C385" t="str">
            <v>Radicada</v>
          </cell>
          <cell r="D385">
            <v>45152.498187731479</v>
          </cell>
          <cell r="E385">
            <v>45170.291666666664</v>
          </cell>
          <cell r="F385">
            <v>45191.673151423609</v>
          </cell>
          <cell r="G385">
            <v>64500</v>
          </cell>
          <cell r="H385">
            <v>116</v>
          </cell>
          <cell r="I385" t="str">
            <v>RISARALDA</v>
          </cell>
          <cell r="J385" t="str">
            <v>PEREIRA</v>
          </cell>
          <cell r="K385" t="str">
            <v>Demanda</v>
          </cell>
          <cell r="L385" t="str">
            <v>ONCOLOGOS DEL OCCIDENTE S.A.S.</v>
          </cell>
          <cell r="M385" t="str">
            <v>NI 801000713</v>
          </cell>
          <cell r="N385" t="str">
            <v>RC</v>
          </cell>
          <cell r="O385" t="str">
            <v>Pago por evento</v>
          </cell>
          <cell r="P385" t="str">
            <v>Consultas ambulatorias</v>
          </cell>
        </row>
        <row r="386">
          <cell r="B386" t="str">
            <v>RC17296</v>
          </cell>
          <cell r="C386" t="str">
            <v>Radicada</v>
          </cell>
          <cell r="D386">
            <v>45152.498262499998</v>
          </cell>
          <cell r="E386">
            <v>45170.291666666664</v>
          </cell>
          <cell r="F386">
            <v>45221.956365393518</v>
          </cell>
          <cell r="G386">
            <v>56533</v>
          </cell>
          <cell r="H386">
            <v>116</v>
          </cell>
          <cell r="I386" t="str">
            <v>RISARALDA</v>
          </cell>
          <cell r="J386" t="str">
            <v>PEREIRA</v>
          </cell>
          <cell r="K386" t="str">
            <v>Demanda</v>
          </cell>
          <cell r="L386" t="str">
            <v>ONCOLOGOS DEL OCCIDENTE S.A.S.</v>
          </cell>
          <cell r="M386" t="str">
            <v>NI 801000713</v>
          </cell>
          <cell r="N386" t="str">
            <v>RC</v>
          </cell>
          <cell r="O386" t="str">
            <v>Pago por evento</v>
          </cell>
          <cell r="P386" t="str">
            <v>Consultas ambulatorias</v>
          </cell>
        </row>
        <row r="387">
          <cell r="B387" t="str">
            <v>RC17349</v>
          </cell>
          <cell r="C387" t="str">
            <v>Radicada</v>
          </cell>
          <cell r="D387">
            <v>45152.498333140436</v>
          </cell>
          <cell r="E387">
            <v>45170.291666666664</v>
          </cell>
          <cell r="F387">
            <v>45221.992879398145</v>
          </cell>
          <cell r="G387">
            <v>56946</v>
          </cell>
          <cell r="H387">
            <v>116</v>
          </cell>
          <cell r="I387" t="str">
            <v>RISARALDA</v>
          </cell>
          <cell r="J387" t="str">
            <v>PEREIRA</v>
          </cell>
          <cell r="K387" t="str">
            <v>Demanda</v>
          </cell>
          <cell r="L387" t="str">
            <v>ONCOLOGOS DEL OCCIDENTE S.A.S.</v>
          </cell>
          <cell r="M387" t="str">
            <v>NI 801000713</v>
          </cell>
          <cell r="N387" t="str">
            <v>RC</v>
          </cell>
          <cell r="O387" t="str">
            <v>Pago por evento</v>
          </cell>
          <cell r="P387" t="str">
            <v>Consultas ambulatorias</v>
          </cell>
        </row>
        <row r="388">
          <cell r="B388" t="str">
            <v>RC17398</v>
          </cell>
          <cell r="C388" t="str">
            <v>Radicada</v>
          </cell>
          <cell r="D388">
            <v>45152.498404320992</v>
          </cell>
          <cell r="E388">
            <v>45170.291666666664</v>
          </cell>
          <cell r="F388">
            <v>45222.594953587963</v>
          </cell>
          <cell r="G388">
            <v>60400</v>
          </cell>
          <cell r="H388">
            <v>116</v>
          </cell>
          <cell r="I388" t="str">
            <v>RISARALDA</v>
          </cell>
          <cell r="J388" t="str">
            <v>PEREIRA</v>
          </cell>
          <cell r="K388" t="str">
            <v>Demanda</v>
          </cell>
          <cell r="L388" t="str">
            <v>ONCOLOGOS DEL OCCIDENTE S.A.S.</v>
          </cell>
          <cell r="M388" t="str">
            <v>NI 801000713</v>
          </cell>
          <cell r="N388" t="str">
            <v>RC</v>
          </cell>
          <cell r="O388" t="str">
            <v>Pago por evento</v>
          </cell>
          <cell r="P388" t="str">
            <v>Consultas ambulatorias</v>
          </cell>
        </row>
        <row r="389">
          <cell r="B389" t="str">
            <v>RC17243</v>
          </cell>
          <cell r="C389" t="str">
            <v>Radicada</v>
          </cell>
          <cell r="D389">
            <v>45152.591921334875</v>
          </cell>
          <cell r="E389">
            <v>45170.291666666664</v>
          </cell>
          <cell r="F389">
            <v>45222.427290127314</v>
          </cell>
          <cell r="G389">
            <v>64500</v>
          </cell>
          <cell r="H389">
            <v>116</v>
          </cell>
          <cell r="I389" t="str">
            <v>RISARALDA</v>
          </cell>
          <cell r="J389" t="str">
            <v>PEREIRA</v>
          </cell>
          <cell r="K389" t="str">
            <v>Demanda</v>
          </cell>
          <cell r="L389" t="str">
            <v>ONCOLOGOS DEL OCCIDENTE S.A.S.</v>
          </cell>
          <cell r="M389" t="str">
            <v>NI 801000713</v>
          </cell>
          <cell r="N389" t="str">
            <v>MRS</v>
          </cell>
          <cell r="O389" t="str">
            <v>Pago por evento</v>
          </cell>
          <cell r="P389" t="str">
            <v>Consultas ambulatorias</v>
          </cell>
        </row>
        <row r="390">
          <cell r="B390" t="str">
            <v>RC17285</v>
          </cell>
          <cell r="C390" t="str">
            <v>Radicada</v>
          </cell>
          <cell r="D390">
            <v>45152.591952777773</v>
          </cell>
          <cell r="E390">
            <v>45170.291666666664</v>
          </cell>
          <cell r="F390">
            <v>45222.430560879628</v>
          </cell>
          <cell r="G390">
            <v>64500</v>
          </cell>
          <cell r="H390">
            <v>116</v>
          </cell>
          <cell r="I390" t="str">
            <v>RISARALDA</v>
          </cell>
          <cell r="J390" t="str">
            <v>PEREIRA</v>
          </cell>
          <cell r="K390" t="str">
            <v>Demanda</v>
          </cell>
          <cell r="L390" t="str">
            <v>ONCOLOGOS DEL OCCIDENTE S.A.S.</v>
          </cell>
          <cell r="M390" t="str">
            <v>NI 801000713</v>
          </cell>
          <cell r="N390" t="str">
            <v>MRS</v>
          </cell>
          <cell r="O390" t="str">
            <v>Pago por evento</v>
          </cell>
          <cell r="P390" t="str">
            <v>Consultas ambulatorias</v>
          </cell>
        </row>
        <row r="391">
          <cell r="B391" t="str">
            <v>RC17298</v>
          </cell>
          <cell r="C391" t="str">
            <v>Radicada</v>
          </cell>
          <cell r="D391">
            <v>45152.591989197528</v>
          </cell>
          <cell r="E391">
            <v>45170.291666666664</v>
          </cell>
          <cell r="F391">
            <v>45222.442094247686</v>
          </cell>
          <cell r="G391">
            <v>64500</v>
          </cell>
          <cell r="H391">
            <v>116</v>
          </cell>
          <cell r="I391" t="str">
            <v>RISARALDA</v>
          </cell>
          <cell r="J391" t="str">
            <v>PEREIRA</v>
          </cell>
          <cell r="K391" t="str">
            <v>Demanda</v>
          </cell>
          <cell r="L391" t="str">
            <v>ONCOLOGOS DEL OCCIDENTE S.A.S.</v>
          </cell>
          <cell r="M391" t="str">
            <v>NI 801000713</v>
          </cell>
          <cell r="N391" t="str">
            <v>MRS</v>
          </cell>
          <cell r="O391" t="str">
            <v>Pago por evento</v>
          </cell>
          <cell r="P391" t="str">
            <v>Consultas ambulatorias</v>
          </cell>
        </row>
        <row r="392">
          <cell r="B392" t="str">
            <v>RC17415</v>
          </cell>
          <cell r="C392" t="str">
            <v>Radicada</v>
          </cell>
          <cell r="D392">
            <v>45152.592019135802</v>
          </cell>
          <cell r="E392">
            <v>45170.291666666664</v>
          </cell>
          <cell r="F392">
            <v>45221.958453819439</v>
          </cell>
          <cell r="G392">
            <v>56533</v>
          </cell>
          <cell r="H392">
            <v>116</v>
          </cell>
          <cell r="I392" t="str">
            <v>RISARALDA</v>
          </cell>
          <cell r="J392" t="str">
            <v>PEREIRA</v>
          </cell>
          <cell r="K392" t="str">
            <v>Demanda</v>
          </cell>
          <cell r="L392" t="str">
            <v>ONCOLOGOS DEL OCCIDENTE S.A.S.</v>
          </cell>
          <cell r="M392" t="str">
            <v>NI 801000713</v>
          </cell>
          <cell r="N392" t="str">
            <v>MRS</v>
          </cell>
          <cell r="O392" t="str">
            <v>Pago por evento</v>
          </cell>
          <cell r="P392" t="str">
            <v>Consultas ambulatorias</v>
          </cell>
        </row>
        <row r="393">
          <cell r="B393" t="str">
            <v>RC17418</v>
          </cell>
          <cell r="C393" t="str">
            <v>Radicada</v>
          </cell>
          <cell r="D393">
            <v>45152.592068942897</v>
          </cell>
          <cell r="E393">
            <v>45170.291666666664</v>
          </cell>
          <cell r="F393">
            <v>45254.342128275464</v>
          </cell>
          <cell r="G393">
            <v>64500</v>
          </cell>
          <cell r="H393">
            <v>116</v>
          </cell>
          <cell r="I393" t="str">
            <v>RISARALDA</v>
          </cell>
          <cell r="J393" t="str">
            <v>PEREIRA</v>
          </cell>
          <cell r="K393" t="str">
            <v>Demanda</v>
          </cell>
          <cell r="L393" t="str">
            <v>ONCOLOGOS DEL OCCIDENTE S.A.S.</v>
          </cell>
          <cell r="M393" t="str">
            <v>NI 801000713</v>
          </cell>
          <cell r="N393" t="str">
            <v>MRS</v>
          </cell>
          <cell r="O393" t="str">
            <v>Pago por evento</v>
          </cell>
          <cell r="P393" t="str">
            <v>Consultas ambulatorias</v>
          </cell>
        </row>
        <row r="394">
          <cell r="B394" t="str">
            <v>RC17422</v>
          </cell>
          <cell r="C394" t="str">
            <v>Devuelta</v>
          </cell>
          <cell r="D394">
            <v>45152.592104822528</v>
          </cell>
          <cell r="E394">
            <v>45170.291666666664</v>
          </cell>
          <cell r="G394">
            <v>56533</v>
          </cell>
          <cell r="H394">
            <v>116</v>
          </cell>
          <cell r="I394" t="str">
            <v>RISARALDA</v>
          </cell>
          <cell r="J394" t="str">
            <v>PEREIRA</v>
          </cell>
          <cell r="K394" t="str">
            <v>Demanda</v>
          </cell>
          <cell r="L394" t="str">
            <v>ONCOLOGOS DEL OCCIDENTE S.A.S.</v>
          </cell>
          <cell r="M394" t="str">
            <v>NI 801000713</v>
          </cell>
          <cell r="O394" t="str">
            <v>Pago por evento</v>
          </cell>
          <cell r="P394" t="str">
            <v>Consultas ambulatorias</v>
          </cell>
        </row>
        <row r="395">
          <cell r="B395" t="str">
            <v>RC17460</v>
          </cell>
          <cell r="C395" t="str">
            <v>Radicada</v>
          </cell>
          <cell r="D395">
            <v>45152.592146990741</v>
          </cell>
          <cell r="E395">
            <v>45170.291666666664</v>
          </cell>
          <cell r="F395">
            <v>45222.611240474536</v>
          </cell>
          <cell r="G395">
            <v>300864</v>
          </cell>
          <cell r="H395">
            <v>116</v>
          </cell>
          <cell r="I395" t="str">
            <v>RISARALDA</v>
          </cell>
          <cell r="J395" t="str">
            <v>PEREIRA</v>
          </cell>
          <cell r="K395" t="str">
            <v>Demanda</v>
          </cell>
          <cell r="L395" t="str">
            <v>ONCOLOGOS DEL OCCIDENTE S.A.S.</v>
          </cell>
          <cell r="M395" t="str">
            <v>NI 801000713</v>
          </cell>
          <cell r="N395" t="str">
            <v>MRS</v>
          </cell>
          <cell r="O395" t="str">
            <v>Pago por evento</v>
          </cell>
          <cell r="P395" t="str">
            <v>Exámenes de laboratorio, imágenes y otras ayudas diagnósticas ambulatorias</v>
          </cell>
        </row>
        <row r="396">
          <cell r="B396" t="str">
            <v>RC17544</v>
          </cell>
          <cell r="C396" t="str">
            <v>Radicada</v>
          </cell>
          <cell r="D396">
            <v>45152.592182098764</v>
          </cell>
          <cell r="E396">
            <v>45170.291666666664</v>
          </cell>
          <cell r="F396">
            <v>45221.993930439814</v>
          </cell>
          <cell r="G396">
            <v>56946</v>
          </cell>
          <cell r="H396">
            <v>116</v>
          </cell>
          <cell r="I396" t="str">
            <v>RISARALDA</v>
          </cell>
          <cell r="J396" t="str">
            <v>PEREIRA</v>
          </cell>
          <cell r="K396" t="str">
            <v>Demanda</v>
          </cell>
          <cell r="L396" t="str">
            <v>ONCOLOGOS DEL OCCIDENTE S.A.S.</v>
          </cell>
          <cell r="M396" t="str">
            <v>NI 801000713</v>
          </cell>
          <cell r="N396" t="str">
            <v>MRS</v>
          </cell>
          <cell r="O396" t="str">
            <v>Pago por evento</v>
          </cell>
          <cell r="P396" t="str">
            <v>Consultas ambulatorias</v>
          </cell>
        </row>
        <row r="397">
          <cell r="B397" t="str">
            <v>RC17554</v>
          </cell>
          <cell r="C397" t="str">
            <v>Radicada</v>
          </cell>
          <cell r="D397">
            <v>45152.592221219136</v>
          </cell>
          <cell r="E397">
            <v>45170.291666666664</v>
          </cell>
          <cell r="F397">
            <v>45222.464554548613</v>
          </cell>
          <cell r="G397">
            <v>64500</v>
          </cell>
          <cell r="H397">
            <v>116</v>
          </cell>
          <cell r="I397" t="str">
            <v>RISARALDA</v>
          </cell>
          <cell r="J397" t="str">
            <v>PEREIRA</v>
          </cell>
          <cell r="K397" t="str">
            <v>Demanda</v>
          </cell>
          <cell r="L397" t="str">
            <v>ONCOLOGOS DEL OCCIDENTE S.A.S.</v>
          </cell>
          <cell r="M397" t="str">
            <v>NI 801000713</v>
          </cell>
          <cell r="N397" t="str">
            <v>MRS</v>
          </cell>
          <cell r="O397" t="str">
            <v>Pago por evento</v>
          </cell>
          <cell r="P397" t="str">
            <v>Consultas ambulatorias</v>
          </cell>
        </row>
        <row r="398">
          <cell r="B398" t="str">
            <v>RC17586</v>
          </cell>
          <cell r="C398" t="str">
            <v>Radicada</v>
          </cell>
          <cell r="D398">
            <v>45152.592257291668</v>
          </cell>
          <cell r="E398">
            <v>45170.291666666664</v>
          </cell>
          <cell r="F398">
            <v>45222.465877233793</v>
          </cell>
          <cell r="G398">
            <v>64500</v>
          </cell>
          <cell r="H398">
            <v>116</v>
          </cell>
          <cell r="I398" t="str">
            <v>RISARALDA</v>
          </cell>
          <cell r="J398" t="str">
            <v>PEREIRA</v>
          </cell>
          <cell r="K398" t="str">
            <v>Demanda</v>
          </cell>
          <cell r="L398" t="str">
            <v>ONCOLOGOS DEL OCCIDENTE S.A.S.</v>
          </cell>
          <cell r="M398" t="str">
            <v>NI 801000713</v>
          </cell>
          <cell r="N398" t="str">
            <v>MRS</v>
          </cell>
          <cell r="O398" t="str">
            <v>Pago por evento</v>
          </cell>
          <cell r="P398" t="str">
            <v>Consultas ambulatorias</v>
          </cell>
        </row>
        <row r="399">
          <cell r="B399" t="str">
            <v>RM64712</v>
          </cell>
          <cell r="C399" t="str">
            <v>Radicada</v>
          </cell>
          <cell r="D399">
            <v>45152.714602353393</v>
          </cell>
          <cell r="E399">
            <v>45170.291666666664</v>
          </cell>
          <cell r="F399">
            <v>45221.934934722223</v>
          </cell>
          <cell r="G399">
            <v>49990</v>
          </cell>
          <cell r="H399">
            <v>116</v>
          </cell>
          <cell r="I399" t="str">
            <v>RISARALDA</v>
          </cell>
          <cell r="J399" t="str">
            <v>PEREIRA</v>
          </cell>
          <cell r="K399" t="str">
            <v>Demanda</v>
          </cell>
          <cell r="L399" t="str">
            <v>ONCOLOGOS DEL OCCIDENTE S.A.S.</v>
          </cell>
          <cell r="M399" t="str">
            <v>NI 801000713</v>
          </cell>
          <cell r="N399" t="str">
            <v>MRS</v>
          </cell>
          <cell r="O399" t="str">
            <v>Pago por evento</v>
          </cell>
          <cell r="P399" t="str">
            <v>Exámenes de laboratorio, imágenes y otras ayudas diagnósticas ambulatorias</v>
          </cell>
        </row>
        <row r="400">
          <cell r="B400" t="str">
            <v>RC16992</v>
          </cell>
          <cell r="C400" t="str">
            <v>Devuelta</v>
          </cell>
          <cell r="D400">
            <v>45152.714661111109</v>
          </cell>
          <cell r="E400">
            <v>45170.291666666664</v>
          </cell>
          <cell r="G400">
            <v>64500</v>
          </cell>
          <cell r="H400">
            <v>116</v>
          </cell>
          <cell r="I400" t="str">
            <v>RISARALDA</v>
          </cell>
          <cell r="J400" t="str">
            <v>PEREIRA</v>
          </cell>
          <cell r="K400" t="str">
            <v>Demanda</v>
          </cell>
          <cell r="L400" t="str">
            <v>ONCOLOGOS DEL OCCIDENTE S.A.S.</v>
          </cell>
          <cell r="M400" t="str">
            <v>NI 801000713</v>
          </cell>
          <cell r="O400" t="str">
            <v>Pago por evento</v>
          </cell>
          <cell r="P400" t="str">
            <v>Consultas ambulatorias</v>
          </cell>
        </row>
        <row r="401">
          <cell r="B401" t="str">
            <v>RC16993</v>
          </cell>
          <cell r="C401" t="str">
            <v>Radicada</v>
          </cell>
          <cell r="D401">
            <v>45152.714699421296</v>
          </cell>
          <cell r="E401">
            <v>45170.291666666664</v>
          </cell>
          <cell r="F401">
            <v>45222.400818402777</v>
          </cell>
          <cell r="G401">
            <v>64500</v>
          </cell>
          <cell r="H401">
            <v>116</v>
          </cell>
          <cell r="I401" t="str">
            <v>RISARALDA</v>
          </cell>
          <cell r="J401" t="str">
            <v>PEREIRA</v>
          </cell>
          <cell r="K401" t="str">
            <v>Demanda</v>
          </cell>
          <cell r="L401" t="str">
            <v>ONCOLOGOS DEL OCCIDENTE S.A.S.</v>
          </cell>
          <cell r="M401" t="str">
            <v>NI 801000713</v>
          </cell>
          <cell r="N401" t="str">
            <v>RC</v>
          </cell>
          <cell r="O401" t="str">
            <v>Pago por evento</v>
          </cell>
          <cell r="P401" t="str">
            <v>Consultas ambulatorias</v>
          </cell>
        </row>
        <row r="402">
          <cell r="B402" t="str">
            <v>RC16996</v>
          </cell>
          <cell r="C402" t="str">
            <v>Radicada</v>
          </cell>
          <cell r="D402">
            <v>45152.714736959875</v>
          </cell>
          <cell r="E402">
            <v>45170.291666666664</v>
          </cell>
          <cell r="F402">
            <v>45222.404797719908</v>
          </cell>
          <cell r="G402">
            <v>64500</v>
          </cell>
          <cell r="H402">
            <v>116</v>
          </cell>
          <cell r="I402" t="str">
            <v>RISARALDA</v>
          </cell>
          <cell r="J402" t="str">
            <v>PEREIRA</v>
          </cell>
          <cell r="K402" t="str">
            <v>Demanda</v>
          </cell>
          <cell r="L402" t="str">
            <v>ONCOLOGOS DEL OCCIDENTE S.A.S.</v>
          </cell>
          <cell r="M402" t="str">
            <v>NI 801000713</v>
          </cell>
          <cell r="N402" t="str">
            <v>RC</v>
          </cell>
          <cell r="O402" t="str">
            <v>Pago por evento</v>
          </cell>
          <cell r="P402" t="str">
            <v>Consultas ambulatorias</v>
          </cell>
        </row>
        <row r="403">
          <cell r="B403" t="str">
            <v>RC17002</v>
          </cell>
          <cell r="C403" t="str">
            <v>Devuelta</v>
          </cell>
          <cell r="D403">
            <v>45152.714777353394</v>
          </cell>
          <cell r="E403">
            <v>45170.291666666664</v>
          </cell>
          <cell r="G403">
            <v>94240</v>
          </cell>
          <cell r="H403">
            <v>116</v>
          </cell>
          <cell r="I403" t="str">
            <v>RISARALDA</v>
          </cell>
          <cell r="J403" t="str">
            <v>PEREIRA</v>
          </cell>
          <cell r="K403" t="str">
            <v>Demanda</v>
          </cell>
          <cell r="L403" t="str">
            <v>ONCOLOGOS DEL OCCIDENTE S.A.S.</v>
          </cell>
          <cell r="M403" t="str">
            <v>NI 801000713</v>
          </cell>
          <cell r="O403" t="str">
            <v>Pago por evento</v>
          </cell>
          <cell r="P403" t="str">
            <v>Consultas ambulatorias</v>
          </cell>
        </row>
        <row r="404">
          <cell r="B404" t="str">
            <v>RC17057</v>
          </cell>
          <cell r="C404" t="str">
            <v>Devuelta</v>
          </cell>
          <cell r="D404">
            <v>45152.714813580249</v>
          </cell>
          <cell r="E404">
            <v>45170.291666666664</v>
          </cell>
          <cell r="G404">
            <v>56533</v>
          </cell>
          <cell r="H404">
            <v>116</v>
          </cell>
          <cell r="I404" t="str">
            <v>RISARALDA</v>
          </cell>
          <cell r="J404" t="str">
            <v>PEREIRA</v>
          </cell>
          <cell r="K404" t="str">
            <v>Demanda</v>
          </cell>
          <cell r="L404" t="str">
            <v>ONCOLOGOS DEL OCCIDENTE S.A.S.</v>
          </cell>
          <cell r="M404" t="str">
            <v>NI 801000713</v>
          </cell>
          <cell r="O404" t="str">
            <v>Pago por evento</v>
          </cell>
          <cell r="P404" t="str">
            <v>Consultas ambulatorias</v>
          </cell>
        </row>
        <row r="405">
          <cell r="B405" t="str">
            <v>RC17063</v>
          </cell>
          <cell r="C405" t="str">
            <v>Devuelta</v>
          </cell>
          <cell r="D405">
            <v>45152.714849151227</v>
          </cell>
          <cell r="E405">
            <v>45170.291666666664</v>
          </cell>
          <cell r="G405">
            <v>56533</v>
          </cell>
          <cell r="H405">
            <v>116</v>
          </cell>
          <cell r="I405" t="str">
            <v>RISARALDA</v>
          </cell>
          <cell r="J405" t="str">
            <v>PEREIRA</v>
          </cell>
          <cell r="K405" t="str">
            <v>Demanda</v>
          </cell>
          <cell r="L405" t="str">
            <v>ONCOLOGOS DEL OCCIDENTE S.A.S.</v>
          </cell>
          <cell r="M405" t="str">
            <v>NI 801000713</v>
          </cell>
          <cell r="O405" t="str">
            <v>Pago por evento</v>
          </cell>
          <cell r="P405" t="str">
            <v>Consultas ambulatorias</v>
          </cell>
        </row>
        <row r="406">
          <cell r="B406" t="str">
            <v>RC17097</v>
          </cell>
          <cell r="C406" t="str">
            <v>Radicada</v>
          </cell>
          <cell r="D406">
            <v>45152.714891280863</v>
          </cell>
          <cell r="E406">
            <v>45170.291666666664</v>
          </cell>
          <cell r="F406">
            <v>45222.408936886575</v>
          </cell>
          <cell r="G406">
            <v>64500</v>
          </cell>
          <cell r="H406">
            <v>116</v>
          </cell>
          <cell r="I406" t="str">
            <v>RISARALDA</v>
          </cell>
          <cell r="J406" t="str">
            <v>PEREIRA</v>
          </cell>
          <cell r="K406" t="str">
            <v>Demanda</v>
          </cell>
          <cell r="L406" t="str">
            <v>ONCOLOGOS DEL OCCIDENTE S.A.S.</v>
          </cell>
          <cell r="M406" t="str">
            <v>NI 801000713</v>
          </cell>
          <cell r="N406" t="str">
            <v>MRS</v>
          </cell>
          <cell r="O406" t="str">
            <v>Pago por evento</v>
          </cell>
          <cell r="P406" t="str">
            <v>Consultas ambulatorias</v>
          </cell>
        </row>
        <row r="407">
          <cell r="B407" t="str">
            <v>RC17152</v>
          </cell>
          <cell r="C407" t="str">
            <v>Radicada</v>
          </cell>
          <cell r="D407">
            <v>45152.714925</v>
          </cell>
          <cell r="E407">
            <v>45170.291666666664</v>
          </cell>
          <cell r="F407">
            <v>45222.414293171292</v>
          </cell>
          <cell r="G407">
            <v>64500</v>
          </cell>
          <cell r="H407">
            <v>116</v>
          </cell>
          <cell r="I407" t="str">
            <v>RISARALDA</v>
          </cell>
          <cell r="J407" t="str">
            <v>PEREIRA</v>
          </cell>
          <cell r="K407" t="str">
            <v>Demanda</v>
          </cell>
          <cell r="L407" t="str">
            <v>ONCOLOGOS DEL OCCIDENTE S.A.S.</v>
          </cell>
          <cell r="M407" t="str">
            <v>NI 801000713</v>
          </cell>
          <cell r="N407" t="str">
            <v>MRS</v>
          </cell>
          <cell r="O407" t="str">
            <v>Pago por evento</v>
          </cell>
          <cell r="P407" t="str">
            <v>Consultas ambulatorias</v>
          </cell>
        </row>
        <row r="408">
          <cell r="B408" t="str">
            <v>RC17225</v>
          </cell>
          <cell r="C408" t="str">
            <v>Radicada</v>
          </cell>
          <cell r="D408">
            <v>45152.714961149693</v>
          </cell>
          <cell r="E408">
            <v>45170.291666666664</v>
          </cell>
          <cell r="F408">
            <v>45222.43430818287</v>
          </cell>
          <cell r="G408">
            <v>64500</v>
          </cell>
          <cell r="H408">
            <v>116</v>
          </cell>
          <cell r="I408" t="str">
            <v>RISARALDA</v>
          </cell>
          <cell r="J408" t="str">
            <v>PEREIRA</v>
          </cell>
          <cell r="K408" t="str">
            <v>Demanda</v>
          </cell>
          <cell r="L408" t="str">
            <v>ONCOLOGOS DEL OCCIDENTE S.A.S.</v>
          </cell>
          <cell r="M408" t="str">
            <v>NI 801000713</v>
          </cell>
          <cell r="N408" t="str">
            <v>MRS</v>
          </cell>
          <cell r="O408" t="str">
            <v>Pago por evento</v>
          </cell>
          <cell r="P408" t="str">
            <v>Consultas ambulatorias</v>
          </cell>
        </row>
        <row r="409">
          <cell r="B409" t="str">
            <v>RC17237</v>
          </cell>
          <cell r="C409" t="str">
            <v>Radicada</v>
          </cell>
          <cell r="D409">
            <v>45152.714996643517</v>
          </cell>
          <cell r="E409">
            <v>45170.291666666664</v>
          </cell>
          <cell r="F409">
            <v>45222.425631597223</v>
          </cell>
          <cell r="G409">
            <v>64500</v>
          </cell>
          <cell r="H409">
            <v>116</v>
          </cell>
          <cell r="I409" t="str">
            <v>RISARALDA</v>
          </cell>
          <cell r="J409" t="str">
            <v>PEREIRA</v>
          </cell>
          <cell r="K409" t="str">
            <v>Demanda</v>
          </cell>
          <cell r="L409" t="str">
            <v>ONCOLOGOS DEL OCCIDENTE S.A.S.</v>
          </cell>
          <cell r="M409" t="str">
            <v>NI 801000713</v>
          </cell>
          <cell r="N409" t="str">
            <v>MRS</v>
          </cell>
          <cell r="O409" t="str">
            <v>Pago por evento</v>
          </cell>
          <cell r="P409" t="str">
            <v>Consultas ambulatorias</v>
          </cell>
        </row>
        <row r="410">
          <cell r="B410" t="str">
            <v>RM67238</v>
          </cell>
          <cell r="C410" t="str">
            <v>Devuelta</v>
          </cell>
          <cell r="D410">
            <v>45152.715031905856</v>
          </cell>
          <cell r="E410">
            <v>45170.291666666664</v>
          </cell>
          <cell r="G410">
            <v>484217</v>
          </cell>
          <cell r="H410">
            <v>116</v>
          </cell>
          <cell r="I410" t="str">
            <v>RISARALDA</v>
          </cell>
          <cell r="J410" t="str">
            <v>PEREIRA</v>
          </cell>
          <cell r="K410" t="str">
            <v>Demanda</v>
          </cell>
          <cell r="L410" t="str">
            <v>ONCOLOGOS DEL OCCIDENTE S.A.S.</v>
          </cell>
          <cell r="M410" t="str">
            <v>NI 801000713</v>
          </cell>
          <cell r="O410" t="str">
            <v>Pago por evento</v>
          </cell>
          <cell r="P410" t="str">
            <v>Servicios ambulatorios</v>
          </cell>
        </row>
        <row r="411">
          <cell r="B411" t="str">
            <v>RM66527</v>
          </cell>
          <cell r="C411" t="str">
            <v>Radicada</v>
          </cell>
          <cell r="D411">
            <v>45152.731902276231</v>
          </cell>
          <cell r="E411">
            <v>45170.291666666664</v>
          </cell>
          <cell r="F411">
            <v>45221.937005405089</v>
          </cell>
          <cell r="G411">
            <v>49990</v>
          </cell>
          <cell r="H411">
            <v>116</v>
          </cell>
          <cell r="I411" t="str">
            <v>RISARALDA</v>
          </cell>
          <cell r="J411" t="str">
            <v>PEREIRA</v>
          </cell>
          <cell r="K411" t="str">
            <v>Demanda</v>
          </cell>
          <cell r="L411" t="str">
            <v>ONCOLOGOS DEL OCCIDENTE S.A.S.</v>
          </cell>
          <cell r="M411" t="str">
            <v>NI 801000713</v>
          </cell>
          <cell r="N411" t="str">
            <v>MRS</v>
          </cell>
          <cell r="O411" t="str">
            <v>Pago por evento</v>
          </cell>
          <cell r="P411" t="str">
            <v>Exámenes de laboratorio, imágenes y otras ayudas diagnósticas ambulatorias</v>
          </cell>
        </row>
        <row r="412">
          <cell r="B412" t="str">
            <v>RM66553</v>
          </cell>
          <cell r="C412" t="str">
            <v>Radicada</v>
          </cell>
          <cell r="D412">
            <v>45152.73194332562</v>
          </cell>
          <cell r="E412">
            <v>45170.291666666664</v>
          </cell>
          <cell r="F412">
            <v>45221.978522187499</v>
          </cell>
          <cell r="G412">
            <v>56533</v>
          </cell>
          <cell r="H412">
            <v>116</v>
          </cell>
          <cell r="I412" t="str">
            <v>RISARALDA</v>
          </cell>
          <cell r="J412" t="str">
            <v>PEREIRA</v>
          </cell>
          <cell r="K412" t="str">
            <v>Demanda</v>
          </cell>
          <cell r="L412" t="str">
            <v>ONCOLOGOS DEL OCCIDENTE S.A.S.</v>
          </cell>
          <cell r="M412" t="str">
            <v>NI 801000713</v>
          </cell>
          <cell r="N412" t="str">
            <v>MRS</v>
          </cell>
          <cell r="O412" t="str">
            <v>Pago por evento</v>
          </cell>
          <cell r="P412" t="str">
            <v>Consultas ambulatorias</v>
          </cell>
        </row>
        <row r="413">
          <cell r="B413" t="str">
            <v>RM66556</v>
          </cell>
          <cell r="C413" t="str">
            <v>Radicada</v>
          </cell>
          <cell r="D413">
            <v>45152.731982175923</v>
          </cell>
          <cell r="E413">
            <v>45170.291666666664</v>
          </cell>
          <cell r="F413">
            <v>45237.727889548609</v>
          </cell>
          <cell r="G413">
            <v>1524300</v>
          </cell>
          <cell r="H413">
            <v>116</v>
          </cell>
          <cell r="I413" t="str">
            <v>RISARALDA</v>
          </cell>
          <cell r="J413" t="str">
            <v>PEREIRA</v>
          </cell>
          <cell r="K413" t="str">
            <v>Demanda</v>
          </cell>
          <cell r="L413" t="str">
            <v>ONCOLOGOS DEL OCCIDENTE S.A.S.</v>
          </cell>
          <cell r="M413" t="str">
            <v>NI 801000713</v>
          </cell>
          <cell r="N413" t="str">
            <v>MRS</v>
          </cell>
          <cell r="O413" t="str">
            <v>Pago por evento</v>
          </cell>
          <cell r="P413" t="str">
            <v>Consultas ambulatorias</v>
          </cell>
        </row>
        <row r="414">
          <cell r="B414" t="str">
            <v>RM66627</v>
          </cell>
          <cell r="C414" t="str">
            <v>Devuelta</v>
          </cell>
          <cell r="D414">
            <v>45152.732017052469</v>
          </cell>
          <cell r="E414">
            <v>45170.291666666664</v>
          </cell>
          <cell r="G414">
            <v>56533</v>
          </cell>
          <cell r="H414">
            <v>116</v>
          </cell>
          <cell r="I414" t="str">
            <v>RISARALDA</v>
          </cell>
          <cell r="J414" t="str">
            <v>PEREIRA</v>
          </cell>
          <cell r="K414" t="str">
            <v>Demanda</v>
          </cell>
          <cell r="L414" t="str">
            <v>ONCOLOGOS DEL OCCIDENTE S.A.S.</v>
          </cell>
          <cell r="M414" t="str">
            <v>NI 801000713</v>
          </cell>
          <cell r="O414" t="str">
            <v>Pago por evento</v>
          </cell>
          <cell r="P414" t="str">
            <v>Consultas ambulatorias</v>
          </cell>
        </row>
        <row r="415">
          <cell r="B415" t="str">
            <v>RM66647</v>
          </cell>
          <cell r="C415" t="str">
            <v>Devuelta</v>
          </cell>
          <cell r="D415">
            <v>45152.732052083331</v>
          </cell>
          <cell r="E415">
            <v>45170.291666666664</v>
          </cell>
          <cell r="G415">
            <v>56533</v>
          </cell>
          <cell r="H415">
            <v>116</v>
          </cell>
          <cell r="I415" t="str">
            <v>RISARALDA</v>
          </cell>
          <cell r="J415" t="str">
            <v>PEREIRA</v>
          </cell>
          <cell r="K415" t="str">
            <v>Demanda</v>
          </cell>
          <cell r="L415" t="str">
            <v>ONCOLOGOS DEL OCCIDENTE S.A.S.</v>
          </cell>
          <cell r="M415" t="str">
            <v>NI 801000713</v>
          </cell>
          <cell r="O415" t="str">
            <v>Pago por evento</v>
          </cell>
          <cell r="P415" t="str">
            <v>Consultas ambulatorias</v>
          </cell>
        </row>
        <row r="416">
          <cell r="B416" t="str">
            <v>RM66732</v>
          </cell>
          <cell r="C416" t="str">
            <v>Radicada</v>
          </cell>
          <cell r="D416">
            <v>45152.732086458331</v>
          </cell>
          <cell r="E416">
            <v>45170.291666666664</v>
          </cell>
          <cell r="F416">
            <v>45221.939175694446</v>
          </cell>
          <cell r="G416">
            <v>49990</v>
          </cell>
          <cell r="H416">
            <v>116</v>
          </cell>
          <cell r="I416" t="str">
            <v>RISARALDA</v>
          </cell>
          <cell r="J416" t="str">
            <v>PEREIRA</v>
          </cell>
          <cell r="K416" t="str">
            <v>Demanda</v>
          </cell>
          <cell r="L416" t="str">
            <v>ONCOLOGOS DEL OCCIDENTE S.A.S.</v>
          </cell>
          <cell r="M416" t="str">
            <v>NI 801000713</v>
          </cell>
          <cell r="N416" t="str">
            <v>MRS</v>
          </cell>
          <cell r="O416" t="str">
            <v>Pago por evento</v>
          </cell>
          <cell r="P416" t="str">
            <v>Exámenes de laboratorio, imágenes y otras ayudas diagnósticas ambulatorias</v>
          </cell>
        </row>
        <row r="417">
          <cell r="B417" t="str">
            <v>RM66766</v>
          </cell>
          <cell r="C417" t="str">
            <v>Radicada</v>
          </cell>
          <cell r="D417">
            <v>45152.732157986109</v>
          </cell>
          <cell r="E417">
            <v>45170.291666666664</v>
          </cell>
          <cell r="F417">
            <v>45211.499702858797</v>
          </cell>
          <cell r="G417">
            <v>16784250</v>
          </cell>
          <cell r="H417">
            <v>116</v>
          </cell>
          <cell r="I417" t="str">
            <v>RISARALDA</v>
          </cell>
          <cell r="J417" t="str">
            <v>PEREIRA</v>
          </cell>
          <cell r="K417" t="str">
            <v>Demanda</v>
          </cell>
          <cell r="L417" t="str">
            <v>ONCOLOGOS DEL OCCIDENTE S.A.S.</v>
          </cell>
          <cell r="M417" t="str">
            <v>NI 801000713</v>
          </cell>
          <cell r="N417" t="str">
            <v>RC</v>
          </cell>
          <cell r="O417" t="str">
            <v>Pago por evento</v>
          </cell>
          <cell r="P417" t="str">
            <v>Servicios ambulatorios</v>
          </cell>
        </row>
        <row r="418">
          <cell r="B418" t="str">
            <v>RM66816</v>
          </cell>
          <cell r="C418" t="str">
            <v>Radicada</v>
          </cell>
          <cell r="D418">
            <v>45152.732194058633</v>
          </cell>
          <cell r="E418">
            <v>45170.291666666664</v>
          </cell>
          <cell r="F418">
            <v>45191.700550462963</v>
          </cell>
          <cell r="G418">
            <v>22700</v>
          </cell>
          <cell r="H418">
            <v>116</v>
          </cell>
          <cell r="I418" t="str">
            <v>RISARALDA</v>
          </cell>
          <cell r="J418" t="str">
            <v>PEREIRA</v>
          </cell>
          <cell r="K418" t="str">
            <v>Demanda</v>
          </cell>
          <cell r="L418" t="str">
            <v>ONCOLOGOS DEL OCCIDENTE S.A.S.</v>
          </cell>
          <cell r="M418" t="str">
            <v>NI 801000713</v>
          </cell>
          <cell r="N418" t="str">
            <v>MRS</v>
          </cell>
          <cell r="O418" t="str">
            <v>Pago por evento</v>
          </cell>
          <cell r="P418" t="str">
            <v>Exámenes de laboratorio, imágenes y otras ayudas diagnósticas ambulatorias</v>
          </cell>
        </row>
        <row r="419">
          <cell r="B419" t="str">
            <v>RM66819</v>
          </cell>
          <cell r="C419" t="str">
            <v>Radicada</v>
          </cell>
          <cell r="D419">
            <v>45152.732229436733</v>
          </cell>
          <cell r="E419">
            <v>45170.291666666664</v>
          </cell>
          <cell r="F419">
            <v>45222.630496909718</v>
          </cell>
          <cell r="G419">
            <v>136743</v>
          </cell>
          <cell r="H419">
            <v>116</v>
          </cell>
          <cell r="I419" t="str">
            <v>RISARALDA</v>
          </cell>
          <cell r="J419" t="str">
            <v>PEREIRA</v>
          </cell>
          <cell r="K419" t="str">
            <v>Demanda</v>
          </cell>
          <cell r="L419" t="str">
            <v>ONCOLOGOS DEL OCCIDENTE S.A.S.</v>
          </cell>
          <cell r="M419" t="str">
            <v>NI 801000713</v>
          </cell>
          <cell r="N419" t="str">
            <v>MRS</v>
          </cell>
          <cell r="O419" t="str">
            <v>Pago por evento</v>
          </cell>
          <cell r="P419" t="str">
            <v>Exámenes de laboratorio, imágenes y otras ayudas diagnósticas ambulatorias</v>
          </cell>
        </row>
        <row r="420">
          <cell r="B420" t="str">
            <v>RM66834</v>
          </cell>
          <cell r="C420" t="str">
            <v>Radicada</v>
          </cell>
          <cell r="D420">
            <v>45152.732263657403</v>
          </cell>
          <cell r="E420">
            <v>45170.291666666664</v>
          </cell>
          <cell r="F420">
            <v>45222.616886539348</v>
          </cell>
          <cell r="G420">
            <v>81400</v>
          </cell>
          <cell r="H420">
            <v>116</v>
          </cell>
          <cell r="I420" t="str">
            <v>RISARALDA</v>
          </cell>
          <cell r="J420" t="str">
            <v>PEREIRA</v>
          </cell>
          <cell r="K420" t="str">
            <v>Demanda</v>
          </cell>
          <cell r="L420" t="str">
            <v>ONCOLOGOS DEL OCCIDENTE S.A.S.</v>
          </cell>
          <cell r="M420" t="str">
            <v>NI 801000713</v>
          </cell>
          <cell r="N420" t="str">
            <v>RC</v>
          </cell>
          <cell r="O420" t="str">
            <v>Pago por evento</v>
          </cell>
          <cell r="P420" t="str">
            <v>Exámenes de laboratorio, imágenes y otras ayudas diagnósticas ambulatorias</v>
          </cell>
        </row>
        <row r="421">
          <cell r="B421" t="str">
            <v>RM66917</v>
          </cell>
          <cell r="C421" t="str">
            <v>Radicada</v>
          </cell>
          <cell r="D421">
            <v>45152.73229841821</v>
          </cell>
          <cell r="E421">
            <v>45170.291666666664</v>
          </cell>
          <cell r="F421">
            <v>45211.570318634258</v>
          </cell>
          <cell r="G421">
            <v>16061500</v>
          </cell>
          <cell r="H421">
            <v>116</v>
          </cell>
          <cell r="I421" t="str">
            <v>RISARALDA</v>
          </cell>
          <cell r="J421" t="str">
            <v>PEREIRA</v>
          </cell>
          <cell r="K421" t="str">
            <v>Demanda</v>
          </cell>
          <cell r="L421" t="str">
            <v>ONCOLOGOS DEL OCCIDENTE S.A.S.</v>
          </cell>
          <cell r="M421" t="str">
            <v>NI 801000713</v>
          </cell>
          <cell r="N421" t="str">
            <v>RC</v>
          </cell>
          <cell r="O421" t="str">
            <v>Pago por evento</v>
          </cell>
          <cell r="P421" t="str">
            <v>Servicios ambulatorios</v>
          </cell>
        </row>
        <row r="422">
          <cell r="B422" t="str">
            <v>RM66976</v>
          </cell>
          <cell r="C422" t="str">
            <v>Radicada</v>
          </cell>
          <cell r="D422">
            <v>45152.732330439816</v>
          </cell>
          <cell r="E422">
            <v>45170.291666666664</v>
          </cell>
          <cell r="F422">
            <v>45239.43270798611</v>
          </cell>
          <cell r="G422">
            <v>1391131</v>
          </cell>
          <cell r="H422">
            <v>116</v>
          </cell>
          <cell r="I422" t="str">
            <v>RISARALDA</v>
          </cell>
          <cell r="J422" t="str">
            <v>PEREIRA</v>
          </cell>
          <cell r="K422" t="str">
            <v>Demanda</v>
          </cell>
          <cell r="L422" t="str">
            <v>ONCOLOGOS DEL OCCIDENTE S.A.S.</v>
          </cell>
          <cell r="M422" t="str">
            <v>NI 801000713</v>
          </cell>
          <cell r="N422" t="str">
            <v>MRS</v>
          </cell>
          <cell r="O422" t="str">
            <v>Pago por evento</v>
          </cell>
          <cell r="P422" t="str">
            <v>Servicios ambulatorios</v>
          </cell>
        </row>
        <row r="423">
          <cell r="B423" t="str">
            <v>RM67061</v>
          </cell>
          <cell r="C423" t="str">
            <v>Radicada</v>
          </cell>
          <cell r="D423">
            <v>45152.732364583331</v>
          </cell>
          <cell r="E423">
            <v>45170.291666666664</v>
          </cell>
          <cell r="F423">
            <v>45222.641690590273</v>
          </cell>
          <cell r="G423">
            <v>138700</v>
          </cell>
          <cell r="H423">
            <v>116</v>
          </cell>
          <cell r="I423" t="str">
            <v>RISARALDA</v>
          </cell>
          <cell r="J423" t="str">
            <v>PEREIRA</v>
          </cell>
          <cell r="K423" t="str">
            <v>Demanda</v>
          </cell>
          <cell r="L423" t="str">
            <v>ONCOLOGOS DEL OCCIDENTE S.A.S.</v>
          </cell>
          <cell r="M423" t="str">
            <v>NI 801000713</v>
          </cell>
          <cell r="N423" t="str">
            <v>MRS</v>
          </cell>
          <cell r="O423" t="str">
            <v>Pago por evento</v>
          </cell>
          <cell r="P423" t="str">
            <v>Servicios ambulatorios</v>
          </cell>
        </row>
        <row r="424">
          <cell r="B424" t="str">
            <v>RM67109</v>
          </cell>
          <cell r="C424" t="str">
            <v>Radicada</v>
          </cell>
          <cell r="D424">
            <v>45152.732398804008</v>
          </cell>
          <cell r="E424">
            <v>45170.291666666664</v>
          </cell>
          <cell r="F424">
            <v>45222.667052743054</v>
          </cell>
          <cell r="G424">
            <v>293676</v>
          </cell>
          <cell r="H424">
            <v>116</v>
          </cell>
          <cell r="I424" t="str">
            <v>RISARALDA</v>
          </cell>
          <cell r="J424" t="str">
            <v>PEREIRA</v>
          </cell>
          <cell r="K424" t="str">
            <v>Demanda</v>
          </cell>
          <cell r="L424" t="str">
            <v>ONCOLOGOS DEL OCCIDENTE S.A.S.</v>
          </cell>
          <cell r="M424" t="str">
            <v>NI 801000713</v>
          </cell>
          <cell r="N424" t="str">
            <v>MRS</v>
          </cell>
          <cell r="O424" t="str">
            <v>Pago por evento</v>
          </cell>
          <cell r="P424" t="str">
            <v>Exámenes de laboratorio, imágenes y otras ayudas diagnósticas ambulatorias</v>
          </cell>
        </row>
        <row r="425">
          <cell r="B425" t="str">
            <v>RM67176</v>
          </cell>
          <cell r="C425" t="str">
            <v>Devuelta</v>
          </cell>
          <cell r="D425">
            <v>45152.732465547844</v>
          </cell>
          <cell r="E425">
            <v>45170.291666666664</v>
          </cell>
          <cell r="G425">
            <v>57800</v>
          </cell>
          <cell r="H425">
            <v>116</v>
          </cell>
          <cell r="I425" t="str">
            <v>RISARALDA</v>
          </cell>
          <cell r="J425" t="str">
            <v>PEREIRA</v>
          </cell>
          <cell r="K425" t="str">
            <v>Demanda</v>
          </cell>
          <cell r="L425" t="str">
            <v>ONCOLOGOS DEL OCCIDENTE S.A.S.</v>
          </cell>
          <cell r="M425" t="str">
            <v>NI 801000713</v>
          </cell>
          <cell r="O425" t="str">
            <v>Pago por evento</v>
          </cell>
          <cell r="P425" t="str">
            <v>Consultas ambulatorias</v>
          </cell>
        </row>
        <row r="426">
          <cell r="B426" t="str">
            <v>RM66352</v>
          </cell>
          <cell r="C426" t="str">
            <v>Devuelta</v>
          </cell>
          <cell r="D426">
            <v>45152.744928202155</v>
          </cell>
          <cell r="E426">
            <v>45170.291666666664</v>
          </cell>
          <cell r="G426">
            <v>64500</v>
          </cell>
          <cell r="H426">
            <v>116</v>
          </cell>
          <cell r="I426" t="str">
            <v>RISARALDA</v>
          </cell>
          <cell r="J426" t="str">
            <v>PEREIRA</v>
          </cell>
          <cell r="K426" t="str">
            <v>Demanda</v>
          </cell>
          <cell r="L426" t="str">
            <v>ONCOLOGOS DEL OCCIDENTE S.A.S.</v>
          </cell>
          <cell r="M426" t="str">
            <v>NI 801000713</v>
          </cell>
          <cell r="N426" t="str">
            <v>RC</v>
          </cell>
          <cell r="O426" t="str">
            <v>Pago por evento</v>
          </cell>
          <cell r="P426" t="str">
            <v>Consultas ambulatorias</v>
          </cell>
        </row>
        <row r="427">
          <cell r="B427" t="str">
            <v>RM66434</v>
          </cell>
          <cell r="C427" t="str">
            <v>Radicada</v>
          </cell>
          <cell r="D427">
            <v>45152.744963618825</v>
          </cell>
          <cell r="E427">
            <v>45170.291666666664</v>
          </cell>
          <cell r="F427">
            <v>45221.977453935186</v>
          </cell>
          <cell r="G427">
            <v>56533</v>
          </cell>
          <cell r="H427">
            <v>116</v>
          </cell>
          <cell r="I427" t="str">
            <v>RISARALDA</v>
          </cell>
          <cell r="J427" t="str">
            <v>PEREIRA</v>
          </cell>
          <cell r="K427" t="str">
            <v>Demanda</v>
          </cell>
          <cell r="L427" t="str">
            <v>ONCOLOGOS DEL OCCIDENTE S.A.S.</v>
          </cell>
          <cell r="M427" t="str">
            <v>NI 801000713</v>
          </cell>
          <cell r="N427" t="str">
            <v>MRS</v>
          </cell>
          <cell r="O427" t="str">
            <v>Pago por evento</v>
          </cell>
          <cell r="P427" t="str">
            <v>Consultas ambulatorias</v>
          </cell>
        </row>
        <row r="428">
          <cell r="B428" t="str">
            <v>RM66193</v>
          </cell>
          <cell r="C428" t="str">
            <v>Radicada</v>
          </cell>
          <cell r="D428">
            <v>45153.662042129625</v>
          </cell>
          <cell r="E428">
            <v>45170.291666666664</v>
          </cell>
          <cell r="F428">
            <v>45251.742147488425</v>
          </cell>
          <cell r="G428">
            <v>1549700</v>
          </cell>
          <cell r="H428">
            <v>116</v>
          </cell>
          <cell r="I428" t="str">
            <v>RISARALDA</v>
          </cell>
          <cell r="J428" t="str">
            <v>PEREIRA</v>
          </cell>
          <cell r="K428" t="str">
            <v>Demanda</v>
          </cell>
          <cell r="L428" t="str">
            <v>ONCOLOGOS DEL OCCIDENTE S.A.S.</v>
          </cell>
          <cell r="M428" t="str">
            <v>NI 801000713</v>
          </cell>
          <cell r="N428" t="str">
            <v>MRS</v>
          </cell>
          <cell r="O428" t="str">
            <v>Pago por evento</v>
          </cell>
          <cell r="P428" t="str">
            <v>Exámenes de laboratorio, imágenes y otras ayudas diagnósticas ambulatorias</v>
          </cell>
        </row>
        <row r="429">
          <cell r="B429" t="str">
            <v>RM66194</v>
          </cell>
          <cell r="C429" t="str">
            <v>Radicada</v>
          </cell>
          <cell r="D429">
            <v>45153.662084837961</v>
          </cell>
          <cell r="E429">
            <v>45170.291666666664</v>
          </cell>
          <cell r="F429">
            <v>45239.436855127315</v>
          </cell>
          <cell r="G429">
            <v>472696</v>
          </cell>
          <cell r="H429">
            <v>116</v>
          </cell>
          <cell r="I429" t="str">
            <v>RISARALDA</v>
          </cell>
          <cell r="J429" t="str">
            <v>PEREIRA</v>
          </cell>
          <cell r="K429" t="str">
            <v>Demanda</v>
          </cell>
          <cell r="L429" t="str">
            <v>ONCOLOGOS DEL OCCIDENTE S.A.S.</v>
          </cell>
          <cell r="M429" t="str">
            <v>NI 801000713</v>
          </cell>
          <cell r="N429" t="str">
            <v>MRS</v>
          </cell>
          <cell r="O429" t="str">
            <v>Pago por evento</v>
          </cell>
          <cell r="P429" t="str">
            <v>Exámenes de laboratorio, imágenes y otras ayudas diagnósticas ambulatorias</v>
          </cell>
        </row>
        <row r="430">
          <cell r="B430" t="str">
            <v>RM66209</v>
          </cell>
          <cell r="C430" t="str">
            <v>Radicada</v>
          </cell>
          <cell r="D430">
            <v>45153.662126581788</v>
          </cell>
          <cell r="E430">
            <v>45170.291666666664</v>
          </cell>
          <cell r="F430">
            <v>45221.975490856479</v>
          </cell>
          <cell r="G430">
            <v>56533</v>
          </cell>
          <cell r="H430">
            <v>116</v>
          </cell>
          <cell r="I430" t="str">
            <v>RISARALDA</v>
          </cell>
          <cell r="J430" t="str">
            <v>PEREIRA</v>
          </cell>
          <cell r="K430" t="str">
            <v>Demanda</v>
          </cell>
          <cell r="L430" t="str">
            <v>ONCOLOGOS DEL OCCIDENTE S.A.S.</v>
          </cell>
          <cell r="M430" t="str">
            <v>NI 801000713</v>
          </cell>
          <cell r="N430" t="str">
            <v>RC</v>
          </cell>
          <cell r="O430" t="str">
            <v>Pago por evento</v>
          </cell>
          <cell r="P430" t="str">
            <v>Consultas ambulatorias</v>
          </cell>
        </row>
        <row r="431">
          <cell r="B431" t="str">
            <v>RM66281</v>
          </cell>
          <cell r="C431" t="str">
            <v>Radicada</v>
          </cell>
          <cell r="D431">
            <v>45153.662162461413</v>
          </cell>
          <cell r="E431">
            <v>45170.291666666664</v>
          </cell>
          <cell r="F431">
            <v>45222.582610798607</v>
          </cell>
          <cell r="G431">
            <v>64500</v>
          </cell>
          <cell r="H431">
            <v>116</v>
          </cell>
          <cell r="I431" t="str">
            <v>RISARALDA</v>
          </cell>
          <cell r="J431" t="str">
            <v>PEREIRA</v>
          </cell>
          <cell r="K431" t="str">
            <v>Demanda</v>
          </cell>
          <cell r="L431" t="str">
            <v>ONCOLOGOS DEL OCCIDENTE S.A.S.</v>
          </cell>
          <cell r="M431" t="str">
            <v>NI 801000713</v>
          </cell>
          <cell r="N431" t="str">
            <v>MRS</v>
          </cell>
          <cell r="O431" t="str">
            <v>Pago por evento</v>
          </cell>
          <cell r="P431" t="str">
            <v>Consultas ambulatorias</v>
          </cell>
        </row>
        <row r="432">
          <cell r="B432" t="str">
            <v>RM66321</v>
          </cell>
          <cell r="C432" t="str">
            <v>Radicada</v>
          </cell>
          <cell r="D432">
            <v>45153.66220790895</v>
          </cell>
          <cell r="E432">
            <v>45170.291666666664</v>
          </cell>
          <cell r="F432">
            <v>45221.976087812502</v>
          </cell>
          <cell r="G432">
            <v>56533</v>
          </cell>
          <cell r="H432">
            <v>116</v>
          </cell>
          <cell r="I432" t="str">
            <v>RISARALDA</v>
          </cell>
          <cell r="J432" t="str">
            <v>PEREIRA</v>
          </cell>
          <cell r="K432" t="str">
            <v>Demanda</v>
          </cell>
          <cell r="L432" t="str">
            <v>ONCOLOGOS DEL OCCIDENTE S.A.S.</v>
          </cell>
          <cell r="M432" t="str">
            <v>NI 801000713</v>
          </cell>
          <cell r="N432" t="str">
            <v>MRS</v>
          </cell>
          <cell r="O432" t="str">
            <v>Pago por evento</v>
          </cell>
          <cell r="P432" t="str">
            <v>Consultas ambulatorias</v>
          </cell>
        </row>
        <row r="433">
          <cell r="B433" t="str">
            <v>RM66345</v>
          </cell>
          <cell r="C433" t="str">
            <v>Radicada</v>
          </cell>
          <cell r="D433">
            <v>45153.662252854934</v>
          </cell>
          <cell r="E433">
            <v>45170.291666666664</v>
          </cell>
          <cell r="F433">
            <v>45221.933584722217</v>
          </cell>
          <cell r="G433">
            <v>38700</v>
          </cell>
          <cell r="H433">
            <v>116</v>
          </cell>
          <cell r="I433" t="str">
            <v>RISARALDA</v>
          </cell>
          <cell r="J433" t="str">
            <v>PEREIRA</v>
          </cell>
          <cell r="K433" t="str">
            <v>Demanda</v>
          </cell>
          <cell r="L433" t="str">
            <v>ONCOLOGOS DEL OCCIDENTE S.A.S.</v>
          </cell>
          <cell r="M433" t="str">
            <v>NI 801000713</v>
          </cell>
          <cell r="N433" t="str">
            <v>MRS</v>
          </cell>
          <cell r="O433" t="str">
            <v>Pago por evento</v>
          </cell>
          <cell r="P433" t="str">
            <v>Exámenes de laboratorio, imágenes y otras ayudas diagnósticas ambulatorias</v>
          </cell>
        </row>
        <row r="434">
          <cell r="B434" t="str">
            <v>RM65825</v>
          </cell>
          <cell r="C434" t="str">
            <v>Radicada</v>
          </cell>
          <cell r="D434">
            <v>45153.677050848768</v>
          </cell>
          <cell r="E434">
            <v>45170.291666666664</v>
          </cell>
          <cell r="F434">
            <v>45222.569737997685</v>
          </cell>
          <cell r="G434">
            <v>64500</v>
          </cell>
          <cell r="H434">
            <v>116</v>
          </cell>
          <cell r="I434" t="str">
            <v>RISARALDA</v>
          </cell>
          <cell r="J434" t="str">
            <v>PEREIRA</v>
          </cell>
          <cell r="K434" t="str">
            <v>Demanda</v>
          </cell>
          <cell r="L434" t="str">
            <v>ONCOLOGOS DEL OCCIDENTE S.A.S.</v>
          </cell>
          <cell r="M434" t="str">
            <v>NI 801000713</v>
          </cell>
          <cell r="N434" t="str">
            <v>MRS</v>
          </cell>
          <cell r="O434" t="str">
            <v>Pago por evento</v>
          </cell>
          <cell r="P434" t="str">
            <v>Consultas ambulatorias</v>
          </cell>
        </row>
        <row r="435">
          <cell r="B435" t="str">
            <v>RM65838</v>
          </cell>
          <cell r="C435" t="str">
            <v>Radicada</v>
          </cell>
          <cell r="D435">
            <v>45153.677094328705</v>
          </cell>
          <cell r="E435">
            <v>45170.291666666664</v>
          </cell>
          <cell r="F435">
            <v>45231.667496030088</v>
          </cell>
          <cell r="G435">
            <v>19869325</v>
          </cell>
          <cell r="H435">
            <v>116</v>
          </cell>
          <cell r="I435" t="str">
            <v>RISARALDA</v>
          </cell>
          <cell r="J435" t="str">
            <v>PEREIRA</v>
          </cell>
          <cell r="K435" t="str">
            <v>Demanda</v>
          </cell>
          <cell r="L435" t="str">
            <v>ONCOLOGOS DEL OCCIDENTE S.A.S.</v>
          </cell>
          <cell r="M435" t="str">
            <v>NI 801000713</v>
          </cell>
          <cell r="N435" t="str">
            <v>MRS</v>
          </cell>
          <cell r="O435" t="str">
            <v>Pago por evento</v>
          </cell>
          <cell r="P435" t="str">
            <v>Servicios ambulatorios</v>
          </cell>
        </row>
        <row r="436">
          <cell r="B436" t="str">
            <v>RM65844</v>
          </cell>
          <cell r="C436" t="str">
            <v>Radicada</v>
          </cell>
          <cell r="D436">
            <v>45153.67714756944</v>
          </cell>
          <cell r="E436">
            <v>45170.291666666664</v>
          </cell>
          <cell r="F436">
            <v>45221.927593599532</v>
          </cell>
          <cell r="G436">
            <v>38700</v>
          </cell>
          <cell r="H436">
            <v>116</v>
          </cell>
          <cell r="I436" t="str">
            <v>RISARALDA</v>
          </cell>
          <cell r="J436" t="str">
            <v>PEREIRA</v>
          </cell>
          <cell r="K436" t="str">
            <v>Demanda</v>
          </cell>
          <cell r="L436" t="str">
            <v>ONCOLOGOS DEL OCCIDENTE S.A.S.</v>
          </cell>
          <cell r="M436" t="str">
            <v>NI 801000713</v>
          </cell>
          <cell r="N436" t="str">
            <v>MRS</v>
          </cell>
          <cell r="O436" t="str">
            <v>Pago por evento</v>
          </cell>
          <cell r="P436" t="str">
            <v>Exámenes de laboratorio, imágenes y otras ayudas diagnósticas ambulatorias</v>
          </cell>
        </row>
        <row r="437">
          <cell r="B437" t="str">
            <v>RM65853</v>
          </cell>
          <cell r="C437" t="str">
            <v>Radicada</v>
          </cell>
          <cell r="D437">
            <v>45153.677197530858</v>
          </cell>
          <cell r="E437">
            <v>45170.291666666664</v>
          </cell>
          <cell r="F437">
            <v>45222.572887152775</v>
          </cell>
          <cell r="G437">
            <v>64500</v>
          </cell>
          <cell r="H437">
            <v>116</v>
          </cell>
          <cell r="I437" t="str">
            <v>RISARALDA</v>
          </cell>
          <cell r="J437" t="str">
            <v>PEREIRA</v>
          </cell>
          <cell r="K437" t="str">
            <v>Demanda</v>
          </cell>
          <cell r="L437" t="str">
            <v>ONCOLOGOS DEL OCCIDENTE S.A.S.</v>
          </cell>
          <cell r="M437" t="str">
            <v>NI 801000713</v>
          </cell>
          <cell r="N437" t="str">
            <v>MRS</v>
          </cell>
          <cell r="O437" t="str">
            <v>Pago por evento</v>
          </cell>
          <cell r="P437" t="str">
            <v>Consultas ambulatorias</v>
          </cell>
        </row>
        <row r="438">
          <cell r="B438" t="str">
            <v>RM65916</v>
          </cell>
          <cell r="C438" t="str">
            <v>Radicada</v>
          </cell>
          <cell r="D438">
            <v>45153.67724837963</v>
          </cell>
          <cell r="E438">
            <v>45170.291666666664</v>
          </cell>
          <cell r="G438">
            <v>500920</v>
          </cell>
          <cell r="H438">
            <v>116</v>
          </cell>
          <cell r="I438" t="str">
            <v>RISARALDA</v>
          </cell>
          <cell r="J438" t="str">
            <v>PEREIRA</v>
          </cell>
          <cell r="K438" t="str">
            <v>Demanda</v>
          </cell>
          <cell r="L438" t="str">
            <v>ONCOLOGOS DEL OCCIDENTE S.A.S.</v>
          </cell>
          <cell r="M438" t="str">
            <v>NI 801000713</v>
          </cell>
          <cell r="N438" t="str">
            <v>RC</v>
          </cell>
          <cell r="O438" t="str">
            <v>Pago por evento</v>
          </cell>
          <cell r="P438" t="str">
            <v>Servicios ambulatorios</v>
          </cell>
        </row>
        <row r="439">
          <cell r="B439" t="str">
            <v>RM66016</v>
          </cell>
          <cell r="C439" t="str">
            <v>Radicada</v>
          </cell>
          <cell r="D439">
            <v>45153.67729614197</v>
          </cell>
          <cell r="E439">
            <v>45170.291666666664</v>
          </cell>
          <cell r="F439">
            <v>45219.745486145832</v>
          </cell>
          <cell r="G439">
            <v>38700</v>
          </cell>
          <cell r="H439">
            <v>116</v>
          </cell>
          <cell r="I439" t="str">
            <v>RISARALDA</v>
          </cell>
          <cell r="J439" t="str">
            <v>PEREIRA</v>
          </cell>
          <cell r="K439" t="str">
            <v>Demanda</v>
          </cell>
          <cell r="L439" t="str">
            <v>ONCOLOGOS DEL OCCIDENTE S.A.S.</v>
          </cell>
          <cell r="M439" t="str">
            <v>NI 801000713</v>
          </cell>
          <cell r="N439" t="str">
            <v>MRS</v>
          </cell>
          <cell r="O439" t="str">
            <v>Pago por evento</v>
          </cell>
          <cell r="P439" t="str">
            <v>Exámenes de laboratorio, imágenes y otras ayudas diagnósticas ambulatorias</v>
          </cell>
        </row>
        <row r="440">
          <cell r="B440" t="str">
            <v>RM66048</v>
          </cell>
          <cell r="C440" t="str">
            <v>Radicada</v>
          </cell>
          <cell r="D440">
            <v>45153.677334104934</v>
          </cell>
          <cell r="E440">
            <v>45170.291666666664</v>
          </cell>
          <cell r="F440">
            <v>45237.695946296291</v>
          </cell>
          <cell r="G440">
            <v>4494162</v>
          </cell>
          <cell r="H440">
            <v>116</v>
          </cell>
          <cell r="I440" t="str">
            <v>RISARALDA</v>
          </cell>
          <cell r="J440" t="str">
            <v>PEREIRA</v>
          </cell>
          <cell r="K440" t="str">
            <v>Demanda</v>
          </cell>
          <cell r="L440" t="str">
            <v>ONCOLOGOS DEL OCCIDENTE S.A.S.</v>
          </cell>
          <cell r="M440" t="str">
            <v>NI 801000713</v>
          </cell>
          <cell r="N440" t="str">
            <v>RC</v>
          </cell>
          <cell r="O440" t="str">
            <v>Pago por evento</v>
          </cell>
          <cell r="P440" t="str">
            <v>Exámenes de laboratorio, imágenes y otras ayudas diagnósticas ambulatorias</v>
          </cell>
        </row>
        <row r="441">
          <cell r="B441" t="str">
            <v>RM66066</v>
          </cell>
          <cell r="C441" t="str">
            <v>Radicada</v>
          </cell>
          <cell r="D441">
            <v>45153.677377160486</v>
          </cell>
          <cell r="E441">
            <v>45170.291666666664</v>
          </cell>
          <cell r="F441">
            <v>45219.744416284717</v>
          </cell>
          <cell r="G441">
            <v>28582</v>
          </cell>
          <cell r="H441">
            <v>116</v>
          </cell>
          <cell r="I441" t="str">
            <v>RISARALDA</v>
          </cell>
          <cell r="J441" t="str">
            <v>PEREIRA</v>
          </cell>
          <cell r="K441" t="str">
            <v>Demanda</v>
          </cell>
          <cell r="L441" t="str">
            <v>ONCOLOGOS DEL OCCIDENTE S.A.S.</v>
          </cell>
          <cell r="M441" t="str">
            <v>NI 801000713</v>
          </cell>
          <cell r="N441" t="str">
            <v>RC</v>
          </cell>
          <cell r="O441" t="str">
            <v>Pago por evento</v>
          </cell>
          <cell r="P441" t="str">
            <v>Consultas ambulatorias</v>
          </cell>
        </row>
        <row r="442">
          <cell r="B442" t="str">
            <v>RM66128</v>
          </cell>
          <cell r="C442" t="str">
            <v>Devuelta</v>
          </cell>
          <cell r="D442">
            <v>45153.677423804009</v>
          </cell>
          <cell r="E442">
            <v>45170.291666666664</v>
          </cell>
          <cell r="G442">
            <v>2159137</v>
          </cell>
          <cell r="H442">
            <v>116</v>
          </cell>
          <cell r="I442" t="str">
            <v>RISARALDA</v>
          </cell>
          <cell r="J442" t="str">
            <v>PEREIRA</v>
          </cell>
          <cell r="K442" t="str">
            <v>Demanda</v>
          </cell>
          <cell r="L442" t="str">
            <v>ONCOLOGOS DEL OCCIDENTE S.A.S.</v>
          </cell>
          <cell r="M442" t="str">
            <v>NI 801000713</v>
          </cell>
          <cell r="O442" t="str">
            <v>Pago por evento</v>
          </cell>
          <cell r="P442" t="str">
            <v>Exámenes de laboratorio, imágenes y otras ayudas diagnósticas ambulatorias</v>
          </cell>
        </row>
        <row r="443">
          <cell r="B443" t="str">
            <v>RM66153</v>
          </cell>
          <cell r="C443" t="str">
            <v>Radicada</v>
          </cell>
          <cell r="D443">
            <v>45153.677467399692</v>
          </cell>
          <cell r="E443">
            <v>45170.291666666664</v>
          </cell>
          <cell r="F443">
            <v>45237.498586539346</v>
          </cell>
          <cell r="G443">
            <v>469900</v>
          </cell>
          <cell r="H443">
            <v>116</v>
          </cell>
          <cell r="I443" t="str">
            <v>RISARALDA</v>
          </cell>
          <cell r="J443" t="str">
            <v>PEREIRA</v>
          </cell>
          <cell r="K443" t="str">
            <v>Demanda</v>
          </cell>
          <cell r="L443" t="str">
            <v>ONCOLOGOS DEL OCCIDENTE S.A.S.</v>
          </cell>
          <cell r="M443" t="str">
            <v>NI 801000713</v>
          </cell>
          <cell r="N443" t="str">
            <v>MRS</v>
          </cell>
          <cell r="O443" t="str">
            <v>Pago por evento</v>
          </cell>
          <cell r="P443" t="str">
            <v>Exámenes de laboratorio, imágenes y otras ayudas diagnósticas ambulatorias</v>
          </cell>
        </row>
        <row r="444">
          <cell r="B444" t="str">
            <v>RM65558</v>
          </cell>
          <cell r="C444" t="str">
            <v>Radicada</v>
          </cell>
          <cell r="D444">
            <v>45154.367064158949</v>
          </cell>
          <cell r="E444">
            <v>45170.291666666664</v>
          </cell>
          <cell r="F444">
            <v>45210.409456597219</v>
          </cell>
          <cell r="G444">
            <v>35243578</v>
          </cell>
          <cell r="H444">
            <v>116</v>
          </cell>
          <cell r="I444" t="str">
            <v>RISARALDA</v>
          </cell>
          <cell r="J444" t="str">
            <v>PEREIRA</v>
          </cell>
          <cell r="K444" t="str">
            <v>Demanda</v>
          </cell>
          <cell r="L444" t="str">
            <v>ONCOLOGOS DEL OCCIDENTE S.A.S.</v>
          </cell>
          <cell r="M444" t="str">
            <v>NI 801000713</v>
          </cell>
          <cell r="N444" t="str">
            <v>RC</v>
          </cell>
          <cell r="O444" t="str">
            <v>Pago por evento</v>
          </cell>
          <cell r="P444" t="str">
            <v>Servicios ambulatorios</v>
          </cell>
        </row>
        <row r="445">
          <cell r="B445" t="str">
            <v>RM65595</v>
          </cell>
          <cell r="C445" t="str">
            <v>Radicada</v>
          </cell>
          <cell r="D445">
            <v>45154.367110609564</v>
          </cell>
          <cell r="E445">
            <v>45170.291666666664</v>
          </cell>
          <cell r="F445">
            <v>45244.401547800924</v>
          </cell>
          <cell r="G445">
            <v>519467</v>
          </cell>
          <cell r="H445">
            <v>116</v>
          </cell>
          <cell r="I445" t="str">
            <v>RISARALDA</v>
          </cell>
          <cell r="J445" t="str">
            <v>PEREIRA</v>
          </cell>
          <cell r="K445" t="str">
            <v>Demanda</v>
          </cell>
          <cell r="L445" t="str">
            <v>ONCOLOGOS DEL OCCIDENTE S.A.S.</v>
          </cell>
          <cell r="M445" t="str">
            <v>NI 801000713</v>
          </cell>
          <cell r="N445" t="str">
            <v>RC</v>
          </cell>
          <cell r="O445" t="str">
            <v>Pago por evento</v>
          </cell>
          <cell r="P445" t="str">
            <v>Servicios ambulatorios</v>
          </cell>
        </row>
        <row r="446">
          <cell r="B446" t="str">
            <v>RM65624</v>
          </cell>
          <cell r="C446" t="str">
            <v>Radicada</v>
          </cell>
          <cell r="D446">
            <v>45154.367146450619</v>
          </cell>
          <cell r="E446">
            <v>45170.291666666664</v>
          </cell>
          <cell r="G446">
            <v>901037</v>
          </cell>
          <cell r="H446">
            <v>116</v>
          </cell>
          <cell r="I446" t="str">
            <v>RISARALDA</v>
          </cell>
          <cell r="J446" t="str">
            <v>PEREIRA</v>
          </cell>
          <cell r="K446" t="str">
            <v>Demanda</v>
          </cell>
          <cell r="L446" t="str">
            <v>ONCOLOGOS DEL OCCIDENTE S.A.S.</v>
          </cell>
          <cell r="M446" t="str">
            <v>NI 801000713</v>
          </cell>
          <cell r="N446" t="str">
            <v>MRS</v>
          </cell>
          <cell r="O446" t="str">
            <v>Pago por evento</v>
          </cell>
          <cell r="P446" t="str">
            <v>Exámenes de laboratorio, imágenes y otras ayudas diagnósticas ambulatorias</v>
          </cell>
        </row>
        <row r="447">
          <cell r="B447" t="str">
            <v>RM65643</v>
          </cell>
          <cell r="C447" t="str">
            <v>Radicada</v>
          </cell>
          <cell r="D447">
            <v>45154.367181057103</v>
          </cell>
          <cell r="E447">
            <v>45170.291666666664</v>
          </cell>
          <cell r="F447">
            <v>45222.658939351852</v>
          </cell>
          <cell r="G447">
            <v>237685</v>
          </cell>
          <cell r="H447">
            <v>116</v>
          </cell>
          <cell r="I447" t="str">
            <v>RISARALDA</v>
          </cell>
          <cell r="J447" t="str">
            <v>PEREIRA</v>
          </cell>
          <cell r="K447" t="str">
            <v>Demanda</v>
          </cell>
          <cell r="L447" t="str">
            <v>ONCOLOGOS DEL OCCIDENTE S.A.S.</v>
          </cell>
          <cell r="M447" t="str">
            <v>NI 801000713</v>
          </cell>
          <cell r="N447" t="str">
            <v>MRS</v>
          </cell>
          <cell r="O447" t="str">
            <v>Pago por evento</v>
          </cell>
          <cell r="P447" t="str">
            <v>Exámenes de laboratorio, imágenes y otras ayudas diagnósticas ambulatorias</v>
          </cell>
        </row>
        <row r="448">
          <cell r="B448" t="str">
            <v>RM65644</v>
          </cell>
          <cell r="C448" t="str">
            <v>Devuelta</v>
          </cell>
          <cell r="D448">
            <v>45154.367217476851</v>
          </cell>
          <cell r="E448">
            <v>45170.291666666664</v>
          </cell>
          <cell r="G448">
            <v>312531</v>
          </cell>
          <cell r="H448">
            <v>116</v>
          </cell>
          <cell r="I448" t="str">
            <v>RISARALDA</v>
          </cell>
          <cell r="J448" t="str">
            <v>PEREIRA</v>
          </cell>
          <cell r="K448" t="str">
            <v>Demanda</v>
          </cell>
          <cell r="L448" t="str">
            <v>ONCOLOGOS DEL OCCIDENTE S.A.S.</v>
          </cell>
          <cell r="M448" t="str">
            <v>NI 801000713</v>
          </cell>
          <cell r="O448" t="str">
            <v>Pago por evento</v>
          </cell>
          <cell r="P448" t="str">
            <v>Exámenes de laboratorio, imágenes y otras ayudas diagnósticas ambulatorias</v>
          </cell>
        </row>
        <row r="449">
          <cell r="B449" t="str">
            <v>RM65747</v>
          </cell>
          <cell r="C449" t="str">
            <v>Radicada</v>
          </cell>
          <cell r="D449">
            <v>45154.367262268519</v>
          </cell>
          <cell r="E449">
            <v>45170.291666666664</v>
          </cell>
          <cell r="F449">
            <v>45219.739628587959</v>
          </cell>
          <cell r="G449">
            <v>56533</v>
          </cell>
          <cell r="H449">
            <v>116</v>
          </cell>
          <cell r="I449" t="str">
            <v>RISARALDA</v>
          </cell>
          <cell r="J449" t="str">
            <v>PEREIRA</v>
          </cell>
          <cell r="K449" t="str">
            <v>Demanda</v>
          </cell>
          <cell r="L449" t="str">
            <v>ONCOLOGOS DEL OCCIDENTE S.A.S.</v>
          </cell>
          <cell r="M449" t="str">
            <v>NI 801000713</v>
          </cell>
          <cell r="N449" t="str">
            <v>MRS</v>
          </cell>
          <cell r="O449" t="str">
            <v>Pago por evento</v>
          </cell>
          <cell r="P449" t="str">
            <v>Consultas ambulatorias</v>
          </cell>
        </row>
        <row r="450">
          <cell r="B450" t="str">
            <v>RM65765</v>
          </cell>
          <cell r="C450" t="str">
            <v>Devuelta</v>
          </cell>
          <cell r="D450">
            <v>45154.367307716042</v>
          </cell>
          <cell r="E450">
            <v>45170.291666666664</v>
          </cell>
          <cell r="G450">
            <v>145260</v>
          </cell>
          <cell r="H450">
            <v>116</v>
          </cell>
          <cell r="I450" t="str">
            <v>RISARALDA</v>
          </cell>
          <cell r="J450" t="str">
            <v>PEREIRA</v>
          </cell>
          <cell r="K450" t="str">
            <v>Demanda</v>
          </cell>
          <cell r="L450" t="str">
            <v>ONCOLOGOS DEL OCCIDENTE S.A.S.</v>
          </cell>
          <cell r="M450" t="str">
            <v>NI 801000713</v>
          </cell>
          <cell r="O450" t="str">
            <v>Pago por evento</v>
          </cell>
          <cell r="P450" t="str">
            <v>Medicamentos de uso ambulatorio</v>
          </cell>
        </row>
        <row r="451">
          <cell r="B451" t="str">
            <v>RM65769</v>
          </cell>
          <cell r="C451" t="str">
            <v>Radicada</v>
          </cell>
          <cell r="D451">
            <v>45154.367342168211</v>
          </cell>
          <cell r="E451">
            <v>45170.291666666664</v>
          </cell>
          <cell r="F451">
            <v>45219.738317280091</v>
          </cell>
          <cell r="G451">
            <v>64500</v>
          </cell>
          <cell r="H451">
            <v>116</v>
          </cell>
          <cell r="I451" t="str">
            <v>RISARALDA</v>
          </cell>
          <cell r="J451" t="str">
            <v>PEREIRA</v>
          </cell>
          <cell r="K451" t="str">
            <v>Demanda</v>
          </cell>
          <cell r="L451" t="str">
            <v>ONCOLOGOS DEL OCCIDENTE S.A.S.</v>
          </cell>
          <cell r="M451" t="str">
            <v>NI 801000713</v>
          </cell>
          <cell r="N451" t="str">
            <v>MRS</v>
          </cell>
          <cell r="O451" t="str">
            <v>Pago por evento</v>
          </cell>
          <cell r="P451" t="str">
            <v>Consultas ambulatorias</v>
          </cell>
        </row>
        <row r="452">
          <cell r="B452" t="str">
            <v>RM65809</v>
          </cell>
          <cell r="C452" t="str">
            <v>Radicada</v>
          </cell>
          <cell r="D452">
            <v>45154.367387461418</v>
          </cell>
          <cell r="E452">
            <v>45170.291666666664</v>
          </cell>
          <cell r="F452">
            <v>45211.565938738422</v>
          </cell>
          <cell r="G452">
            <v>16061500</v>
          </cell>
          <cell r="H452">
            <v>116</v>
          </cell>
          <cell r="I452" t="str">
            <v>RISARALDA</v>
          </cell>
          <cell r="J452" t="str">
            <v>PEREIRA</v>
          </cell>
          <cell r="K452" t="str">
            <v>Demanda</v>
          </cell>
          <cell r="L452" t="str">
            <v>ONCOLOGOS DEL OCCIDENTE S.A.S.</v>
          </cell>
          <cell r="M452" t="str">
            <v>NI 801000713</v>
          </cell>
          <cell r="N452" t="str">
            <v>MRS</v>
          </cell>
          <cell r="O452" t="str">
            <v>Pago por evento</v>
          </cell>
          <cell r="P452" t="str">
            <v>Servicios ambulatorios</v>
          </cell>
        </row>
        <row r="453">
          <cell r="B453" t="str">
            <v>RM65823</v>
          </cell>
          <cell r="C453" t="str">
            <v>Radicada</v>
          </cell>
          <cell r="D453">
            <v>45154.367446874996</v>
          </cell>
          <cell r="E453">
            <v>45170.291666666664</v>
          </cell>
          <cell r="F453">
            <v>45219.701185613427</v>
          </cell>
          <cell r="G453">
            <v>56533</v>
          </cell>
          <cell r="H453">
            <v>116</v>
          </cell>
          <cell r="I453" t="str">
            <v>RISARALDA</v>
          </cell>
          <cell r="J453" t="str">
            <v>PEREIRA</v>
          </cell>
          <cell r="K453" t="str">
            <v>Demanda</v>
          </cell>
          <cell r="L453" t="str">
            <v>ONCOLOGOS DEL OCCIDENTE S.A.S.</v>
          </cell>
          <cell r="M453" t="str">
            <v>NI 801000713</v>
          </cell>
          <cell r="N453" t="str">
            <v>RC</v>
          </cell>
          <cell r="O453" t="str">
            <v>Pago por evento</v>
          </cell>
          <cell r="P453" t="str">
            <v>Consultas ambulatorias</v>
          </cell>
        </row>
        <row r="454">
          <cell r="B454" t="str">
            <v>RM65432</v>
          </cell>
          <cell r="C454" t="str">
            <v>Radicada</v>
          </cell>
          <cell r="D454">
            <v>45154.463630709877</v>
          </cell>
          <cell r="E454">
            <v>45170.291666666664</v>
          </cell>
          <cell r="F454">
            <v>45219.699641168976</v>
          </cell>
          <cell r="G454">
            <v>56533</v>
          </cell>
          <cell r="H454">
            <v>116</v>
          </cell>
          <cell r="I454" t="str">
            <v>RISARALDA</v>
          </cell>
          <cell r="J454" t="str">
            <v>PEREIRA</v>
          </cell>
          <cell r="K454" t="str">
            <v>Demanda</v>
          </cell>
          <cell r="L454" t="str">
            <v>ONCOLOGOS DEL OCCIDENTE S.A.S.</v>
          </cell>
          <cell r="M454" t="str">
            <v>NI 801000713</v>
          </cell>
          <cell r="N454" t="str">
            <v>MRS</v>
          </cell>
          <cell r="O454" t="str">
            <v>Pago por evento</v>
          </cell>
          <cell r="P454" t="str">
            <v>Consultas ambulatorias</v>
          </cell>
        </row>
        <row r="455">
          <cell r="B455" t="str">
            <v>RM65438</v>
          </cell>
          <cell r="C455" t="str">
            <v>Devuelta</v>
          </cell>
          <cell r="D455">
            <v>45154.463670138888</v>
          </cell>
          <cell r="E455">
            <v>45170.291666666664</v>
          </cell>
          <cell r="G455">
            <v>64500</v>
          </cell>
          <cell r="H455">
            <v>116</v>
          </cell>
          <cell r="I455" t="str">
            <v>RISARALDA</v>
          </cell>
          <cell r="J455" t="str">
            <v>PEREIRA</v>
          </cell>
          <cell r="K455" t="str">
            <v>Demanda</v>
          </cell>
          <cell r="L455" t="str">
            <v>ONCOLOGOS DEL OCCIDENTE S.A.S.</v>
          </cell>
          <cell r="M455" t="str">
            <v>NI 801000713</v>
          </cell>
          <cell r="O455" t="str">
            <v>Pago por evento</v>
          </cell>
          <cell r="P455" t="str">
            <v>Consultas ambulatorias</v>
          </cell>
        </row>
        <row r="456">
          <cell r="B456" t="str">
            <v>RM65452</v>
          </cell>
          <cell r="C456" t="str">
            <v>Radicada</v>
          </cell>
          <cell r="D456">
            <v>45154.463710609562</v>
          </cell>
          <cell r="E456">
            <v>45170.291666666664</v>
          </cell>
          <cell r="F456">
            <v>45219.650548414349</v>
          </cell>
          <cell r="G456">
            <v>64500</v>
          </cell>
          <cell r="H456">
            <v>116</v>
          </cell>
          <cell r="I456" t="str">
            <v>RISARALDA</v>
          </cell>
          <cell r="J456" t="str">
            <v>PEREIRA</v>
          </cell>
          <cell r="K456" t="str">
            <v>Demanda</v>
          </cell>
          <cell r="L456" t="str">
            <v>ONCOLOGOS DEL OCCIDENTE S.A.S.</v>
          </cell>
          <cell r="M456" t="str">
            <v>NI 801000713</v>
          </cell>
          <cell r="N456" t="str">
            <v>MRS</v>
          </cell>
          <cell r="O456" t="str">
            <v>Pago por evento</v>
          </cell>
          <cell r="P456" t="str">
            <v>Consultas ambulatorias</v>
          </cell>
        </row>
        <row r="457">
          <cell r="B457" t="str">
            <v>RM65462</v>
          </cell>
          <cell r="C457" t="str">
            <v>Radicada</v>
          </cell>
          <cell r="D457">
            <v>45154.46375204475</v>
          </cell>
          <cell r="E457">
            <v>45170.291666666664</v>
          </cell>
          <cell r="F457">
            <v>45219.674020219907</v>
          </cell>
          <cell r="G457">
            <v>178623</v>
          </cell>
          <cell r="H457">
            <v>116</v>
          </cell>
          <cell r="I457" t="str">
            <v>RISARALDA</v>
          </cell>
          <cell r="J457" t="str">
            <v>PEREIRA</v>
          </cell>
          <cell r="K457" t="str">
            <v>Demanda</v>
          </cell>
          <cell r="L457" t="str">
            <v>ONCOLOGOS DEL OCCIDENTE S.A.S.</v>
          </cell>
          <cell r="M457" t="str">
            <v>NI 801000713</v>
          </cell>
          <cell r="N457" t="str">
            <v>MRS</v>
          </cell>
          <cell r="O457" t="str">
            <v>Pago por evento</v>
          </cell>
          <cell r="P457" t="str">
            <v>Exámenes de laboratorio, imágenes y otras ayudas diagnósticas ambulatorias</v>
          </cell>
        </row>
        <row r="458">
          <cell r="B458" t="str">
            <v>RM65468</v>
          </cell>
          <cell r="C458" t="str">
            <v>Radicada</v>
          </cell>
          <cell r="D458">
            <v>45154.463811805552</v>
          </cell>
          <cell r="E458">
            <v>45170.291666666664</v>
          </cell>
          <cell r="F458">
            <v>45211.588017164351</v>
          </cell>
          <cell r="G458">
            <v>12313843</v>
          </cell>
          <cell r="H458">
            <v>116</v>
          </cell>
          <cell r="I458" t="str">
            <v>RISARALDA</v>
          </cell>
          <cell r="J458" t="str">
            <v>PEREIRA</v>
          </cell>
          <cell r="K458" t="str">
            <v>Demanda</v>
          </cell>
          <cell r="L458" t="str">
            <v>ONCOLOGOS DEL OCCIDENTE S.A.S.</v>
          </cell>
          <cell r="M458" t="str">
            <v>NI 801000713</v>
          </cell>
          <cell r="N458" t="str">
            <v>MRS</v>
          </cell>
          <cell r="O458" t="str">
            <v>Pago por evento</v>
          </cell>
          <cell r="P458" t="str">
            <v>Servicios ambulatorios</v>
          </cell>
        </row>
        <row r="459">
          <cell r="B459" t="str">
            <v>RM67306</v>
          </cell>
          <cell r="C459" t="str">
            <v>Radicada</v>
          </cell>
          <cell r="D459">
            <v>45154.463862847224</v>
          </cell>
          <cell r="E459">
            <v>45170.291666666664</v>
          </cell>
          <cell r="F459">
            <v>45219.695589780087</v>
          </cell>
          <cell r="G459">
            <v>62800</v>
          </cell>
          <cell r="H459">
            <v>116</v>
          </cell>
          <cell r="I459" t="str">
            <v>RISARALDA</v>
          </cell>
          <cell r="J459" t="str">
            <v>PEREIRA</v>
          </cell>
          <cell r="K459" t="str">
            <v>Demanda</v>
          </cell>
          <cell r="L459" t="str">
            <v>ONCOLOGOS DEL OCCIDENTE S.A.S.</v>
          </cell>
          <cell r="M459" t="str">
            <v>NI 801000713</v>
          </cell>
          <cell r="N459" t="str">
            <v>MRS</v>
          </cell>
          <cell r="O459" t="str">
            <v>Pago por evento</v>
          </cell>
          <cell r="P459" t="str">
            <v>Exámenes de laboratorio, imágenes y otras ayudas diagnósticas ambulatorias</v>
          </cell>
        </row>
        <row r="460">
          <cell r="B460" t="str">
            <v>RM67311</v>
          </cell>
          <cell r="C460" t="str">
            <v>Radicada</v>
          </cell>
          <cell r="D460">
            <v>45154.463922608025</v>
          </cell>
          <cell r="E460">
            <v>45170.291666666664</v>
          </cell>
          <cell r="F460">
            <v>45219.703688657406</v>
          </cell>
          <cell r="G460">
            <v>56533</v>
          </cell>
          <cell r="H460">
            <v>116</v>
          </cell>
          <cell r="I460" t="str">
            <v>RISARALDA</v>
          </cell>
          <cell r="J460" t="str">
            <v>PEREIRA</v>
          </cell>
          <cell r="K460" t="str">
            <v>Demanda</v>
          </cell>
          <cell r="L460" t="str">
            <v>ONCOLOGOS DEL OCCIDENTE S.A.S.</v>
          </cell>
          <cell r="M460" t="str">
            <v>NI 801000713</v>
          </cell>
          <cell r="N460" t="str">
            <v>MRS</v>
          </cell>
          <cell r="O460" t="str">
            <v>Pago por evento</v>
          </cell>
          <cell r="P460" t="str">
            <v>Consultas ambulatorias</v>
          </cell>
        </row>
        <row r="461">
          <cell r="B461" t="str">
            <v>RM67325</v>
          </cell>
          <cell r="C461" t="str">
            <v>Devuelta</v>
          </cell>
          <cell r="D461">
            <v>45154.463958526227</v>
          </cell>
          <cell r="E461">
            <v>45170.291666666664</v>
          </cell>
          <cell r="G461">
            <v>24482</v>
          </cell>
          <cell r="H461">
            <v>116</v>
          </cell>
          <cell r="I461" t="str">
            <v>RISARALDA</v>
          </cell>
          <cell r="J461" t="str">
            <v>PEREIRA</v>
          </cell>
          <cell r="K461" t="str">
            <v>Demanda</v>
          </cell>
          <cell r="L461" t="str">
            <v>ONCOLOGOS DEL OCCIDENTE S.A.S.</v>
          </cell>
          <cell r="M461" t="str">
            <v>NI 801000713</v>
          </cell>
          <cell r="O461" t="str">
            <v>Pago por evento</v>
          </cell>
          <cell r="P461" t="str">
            <v>Consultas ambulatorias</v>
          </cell>
        </row>
        <row r="462">
          <cell r="B462" t="str">
            <v>RM67355</v>
          </cell>
          <cell r="C462" t="str">
            <v>Radicada</v>
          </cell>
          <cell r="D462">
            <v>45154.463991705248</v>
          </cell>
          <cell r="E462">
            <v>45170.291666666664</v>
          </cell>
          <cell r="F462">
            <v>45210.49865011574</v>
          </cell>
          <cell r="G462">
            <v>26722506</v>
          </cell>
          <cell r="H462">
            <v>116</v>
          </cell>
          <cell r="I462" t="str">
            <v>RISARALDA</v>
          </cell>
          <cell r="J462" t="str">
            <v>PEREIRA</v>
          </cell>
          <cell r="K462" t="str">
            <v>Demanda</v>
          </cell>
          <cell r="L462" t="str">
            <v>ONCOLOGOS DEL OCCIDENTE S.A.S.</v>
          </cell>
          <cell r="M462" t="str">
            <v>NI 801000713</v>
          </cell>
          <cell r="N462" t="str">
            <v>RC</v>
          </cell>
          <cell r="O462" t="str">
            <v>Pago por evento</v>
          </cell>
          <cell r="P462" t="str">
            <v>Servicios ambulatorios</v>
          </cell>
        </row>
        <row r="463">
          <cell r="B463" t="str">
            <v>RM67358</v>
          </cell>
          <cell r="C463" t="str">
            <v>Devuelta</v>
          </cell>
          <cell r="D463">
            <v>45154.464030092589</v>
          </cell>
          <cell r="E463">
            <v>45170.291666666664</v>
          </cell>
          <cell r="G463">
            <v>22700</v>
          </cell>
          <cell r="H463">
            <v>116</v>
          </cell>
          <cell r="I463" t="str">
            <v>RISARALDA</v>
          </cell>
          <cell r="J463" t="str">
            <v>PEREIRA</v>
          </cell>
          <cell r="K463" t="str">
            <v>Demanda</v>
          </cell>
          <cell r="L463" t="str">
            <v>ONCOLOGOS DEL OCCIDENTE S.A.S.</v>
          </cell>
          <cell r="M463" t="str">
            <v>NI 801000713</v>
          </cell>
          <cell r="O463" t="str">
            <v>Pago por evento</v>
          </cell>
          <cell r="P463" t="str">
            <v>Exámenes de laboratorio, imágenes y otras ayudas diagnósticas ambulatorias</v>
          </cell>
        </row>
        <row r="464">
          <cell r="B464" t="str">
            <v>RM67368</v>
          </cell>
          <cell r="C464" t="str">
            <v>Radicada</v>
          </cell>
          <cell r="D464">
            <v>45154.464077700621</v>
          </cell>
          <cell r="E464">
            <v>45170.291666666664</v>
          </cell>
          <cell r="F464">
            <v>45219.705740358797</v>
          </cell>
          <cell r="G464">
            <v>56533</v>
          </cell>
          <cell r="H464">
            <v>116</v>
          </cell>
          <cell r="I464" t="str">
            <v>RISARALDA</v>
          </cell>
          <cell r="J464" t="str">
            <v>PEREIRA</v>
          </cell>
          <cell r="K464" t="str">
            <v>Demanda</v>
          </cell>
          <cell r="L464" t="str">
            <v>ONCOLOGOS DEL OCCIDENTE S.A.S.</v>
          </cell>
          <cell r="M464" t="str">
            <v>NI 801000713</v>
          </cell>
          <cell r="N464" t="str">
            <v>MRS</v>
          </cell>
          <cell r="O464" t="str">
            <v>Pago por evento</v>
          </cell>
          <cell r="P464" t="str">
            <v>Consultas ambulatorias</v>
          </cell>
        </row>
        <row r="465">
          <cell r="B465" t="str">
            <v>RM67477</v>
          </cell>
          <cell r="C465" t="str">
            <v>Radicada</v>
          </cell>
          <cell r="D465">
            <v>45154.464119675926</v>
          </cell>
          <cell r="E465">
            <v>45170.291666666664</v>
          </cell>
          <cell r="F465">
            <v>45219.712954479168</v>
          </cell>
          <cell r="G465">
            <v>70797</v>
          </cell>
          <cell r="H465">
            <v>116</v>
          </cell>
          <cell r="I465" t="str">
            <v>RISARALDA</v>
          </cell>
          <cell r="J465" t="str">
            <v>PEREIRA</v>
          </cell>
          <cell r="K465" t="str">
            <v>Demanda</v>
          </cell>
          <cell r="L465" t="str">
            <v>ONCOLOGOS DEL OCCIDENTE S.A.S.</v>
          </cell>
          <cell r="M465" t="str">
            <v>NI 801000713</v>
          </cell>
          <cell r="N465" t="str">
            <v>RC</v>
          </cell>
          <cell r="O465" t="str">
            <v>Pago por evento</v>
          </cell>
          <cell r="P465" t="str">
            <v>Exámenes de laboratorio, imágenes y otras ayudas diagnósticas ambulatorias</v>
          </cell>
        </row>
        <row r="466">
          <cell r="B466" t="str">
            <v>RM67622</v>
          </cell>
          <cell r="C466" t="str">
            <v>Radicada</v>
          </cell>
          <cell r="D466">
            <v>45154.46415516975</v>
          </cell>
          <cell r="E466">
            <v>45170.291666666664</v>
          </cell>
          <cell r="F466">
            <v>45253.34797549768</v>
          </cell>
          <cell r="G466">
            <v>772250</v>
          </cell>
          <cell r="H466">
            <v>116</v>
          </cell>
          <cell r="I466" t="str">
            <v>RISARALDA</v>
          </cell>
          <cell r="J466" t="str">
            <v>PEREIRA</v>
          </cell>
          <cell r="K466" t="str">
            <v>Demanda</v>
          </cell>
          <cell r="L466" t="str">
            <v>ONCOLOGOS DEL OCCIDENTE S.A.S.</v>
          </cell>
          <cell r="M466" t="str">
            <v>NI 801000713</v>
          </cell>
          <cell r="N466" t="str">
            <v>MRS</v>
          </cell>
          <cell r="O466" t="str">
            <v>Pago por evento</v>
          </cell>
          <cell r="P466" t="str">
            <v>Servicios ambulatorios</v>
          </cell>
        </row>
        <row r="467">
          <cell r="B467" t="str">
            <v>RM67710</v>
          </cell>
          <cell r="C467" t="str">
            <v>Radicada</v>
          </cell>
          <cell r="D467">
            <v>45154.464191473766</v>
          </cell>
          <cell r="E467">
            <v>45170.291666666664</v>
          </cell>
          <cell r="F467">
            <v>45237.495879479167</v>
          </cell>
          <cell r="G467">
            <v>346915</v>
          </cell>
          <cell r="H467">
            <v>116</v>
          </cell>
          <cell r="I467" t="str">
            <v>RISARALDA</v>
          </cell>
          <cell r="J467" t="str">
            <v>PEREIRA</v>
          </cell>
          <cell r="K467" t="str">
            <v>Demanda</v>
          </cell>
          <cell r="L467" t="str">
            <v>ONCOLOGOS DEL OCCIDENTE S.A.S.</v>
          </cell>
          <cell r="M467" t="str">
            <v>NI 801000713</v>
          </cell>
          <cell r="N467" t="str">
            <v>MRS</v>
          </cell>
          <cell r="O467" t="str">
            <v>Pago por evento</v>
          </cell>
          <cell r="P467" t="str">
            <v>Exámenes de laboratorio, imágenes y otras ayudas diagnósticas ambulatorias</v>
          </cell>
        </row>
        <row r="468">
          <cell r="B468" t="str">
            <v>RM67181</v>
          </cell>
          <cell r="C468" t="str">
            <v>Devuelta</v>
          </cell>
          <cell r="D468">
            <v>45154.494307523149</v>
          </cell>
          <cell r="E468">
            <v>45170.291666666664</v>
          </cell>
          <cell r="G468">
            <v>92220</v>
          </cell>
          <cell r="H468">
            <v>116</v>
          </cell>
          <cell r="I468" t="str">
            <v>RISARALDA</v>
          </cell>
          <cell r="J468" t="str">
            <v>PEREIRA</v>
          </cell>
          <cell r="K468" t="str">
            <v>Demanda</v>
          </cell>
          <cell r="L468" t="str">
            <v>ONCOLOGOS DEL OCCIDENTE S.A.S.</v>
          </cell>
          <cell r="M468" t="str">
            <v>NI 801000713</v>
          </cell>
          <cell r="O468" t="str">
            <v>Pago por evento</v>
          </cell>
          <cell r="P468" t="str">
            <v>Medicamentos de uso ambulatorio</v>
          </cell>
        </row>
        <row r="469">
          <cell r="B469" t="str">
            <v>RM67304</v>
          </cell>
          <cell r="C469" t="str">
            <v>Radicada</v>
          </cell>
          <cell r="D469">
            <v>45154.494348688269</v>
          </cell>
          <cell r="E469">
            <v>45170.291666666664</v>
          </cell>
          <cell r="F469">
            <v>45219.725725729164</v>
          </cell>
          <cell r="G469">
            <v>38700</v>
          </cell>
          <cell r="H469">
            <v>116</v>
          </cell>
          <cell r="I469" t="str">
            <v>RISARALDA</v>
          </cell>
          <cell r="J469" t="str">
            <v>PEREIRA</v>
          </cell>
          <cell r="K469" t="str">
            <v>Demanda</v>
          </cell>
          <cell r="L469" t="str">
            <v>ONCOLOGOS DEL OCCIDENTE S.A.S.</v>
          </cell>
          <cell r="M469" t="str">
            <v>NI 801000713</v>
          </cell>
          <cell r="N469" t="str">
            <v>MRS</v>
          </cell>
          <cell r="O469" t="str">
            <v>Pago por evento</v>
          </cell>
          <cell r="P469" t="str">
            <v>Exámenes de laboratorio, imágenes y otras ayudas diagnósticas ambulatorias</v>
          </cell>
        </row>
        <row r="470">
          <cell r="B470" t="str">
            <v>RM67670</v>
          </cell>
          <cell r="C470" t="str">
            <v>Radicada</v>
          </cell>
          <cell r="D470">
            <v>45161.514468788584</v>
          </cell>
          <cell r="E470">
            <v>45170.57420949074</v>
          </cell>
          <cell r="F470">
            <v>45221.986405208329</v>
          </cell>
          <cell r="G470">
            <v>56533</v>
          </cell>
          <cell r="H470">
            <v>115</v>
          </cell>
          <cell r="I470" t="str">
            <v>RISARALDA</v>
          </cell>
          <cell r="J470" t="str">
            <v>PEREIRA</v>
          </cell>
          <cell r="K470" t="str">
            <v>Demanda</v>
          </cell>
          <cell r="L470" t="str">
            <v>ONCOLOGOS DEL OCCIDENTE S.A.S.</v>
          </cell>
          <cell r="M470" t="str">
            <v>NI 801000713</v>
          </cell>
          <cell r="N470" t="str">
            <v>MRS</v>
          </cell>
          <cell r="O470" t="str">
            <v>Pago por evento</v>
          </cell>
          <cell r="P470" t="str">
            <v>Consultas ambulatorias</v>
          </cell>
        </row>
        <row r="471">
          <cell r="B471" t="str">
            <v>RM67852</v>
          </cell>
          <cell r="C471" t="str">
            <v>Radicada</v>
          </cell>
          <cell r="D471">
            <v>45161.514509220673</v>
          </cell>
          <cell r="E471">
            <v>45170.626976388885</v>
          </cell>
          <cell r="F471">
            <v>45211.591364664353</v>
          </cell>
          <cell r="G471">
            <v>10747320</v>
          </cell>
          <cell r="H471">
            <v>115</v>
          </cell>
          <cell r="I471" t="str">
            <v>RISARALDA</v>
          </cell>
          <cell r="J471" t="str">
            <v>PEREIRA</v>
          </cell>
          <cell r="K471" t="str">
            <v>Demanda</v>
          </cell>
          <cell r="L471" t="str">
            <v>ONCOLOGOS DEL OCCIDENTE S.A.S.</v>
          </cell>
          <cell r="M471" t="str">
            <v>NI 801000713</v>
          </cell>
          <cell r="N471" t="str">
            <v>MRS</v>
          </cell>
          <cell r="O471" t="str">
            <v>Pago por evento</v>
          </cell>
          <cell r="P471" t="str">
            <v>Medicamentos de uso ambulatorio</v>
          </cell>
        </row>
        <row r="472">
          <cell r="B472" t="str">
            <v>RM67950</v>
          </cell>
          <cell r="C472" t="str">
            <v>Radicada</v>
          </cell>
          <cell r="D472">
            <v>45161.514557561728</v>
          </cell>
          <cell r="E472">
            <v>45170.578767361112</v>
          </cell>
          <cell r="F472">
            <v>45221.988877581018</v>
          </cell>
          <cell r="G472">
            <v>56533</v>
          </cell>
          <cell r="H472">
            <v>115</v>
          </cell>
          <cell r="I472" t="str">
            <v>RISARALDA</v>
          </cell>
          <cell r="J472" t="str">
            <v>PEREIRA</v>
          </cell>
          <cell r="K472" t="str">
            <v>Demanda</v>
          </cell>
          <cell r="L472" t="str">
            <v>ONCOLOGOS DEL OCCIDENTE S.A.S.</v>
          </cell>
          <cell r="M472" t="str">
            <v>NI 801000713</v>
          </cell>
          <cell r="N472" t="str">
            <v>MRS</v>
          </cell>
          <cell r="O472" t="str">
            <v>Pago por evento</v>
          </cell>
          <cell r="P472" t="str">
            <v>Consultas ambulatorias</v>
          </cell>
        </row>
        <row r="473">
          <cell r="B473" t="str">
            <v>RM68031</v>
          </cell>
          <cell r="C473" t="str">
            <v>Radicada</v>
          </cell>
          <cell r="D473">
            <v>45161.514605709875</v>
          </cell>
          <cell r="E473">
            <v>45170.291666666664</v>
          </cell>
          <cell r="F473">
            <v>45253.829499768515</v>
          </cell>
          <cell r="G473">
            <v>2539727</v>
          </cell>
          <cell r="H473">
            <v>116</v>
          </cell>
          <cell r="I473" t="str">
            <v>RISARALDA</v>
          </cell>
          <cell r="J473" t="str">
            <v>PEREIRA</v>
          </cell>
          <cell r="K473" t="str">
            <v>Demanda</v>
          </cell>
          <cell r="L473" t="str">
            <v>ONCOLOGOS DEL OCCIDENTE S.A.S.</v>
          </cell>
          <cell r="M473" t="str">
            <v>NI 801000713</v>
          </cell>
          <cell r="N473" t="str">
            <v>MRS</v>
          </cell>
          <cell r="O473" t="str">
            <v>Pago por evento</v>
          </cell>
          <cell r="P473" t="str">
            <v>Servicios ambulatorios</v>
          </cell>
        </row>
        <row r="474">
          <cell r="B474" t="str">
            <v>RM66825</v>
          </cell>
          <cell r="C474" t="str">
            <v>Radicada</v>
          </cell>
          <cell r="D474">
            <v>45168.738751080251</v>
          </cell>
          <cell r="E474">
            <v>45170.608404629631</v>
          </cell>
          <cell r="F474">
            <v>45244.658418437495</v>
          </cell>
          <cell r="G474">
            <v>617882</v>
          </cell>
          <cell r="H474">
            <v>115</v>
          </cell>
          <cell r="I474" t="str">
            <v>RISARALDA</v>
          </cell>
          <cell r="J474" t="str">
            <v>PEREIRA</v>
          </cell>
          <cell r="K474" t="str">
            <v>Demanda</v>
          </cell>
          <cell r="L474" t="str">
            <v>ONCOLOGOS DEL OCCIDENTE S.A.S.</v>
          </cell>
          <cell r="M474" t="str">
            <v>NI 801000713</v>
          </cell>
          <cell r="N474" t="str">
            <v>RC</v>
          </cell>
          <cell r="O474" t="str">
            <v>Pago por evento</v>
          </cell>
          <cell r="P474" t="str">
            <v>Exámenes de laboratorio, imágenes y otras ayudas diagnósticas ambulatorias</v>
          </cell>
        </row>
        <row r="475">
          <cell r="B475" t="str">
            <v>RM66982</v>
          </cell>
          <cell r="C475" t="str">
            <v>Radicada</v>
          </cell>
          <cell r="D475">
            <v>45168.738790509255</v>
          </cell>
          <cell r="E475">
            <v>45170.615925613427</v>
          </cell>
          <cell r="G475">
            <v>9408076</v>
          </cell>
          <cell r="H475">
            <v>115</v>
          </cell>
          <cell r="I475" t="str">
            <v>RISARALDA</v>
          </cell>
          <cell r="J475" t="str">
            <v>PEREIRA</v>
          </cell>
          <cell r="K475" t="str">
            <v>Demanda</v>
          </cell>
          <cell r="L475" t="str">
            <v>ONCOLOGOS DEL OCCIDENTE S.A.S.</v>
          </cell>
          <cell r="M475" t="str">
            <v>NI 801000713</v>
          </cell>
          <cell r="N475" t="str">
            <v>RC</v>
          </cell>
          <cell r="O475" t="str">
            <v>Pago por evento</v>
          </cell>
          <cell r="P475" t="str">
            <v>Exámenes de laboratorio, imágenes y otras ayudas diagnósticas ambulatorias</v>
          </cell>
        </row>
        <row r="476">
          <cell r="B476" t="str">
            <v>RC17652</v>
          </cell>
          <cell r="C476" t="str">
            <v>Radicada</v>
          </cell>
          <cell r="D476">
            <v>45168.738829861111</v>
          </cell>
          <cell r="E476">
            <v>45170.629300231478</v>
          </cell>
          <cell r="F476">
            <v>45222.467786423607</v>
          </cell>
          <cell r="G476">
            <v>64500</v>
          </cell>
          <cell r="H476">
            <v>115</v>
          </cell>
          <cell r="I476" t="str">
            <v>RISARALDA</v>
          </cell>
          <cell r="J476" t="str">
            <v>PEREIRA</v>
          </cell>
          <cell r="K476" t="str">
            <v>Demanda</v>
          </cell>
          <cell r="L476" t="str">
            <v>ONCOLOGOS DEL OCCIDENTE S.A.S.</v>
          </cell>
          <cell r="M476" t="str">
            <v>NI 801000713</v>
          </cell>
          <cell r="N476" t="str">
            <v>MRS</v>
          </cell>
          <cell r="O476" t="str">
            <v>Pago por evento</v>
          </cell>
          <cell r="P476" t="str">
            <v>Consultas ambulatorias</v>
          </cell>
        </row>
        <row r="477">
          <cell r="B477" t="str">
            <v>RC17664</v>
          </cell>
          <cell r="C477" t="str">
            <v>Radicada</v>
          </cell>
          <cell r="D477">
            <v>45168.738910841043</v>
          </cell>
          <cell r="E477">
            <v>45170.630773645833</v>
          </cell>
          <cell r="F477">
            <v>45222.486090474536</v>
          </cell>
          <cell r="G477">
            <v>64500</v>
          </cell>
          <cell r="H477">
            <v>115</v>
          </cell>
          <cell r="I477" t="str">
            <v>RISARALDA</v>
          </cell>
          <cell r="J477" t="str">
            <v>PEREIRA</v>
          </cell>
          <cell r="K477" t="str">
            <v>Demanda</v>
          </cell>
          <cell r="L477" t="str">
            <v>ONCOLOGOS DEL OCCIDENTE S.A.S.</v>
          </cell>
          <cell r="M477" t="str">
            <v>NI 801000713</v>
          </cell>
          <cell r="N477" t="str">
            <v>RC</v>
          </cell>
          <cell r="O477" t="str">
            <v>Pago por evento</v>
          </cell>
          <cell r="P477" t="str">
            <v>Consultas ambulatorias</v>
          </cell>
        </row>
        <row r="478">
          <cell r="B478" t="str">
            <v>RC17817</v>
          </cell>
          <cell r="C478" t="str">
            <v>Radicada</v>
          </cell>
          <cell r="D478">
            <v>45168.739192939815</v>
          </cell>
          <cell r="E478">
            <v>45170.632570868052</v>
          </cell>
          <cell r="F478">
            <v>45221.96346269676</v>
          </cell>
          <cell r="G478">
            <v>56533</v>
          </cell>
          <cell r="H478">
            <v>115</v>
          </cell>
          <cell r="I478" t="str">
            <v>RISARALDA</v>
          </cell>
          <cell r="J478" t="str">
            <v>PEREIRA</v>
          </cell>
          <cell r="K478" t="str">
            <v>Demanda</v>
          </cell>
          <cell r="L478" t="str">
            <v>ONCOLOGOS DEL OCCIDENTE S.A.S.</v>
          </cell>
          <cell r="M478" t="str">
            <v>NI 801000713</v>
          </cell>
          <cell r="N478" t="str">
            <v>MRS</v>
          </cell>
          <cell r="O478" t="str">
            <v>Pago por evento</v>
          </cell>
          <cell r="P478" t="str">
            <v>Consultas ambulatorias</v>
          </cell>
        </row>
        <row r="479">
          <cell r="B479" t="str">
            <v>RC17822</v>
          </cell>
          <cell r="C479" t="str">
            <v>Radicada</v>
          </cell>
          <cell r="D479">
            <v>45168.739226273145</v>
          </cell>
          <cell r="E479">
            <v>45170.634335416667</v>
          </cell>
          <cell r="F479">
            <v>45222.492154479165</v>
          </cell>
          <cell r="G479">
            <v>64500</v>
          </cell>
          <cell r="H479">
            <v>115</v>
          </cell>
          <cell r="I479" t="str">
            <v>RISARALDA</v>
          </cell>
          <cell r="J479" t="str">
            <v>PEREIRA</v>
          </cell>
          <cell r="K479" t="str">
            <v>Demanda</v>
          </cell>
          <cell r="L479" t="str">
            <v>ONCOLOGOS DEL OCCIDENTE S.A.S.</v>
          </cell>
          <cell r="M479" t="str">
            <v>NI 801000713</v>
          </cell>
          <cell r="N479" t="str">
            <v>RC</v>
          </cell>
          <cell r="O479" t="str">
            <v>Pago por evento</v>
          </cell>
          <cell r="P479" t="str">
            <v>Consultas ambulatorias</v>
          </cell>
        </row>
        <row r="480">
          <cell r="B480" t="str">
            <v>RC17829</v>
          </cell>
          <cell r="C480" t="str">
            <v>Radicada</v>
          </cell>
          <cell r="D480">
            <v>45168.739267283949</v>
          </cell>
          <cell r="E480">
            <v>45170.641388344906</v>
          </cell>
          <cell r="F480">
            <v>45222.497334027779</v>
          </cell>
          <cell r="G480">
            <v>64500</v>
          </cell>
          <cell r="H480">
            <v>115</v>
          </cell>
          <cell r="I480" t="str">
            <v>RISARALDA</v>
          </cell>
          <cell r="J480" t="str">
            <v>PEREIRA</v>
          </cell>
          <cell r="K480" t="str">
            <v>Demanda</v>
          </cell>
          <cell r="L480" t="str">
            <v>ONCOLOGOS DEL OCCIDENTE S.A.S.</v>
          </cell>
          <cell r="M480" t="str">
            <v>NI 801000713</v>
          </cell>
          <cell r="N480" t="str">
            <v>MRS</v>
          </cell>
          <cell r="O480" t="str">
            <v>Pago por evento</v>
          </cell>
          <cell r="P480" t="str">
            <v>Consultas ambulatorias</v>
          </cell>
        </row>
        <row r="481">
          <cell r="B481" t="str">
            <v>RM68339</v>
          </cell>
          <cell r="C481" t="str">
            <v>Radicada</v>
          </cell>
          <cell r="D481">
            <v>45168.739302893518</v>
          </cell>
          <cell r="E481">
            <v>45170.398386956018</v>
          </cell>
          <cell r="F481">
            <v>45237.462268090276</v>
          </cell>
          <cell r="G481">
            <v>17384111</v>
          </cell>
          <cell r="H481">
            <v>116</v>
          </cell>
          <cell r="I481" t="str">
            <v>RISARALDA</v>
          </cell>
          <cell r="J481" t="str">
            <v>PEREIRA</v>
          </cell>
          <cell r="K481" t="str">
            <v>Demanda</v>
          </cell>
          <cell r="L481" t="str">
            <v>ONCOLOGOS DEL OCCIDENTE S.A.S.</v>
          </cell>
          <cell r="M481" t="str">
            <v>NI 801000713</v>
          </cell>
          <cell r="N481" t="str">
            <v>MRS</v>
          </cell>
          <cell r="O481" t="str">
            <v>Pago por evento</v>
          </cell>
          <cell r="P481" t="str">
            <v>Servicios ambulatorios</v>
          </cell>
        </row>
        <row r="482">
          <cell r="B482" t="str">
            <v>RM68392</v>
          </cell>
          <cell r="C482" t="str">
            <v>Radicada</v>
          </cell>
          <cell r="D482">
            <v>45168.739345871916</v>
          </cell>
          <cell r="E482">
            <v>45170.557030439813</v>
          </cell>
          <cell r="G482">
            <v>1373733</v>
          </cell>
          <cell r="H482">
            <v>115</v>
          </cell>
          <cell r="I482" t="str">
            <v>RISARALDA</v>
          </cell>
          <cell r="J482" t="str">
            <v>PEREIRA</v>
          </cell>
          <cell r="K482" t="str">
            <v>Demanda</v>
          </cell>
          <cell r="L482" t="str">
            <v>ONCOLOGOS DEL OCCIDENTE S.A.S.</v>
          </cell>
          <cell r="M482" t="str">
            <v>NI 801000713</v>
          </cell>
          <cell r="N482" t="str">
            <v>MRS</v>
          </cell>
          <cell r="O482" t="str">
            <v>Pago por evento</v>
          </cell>
          <cell r="P482" t="str">
            <v>Exámenes de laboratorio, imágenes y otras ayudas diagnósticas ambulatorias</v>
          </cell>
        </row>
        <row r="483">
          <cell r="B483" t="str">
            <v>RM68604</v>
          </cell>
          <cell r="C483" t="str">
            <v>Radicada</v>
          </cell>
          <cell r="D483">
            <v>45168.739395871911</v>
          </cell>
          <cell r="E483">
            <v>45170.589202199073</v>
          </cell>
          <cell r="F483">
            <v>45222.588198182872</v>
          </cell>
          <cell r="G483">
            <v>64500</v>
          </cell>
          <cell r="H483">
            <v>115</v>
          </cell>
          <cell r="I483" t="str">
            <v>RISARALDA</v>
          </cell>
          <cell r="J483" t="str">
            <v>PEREIRA</v>
          </cell>
          <cell r="K483" t="str">
            <v>Demanda</v>
          </cell>
          <cell r="L483" t="str">
            <v>ONCOLOGOS DEL OCCIDENTE S.A.S.</v>
          </cell>
          <cell r="M483" t="str">
            <v>NI 801000713</v>
          </cell>
          <cell r="N483" t="str">
            <v>MRS</v>
          </cell>
          <cell r="O483" t="str">
            <v>Pago por evento</v>
          </cell>
          <cell r="P483" t="str">
            <v>Consultas ambulatorias</v>
          </cell>
        </row>
        <row r="484">
          <cell r="B484" t="str">
            <v>RM68621</v>
          </cell>
          <cell r="C484" t="str">
            <v>Radicada</v>
          </cell>
          <cell r="D484">
            <v>45168.739443287035</v>
          </cell>
          <cell r="E484">
            <v>45170.560467013885</v>
          </cell>
          <cell r="F484">
            <v>45221.926369444445</v>
          </cell>
          <cell r="G484">
            <v>38700</v>
          </cell>
          <cell r="H484">
            <v>115</v>
          </cell>
          <cell r="I484" t="str">
            <v>RISARALDA</v>
          </cell>
          <cell r="J484" t="str">
            <v>PEREIRA</v>
          </cell>
          <cell r="K484" t="str">
            <v>Demanda</v>
          </cell>
          <cell r="L484" t="str">
            <v>ONCOLOGOS DEL OCCIDENTE S.A.S.</v>
          </cell>
          <cell r="M484" t="str">
            <v>NI 801000713</v>
          </cell>
          <cell r="N484" t="str">
            <v>MRS</v>
          </cell>
          <cell r="O484" t="str">
            <v>Pago por evento</v>
          </cell>
          <cell r="P484" t="str">
            <v>Exámenes de laboratorio, imágenes y otras ayudas diagnósticas ambulatorias</v>
          </cell>
        </row>
        <row r="485">
          <cell r="B485" t="str">
            <v>RM68633</v>
          </cell>
          <cell r="C485" t="str">
            <v>Para respuesta prestador</v>
          </cell>
          <cell r="D485">
            <v>45168.739484259255</v>
          </cell>
          <cell r="E485">
            <v>45170.567776655094</v>
          </cell>
          <cell r="G485">
            <v>59221130</v>
          </cell>
          <cell r="H485">
            <v>115</v>
          </cell>
          <cell r="I485" t="str">
            <v>RISARALDA</v>
          </cell>
          <cell r="J485" t="str">
            <v>PEREIRA</v>
          </cell>
          <cell r="K485" t="str">
            <v>Demanda</v>
          </cell>
          <cell r="L485" t="str">
            <v>ONCOLOGOS DEL OCCIDENTE S.A.S.</v>
          </cell>
          <cell r="M485" t="str">
            <v>NI 801000713</v>
          </cell>
          <cell r="N485" t="str">
            <v>MRS</v>
          </cell>
          <cell r="O485" t="str">
            <v>Pago por evento</v>
          </cell>
          <cell r="P485" t="str">
            <v>Servicios hospitalarios</v>
          </cell>
        </row>
        <row r="486">
          <cell r="B486" t="str">
            <v>RM68657</v>
          </cell>
          <cell r="C486" t="str">
            <v>Radicada</v>
          </cell>
          <cell r="D486">
            <v>45168.73954988426</v>
          </cell>
          <cell r="E486">
            <v>45170.46522893518</v>
          </cell>
          <cell r="F486">
            <v>45244.705314120365</v>
          </cell>
          <cell r="G486">
            <v>2774404</v>
          </cell>
          <cell r="H486">
            <v>115</v>
          </cell>
          <cell r="I486" t="str">
            <v>RISARALDA</v>
          </cell>
          <cell r="J486" t="str">
            <v>PEREIRA</v>
          </cell>
          <cell r="K486" t="str">
            <v>Demanda</v>
          </cell>
          <cell r="L486" t="str">
            <v>ONCOLOGOS DEL OCCIDENTE S.A.S.</v>
          </cell>
          <cell r="M486" t="str">
            <v>NI 801000713</v>
          </cell>
          <cell r="N486" t="str">
            <v>MRS</v>
          </cell>
          <cell r="O486" t="str">
            <v>Pago por evento</v>
          </cell>
          <cell r="P486" t="str">
            <v>Servicios ambulatorios</v>
          </cell>
        </row>
        <row r="487">
          <cell r="B487" t="str">
            <v>RM68670</v>
          </cell>
          <cell r="C487" t="str">
            <v>Radicada</v>
          </cell>
          <cell r="D487">
            <v>45168.739589737655</v>
          </cell>
          <cell r="E487">
            <v>45170.469317395829</v>
          </cell>
          <cell r="G487">
            <v>18390280</v>
          </cell>
          <cell r="H487">
            <v>115</v>
          </cell>
          <cell r="I487" t="str">
            <v>RISARALDA</v>
          </cell>
          <cell r="J487" t="str">
            <v>PEREIRA</v>
          </cell>
          <cell r="K487" t="str">
            <v>Demanda</v>
          </cell>
          <cell r="L487" t="str">
            <v>ONCOLOGOS DEL OCCIDENTE S.A.S.</v>
          </cell>
          <cell r="M487" t="str">
            <v>NI 801000713</v>
          </cell>
          <cell r="N487" t="str">
            <v>MRS</v>
          </cell>
          <cell r="O487" t="str">
            <v>Pago por evento</v>
          </cell>
          <cell r="P487" t="str">
            <v>Servicios ambulatorios</v>
          </cell>
        </row>
        <row r="488">
          <cell r="B488" t="str">
            <v>RM68681</v>
          </cell>
          <cell r="C488" t="str">
            <v>Radicada</v>
          </cell>
          <cell r="D488">
            <v>45168.739630015436</v>
          </cell>
          <cell r="E488">
            <v>45170.480297951384</v>
          </cell>
          <cell r="F488">
            <v>45222.699154247683</v>
          </cell>
          <cell r="G488">
            <v>484217</v>
          </cell>
          <cell r="H488">
            <v>115</v>
          </cell>
          <cell r="I488" t="str">
            <v>RISARALDA</v>
          </cell>
          <cell r="J488" t="str">
            <v>PEREIRA</v>
          </cell>
          <cell r="K488" t="str">
            <v>Demanda</v>
          </cell>
          <cell r="L488" t="str">
            <v>ONCOLOGOS DEL OCCIDENTE S.A.S.</v>
          </cell>
          <cell r="M488" t="str">
            <v>NI 801000713</v>
          </cell>
          <cell r="N488" t="str">
            <v>MRS</v>
          </cell>
          <cell r="O488" t="str">
            <v>Pago por evento</v>
          </cell>
          <cell r="P488" t="str">
            <v>Servicios ambulatorios</v>
          </cell>
        </row>
        <row r="489">
          <cell r="B489" t="str">
            <v>RM68682</v>
          </cell>
          <cell r="C489" t="str">
            <v>Radicada</v>
          </cell>
          <cell r="D489">
            <v>45168.739672569442</v>
          </cell>
          <cell r="E489">
            <v>45170.624469710645</v>
          </cell>
          <cell r="F489">
            <v>45210.465940821756</v>
          </cell>
          <cell r="G489">
            <v>27064841</v>
          </cell>
          <cell r="H489">
            <v>115</v>
          </cell>
          <cell r="I489" t="str">
            <v>RISARALDA</v>
          </cell>
          <cell r="J489" t="str">
            <v>PEREIRA</v>
          </cell>
          <cell r="K489" t="str">
            <v>Demanda</v>
          </cell>
          <cell r="L489" t="str">
            <v>ONCOLOGOS DEL OCCIDENTE S.A.S.</v>
          </cell>
          <cell r="M489" t="str">
            <v>NI 801000713</v>
          </cell>
          <cell r="N489" t="str">
            <v>RC</v>
          </cell>
          <cell r="O489" t="str">
            <v>Pago por evento</v>
          </cell>
          <cell r="P489" t="str">
            <v>Servicios ambulatorios</v>
          </cell>
        </row>
        <row r="490">
          <cell r="B490" t="str">
            <v>RM68696</v>
          </cell>
          <cell r="C490" t="str">
            <v>Radicada</v>
          </cell>
          <cell r="D490">
            <v>45168.739714737654</v>
          </cell>
          <cell r="E490">
            <v>45170.600316203701</v>
          </cell>
          <cell r="F490">
            <v>45221.991385763889</v>
          </cell>
          <cell r="G490">
            <v>56533</v>
          </cell>
          <cell r="H490">
            <v>115</v>
          </cell>
          <cell r="I490" t="str">
            <v>RISARALDA</v>
          </cell>
          <cell r="J490" t="str">
            <v>PEREIRA</v>
          </cell>
          <cell r="K490" t="str">
            <v>Demanda</v>
          </cell>
          <cell r="L490" t="str">
            <v>ONCOLOGOS DEL OCCIDENTE S.A.S.</v>
          </cell>
          <cell r="M490" t="str">
            <v>NI 801000713</v>
          </cell>
          <cell r="N490" t="str">
            <v>MRS</v>
          </cell>
          <cell r="O490" t="str">
            <v>Pago por evento</v>
          </cell>
          <cell r="P490" t="str">
            <v>Consultas ambulatorias</v>
          </cell>
        </row>
        <row r="491">
          <cell r="B491" t="str">
            <v>RM68189</v>
          </cell>
          <cell r="C491" t="str">
            <v>Radicada</v>
          </cell>
          <cell r="D491">
            <v>45169.408493942894</v>
          </cell>
          <cell r="E491">
            <v>45170.390373414353</v>
          </cell>
          <cell r="F491">
            <v>45248.40963538194</v>
          </cell>
          <cell r="G491">
            <v>1429699</v>
          </cell>
          <cell r="H491">
            <v>116</v>
          </cell>
          <cell r="I491" t="str">
            <v>RISARALDA</v>
          </cell>
          <cell r="J491" t="str">
            <v>PEREIRA</v>
          </cell>
          <cell r="K491" t="str">
            <v>Demanda</v>
          </cell>
          <cell r="L491" t="str">
            <v>ONCOLOGOS DEL OCCIDENTE S.A.S.</v>
          </cell>
          <cell r="M491" t="str">
            <v>NI 801000713</v>
          </cell>
          <cell r="N491" t="str">
            <v>MRS</v>
          </cell>
          <cell r="O491" t="str">
            <v>Pago por evento</v>
          </cell>
          <cell r="P491" t="str">
            <v>Servicios ambulatorios</v>
          </cell>
        </row>
        <row r="492">
          <cell r="B492" t="str">
            <v>RM68212</v>
          </cell>
          <cell r="C492" t="str">
            <v>Radicada</v>
          </cell>
          <cell r="D492">
            <v>45169.408530478395</v>
          </cell>
          <cell r="E492">
            <v>45170.391746759255</v>
          </cell>
          <cell r="F492">
            <v>45244.719043668978</v>
          </cell>
          <cell r="G492">
            <v>753238</v>
          </cell>
          <cell r="H492">
            <v>116</v>
          </cell>
          <cell r="I492" t="str">
            <v>RISARALDA</v>
          </cell>
          <cell r="J492" t="str">
            <v>PEREIRA</v>
          </cell>
          <cell r="K492" t="str">
            <v>Demanda</v>
          </cell>
          <cell r="L492" t="str">
            <v>ONCOLOGOS DEL OCCIDENTE S.A.S.</v>
          </cell>
          <cell r="M492" t="str">
            <v>NI 801000713</v>
          </cell>
          <cell r="N492" t="str">
            <v>MRS</v>
          </cell>
          <cell r="O492" t="str">
            <v>Pago por evento</v>
          </cell>
          <cell r="P492" t="str">
            <v>Servicios ambulatorios</v>
          </cell>
        </row>
        <row r="493">
          <cell r="B493" t="str">
            <v>RM68237</v>
          </cell>
          <cell r="C493" t="str">
            <v>Radicada</v>
          </cell>
          <cell r="D493">
            <v>45169.408569020066</v>
          </cell>
          <cell r="E493">
            <v>45170.585663506943</v>
          </cell>
          <cell r="F493">
            <v>45222.587347141205</v>
          </cell>
          <cell r="G493">
            <v>64500</v>
          </cell>
          <cell r="H493">
            <v>115</v>
          </cell>
          <cell r="I493" t="str">
            <v>RISARALDA</v>
          </cell>
          <cell r="J493" t="str">
            <v>PEREIRA</v>
          </cell>
          <cell r="K493" t="str">
            <v>Demanda</v>
          </cell>
          <cell r="L493" t="str">
            <v>ONCOLOGOS DEL OCCIDENTE S.A.S.</v>
          </cell>
          <cell r="M493" t="str">
            <v>NI 801000713</v>
          </cell>
          <cell r="N493" t="str">
            <v>MRS</v>
          </cell>
          <cell r="O493" t="str">
            <v>Pago por evento</v>
          </cell>
          <cell r="P493" t="str">
            <v>Consultas ambulatorias</v>
          </cell>
        </row>
        <row r="494">
          <cell r="B494" t="str">
            <v>RM68142</v>
          </cell>
          <cell r="C494" t="str">
            <v>Radicada</v>
          </cell>
          <cell r="D494">
            <v>45169.41616886574</v>
          </cell>
          <cell r="E494">
            <v>45170.378778622682</v>
          </cell>
          <cell r="F494">
            <v>45211.490190509256</v>
          </cell>
          <cell r="G494">
            <v>16784250</v>
          </cell>
          <cell r="H494">
            <v>116</v>
          </cell>
          <cell r="I494" t="str">
            <v>RISARALDA</v>
          </cell>
          <cell r="J494" t="str">
            <v>PEREIRA</v>
          </cell>
          <cell r="K494" t="str">
            <v>Demanda</v>
          </cell>
          <cell r="L494" t="str">
            <v>ONCOLOGOS DEL OCCIDENTE S.A.S.</v>
          </cell>
          <cell r="M494" t="str">
            <v>NI 801000713</v>
          </cell>
          <cell r="N494" t="str">
            <v>MRS</v>
          </cell>
          <cell r="O494" t="str">
            <v>Pago por evento</v>
          </cell>
          <cell r="P494" t="str">
            <v>Servicios ambulatorios</v>
          </cell>
        </row>
        <row r="495">
          <cell r="B495" t="str">
            <v>RM68183</v>
          </cell>
          <cell r="C495" t="str">
            <v>Radicada</v>
          </cell>
          <cell r="D495">
            <v>45169.416205362657</v>
          </cell>
          <cell r="E495">
            <v>45170.380615474533</v>
          </cell>
          <cell r="F495">
            <v>45245.541245104163</v>
          </cell>
          <cell r="G495">
            <v>19869325</v>
          </cell>
          <cell r="H495">
            <v>116</v>
          </cell>
          <cell r="I495" t="str">
            <v>RISARALDA</v>
          </cell>
          <cell r="J495" t="str">
            <v>PEREIRA</v>
          </cell>
          <cell r="K495" t="str">
            <v>Demanda</v>
          </cell>
          <cell r="L495" t="str">
            <v>ONCOLOGOS DEL OCCIDENTE S.A.S.</v>
          </cell>
          <cell r="M495" t="str">
            <v>NI 801000713</v>
          </cell>
          <cell r="N495" t="str">
            <v>MRS</v>
          </cell>
          <cell r="O495" t="str">
            <v>Pago por evento</v>
          </cell>
          <cell r="P495" t="str">
            <v>Servicios ambulatorios</v>
          </cell>
        </row>
        <row r="496">
          <cell r="B496" t="str">
            <v>RM67762</v>
          </cell>
          <cell r="C496" t="str">
            <v>Radicada</v>
          </cell>
          <cell r="D496">
            <v>45169.482260185185</v>
          </cell>
          <cell r="E496">
            <v>45170.551823414353</v>
          </cell>
          <cell r="F496">
            <v>45222.668939120369</v>
          </cell>
          <cell r="G496">
            <v>195100</v>
          </cell>
          <cell r="H496">
            <v>115</v>
          </cell>
          <cell r="I496" t="str">
            <v>RISARALDA</v>
          </cell>
          <cell r="J496" t="str">
            <v>PEREIRA</v>
          </cell>
          <cell r="K496" t="str">
            <v>Demanda</v>
          </cell>
          <cell r="L496" t="str">
            <v>ONCOLOGOS DEL OCCIDENTE S.A.S.</v>
          </cell>
          <cell r="M496" t="str">
            <v>NI 801000713</v>
          </cell>
          <cell r="N496" t="str">
            <v>MRS</v>
          </cell>
          <cell r="O496" t="str">
            <v>Pago por evento</v>
          </cell>
          <cell r="P496" t="str">
            <v>Exámenes de laboratorio, imágenes y otras ayudas diagnósticas ambulatorias</v>
          </cell>
        </row>
        <row r="497">
          <cell r="B497" t="str">
            <v>RM67804</v>
          </cell>
          <cell r="C497" t="str">
            <v>Radicada</v>
          </cell>
          <cell r="D497">
            <v>45169.482295254631</v>
          </cell>
          <cell r="E497">
            <v>45170.55386994213</v>
          </cell>
          <cell r="F497">
            <v>45222.600695752313</v>
          </cell>
          <cell r="G497">
            <v>62800</v>
          </cell>
          <cell r="H497">
            <v>115</v>
          </cell>
          <cell r="I497" t="str">
            <v>RISARALDA</v>
          </cell>
          <cell r="J497" t="str">
            <v>PEREIRA</v>
          </cell>
          <cell r="K497" t="str">
            <v>Demanda</v>
          </cell>
          <cell r="L497" t="str">
            <v>ONCOLOGOS DEL OCCIDENTE S.A.S.</v>
          </cell>
          <cell r="M497" t="str">
            <v>NI 801000713</v>
          </cell>
          <cell r="N497" t="str">
            <v>RC</v>
          </cell>
          <cell r="O497" t="str">
            <v>Pago por evento</v>
          </cell>
          <cell r="P497" t="str">
            <v>Exámenes de laboratorio, imágenes y otras ayudas diagnósticas ambulatorias</v>
          </cell>
        </row>
        <row r="498">
          <cell r="B498" t="str">
            <v>RM67932</v>
          </cell>
          <cell r="C498" t="str">
            <v>Radicada</v>
          </cell>
          <cell r="D498">
            <v>45169.48234205247</v>
          </cell>
          <cell r="E498">
            <v>45170.577105787037</v>
          </cell>
          <cell r="F498">
            <v>45221.988022916667</v>
          </cell>
          <cell r="G498">
            <v>56533</v>
          </cell>
          <cell r="H498">
            <v>115</v>
          </cell>
          <cell r="I498" t="str">
            <v>RISARALDA</v>
          </cell>
          <cell r="J498" t="str">
            <v>PEREIRA</v>
          </cell>
          <cell r="K498" t="str">
            <v>Demanda</v>
          </cell>
          <cell r="L498" t="str">
            <v>ONCOLOGOS DEL OCCIDENTE S.A.S.</v>
          </cell>
          <cell r="M498" t="str">
            <v>NI 801000713</v>
          </cell>
          <cell r="N498" t="str">
            <v>MRS</v>
          </cell>
          <cell r="O498" t="str">
            <v>Pago por evento</v>
          </cell>
          <cell r="P498" t="str">
            <v>Consultas ambulatorias</v>
          </cell>
        </row>
        <row r="499">
          <cell r="B499" t="str">
            <v>RM68025</v>
          </cell>
          <cell r="C499" t="str">
            <v>Radicada</v>
          </cell>
          <cell r="D499">
            <v>45169.482392824073</v>
          </cell>
          <cell r="E499">
            <v>45170.580344710645</v>
          </cell>
          <cell r="F499">
            <v>45221.995108877316</v>
          </cell>
          <cell r="G499">
            <v>56946</v>
          </cell>
          <cell r="H499">
            <v>115</v>
          </cell>
          <cell r="I499" t="str">
            <v>RISARALDA</v>
          </cell>
          <cell r="J499" t="str">
            <v>PEREIRA</v>
          </cell>
          <cell r="K499" t="str">
            <v>Demanda</v>
          </cell>
          <cell r="L499" t="str">
            <v>ONCOLOGOS DEL OCCIDENTE S.A.S.</v>
          </cell>
          <cell r="M499" t="str">
            <v>NI 801000713</v>
          </cell>
          <cell r="N499" t="str">
            <v>MRS</v>
          </cell>
          <cell r="O499" t="str">
            <v>Pago por evento</v>
          </cell>
          <cell r="P499" t="str">
            <v>Consultas ambulatorias</v>
          </cell>
        </row>
        <row r="500">
          <cell r="B500" t="str">
            <v>RM68105</v>
          </cell>
          <cell r="C500" t="str">
            <v>Devuelta</v>
          </cell>
          <cell r="D500">
            <v>45169.482439583335</v>
          </cell>
          <cell r="E500">
            <v>45170.565996874997</v>
          </cell>
          <cell r="G500">
            <v>10010975</v>
          </cell>
          <cell r="H500">
            <v>115</v>
          </cell>
          <cell r="I500" t="str">
            <v>RISARALDA</v>
          </cell>
          <cell r="J500" t="str">
            <v>PEREIRA</v>
          </cell>
          <cell r="K500" t="str">
            <v>Demanda</v>
          </cell>
          <cell r="L500" t="str">
            <v>ONCOLOGOS DEL OCCIDENTE S.A.S.</v>
          </cell>
          <cell r="M500" t="str">
            <v>NI 801000713</v>
          </cell>
          <cell r="O500" t="str">
            <v>Pago por evento</v>
          </cell>
          <cell r="P500" t="str">
            <v>Servicios hospitalarios</v>
          </cell>
        </row>
        <row r="501">
          <cell r="B501" t="str">
            <v>RM68186</v>
          </cell>
          <cell r="C501" t="str">
            <v>Radicada</v>
          </cell>
          <cell r="D501">
            <v>45170.662080632712</v>
          </cell>
          <cell r="E501">
            <v>45170.701851307866</v>
          </cell>
          <cell r="F501">
            <v>45221.989896145831</v>
          </cell>
          <cell r="G501">
            <v>56533</v>
          </cell>
          <cell r="H501">
            <v>115</v>
          </cell>
          <cell r="I501" t="str">
            <v>RISARALDA</v>
          </cell>
          <cell r="J501" t="str">
            <v>PEREIRA</v>
          </cell>
          <cell r="K501" t="str">
            <v>Demanda</v>
          </cell>
          <cell r="L501" t="str">
            <v>ONCOLOGOS DEL OCCIDENTE S.A.S.</v>
          </cell>
          <cell r="M501" t="str">
            <v>NI 801000713</v>
          </cell>
          <cell r="N501" t="str">
            <v>MRS</v>
          </cell>
          <cell r="O501" t="str">
            <v>Pago por evento</v>
          </cell>
          <cell r="P501" t="str">
            <v>Consultas ambulatorias</v>
          </cell>
        </row>
        <row r="502">
          <cell r="B502" t="str">
            <v>RM67859</v>
          </cell>
          <cell r="C502" t="str">
            <v>Radicada</v>
          </cell>
          <cell r="D502">
            <v>45176.468115084877</v>
          </cell>
          <cell r="E502">
            <v>45180.587209293983</v>
          </cell>
          <cell r="F502">
            <v>45222.704988391204</v>
          </cell>
          <cell r="G502">
            <v>311722</v>
          </cell>
          <cell r="H502">
            <v>105</v>
          </cell>
          <cell r="I502" t="str">
            <v>RISARALDA</v>
          </cell>
          <cell r="J502" t="str">
            <v>PEREIRA</v>
          </cell>
          <cell r="K502" t="str">
            <v>Demanda</v>
          </cell>
          <cell r="L502" t="str">
            <v>ONCOLOGOS DEL OCCIDENTE S.A.S.</v>
          </cell>
          <cell r="M502" t="str">
            <v>NI 801000713</v>
          </cell>
          <cell r="N502" t="str">
            <v>RC</v>
          </cell>
          <cell r="O502" t="str">
            <v>Pago por evento</v>
          </cell>
          <cell r="P502" t="str">
            <v>Exámenes de laboratorio, imágenes y otras ayudas diagnósticas ambulatorias</v>
          </cell>
        </row>
        <row r="503">
          <cell r="B503" t="str">
            <v>RC17953</v>
          </cell>
          <cell r="C503" t="str">
            <v>Radicada</v>
          </cell>
          <cell r="D503">
            <v>45176.468162538578</v>
          </cell>
          <cell r="E503">
            <v>45180.675772916664</v>
          </cell>
          <cell r="F503">
            <v>45222.557877280087</v>
          </cell>
          <cell r="G503">
            <v>64500</v>
          </cell>
          <cell r="H503">
            <v>105</v>
          </cell>
          <cell r="I503" t="str">
            <v>RISARALDA</v>
          </cell>
          <cell r="J503" t="str">
            <v>PEREIRA</v>
          </cell>
          <cell r="K503" t="str">
            <v>Demanda</v>
          </cell>
          <cell r="L503" t="str">
            <v>ONCOLOGOS DEL OCCIDENTE S.A.S.</v>
          </cell>
          <cell r="M503" t="str">
            <v>NI 801000713</v>
          </cell>
          <cell r="N503" t="str">
            <v>MRS</v>
          </cell>
          <cell r="O503" t="str">
            <v>Pago por evento</v>
          </cell>
          <cell r="P503" t="str">
            <v>Consultas ambulatorias</v>
          </cell>
        </row>
        <row r="504">
          <cell r="B504" t="str">
            <v>RC17987</v>
          </cell>
          <cell r="C504" t="str">
            <v>Radicada</v>
          </cell>
          <cell r="D504">
            <v>45176.468221489195</v>
          </cell>
          <cell r="E504">
            <v>45180.661856168983</v>
          </cell>
          <cell r="F504">
            <v>45221.965701354166</v>
          </cell>
          <cell r="G504">
            <v>56533</v>
          </cell>
          <cell r="H504">
            <v>105</v>
          </cell>
          <cell r="I504" t="str">
            <v>RISARALDA</v>
          </cell>
          <cell r="J504" t="str">
            <v>PEREIRA</v>
          </cell>
          <cell r="K504" t="str">
            <v>Demanda</v>
          </cell>
          <cell r="L504" t="str">
            <v>ONCOLOGOS DEL OCCIDENTE S.A.S.</v>
          </cell>
          <cell r="M504" t="str">
            <v>NI 801000713</v>
          </cell>
          <cell r="N504" t="str">
            <v>RC</v>
          </cell>
          <cell r="O504" t="str">
            <v>Pago por evento</v>
          </cell>
          <cell r="P504" t="str">
            <v>Consultas ambulatorias</v>
          </cell>
        </row>
        <row r="505">
          <cell r="B505" t="str">
            <v>RC17988</v>
          </cell>
          <cell r="C505" t="str">
            <v>Devuelta</v>
          </cell>
          <cell r="D505">
            <v>45176.468292708334</v>
          </cell>
          <cell r="E505">
            <v>45180.677053935186</v>
          </cell>
          <cell r="G505">
            <v>56533</v>
          </cell>
          <cell r="H505">
            <v>105</v>
          </cell>
          <cell r="I505" t="str">
            <v>RISARALDA</v>
          </cell>
          <cell r="J505" t="str">
            <v>PEREIRA</v>
          </cell>
          <cell r="K505" t="str">
            <v>Demanda</v>
          </cell>
          <cell r="L505" t="str">
            <v>ONCOLOGOS DEL OCCIDENTE S.A.S.</v>
          </cell>
          <cell r="M505" t="str">
            <v>NI 801000713</v>
          </cell>
          <cell r="O505" t="str">
            <v>Pago por evento</v>
          </cell>
          <cell r="P505" t="str">
            <v>Consultas ambulatorias</v>
          </cell>
        </row>
        <row r="506">
          <cell r="B506" t="str">
            <v>RC18000</v>
          </cell>
          <cell r="C506" t="str">
            <v>Radicada</v>
          </cell>
          <cell r="D506">
            <v>45176.468361458334</v>
          </cell>
          <cell r="E506">
            <v>45180.678363194442</v>
          </cell>
          <cell r="F506">
            <v>45221.967801886574</v>
          </cell>
          <cell r="G506">
            <v>56533</v>
          </cell>
          <cell r="H506">
            <v>105</v>
          </cell>
          <cell r="I506" t="str">
            <v>RISARALDA</v>
          </cell>
          <cell r="J506" t="str">
            <v>PEREIRA</v>
          </cell>
          <cell r="K506" t="str">
            <v>Demanda</v>
          </cell>
          <cell r="L506" t="str">
            <v>ONCOLOGOS DEL OCCIDENTE S.A.S.</v>
          </cell>
          <cell r="M506" t="str">
            <v>NI 801000713</v>
          </cell>
          <cell r="N506" t="str">
            <v>MRS</v>
          </cell>
          <cell r="O506" t="str">
            <v>Pago por evento</v>
          </cell>
          <cell r="P506" t="str">
            <v>Consultas ambulatorias</v>
          </cell>
        </row>
        <row r="507">
          <cell r="B507" t="str">
            <v>RC18050</v>
          </cell>
          <cell r="C507" t="str">
            <v>Radicada</v>
          </cell>
          <cell r="D507">
            <v>45176.46843912037</v>
          </cell>
          <cell r="E507">
            <v>45180.679806215274</v>
          </cell>
          <cell r="F507">
            <v>45221.969213541663</v>
          </cell>
          <cell r="G507">
            <v>56533</v>
          </cell>
          <cell r="H507">
            <v>105</v>
          </cell>
          <cell r="I507" t="str">
            <v>RISARALDA</v>
          </cell>
          <cell r="J507" t="str">
            <v>PEREIRA</v>
          </cell>
          <cell r="K507" t="str">
            <v>Demanda</v>
          </cell>
          <cell r="L507" t="str">
            <v>ONCOLOGOS DEL OCCIDENTE S.A.S.</v>
          </cell>
          <cell r="M507" t="str">
            <v>NI 801000713</v>
          </cell>
          <cell r="N507" t="str">
            <v>MRS</v>
          </cell>
          <cell r="O507" t="str">
            <v>Pago por evento</v>
          </cell>
          <cell r="P507" t="str">
            <v>Consultas ambulatorias</v>
          </cell>
        </row>
        <row r="508">
          <cell r="B508" t="str">
            <v>RC18059</v>
          </cell>
          <cell r="C508" t="str">
            <v>Radicada</v>
          </cell>
          <cell r="D508">
            <v>45176.468502083335</v>
          </cell>
          <cell r="E508">
            <v>45180.663213344902</v>
          </cell>
          <cell r="F508">
            <v>45222.59604571759</v>
          </cell>
          <cell r="G508">
            <v>60400</v>
          </cell>
          <cell r="H508">
            <v>105</v>
          </cell>
          <cell r="I508" t="str">
            <v>RISARALDA</v>
          </cell>
          <cell r="J508" t="str">
            <v>PEREIRA</v>
          </cell>
          <cell r="K508" t="str">
            <v>Demanda</v>
          </cell>
          <cell r="L508" t="str">
            <v>ONCOLOGOS DEL OCCIDENTE S.A.S.</v>
          </cell>
          <cell r="M508" t="str">
            <v>NI 801000713</v>
          </cell>
          <cell r="N508" t="str">
            <v>RC</v>
          </cell>
          <cell r="O508" t="str">
            <v>Pago por evento</v>
          </cell>
          <cell r="P508" t="str">
            <v>Consultas ambulatorias</v>
          </cell>
        </row>
        <row r="509">
          <cell r="B509" t="str">
            <v>RC18117</v>
          </cell>
          <cell r="C509" t="str">
            <v>Radicada</v>
          </cell>
          <cell r="D509">
            <v>45176.468557561733</v>
          </cell>
          <cell r="E509">
            <v>45180.664442627312</v>
          </cell>
          <cell r="F509">
            <v>45222.598413506945</v>
          </cell>
          <cell r="G509">
            <v>60400</v>
          </cell>
          <cell r="H509">
            <v>105</v>
          </cell>
          <cell r="I509" t="str">
            <v>RISARALDA</v>
          </cell>
          <cell r="J509" t="str">
            <v>PEREIRA</v>
          </cell>
          <cell r="K509" t="str">
            <v>Demanda</v>
          </cell>
          <cell r="L509" t="str">
            <v>ONCOLOGOS DEL OCCIDENTE S.A.S.</v>
          </cell>
          <cell r="M509" t="str">
            <v>NI 801000713</v>
          </cell>
          <cell r="N509" t="str">
            <v>RC</v>
          </cell>
          <cell r="O509" t="str">
            <v>Pago por evento</v>
          </cell>
          <cell r="P509" t="str">
            <v>Consultas ambulatorias</v>
          </cell>
        </row>
        <row r="510">
          <cell r="B510" t="str">
            <v>RC18123</v>
          </cell>
          <cell r="C510" t="str">
            <v>Radicada</v>
          </cell>
          <cell r="D510">
            <v>45176.468603973764</v>
          </cell>
          <cell r="E510">
            <v>45180.68126420139</v>
          </cell>
          <cell r="F510">
            <v>45222.565562997683</v>
          </cell>
          <cell r="G510">
            <v>64500</v>
          </cell>
          <cell r="H510">
            <v>105</v>
          </cell>
          <cell r="I510" t="str">
            <v>RISARALDA</v>
          </cell>
          <cell r="J510" t="str">
            <v>PEREIRA</v>
          </cell>
          <cell r="K510" t="str">
            <v>Demanda</v>
          </cell>
          <cell r="L510" t="str">
            <v>ONCOLOGOS DEL OCCIDENTE S.A.S.</v>
          </cell>
          <cell r="M510" t="str">
            <v>NI 801000713</v>
          </cell>
          <cell r="N510" t="str">
            <v>MRS</v>
          </cell>
          <cell r="O510" t="str">
            <v>Pago por evento</v>
          </cell>
          <cell r="P510" t="str">
            <v>Consultas ambulatorias</v>
          </cell>
        </row>
        <row r="511">
          <cell r="B511" t="str">
            <v>RM68769</v>
          </cell>
          <cell r="C511" t="str">
            <v>Radicada</v>
          </cell>
          <cell r="D511">
            <v>45176.468645524692</v>
          </cell>
          <cell r="E511">
            <v>45180.588384409719</v>
          </cell>
          <cell r="F511">
            <v>45222.672199386572</v>
          </cell>
          <cell r="G511">
            <v>207844</v>
          </cell>
          <cell r="H511">
            <v>105</v>
          </cell>
          <cell r="I511" t="str">
            <v>RISARALDA</v>
          </cell>
          <cell r="J511" t="str">
            <v>PEREIRA</v>
          </cell>
          <cell r="K511" t="str">
            <v>Demanda</v>
          </cell>
          <cell r="L511" t="str">
            <v>ONCOLOGOS DEL OCCIDENTE S.A.S.</v>
          </cell>
          <cell r="M511" t="str">
            <v>NI 801000713</v>
          </cell>
          <cell r="N511" t="str">
            <v>MRS</v>
          </cell>
          <cell r="O511" t="str">
            <v>Pago por evento</v>
          </cell>
          <cell r="P511" t="str">
            <v>Exámenes de laboratorio, imágenes y otras ayudas diagnósticas ambulatorias</v>
          </cell>
        </row>
        <row r="512">
          <cell r="B512" t="str">
            <v>RM68857</v>
          </cell>
          <cell r="C512" t="str">
            <v>Radicada</v>
          </cell>
          <cell r="D512">
            <v>45176.468705748455</v>
          </cell>
          <cell r="E512">
            <v>45180.59006091435</v>
          </cell>
          <cell r="F512">
            <v>45231.699743206016</v>
          </cell>
          <cell r="G512">
            <v>7343325</v>
          </cell>
          <cell r="H512">
            <v>105</v>
          </cell>
          <cell r="I512" t="str">
            <v>RISARALDA</v>
          </cell>
          <cell r="J512" t="str">
            <v>PEREIRA</v>
          </cell>
          <cell r="K512" t="str">
            <v>Demanda</v>
          </cell>
          <cell r="L512" t="str">
            <v>ONCOLOGOS DEL OCCIDENTE S.A.S.</v>
          </cell>
          <cell r="M512" t="str">
            <v>NI 801000713</v>
          </cell>
          <cell r="N512" t="str">
            <v>MRS</v>
          </cell>
          <cell r="O512" t="str">
            <v>Pago por evento</v>
          </cell>
          <cell r="P512" t="str">
            <v>Exámenes de laboratorio, imágenes y otras ayudas diagnósticas ambulatorias</v>
          </cell>
        </row>
        <row r="513">
          <cell r="B513" t="str">
            <v>RM68889</v>
          </cell>
          <cell r="C513" t="str">
            <v>Radicada</v>
          </cell>
          <cell r="D513">
            <v>45176.468762500001</v>
          </cell>
          <cell r="E513">
            <v>45180.619204016199</v>
          </cell>
          <cell r="F513">
            <v>45248.403707835649</v>
          </cell>
          <cell r="G513">
            <v>3819660</v>
          </cell>
          <cell r="H513">
            <v>105</v>
          </cell>
          <cell r="I513" t="str">
            <v>RISARALDA</v>
          </cell>
          <cell r="J513" t="str">
            <v>PEREIRA</v>
          </cell>
          <cell r="K513" t="str">
            <v>Demanda</v>
          </cell>
          <cell r="L513" t="str">
            <v>ONCOLOGOS DEL OCCIDENTE S.A.S.</v>
          </cell>
          <cell r="M513" t="str">
            <v>NI 801000713</v>
          </cell>
          <cell r="N513" t="str">
            <v>MRS</v>
          </cell>
          <cell r="O513" t="str">
            <v>Pago por evento</v>
          </cell>
          <cell r="P513" t="str">
            <v>Servicios ambulatorios</v>
          </cell>
        </row>
        <row r="514">
          <cell r="B514" t="str">
            <v>RM68935</v>
          </cell>
          <cell r="C514" t="str">
            <v>Radicada</v>
          </cell>
          <cell r="D514">
            <v>45176.468823726849</v>
          </cell>
          <cell r="E514">
            <v>45180.59229857639</v>
          </cell>
          <cell r="F514">
            <v>45222.643194872682</v>
          </cell>
          <cell r="G514">
            <v>119192</v>
          </cell>
          <cell r="H514">
            <v>105</v>
          </cell>
          <cell r="I514" t="str">
            <v>RISARALDA</v>
          </cell>
          <cell r="J514" t="str">
            <v>PEREIRA</v>
          </cell>
          <cell r="K514" t="str">
            <v>Demanda</v>
          </cell>
          <cell r="L514" t="str">
            <v>ONCOLOGOS DEL OCCIDENTE S.A.S.</v>
          </cell>
          <cell r="M514" t="str">
            <v>NI 801000713</v>
          </cell>
          <cell r="N514" t="str">
            <v>MRS</v>
          </cell>
          <cell r="O514" t="str">
            <v>Pago por evento</v>
          </cell>
          <cell r="P514" t="str">
            <v>Exámenes de laboratorio, imágenes y otras ayudas diagnósticas ambulatorias</v>
          </cell>
        </row>
        <row r="515">
          <cell r="B515" t="str">
            <v>RM68940</v>
          </cell>
          <cell r="C515" t="str">
            <v>Radicada</v>
          </cell>
          <cell r="D515">
            <v>45176.468896682098</v>
          </cell>
          <cell r="E515">
            <v>45180.609012037035</v>
          </cell>
          <cell r="F515">
            <v>45222.58988738426</v>
          </cell>
          <cell r="G515">
            <v>64500</v>
          </cell>
          <cell r="H515">
            <v>105</v>
          </cell>
          <cell r="I515" t="str">
            <v>RISARALDA</v>
          </cell>
          <cell r="J515" t="str">
            <v>PEREIRA</v>
          </cell>
          <cell r="K515" t="str">
            <v>Demanda</v>
          </cell>
          <cell r="L515" t="str">
            <v>ONCOLOGOS DEL OCCIDENTE S.A.S.</v>
          </cell>
          <cell r="M515" t="str">
            <v>NI 801000713</v>
          </cell>
          <cell r="N515" t="str">
            <v>RC</v>
          </cell>
          <cell r="O515" t="str">
            <v>Pago por evento</v>
          </cell>
          <cell r="P515" t="str">
            <v>Consultas ambulatorias</v>
          </cell>
        </row>
        <row r="516">
          <cell r="B516" t="str">
            <v>RM68954</v>
          </cell>
          <cell r="C516" t="str">
            <v>Radicada</v>
          </cell>
          <cell r="D516">
            <v>45176.468961766972</v>
          </cell>
          <cell r="E516">
            <v>45180.610537384258</v>
          </cell>
          <cell r="F516">
            <v>45222.592127511569</v>
          </cell>
          <cell r="G516">
            <v>64500</v>
          </cell>
          <cell r="H516">
            <v>105</v>
          </cell>
          <cell r="I516" t="str">
            <v>RISARALDA</v>
          </cell>
          <cell r="J516" t="str">
            <v>PEREIRA</v>
          </cell>
          <cell r="K516" t="str">
            <v>Demanda</v>
          </cell>
          <cell r="L516" t="str">
            <v>ONCOLOGOS DEL OCCIDENTE S.A.S.</v>
          </cell>
          <cell r="M516" t="str">
            <v>NI 801000713</v>
          </cell>
          <cell r="N516" t="str">
            <v>MRS</v>
          </cell>
          <cell r="O516" t="str">
            <v>Pago por evento</v>
          </cell>
          <cell r="P516" t="str">
            <v>Consultas ambulatorias</v>
          </cell>
        </row>
        <row r="517">
          <cell r="B517" t="str">
            <v>RM68956</v>
          </cell>
          <cell r="C517" t="str">
            <v>Radicada</v>
          </cell>
          <cell r="D517">
            <v>45176.469015239192</v>
          </cell>
          <cell r="E517">
            <v>45180.594487233793</v>
          </cell>
          <cell r="F517">
            <v>45222.674136076384</v>
          </cell>
          <cell r="G517">
            <v>157665</v>
          </cell>
          <cell r="H517">
            <v>105</v>
          </cell>
          <cell r="I517" t="str">
            <v>RISARALDA</v>
          </cell>
          <cell r="J517" t="str">
            <v>PEREIRA</v>
          </cell>
          <cell r="K517" t="str">
            <v>Demanda</v>
          </cell>
          <cell r="L517" t="str">
            <v>ONCOLOGOS DEL OCCIDENTE S.A.S.</v>
          </cell>
          <cell r="M517" t="str">
            <v>NI 801000713</v>
          </cell>
          <cell r="N517" t="str">
            <v>MRS</v>
          </cell>
          <cell r="O517" t="str">
            <v>Pago por evento</v>
          </cell>
          <cell r="P517" t="str">
            <v>Exámenes de laboratorio, imágenes y otras ayudas diagnósticas ambulatorias</v>
          </cell>
        </row>
        <row r="518">
          <cell r="B518" t="str">
            <v>RM68960</v>
          </cell>
          <cell r="C518" t="str">
            <v>Radicada</v>
          </cell>
          <cell r="D518">
            <v>45176.469057986113</v>
          </cell>
          <cell r="E518">
            <v>45180.596180474538</v>
          </cell>
          <cell r="F518">
            <v>45221.923798379627</v>
          </cell>
          <cell r="G518">
            <v>38700</v>
          </cell>
          <cell r="H518">
            <v>105</v>
          </cell>
          <cell r="I518" t="str">
            <v>RISARALDA</v>
          </cell>
          <cell r="J518" t="str">
            <v>PEREIRA</v>
          </cell>
          <cell r="K518" t="str">
            <v>Demanda</v>
          </cell>
          <cell r="L518" t="str">
            <v>ONCOLOGOS DEL OCCIDENTE S.A.S.</v>
          </cell>
          <cell r="M518" t="str">
            <v>NI 801000713</v>
          </cell>
          <cell r="N518" t="str">
            <v>MRS</v>
          </cell>
          <cell r="O518" t="str">
            <v>Pago por evento</v>
          </cell>
          <cell r="P518" t="str">
            <v>Exámenes de laboratorio, imágenes y otras ayudas diagnósticas ambulatorias</v>
          </cell>
        </row>
        <row r="519">
          <cell r="B519" t="str">
            <v>RC18169</v>
          </cell>
          <cell r="C519" t="str">
            <v>Radicada</v>
          </cell>
          <cell r="D519">
            <v>45176.469108101846</v>
          </cell>
          <cell r="E519">
            <v>45180.683139895831</v>
          </cell>
          <cell r="F519">
            <v>45222.568342592589</v>
          </cell>
          <cell r="G519">
            <v>64500</v>
          </cell>
          <cell r="H519">
            <v>105</v>
          </cell>
          <cell r="I519" t="str">
            <v>RISARALDA</v>
          </cell>
          <cell r="J519" t="str">
            <v>PEREIRA</v>
          </cell>
          <cell r="K519" t="str">
            <v>Demanda</v>
          </cell>
          <cell r="L519" t="str">
            <v>ONCOLOGOS DEL OCCIDENTE S.A.S.</v>
          </cell>
          <cell r="M519" t="str">
            <v>NI 801000713</v>
          </cell>
          <cell r="N519" t="str">
            <v>MRS</v>
          </cell>
          <cell r="O519" t="str">
            <v>Pago por evento</v>
          </cell>
          <cell r="P519" t="str">
            <v>Consultas ambulatorias</v>
          </cell>
        </row>
        <row r="520">
          <cell r="B520" t="str">
            <v>RM69043</v>
          </cell>
          <cell r="C520" t="str">
            <v>Radicada</v>
          </cell>
          <cell r="D520">
            <v>45176.469165239192</v>
          </cell>
          <cell r="E520">
            <v>45180.599737731478</v>
          </cell>
          <cell r="F520">
            <v>45222.675904363423</v>
          </cell>
          <cell r="G520">
            <v>192600</v>
          </cell>
          <cell r="H520">
            <v>105</v>
          </cell>
          <cell r="I520" t="str">
            <v>RISARALDA</v>
          </cell>
          <cell r="J520" t="str">
            <v>PEREIRA</v>
          </cell>
          <cell r="K520" t="str">
            <v>Demanda</v>
          </cell>
          <cell r="L520" t="str">
            <v>ONCOLOGOS DEL OCCIDENTE S.A.S.</v>
          </cell>
          <cell r="M520" t="str">
            <v>NI 801000713</v>
          </cell>
          <cell r="N520" t="str">
            <v>MRS</v>
          </cell>
          <cell r="O520" t="str">
            <v>Pago por evento</v>
          </cell>
          <cell r="P520" t="str">
            <v>Exámenes de laboratorio, imágenes y otras ayudas diagnósticas ambulatorias</v>
          </cell>
        </row>
        <row r="521">
          <cell r="B521" t="str">
            <v>RM69090</v>
          </cell>
          <cell r="C521" t="str">
            <v>Radicada</v>
          </cell>
          <cell r="D521">
            <v>45176.469238927471</v>
          </cell>
          <cell r="E521">
            <v>45180.61444085648</v>
          </cell>
          <cell r="F521">
            <v>45222.593927812501</v>
          </cell>
          <cell r="G521">
            <v>64500</v>
          </cell>
          <cell r="H521">
            <v>105</v>
          </cell>
          <cell r="I521" t="str">
            <v>RISARALDA</v>
          </cell>
          <cell r="J521" t="str">
            <v>PEREIRA</v>
          </cell>
          <cell r="K521" t="str">
            <v>Demanda</v>
          </cell>
          <cell r="L521" t="str">
            <v>ONCOLOGOS DEL OCCIDENTE S.A.S.</v>
          </cell>
          <cell r="M521" t="str">
            <v>NI 801000713</v>
          </cell>
          <cell r="N521" t="str">
            <v>MRS</v>
          </cell>
          <cell r="O521" t="str">
            <v>Pago por evento</v>
          </cell>
          <cell r="P521" t="str">
            <v>Consultas ambulatorias</v>
          </cell>
        </row>
        <row r="522">
          <cell r="B522" t="str">
            <v>RM69145</v>
          </cell>
          <cell r="C522" t="str">
            <v>Para respuesta prestador</v>
          </cell>
          <cell r="D522">
            <v>45176.469300810182</v>
          </cell>
          <cell r="E522">
            <v>45181.370195138887</v>
          </cell>
          <cell r="G522">
            <v>18517557</v>
          </cell>
          <cell r="H522">
            <v>105</v>
          </cell>
          <cell r="I522" t="str">
            <v>RISARALDA</v>
          </cell>
          <cell r="J522" t="str">
            <v>PEREIRA</v>
          </cell>
          <cell r="K522" t="str">
            <v>Demanda</v>
          </cell>
          <cell r="L522" t="str">
            <v>ONCOLOGOS DEL OCCIDENTE S.A.S.</v>
          </cell>
          <cell r="M522" t="str">
            <v>NI 801000713</v>
          </cell>
          <cell r="N522" t="str">
            <v>MRS</v>
          </cell>
          <cell r="O522" t="str">
            <v>Pago por evento</v>
          </cell>
          <cell r="P522" t="str">
            <v>Servicios hospitalarios</v>
          </cell>
        </row>
        <row r="523">
          <cell r="B523" t="str">
            <v>RM69176</v>
          </cell>
          <cell r="C523" t="str">
            <v>Devuelta</v>
          </cell>
          <cell r="D523">
            <v>45176.469392515435</v>
          </cell>
          <cell r="E523">
            <v>45180.604078703705</v>
          </cell>
          <cell r="G523">
            <v>49990</v>
          </cell>
          <cell r="H523">
            <v>105</v>
          </cell>
          <cell r="I523" t="str">
            <v>RISARALDA</v>
          </cell>
          <cell r="J523" t="str">
            <v>PEREIRA</v>
          </cell>
          <cell r="K523" t="str">
            <v>Demanda</v>
          </cell>
          <cell r="L523" t="str">
            <v>ONCOLOGOS DEL OCCIDENTE S.A.S.</v>
          </cell>
          <cell r="M523" t="str">
            <v>NI 801000713</v>
          </cell>
          <cell r="O523" t="str">
            <v>Pago por evento</v>
          </cell>
          <cell r="P523" t="str">
            <v>Exámenes de laboratorio, imágenes y otras ayudas diagnósticas ambulatorias</v>
          </cell>
        </row>
        <row r="524">
          <cell r="B524" t="str">
            <v>RM69179</v>
          </cell>
          <cell r="C524" t="str">
            <v>Para respuesta prestador</v>
          </cell>
          <cell r="D524">
            <v>45176.469434143517</v>
          </cell>
          <cell r="E524">
            <v>45181.379368321759</v>
          </cell>
          <cell r="G524">
            <v>4298346</v>
          </cell>
          <cell r="H524">
            <v>105</v>
          </cell>
          <cell r="I524" t="str">
            <v>RISARALDA</v>
          </cell>
          <cell r="J524" t="str">
            <v>PEREIRA</v>
          </cell>
          <cell r="K524" t="str">
            <v>Demanda</v>
          </cell>
          <cell r="L524" t="str">
            <v>ONCOLOGOS DEL OCCIDENTE S.A.S.</v>
          </cell>
          <cell r="M524" t="str">
            <v>NI 801000713</v>
          </cell>
          <cell r="N524" t="str">
            <v>MRS</v>
          </cell>
          <cell r="O524" t="str">
            <v>Pago por evento</v>
          </cell>
          <cell r="P524" t="str">
            <v>Servicios hospitalarios</v>
          </cell>
        </row>
        <row r="525">
          <cell r="B525" t="str">
            <v>RM69261</v>
          </cell>
          <cell r="C525" t="str">
            <v>Para respuesta prestador</v>
          </cell>
          <cell r="D525">
            <v>45176.469494637342</v>
          </cell>
          <cell r="E525">
            <v>45181.366093287033</v>
          </cell>
          <cell r="G525">
            <v>7947252</v>
          </cell>
          <cell r="H525">
            <v>105</v>
          </cell>
          <cell r="I525" t="str">
            <v>RISARALDA</v>
          </cell>
          <cell r="J525" t="str">
            <v>PEREIRA</v>
          </cell>
          <cell r="K525" t="str">
            <v>Demanda</v>
          </cell>
          <cell r="L525" t="str">
            <v>ONCOLOGOS DEL OCCIDENTE S.A.S.</v>
          </cell>
          <cell r="M525" t="str">
            <v>NI 801000713</v>
          </cell>
          <cell r="N525" t="str">
            <v>MRS</v>
          </cell>
          <cell r="O525" t="str">
            <v>Pago por evento</v>
          </cell>
          <cell r="P525" t="str">
            <v>Servicios hospitalarios</v>
          </cell>
        </row>
        <row r="526">
          <cell r="B526" t="str">
            <v>RM69436</v>
          </cell>
          <cell r="C526" t="str">
            <v>Radicada</v>
          </cell>
          <cell r="D526">
            <v>45176.46955833333</v>
          </cell>
          <cell r="E526">
            <v>45180.62248784722</v>
          </cell>
          <cell r="F526">
            <v>45222.65003024305</v>
          </cell>
          <cell r="G526">
            <v>145260</v>
          </cell>
          <cell r="H526">
            <v>105</v>
          </cell>
          <cell r="I526" t="str">
            <v>RISARALDA</v>
          </cell>
          <cell r="J526" t="str">
            <v>PEREIRA</v>
          </cell>
          <cell r="K526" t="str">
            <v>Demanda</v>
          </cell>
          <cell r="L526" t="str">
            <v>ONCOLOGOS DEL OCCIDENTE S.A.S.</v>
          </cell>
          <cell r="M526" t="str">
            <v>NI 801000713</v>
          </cell>
          <cell r="N526" t="str">
            <v>MRS</v>
          </cell>
          <cell r="O526" t="str">
            <v>Pago por evento</v>
          </cell>
          <cell r="P526" t="str">
            <v>Servicios ambulatorios</v>
          </cell>
        </row>
        <row r="527">
          <cell r="B527" t="str">
            <v>RC17886</v>
          </cell>
          <cell r="C527" t="str">
            <v>Radicada</v>
          </cell>
          <cell r="D527">
            <v>45176.523761805554</v>
          </cell>
          <cell r="E527">
            <v>45180.669704594904</v>
          </cell>
          <cell r="F527">
            <v>45222.501731979166</v>
          </cell>
          <cell r="G527">
            <v>64500</v>
          </cell>
          <cell r="H527">
            <v>105</v>
          </cell>
          <cell r="I527" t="str">
            <v>RISARALDA</v>
          </cell>
          <cell r="J527" t="str">
            <v>PEREIRA</v>
          </cell>
          <cell r="K527" t="str">
            <v>Demanda</v>
          </cell>
          <cell r="L527" t="str">
            <v>ONCOLOGOS DEL OCCIDENTE S.A.S.</v>
          </cell>
          <cell r="M527" t="str">
            <v>NI 801000713</v>
          </cell>
          <cell r="N527" t="str">
            <v>MRS</v>
          </cell>
          <cell r="O527" t="str">
            <v>Pago por evento</v>
          </cell>
          <cell r="P527" t="str">
            <v>Consultas ambulatorias</v>
          </cell>
        </row>
        <row r="528">
          <cell r="B528" t="str">
            <v>RC17939</v>
          </cell>
          <cell r="C528" t="str">
            <v>Radicada</v>
          </cell>
          <cell r="D528">
            <v>45176.52380165895</v>
          </cell>
          <cell r="E528">
            <v>45180.655299965278</v>
          </cell>
          <cell r="F528">
            <v>45221.946807986111</v>
          </cell>
          <cell r="G528">
            <v>52433</v>
          </cell>
          <cell r="H528">
            <v>105</v>
          </cell>
          <cell r="I528" t="str">
            <v>RISARALDA</v>
          </cell>
          <cell r="J528" t="str">
            <v>PEREIRA</v>
          </cell>
          <cell r="K528" t="str">
            <v>Demanda</v>
          </cell>
          <cell r="L528" t="str">
            <v>ONCOLOGOS DEL OCCIDENTE S.A.S.</v>
          </cell>
          <cell r="M528" t="str">
            <v>NI 801000713</v>
          </cell>
          <cell r="N528" t="str">
            <v>RC</v>
          </cell>
          <cell r="O528" t="str">
            <v>Pago por evento</v>
          </cell>
          <cell r="P528" t="str">
            <v>Consultas ambulatorias</v>
          </cell>
        </row>
        <row r="529">
          <cell r="B529" t="str">
            <v>RC17943</v>
          </cell>
          <cell r="C529" t="str">
            <v>Radicada</v>
          </cell>
          <cell r="D529">
            <v>45176.523844405856</v>
          </cell>
          <cell r="E529">
            <v>45180.658806053238</v>
          </cell>
          <cell r="F529">
            <v>45221.947509340273</v>
          </cell>
          <cell r="G529">
            <v>52433</v>
          </cell>
          <cell r="H529">
            <v>105</v>
          </cell>
          <cell r="I529" t="str">
            <v>RISARALDA</v>
          </cell>
          <cell r="J529" t="str">
            <v>PEREIRA</v>
          </cell>
          <cell r="K529" t="str">
            <v>Demanda</v>
          </cell>
          <cell r="L529" t="str">
            <v>ONCOLOGOS DEL OCCIDENTE S.A.S.</v>
          </cell>
          <cell r="M529" t="str">
            <v>NI 801000713</v>
          </cell>
          <cell r="N529" t="str">
            <v>RC</v>
          </cell>
          <cell r="O529" t="str">
            <v>Pago por evento</v>
          </cell>
          <cell r="P529" t="str">
            <v>Consultas ambulatorias</v>
          </cell>
        </row>
        <row r="530">
          <cell r="B530" t="str">
            <v>RC17951</v>
          </cell>
          <cell r="C530" t="str">
            <v>Radicada</v>
          </cell>
          <cell r="D530">
            <v>45176.52388557099</v>
          </cell>
          <cell r="E530">
            <v>45180.672853206015</v>
          </cell>
          <cell r="F530">
            <v>45221.964945983796</v>
          </cell>
          <cell r="G530">
            <v>56533</v>
          </cell>
          <cell r="H530">
            <v>105</v>
          </cell>
          <cell r="I530" t="str">
            <v>RISARALDA</v>
          </cell>
          <cell r="J530" t="str">
            <v>PEREIRA</v>
          </cell>
          <cell r="K530" t="str">
            <v>Demanda</v>
          </cell>
          <cell r="L530" t="str">
            <v>ONCOLOGOS DEL OCCIDENTE S.A.S.</v>
          </cell>
          <cell r="M530" t="str">
            <v>NI 801000713</v>
          </cell>
          <cell r="N530" t="str">
            <v>MRS</v>
          </cell>
          <cell r="O530" t="str">
            <v>Pago por evento</v>
          </cell>
          <cell r="P530" t="str">
            <v>Consultas ambulatorias</v>
          </cell>
        </row>
        <row r="531">
          <cell r="B531" t="str">
            <v>RM73079</v>
          </cell>
          <cell r="C531" t="str">
            <v>Radicada</v>
          </cell>
          <cell r="D531">
            <v>45247.426741589508</v>
          </cell>
          <cell r="E531">
            <v>45261.291666666664</v>
          </cell>
          <cell r="G531">
            <v>64500</v>
          </cell>
          <cell r="H531">
            <v>25</v>
          </cell>
          <cell r="I531" t="str">
            <v>RISARALDA</v>
          </cell>
          <cell r="J531" t="str">
            <v>PEREIRA</v>
          </cell>
          <cell r="K531" t="str">
            <v>Demanda</v>
          </cell>
          <cell r="L531" t="str">
            <v>ONCOLOGOS DEL OCCIDENTE S.A.S.</v>
          </cell>
          <cell r="M531" t="str">
            <v>NI 801000713</v>
          </cell>
          <cell r="O531" t="str">
            <v>Pago por evento</v>
          </cell>
          <cell r="P531" t="str">
            <v>Consultas ambulatorias</v>
          </cell>
        </row>
        <row r="532">
          <cell r="B532" t="str">
            <v>RM73141</v>
          </cell>
          <cell r="C532" t="str">
            <v>Radicada</v>
          </cell>
          <cell r="D532">
            <v>45247.426774845677</v>
          </cell>
          <cell r="E532">
            <v>45261.291666666664</v>
          </cell>
          <cell r="F532">
            <v>45280.571616238427</v>
          </cell>
          <cell r="G532">
            <v>39085</v>
          </cell>
          <cell r="H532">
            <v>25</v>
          </cell>
          <cell r="I532" t="str">
            <v>RISARALDA</v>
          </cell>
          <cell r="J532" t="str">
            <v>PEREIRA</v>
          </cell>
          <cell r="K532" t="str">
            <v>Demanda</v>
          </cell>
          <cell r="L532" t="str">
            <v>ONCOLOGOS DEL OCCIDENTE S.A.S.</v>
          </cell>
          <cell r="M532" t="str">
            <v>NI 801000713</v>
          </cell>
          <cell r="N532" t="str">
            <v>MRS</v>
          </cell>
          <cell r="O532" t="str">
            <v>Pago por evento</v>
          </cell>
          <cell r="P532" t="str">
            <v>Consultas ambulatorias</v>
          </cell>
        </row>
        <row r="533">
          <cell r="B533" t="str">
            <v>RM73274</v>
          </cell>
          <cell r="C533" t="str">
            <v>Devuelta</v>
          </cell>
          <cell r="D533">
            <v>45247.426809876546</v>
          </cell>
          <cell r="E533">
            <v>45261.291666666664</v>
          </cell>
          <cell r="G533">
            <v>80623</v>
          </cell>
          <cell r="H533">
            <v>25</v>
          </cell>
          <cell r="I533" t="str">
            <v>RISARALDA</v>
          </cell>
          <cell r="J533" t="str">
            <v>PEREIRA</v>
          </cell>
          <cell r="K533" t="str">
            <v>Demanda</v>
          </cell>
          <cell r="L533" t="str">
            <v>ONCOLOGOS DEL OCCIDENTE S.A.S.</v>
          </cell>
          <cell r="M533" t="str">
            <v>NI 801000713</v>
          </cell>
          <cell r="O533" t="str">
            <v>Pago por evento</v>
          </cell>
          <cell r="P533" t="str">
            <v>Consultas ambulatorias</v>
          </cell>
        </row>
        <row r="534">
          <cell r="B534" t="str">
            <v>RM73275</v>
          </cell>
          <cell r="C534" t="str">
            <v>Radicada</v>
          </cell>
          <cell r="D534">
            <v>45247.426851350305</v>
          </cell>
          <cell r="E534">
            <v>45261.291666666664</v>
          </cell>
          <cell r="G534">
            <v>38700</v>
          </cell>
          <cell r="H534">
            <v>25</v>
          </cell>
          <cell r="I534" t="str">
            <v>RISARALDA</v>
          </cell>
          <cell r="J534" t="str">
            <v>PEREIRA</v>
          </cell>
          <cell r="K534" t="str">
            <v>Demanda</v>
          </cell>
          <cell r="L534" t="str">
            <v>ONCOLOGOS DEL OCCIDENTE S.A.S.</v>
          </cell>
          <cell r="M534" t="str">
            <v>NI 801000713</v>
          </cell>
          <cell r="O534" t="str">
            <v>Pago por evento</v>
          </cell>
          <cell r="P534" t="str">
            <v>Consultas ambulatorias</v>
          </cell>
        </row>
        <row r="535">
          <cell r="B535" t="str">
            <v>RM73325</v>
          </cell>
          <cell r="C535" t="str">
            <v>Radicada</v>
          </cell>
          <cell r="D535">
            <v>45247.426889814815</v>
          </cell>
          <cell r="E535">
            <v>45261.291666666664</v>
          </cell>
          <cell r="G535">
            <v>64500</v>
          </cell>
          <cell r="H535">
            <v>25</v>
          </cell>
          <cell r="I535" t="str">
            <v>RISARALDA</v>
          </cell>
          <cell r="J535" t="str">
            <v>PEREIRA</v>
          </cell>
          <cell r="K535" t="str">
            <v>Demanda</v>
          </cell>
          <cell r="L535" t="str">
            <v>ONCOLOGOS DEL OCCIDENTE S.A.S.</v>
          </cell>
          <cell r="M535" t="str">
            <v>NI 801000713</v>
          </cell>
          <cell r="O535" t="str">
            <v>Pago por evento</v>
          </cell>
          <cell r="P535" t="str">
            <v>Consultas ambulatorias</v>
          </cell>
        </row>
        <row r="536">
          <cell r="B536" t="str">
            <v>RM73387</v>
          </cell>
          <cell r="C536" t="str">
            <v>Radicada</v>
          </cell>
          <cell r="D536">
            <v>45247.426933063267</v>
          </cell>
          <cell r="E536">
            <v>45261.291666666664</v>
          </cell>
          <cell r="G536">
            <v>225564</v>
          </cell>
          <cell r="H536">
            <v>25</v>
          </cell>
          <cell r="I536" t="str">
            <v>RISARALDA</v>
          </cell>
          <cell r="J536" t="str">
            <v>PEREIRA</v>
          </cell>
          <cell r="K536" t="str">
            <v>Demanda</v>
          </cell>
          <cell r="L536" t="str">
            <v>ONCOLOGOS DEL OCCIDENTE S.A.S.</v>
          </cell>
          <cell r="M536" t="str">
            <v>NI 801000713</v>
          </cell>
          <cell r="O536" t="str">
            <v>Pago por evento</v>
          </cell>
          <cell r="P536" t="str">
            <v>Consultas ambulatorias</v>
          </cell>
        </row>
        <row r="537">
          <cell r="B537" t="str">
            <v>RM73388</v>
          </cell>
          <cell r="C537" t="str">
            <v>Radicada</v>
          </cell>
          <cell r="D537">
            <v>45247.426973726848</v>
          </cell>
          <cell r="E537">
            <v>45261.291666666664</v>
          </cell>
          <cell r="G537">
            <v>28582</v>
          </cell>
          <cell r="H537">
            <v>25</v>
          </cell>
          <cell r="I537" t="str">
            <v>RISARALDA</v>
          </cell>
          <cell r="J537" t="str">
            <v>PEREIRA</v>
          </cell>
          <cell r="K537" t="str">
            <v>Demanda</v>
          </cell>
          <cell r="L537" t="str">
            <v>ONCOLOGOS DEL OCCIDENTE S.A.S.</v>
          </cell>
          <cell r="M537" t="str">
            <v>NI 801000713</v>
          </cell>
          <cell r="O537" t="str">
            <v>Pago por evento</v>
          </cell>
          <cell r="P537" t="str">
            <v>Consultas ambulatorias</v>
          </cell>
        </row>
        <row r="538">
          <cell r="B538" t="str">
            <v>RC19199</v>
          </cell>
          <cell r="C538" t="str">
            <v>Radicada</v>
          </cell>
          <cell r="D538">
            <v>45247.499741203705</v>
          </cell>
          <cell r="E538">
            <v>45261.291666666664</v>
          </cell>
          <cell r="G538">
            <v>69354</v>
          </cell>
          <cell r="H538">
            <v>25</v>
          </cell>
          <cell r="I538" t="str">
            <v>RISARALDA</v>
          </cell>
          <cell r="J538" t="str">
            <v>PEREIRA</v>
          </cell>
          <cell r="K538" t="str">
            <v>Demanda</v>
          </cell>
          <cell r="L538" t="str">
            <v>ONCOLOGOS DEL OCCIDENTE S.A.S.</v>
          </cell>
          <cell r="M538" t="str">
            <v>NI 801000713</v>
          </cell>
          <cell r="O538" t="str">
            <v>Pago por evento</v>
          </cell>
          <cell r="P538" t="str">
            <v>Consultas ambulatorias</v>
          </cell>
        </row>
        <row r="539">
          <cell r="B539" t="str">
            <v>RC19266</v>
          </cell>
          <cell r="C539" t="str">
            <v>Devuelta</v>
          </cell>
          <cell r="D539">
            <v>45247.499776118821</v>
          </cell>
          <cell r="E539">
            <v>45261.291666666664</v>
          </cell>
          <cell r="G539">
            <v>56533</v>
          </cell>
          <cell r="H539">
            <v>25</v>
          </cell>
          <cell r="I539" t="str">
            <v>RISARALDA</v>
          </cell>
          <cell r="J539" t="str">
            <v>PEREIRA</v>
          </cell>
          <cell r="K539" t="str">
            <v>Demanda</v>
          </cell>
          <cell r="L539" t="str">
            <v>ONCOLOGOS DEL OCCIDENTE S.A.S.</v>
          </cell>
          <cell r="M539" t="str">
            <v>NI 801000713</v>
          </cell>
          <cell r="O539" t="str">
            <v>Pago por evento</v>
          </cell>
          <cell r="P539" t="str">
            <v>Consultas ambulatorias</v>
          </cell>
        </row>
        <row r="540">
          <cell r="B540" t="str">
            <v>RC19267</v>
          </cell>
          <cell r="C540" t="str">
            <v>Radicada</v>
          </cell>
          <cell r="D540">
            <v>45247.499814776231</v>
          </cell>
          <cell r="E540">
            <v>45261.291666666664</v>
          </cell>
          <cell r="G540">
            <v>64500</v>
          </cell>
          <cell r="H540">
            <v>25</v>
          </cell>
          <cell r="I540" t="str">
            <v>RISARALDA</v>
          </cell>
          <cell r="J540" t="str">
            <v>PEREIRA</v>
          </cell>
          <cell r="K540" t="str">
            <v>Demanda</v>
          </cell>
          <cell r="L540" t="str">
            <v>ONCOLOGOS DEL OCCIDENTE S.A.S.</v>
          </cell>
          <cell r="M540" t="str">
            <v>NI 801000713</v>
          </cell>
          <cell r="O540" t="str">
            <v>Pago por evento</v>
          </cell>
          <cell r="P540" t="str">
            <v>Consultas ambulatorias</v>
          </cell>
        </row>
        <row r="541">
          <cell r="B541" t="str">
            <v>RC19286</v>
          </cell>
          <cell r="C541" t="str">
            <v>Radicada</v>
          </cell>
          <cell r="D541">
            <v>45247.499849112653</v>
          </cell>
          <cell r="E541">
            <v>45261.291666666664</v>
          </cell>
          <cell r="G541">
            <v>64500</v>
          </cell>
          <cell r="H541">
            <v>25</v>
          </cell>
          <cell r="I541" t="str">
            <v>RISARALDA</v>
          </cell>
          <cell r="J541" t="str">
            <v>PEREIRA</v>
          </cell>
          <cell r="K541" t="str">
            <v>Demanda</v>
          </cell>
          <cell r="L541" t="str">
            <v>ONCOLOGOS DEL OCCIDENTE S.A.S.</v>
          </cell>
          <cell r="M541" t="str">
            <v>NI 801000713</v>
          </cell>
          <cell r="O541" t="str">
            <v>Pago por evento</v>
          </cell>
          <cell r="P541" t="str">
            <v>Consultas ambulatorias</v>
          </cell>
        </row>
        <row r="542">
          <cell r="B542" t="str">
            <v>RC19298</v>
          </cell>
          <cell r="C542" t="str">
            <v>Radicada</v>
          </cell>
          <cell r="D542">
            <v>45247.499877314811</v>
          </cell>
          <cell r="E542">
            <v>45261.291666666664</v>
          </cell>
          <cell r="G542">
            <v>64500</v>
          </cell>
          <cell r="H542">
            <v>25</v>
          </cell>
          <cell r="I542" t="str">
            <v>RISARALDA</v>
          </cell>
          <cell r="J542" t="str">
            <v>PEREIRA</v>
          </cell>
          <cell r="K542" t="str">
            <v>Demanda</v>
          </cell>
          <cell r="L542" t="str">
            <v>ONCOLOGOS DEL OCCIDENTE S.A.S.</v>
          </cell>
          <cell r="M542" t="str">
            <v>NI 801000713</v>
          </cell>
          <cell r="O542" t="str">
            <v>Pago por evento</v>
          </cell>
          <cell r="P542" t="str">
            <v>Consultas ambulatorias</v>
          </cell>
        </row>
        <row r="543">
          <cell r="B543" t="str">
            <v>RC19301</v>
          </cell>
          <cell r="C543" t="str">
            <v>Radicada</v>
          </cell>
          <cell r="D543">
            <v>45247.499923881172</v>
          </cell>
          <cell r="E543">
            <v>45261.291666666664</v>
          </cell>
          <cell r="G543">
            <v>64500</v>
          </cell>
          <cell r="H543">
            <v>25</v>
          </cell>
          <cell r="I543" t="str">
            <v>RISARALDA</v>
          </cell>
          <cell r="J543" t="str">
            <v>PEREIRA</v>
          </cell>
          <cell r="K543" t="str">
            <v>Demanda</v>
          </cell>
          <cell r="L543" t="str">
            <v>ONCOLOGOS DEL OCCIDENTE S.A.S.</v>
          </cell>
          <cell r="M543" t="str">
            <v>NI 801000713</v>
          </cell>
          <cell r="O543" t="str">
            <v>Pago por evento</v>
          </cell>
          <cell r="P543" t="str">
            <v>Consultas ambulatorias</v>
          </cell>
        </row>
        <row r="544">
          <cell r="B544" t="str">
            <v>RC19314</v>
          </cell>
          <cell r="C544" t="str">
            <v>Radicada</v>
          </cell>
          <cell r="D544">
            <v>45247.499953356477</v>
          </cell>
          <cell r="E544">
            <v>45261.291666666664</v>
          </cell>
          <cell r="G544">
            <v>64500</v>
          </cell>
          <cell r="H544">
            <v>25</v>
          </cell>
          <cell r="I544" t="str">
            <v>RISARALDA</v>
          </cell>
          <cell r="J544" t="str">
            <v>PEREIRA</v>
          </cell>
          <cell r="K544" t="str">
            <v>Demanda</v>
          </cell>
          <cell r="L544" t="str">
            <v>ONCOLOGOS DEL OCCIDENTE S.A.S.</v>
          </cell>
          <cell r="M544" t="str">
            <v>NI 801000713</v>
          </cell>
          <cell r="O544" t="str">
            <v>Pago por evento</v>
          </cell>
          <cell r="P544" t="str">
            <v>Consultas ambulatorias</v>
          </cell>
        </row>
        <row r="545">
          <cell r="B545" t="str">
            <v>RC19429</v>
          </cell>
          <cell r="C545" t="str">
            <v>Radicada</v>
          </cell>
          <cell r="D545">
            <v>45247.499983294751</v>
          </cell>
          <cell r="E545">
            <v>45261.291666666664</v>
          </cell>
          <cell r="G545">
            <v>64500</v>
          </cell>
          <cell r="H545">
            <v>25</v>
          </cell>
          <cell r="I545" t="str">
            <v>RISARALDA</v>
          </cell>
          <cell r="J545" t="str">
            <v>PEREIRA</v>
          </cell>
          <cell r="K545" t="str">
            <v>Demanda</v>
          </cell>
          <cell r="L545" t="str">
            <v>ONCOLOGOS DEL OCCIDENTE S.A.S.</v>
          </cell>
          <cell r="M545" t="str">
            <v>NI 801000713</v>
          </cell>
          <cell r="O545" t="str">
            <v>Pago por evento</v>
          </cell>
          <cell r="P545" t="str">
            <v>Consultas ambulatorias</v>
          </cell>
        </row>
        <row r="546">
          <cell r="B546" t="str">
            <v>RC19438</v>
          </cell>
          <cell r="C546" t="str">
            <v>Radicada</v>
          </cell>
          <cell r="D546">
            <v>45247.50002569444</v>
          </cell>
          <cell r="E546">
            <v>45261.291666666664</v>
          </cell>
          <cell r="G546">
            <v>56533</v>
          </cell>
          <cell r="H546">
            <v>25</v>
          </cell>
          <cell r="I546" t="str">
            <v>RISARALDA</v>
          </cell>
          <cell r="J546" t="str">
            <v>PEREIRA</v>
          </cell>
          <cell r="K546" t="str">
            <v>Demanda</v>
          </cell>
          <cell r="L546" t="str">
            <v>ONCOLOGOS DEL OCCIDENTE S.A.S.</v>
          </cell>
          <cell r="M546" t="str">
            <v>NI 801000713</v>
          </cell>
          <cell r="O546" t="str">
            <v>Pago por evento</v>
          </cell>
          <cell r="P546" t="str">
            <v>Consultas ambulatorias</v>
          </cell>
        </row>
        <row r="547">
          <cell r="B547" t="str">
            <v>RC19453</v>
          </cell>
          <cell r="C547" t="str">
            <v>Radicada</v>
          </cell>
          <cell r="D547">
            <v>45247.500101967591</v>
          </cell>
          <cell r="E547">
            <v>45261.291666666664</v>
          </cell>
          <cell r="G547">
            <v>64500</v>
          </cell>
          <cell r="H547">
            <v>25</v>
          </cell>
          <cell r="I547" t="str">
            <v>RISARALDA</v>
          </cell>
          <cell r="J547" t="str">
            <v>PEREIRA</v>
          </cell>
          <cell r="K547" t="str">
            <v>Demanda</v>
          </cell>
          <cell r="L547" t="str">
            <v>ONCOLOGOS DEL OCCIDENTE S.A.S.</v>
          </cell>
          <cell r="M547" t="str">
            <v>NI 801000713</v>
          </cell>
          <cell r="O547" t="str">
            <v>Pago por evento</v>
          </cell>
          <cell r="P547" t="str">
            <v>Consultas ambulatorias</v>
          </cell>
        </row>
        <row r="548">
          <cell r="B548" t="str">
            <v>RM73168</v>
          </cell>
          <cell r="C548" t="str">
            <v>Radicada</v>
          </cell>
          <cell r="D548">
            <v>45247.500160570991</v>
          </cell>
          <cell r="E548">
            <v>45261.291666666664</v>
          </cell>
          <cell r="G548">
            <v>64500</v>
          </cell>
          <cell r="H548">
            <v>25</v>
          </cell>
          <cell r="I548" t="str">
            <v>RISARALDA</v>
          </cell>
          <cell r="J548" t="str">
            <v>PEREIRA</v>
          </cell>
          <cell r="K548" t="str">
            <v>Demanda</v>
          </cell>
          <cell r="L548" t="str">
            <v>ONCOLOGOS DEL OCCIDENTE S.A.S.</v>
          </cell>
          <cell r="M548" t="str">
            <v>NI 801000713</v>
          </cell>
          <cell r="O548" t="str">
            <v>Pago por evento</v>
          </cell>
          <cell r="P548" t="str">
            <v>Consultas ambulatorias</v>
          </cell>
        </row>
        <row r="549">
          <cell r="B549" t="str">
            <v>RM73316</v>
          </cell>
          <cell r="C549" t="str">
            <v>Radicada</v>
          </cell>
          <cell r="D549">
            <v>45247.500194984561</v>
          </cell>
          <cell r="E549">
            <v>45261.291666666664</v>
          </cell>
          <cell r="G549">
            <v>26765606</v>
          </cell>
          <cell r="H549">
            <v>25</v>
          </cell>
          <cell r="I549" t="str">
            <v>RISARALDA</v>
          </cell>
          <cell r="J549" t="str">
            <v>PEREIRA</v>
          </cell>
          <cell r="K549" t="str">
            <v>Demanda</v>
          </cell>
          <cell r="L549" t="str">
            <v>ONCOLOGOS DEL OCCIDENTE S.A.S.</v>
          </cell>
          <cell r="M549" t="str">
            <v>NI 801000713</v>
          </cell>
          <cell r="O549" t="str">
            <v>Pago por evento</v>
          </cell>
          <cell r="P549" t="str">
            <v>Servicios ambulatorios</v>
          </cell>
        </row>
        <row r="550">
          <cell r="B550" t="str">
            <v>RM73330</v>
          </cell>
          <cell r="C550" t="str">
            <v>Radicada</v>
          </cell>
          <cell r="D550">
            <v>45247.500226736112</v>
          </cell>
          <cell r="E550">
            <v>45261.291666666664</v>
          </cell>
          <cell r="G550">
            <v>1660959</v>
          </cell>
          <cell r="H550">
            <v>25</v>
          </cell>
          <cell r="I550" t="str">
            <v>RISARALDA</v>
          </cell>
          <cell r="J550" t="str">
            <v>PEREIRA</v>
          </cell>
          <cell r="K550" t="str">
            <v>Demanda</v>
          </cell>
          <cell r="L550" t="str">
            <v>ONCOLOGOS DEL OCCIDENTE S.A.S.</v>
          </cell>
          <cell r="M550" t="str">
            <v>NI 801000713</v>
          </cell>
          <cell r="O550" t="str">
            <v>Pago por evento</v>
          </cell>
          <cell r="P550" t="str">
            <v>Servicios ambulatorios</v>
          </cell>
        </row>
        <row r="551">
          <cell r="B551" t="str">
            <v>RM73391</v>
          </cell>
          <cell r="C551" t="str">
            <v>Radicada</v>
          </cell>
          <cell r="D551">
            <v>45247.500258333333</v>
          </cell>
          <cell r="E551">
            <v>45261.291666666664</v>
          </cell>
          <cell r="G551">
            <v>2374186</v>
          </cell>
          <cell r="H551">
            <v>25</v>
          </cell>
          <cell r="I551" t="str">
            <v>RISARALDA</v>
          </cell>
          <cell r="J551" t="str">
            <v>PEREIRA</v>
          </cell>
          <cell r="K551" t="str">
            <v>Demanda</v>
          </cell>
          <cell r="L551" t="str">
            <v>ONCOLOGOS DEL OCCIDENTE S.A.S.</v>
          </cell>
          <cell r="M551" t="str">
            <v>NI 801000713</v>
          </cell>
          <cell r="O551" t="str">
            <v>Pago por evento</v>
          </cell>
          <cell r="P551" t="str">
            <v>Servicios ambulatorios</v>
          </cell>
        </row>
        <row r="552">
          <cell r="B552" t="str">
            <v>RM73427</v>
          </cell>
          <cell r="C552" t="str">
            <v>Radicada</v>
          </cell>
          <cell r="D552">
            <v>45247.500305246918</v>
          </cell>
          <cell r="E552">
            <v>45261.291666666664</v>
          </cell>
          <cell r="G552">
            <v>289200</v>
          </cell>
          <cell r="H552">
            <v>25</v>
          </cell>
          <cell r="I552" t="str">
            <v>RISARALDA</v>
          </cell>
          <cell r="J552" t="str">
            <v>PEREIRA</v>
          </cell>
          <cell r="K552" t="str">
            <v>Demanda</v>
          </cell>
          <cell r="L552" t="str">
            <v>ONCOLOGOS DEL OCCIDENTE S.A.S.</v>
          </cell>
          <cell r="M552" t="str">
            <v>NI 801000713</v>
          </cell>
          <cell r="O552" t="str">
            <v>Pago por evento</v>
          </cell>
          <cell r="P552" t="str">
            <v>Consultas ambulatorias</v>
          </cell>
        </row>
        <row r="553">
          <cell r="B553" t="str">
            <v>RM73551</v>
          </cell>
          <cell r="C553" t="str">
            <v>Radicada</v>
          </cell>
          <cell r="D553">
            <v>45247.500345293214</v>
          </cell>
          <cell r="E553">
            <v>45261.291666666664</v>
          </cell>
          <cell r="G553">
            <v>56533</v>
          </cell>
          <cell r="H553">
            <v>25</v>
          </cell>
          <cell r="I553" t="str">
            <v>RISARALDA</v>
          </cell>
          <cell r="J553" t="str">
            <v>PEREIRA</v>
          </cell>
          <cell r="K553" t="str">
            <v>Demanda</v>
          </cell>
          <cell r="L553" t="str">
            <v>ONCOLOGOS DEL OCCIDENTE S.A.S.</v>
          </cell>
          <cell r="M553" t="str">
            <v>NI 801000713</v>
          </cell>
          <cell r="O553" t="str">
            <v>Pago por evento</v>
          </cell>
          <cell r="P553" t="str">
            <v>Consultas ambulatorias</v>
          </cell>
        </row>
        <row r="554">
          <cell r="B554" t="str">
            <v>RM73566</v>
          </cell>
          <cell r="C554" t="str">
            <v>Radicada</v>
          </cell>
          <cell r="D554">
            <v>45247.5004037037</v>
          </cell>
          <cell r="E554">
            <v>45261.291666666664</v>
          </cell>
          <cell r="G554">
            <v>289200</v>
          </cell>
          <cell r="H554">
            <v>25</v>
          </cell>
          <cell r="I554" t="str">
            <v>RISARALDA</v>
          </cell>
          <cell r="J554" t="str">
            <v>PEREIRA</v>
          </cell>
          <cell r="K554" t="str">
            <v>Demanda</v>
          </cell>
          <cell r="L554" t="str">
            <v>ONCOLOGOS DEL OCCIDENTE S.A.S.</v>
          </cell>
          <cell r="M554" t="str">
            <v>NI 801000713</v>
          </cell>
          <cell r="O554" t="str">
            <v>Pago por evento</v>
          </cell>
          <cell r="P554" t="str">
            <v>Consultas ambulatorias</v>
          </cell>
        </row>
        <row r="555">
          <cell r="B555" t="str">
            <v>RM73597</v>
          </cell>
          <cell r="C555" t="str">
            <v>Radicada</v>
          </cell>
          <cell r="D555">
            <v>45247.500448881176</v>
          </cell>
          <cell r="E555">
            <v>45261.291666666664</v>
          </cell>
          <cell r="G555">
            <v>18392567</v>
          </cell>
          <cell r="H555">
            <v>25</v>
          </cell>
          <cell r="I555" t="str">
            <v>RISARALDA</v>
          </cell>
          <cell r="J555" t="str">
            <v>PEREIRA</v>
          </cell>
          <cell r="K555" t="str">
            <v>Demanda</v>
          </cell>
          <cell r="L555" t="str">
            <v>ONCOLOGOS DEL OCCIDENTE S.A.S.</v>
          </cell>
          <cell r="M555" t="str">
            <v>NI 801000713</v>
          </cell>
          <cell r="O555" t="str">
            <v>Pago por evento</v>
          </cell>
          <cell r="P555" t="str">
            <v>Servicios ambulatorios</v>
          </cell>
        </row>
        <row r="556">
          <cell r="B556" t="str">
            <v>RM73615</v>
          </cell>
          <cell r="C556" t="str">
            <v>Radicada</v>
          </cell>
          <cell r="D556">
            <v>45247.500485956785</v>
          </cell>
          <cell r="E556">
            <v>45261.291666666664</v>
          </cell>
          <cell r="G556">
            <v>87990</v>
          </cell>
          <cell r="H556">
            <v>25</v>
          </cell>
          <cell r="I556" t="str">
            <v>RISARALDA</v>
          </cell>
          <cell r="J556" t="str">
            <v>PEREIRA</v>
          </cell>
          <cell r="K556" t="str">
            <v>Demanda</v>
          </cell>
          <cell r="L556" t="str">
            <v>ONCOLOGOS DEL OCCIDENTE S.A.S.</v>
          </cell>
          <cell r="M556" t="str">
            <v>NI 801000713</v>
          </cell>
          <cell r="O556" t="str">
            <v>Pago por evento</v>
          </cell>
          <cell r="P556" t="str">
            <v>Consultas ambulatorias</v>
          </cell>
        </row>
        <row r="557">
          <cell r="B557" t="str">
            <v>RM73637</v>
          </cell>
          <cell r="C557" t="str">
            <v>Radicada</v>
          </cell>
          <cell r="D557">
            <v>45247.500515277774</v>
          </cell>
          <cell r="E557">
            <v>45261.291666666664</v>
          </cell>
          <cell r="G557">
            <v>174243</v>
          </cell>
          <cell r="H557">
            <v>25</v>
          </cell>
          <cell r="I557" t="str">
            <v>RISARALDA</v>
          </cell>
          <cell r="J557" t="str">
            <v>PEREIRA</v>
          </cell>
          <cell r="K557" t="str">
            <v>Demanda</v>
          </cell>
          <cell r="L557" t="str">
            <v>ONCOLOGOS DEL OCCIDENTE S.A.S.</v>
          </cell>
          <cell r="M557" t="str">
            <v>NI 801000713</v>
          </cell>
          <cell r="O557" t="str">
            <v>Pago por evento</v>
          </cell>
          <cell r="P557" t="str">
            <v>Consultas ambulatorias</v>
          </cell>
        </row>
        <row r="558">
          <cell r="B558" t="str">
            <v>RM73838</v>
          </cell>
          <cell r="C558" t="str">
            <v>Radicada</v>
          </cell>
          <cell r="D558">
            <v>45247.500550810182</v>
          </cell>
          <cell r="E558">
            <v>45261.291666666664</v>
          </cell>
          <cell r="G558">
            <v>56533</v>
          </cell>
          <cell r="H558">
            <v>25</v>
          </cell>
          <cell r="I558" t="str">
            <v>RISARALDA</v>
          </cell>
          <cell r="J558" t="str">
            <v>PEREIRA</v>
          </cell>
          <cell r="K558" t="str">
            <v>Demanda</v>
          </cell>
          <cell r="L558" t="str">
            <v>ONCOLOGOS DEL OCCIDENTE S.A.S.</v>
          </cell>
          <cell r="M558" t="str">
            <v>NI 801000713</v>
          </cell>
          <cell r="O558" t="str">
            <v>Pago por evento</v>
          </cell>
          <cell r="P558" t="str">
            <v>Consultas ambulatorias</v>
          </cell>
        </row>
        <row r="559">
          <cell r="B559" t="str">
            <v>RM73840</v>
          </cell>
          <cell r="C559" t="str">
            <v>Radicada</v>
          </cell>
          <cell r="D559">
            <v>45247.500580516971</v>
          </cell>
          <cell r="E559">
            <v>45261.291666666664</v>
          </cell>
          <cell r="F559">
            <v>45280.456191979167</v>
          </cell>
          <cell r="G559">
            <v>80623</v>
          </cell>
          <cell r="H559">
            <v>25</v>
          </cell>
          <cell r="I559" t="str">
            <v>RISARALDA</v>
          </cell>
          <cell r="J559" t="str">
            <v>PEREIRA</v>
          </cell>
          <cell r="K559" t="str">
            <v>Demanda</v>
          </cell>
          <cell r="L559" t="str">
            <v>ONCOLOGOS DEL OCCIDENTE S.A.S.</v>
          </cell>
          <cell r="M559" t="str">
            <v>NI 801000713</v>
          </cell>
          <cell r="N559" t="str">
            <v>MRS</v>
          </cell>
          <cell r="O559" t="str">
            <v>Pago por evento</v>
          </cell>
          <cell r="P559" t="str">
            <v>Consultas ambulatorias</v>
          </cell>
        </row>
        <row r="560">
          <cell r="B560" t="str">
            <v>RM73847</v>
          </cell>
          <cell r="C560" t="str">
            <v>Radicada</v>
          </cell>
          <cell r="D560">
            <v>45247.500624421293</v>
          </cell>
          <cell r="E560">
            <v>45261.291666666664</v>
          </cell>
          <cell r="G560">
            <v>421172</v>
          </cell>
          <cell r="H560">
            <v>25</v>
          </cell>
          <cell r="I560" t="str">
            <v>RISARALDA</v>
          </cell>
          <cell r="J560" t="str">
            <v>PEREIRA</v>
          </cell>
          <cell r="K560" t="str">
            <v>Demanda</v>
          </cell>
          <cell r="L560" t="str">
            <v>ONCOLOGOS DEL OCCIDENTE S.A.S.</v>
          </cell>
          <cell r="M560" t="str">
            <v>NI 801000713</v>
          </cell>
          <cell r="O560" t="str">
            <v>Pago por evento</v>
          </cell>
          <cell r="P560" t="str">
            <v>Servicios ambulatorios</v>
          </cell>
        </row>
        <row r="561">
          <cell r="B561" t="str">
            <v>RM73860</v>
          </cell>
          <cell r="C561" t="str">
            <v>Radicada</v>
          </cell>
          <cell r="D561">
            <v>45247.50066701389</v>
          </cell>
          <cell r="E561">
            <v>45261.291666666664</v>
          </cell>
          <cell r="G561">
            <v>56533</v>
          </cell>
          <cell r="H561">
            <v>25</v>
          </cell>
          <cell r="I561" t="str">
            <v>RISARALDA</v>
          </cell>
          <cell r="J561" t="str">
            <v>PEREIRA</v>
          </cell>
          <cell r="K561" t="str">
            <v>Demanda</v>
          </cell>
          <cell r="L561" t="str">
            <v>ONCOLOGOS DEL OCCIDENTE S.A.S.</v>
          </cell>
          <cell r="M561" t="str">
            <v>NI 801000713</v>
          </cell>
          <cell r="O561" t="str">
            <v>Pago por evento</v>
          </cell>
          <cell r="P561" t="str">
            <v>Consultas ambulatorias</v>
          </cell>
        </row>
        <row r="562">
          <cell r="B562" t="str">
            <v>RM73908</v>
          </cell>
          <cell r="C562" t="str">
            <v>Radicada</v>
          </cell>
          <cell r="D562">
            <v>45247.500714081783</v>
          </cell>
          <cell r="E562">
            <v>45261.291666666664</v>
          </cell>
          <cell r="G562">
            <v>25174924</v>
          </cell>
          <cell r="H562">
            <v>25</v>
          </cell>
          <cell r="I562" t="str">
            <v>RISARALDA</v>
          </cell>
          <cell r="J562" t="str">
            <v>PEREIRA</v>
          </cell>
          <cell r="K562" t="str">
            <v>Demanda</v>
          </cell>
          <cell r="L562" t="str">
            <v>ONCOLOGOS DEL OCCIDENTE S.A.S.</v>
          </cell>
          <cell r="M562" t="str">
            <v>NI 801000713</v>
          </cell>
          <cell r="O562" t="str">
            <v>Pago por evento</v>
          </cell>
          <cell r="P562" t="str">
            <v>Servicios ambulatorios</v>
          </cell>
        </row>
        <row r="563">
          <cell r="B563" t="str">
            <v>RM73960</v>
          </cell>
          <cell r="C563" t="str">
            <v>Radicada</v>
          </cell>
          <cell r="D563">
            <v>45247.500761689815</v>
          </cell>
          <cell r="E563">
            <v>45261.291666666664</v>
          </cell>
          <cell r="G563">
            <v>68300</v>
          </cell>
          <cell r="H563">
            <v>25</v>
          </cell>
          <cell r="I563" t="str">
            <v>RISARALDA</v>
          </cell>
          <cell r="J563" t="str">
            <v>PEREIRA</v>
          </cell>
          <cell r="K563" t="str">
            <v>Demanda</v>
          </cell>
          <cell r="L563" t="str">
            <v>ONCOLOGOS DEL OCCIDENTE S.A.S.</v>
          </cell>
          <cell r="M563" t="str">
            <v>NI 801000713</v>
          </cell>
          <cell r="O563" t="str">
            <v>Pago por evento</v>
          </cell>
          <cell r="P563" t="str">
            <v>Consultas ambulatorias</v>
          </cell>
        </row>
        <row r="564">
          <cell r="B564" t="str">
            <v>RM73968</v>
          </cell>
          <cell r="C564" t="str">
            <v>Radicada</v>
          </cell>
          <cell r="D564">
            <v>45247.500814390434</v>
          </cell>
          <cell r="E564">
            <v>45261.291666666664</v>
          </cell>
          <cell r="G564">
            <v>2539727</v>
          </cell>
          <cell r="H564">
            <v>25</v>
          </cell>
          <cell r="I564" t="str">
            <v>RISARALDA</v>
          </cell>
          <cell r="J564" t="str">
            <v>PEREIRA</v>
          </cell>
          <cell r="K564" t="str">
            <v>Demanda</v>
          </cell>
          <cell r="L564" t="str">
            <v>ONCOLOGOS DEL OCCIDENTE S.A.S.</v>
          </cell>
          <cell r="M564" t="str">
            <v>NI 801000713</v>
          </cell>
          <cell r="O564" t="str">
            <v>Pago por evento</v>
          </cell>
          <cell r="P564" t="str">
            <v>Servicios ambulatorios</v>
          </cell>
        </row>
        <row r="565">
          <cell r="B565" t="str">
            <v>RM74068</v>
          </cell>
          <cell r="C565" t="str">
            <v>Radicada</v>
          </cell>
          <cell r="D565">
            <v>45247.50085713734</v>
          </cell>
          <cell r="E565">
            <v>45261.291666666664</v>
          </cell>
          <cell r="G565">
            <v>6183335</v>
          </cell>
          <cell r="H565">
            <v>25</v>
          </cell>
          <cell r="I565" t="str">
            <v>RISARALDA</v>
          </cell>
          <cell r="J565" t="str">
            <v>PEREIRA</v>
          </cell>
          <cell r="K565" t="str">
            <v>Demanda</v>
          </cell>
          <cell r="L565" t="str">
            <v>ONCOLOGOS DEL OCCIDENTE S.A.S.</v>
          </cell>
          <cell r="M565" t="str">
            <v>NI 801000713</v>
          </cell>
          <cell r="O565" t="str">
            <v>Pago por evento</v>
          </cell>
          <cell r="P565" t="str">
            <v>Servicios ambulatorios</v>
          </cell>
        </row>
        <row r="566">
          <cell r="B566" t="str">
            <v>RC19175</v>
          </cell>
          <cell r="C566" t="str">
            <v>Radicada</v>
          </cell>
          <cell r="D566">
            <v>45247.508717669749</v>
          </cell>
          <cell r="E566">
            <v>45261.291666666664</v>
          </cell>
          <cell r="G566">
            <v>60400</v>
          </cell>
          <cell r="H566">
            <v>25</v>
          </cell>
          <cell r="I566" t="str">
            <v>RISARALDA</v>
          </cell>
          <cell r="J566" t="str">
            <v>PEREIRA</v>
          </cell>
          <cell r="K566" t="str">
            <v>Demanda</v>
          </cell>
          <cell r="L566" t="str">
            <v>ONCOLOGOS DEL OCCIDENTE S.A.S.</v>
          </cell>
          <cell r="M566" t="str">
            <v>NI 801000713</v>
          </cell>
          <cell r="O566" t="str">
            <v>Pago por evento</v>
          </cell>
          <cell r="P566" t="str">
            <v>Consultas ambulatorias</v>
          </cell>
        </row>
        <row r="567">
          <cell r="B567" t="str">
            <v>RC19253</v>
          </cell>
          <cell r="C567" t="str">
            <v>Radicada</v>
          </cell>
          <cell r="D567">
            <v>45247.508749459877</v>
          </cell>
          <cell r="E567">
            <v>45261.291666666664</v>
          </cell>
          <cell r="G567">
            <v>56533</v>
          </cell>
          <cell r="H567">
            <v>25</v>
          </cell>
          <cell r="I567" t="str">
            <v>RISARALDA</v>
          </cell>
          <cell r="J567" t="str">
            <v>PEREIRA</v>
          </cell>
          <cell r="K567" t="str">
            <v>Demanda</v>
          </cell>
          <cell r="L567" t="str">
            <v>ONCOLOGOS DEL OCCIDENTE S.A.S.</v>
          </cell>
          <cell r="M567" t="str">
            <v>NI 801000713</v>
          </cell>
          <cell r="O567" t="str">
            <v>Pago por evento</v>
          </cell>
          <cell r="P567" t="str">
            <v>Consultas ambulatorias</v>
          </cell>
        </row>
        <row r="568">
          <cell r="B568" t="str">
            <v>RC19348</v>
          </cell>
          <cell r="C568" t="str">
            <v>Radicada</v>
          </cell>
          <cell r="D568">
            <v>45247.50877866512</v>
          </cell>
          <cell r="E568">
            <v>45261.291666666664</v>
          </cell>
          <cell r="G568">
            <v>56533</v>
          </cell>
          <cell r="H568">
            <v>25</v>
          </cell>
          <cell r="I568" t="str">
            <v>RISARALDA</v>
          </cell>
          <cell r="J568" t="str">
            <v>PEREIRA</v>
          </cell>
          <cell r="K568" t="str">
            <v>Demanda</v>
          </cell>
          <cell r="L568" t="str">
            <v>ONCOLOGOS DEL OCCIDENTE S.A.S.</v>
          </cell>
          <cell r="M568" t="str">
            <v>NI 801000713</v>
          </cell>
          <cell r="O568" t="str">
            <v>Pago por evento</v>
          </cell>
          <cell r="P568" t="str">
            <v>Consultas ambulatorias</v>
          </cell>
        </row>
        <row r="569">
          <cell r="B569" t="str">
            <v>RC19419</v>
          </cell>
          <cell r="C569" t="str">
            <v>Radicada</v>
          </cell>
          <cell r="D569">
            <v>45247.508811535488</v>
          </cell>
          <cell r="E569">
            <v>45261.291666666664</v>
          </cell>
          <cell r="G569">
            <v>56533</v>
          </cell>
          <cell r="H569">
            <v>25</v>
          </cell>
          <cell r="I569" t="str">
            <v>RISARALDA</v>
          </cell>
          <cell r="J569" t="str">
            <v>PEREIRA</v>
          </cell>
          <cell r="K569" t="str">
            <v>Demanda</v>
          </cell>
          <cell r="L569" t="str">
            <v>ONCOLOGOS DEL OCCIDENTE S.A.S.</v>
          </cell>
          <cell r="M569" t="str">
            <v>NI 801000713</v>
          </cell>
          <cell r="O569" t="str">
            <v>Pago por evento</v>
          </cell>
          <cell r="P569" t="str">
            <v>Consultas ambulatorias</v>
          </cell>
        </row>
        <row r="570">
          <cell r="B570" t="str">
            <v>RC19495</v>
          </cell>
          <cell r="C570" t="str">
            <v>Radicada</v>
          </cell>
          <cell r="D570">
            <v>45247.508842631178</v>
          </cell>
          <cell r="E570">
            <v>45261.291666666664</v>
          </cell>
          <cell r="G570">
            <v>94240</v>
          </cell>
          <cell r="H570">
            <v>25</v>
          </cell>
          <cell r="I570" t="str">
            <v>RISARALDA</v>
          </cell>
          <cell r="J570" t="str">
            <v>PEREIRA</v>
          </cell>
          <cell r="K570" t="str">
            <v>Demanda</v>
          </cell>
          <cell r="L570" t="str">
            <v>ONCOLOGOS DEL OCCIDENTE S.A.S.</v>
          </cell>
          <cell r="M570" t="str">
            <v>NI 801000713</v>
          </cell>
          <cell r="O570" t="str">
            <v>Pago por evento</v>
          </cell>
          <cell r="P570" t="str">
            <v>Consultas ambulatorias</v>
          </cell>
        </row>
        <row r="571">
          <cell r="B571" t="str">
            <v>RC19537</v>
          </cell>
          <cell r="C571" t="str">
            <v>Radicada</v>
          </cell>
          <cell r="D571">
            <v>45247.508872646598</v>
          </cell>
          <cell r="E571">
            <v>45261.291666666664</v>
          </cell>
          <cell r="G571">
            <v>52770</v>
          </cell>
          <cell r="H571">
            <v>25</v>
          </cell>
          <cell r="I571" t="str">
            <v>RISARALDA</v>
          </cell>
          <cell r="J571" t="str">
            <v>PEREIRA</v>
          </cell>
          <cell r="K571" t="str">
            <v>Demanda</v>
          </cell>
          <cell r="L571" t="str">
            <v>ONCOLOGOS DEL OCCIDENTE S.A.S.</v>
          </cell>
          <cell r="M571" t="str">
            <v>NI 801000713</v>
          </cell>
          <cell r="O571" t="str">
            <v>Pago por evento</v>
          </cell>
          <cell r="P571" t="str">
            <v>Consultas ambulatorias</v>
          </cell>
        </row>
        <row r="572">
          <cell r="B572" t="str">
            <v>RC19538</v>
          </cell>
          <cell r="C572" t="str">
            <v>Radicada</v>
          </cell>
          <cell r="D572">
            <v>45247.508901157409</v>
          </cell>
          <cell r="E572">
            <v>45261.291666666664</v>
          </cell>
          <cell r="G572">
            <v>64500</v>
          </cell>
          <cell r="H572">
            <v>25</v>
          </cell>
          <cell r="I572" t="str">
            <v>RISARALDA</v>
          </cell>
          <cell r="J572" t="str">
            <v>PEREIRA</v>
          </cell>
          <cell r="K572" t="str">
            <v>Demanda</v>
          </cell>
          <cell r="L572" t="str">
            <v>ONCOLOGOS DEL OCCIDENTE S.A.S.</v>
          </cell>
          <cell r="M572" t="str">
            <v>NI 801000713</v>
          </cell>
          <cell r="O572" t="str">
            <v>Pago por evento</v>
          </cell>
          <cell r="P572" t="str">
            <v>Consultas ambulatorias</v>
          </cell>
        </row>
        <row r="573">
          <cell r="B573" t="str">
            <v>RC19541</v>
          </cell>
          <cell r="C573" t="str">
            <v>Radicada</v>
          </cell>
          <cell r="D573">
            <v>45247.508928433635</v>
          </cell>
          <cell r="E573">
            <v>45261.291666666664</v>
          </cell>
          <cell r="G573">
            <v>64500</v>
          </cell>
          <cell r="H573">
            <v>25</v>
          </cell>
          <cell r="I573" t="str">
            <v>RISARALDA</v>
          </cell>
          <cell r="J573" t="str">
            <v>PEREIRA</v>
          </cell>
          <cell r="K573" t="str">
            <v>Demanda</v>
          </cell>
          <cell r="L573" t="str">
            <v>ONCOLOGOS DEL OCCIDENTE S.A.S.</v>
          </cell>
          <cell r="M573" t="str">
            <v>NI 801000713</v>
          </cell>
          <cell r="O573" t="str">
            <v>Pago por evento</v>
          </cell>
          <cell r="P573" t="str">
            <v>Consultas ambulatorias</v>
          </cell>
        </row>
        <row r="574">
          <cell r="B574" t="str">
            <v>RC19662</v>
          </cell>
          <cell r="C574" t="str">
            <v>Radicada</v>
          </cell>
          <cell r="D574">
            <v>45247.50896304012</v>
          </cell>
          <cell r="E574">
            <v>45261.291666666664</v>
          </cell>
          <cell r="G574">
            <v>64500</v>
          </cell>
          <cell r="H574">
            <v>25</v>
          </cell>
          <cell r="I574" t="str">
            <v>RISARALDA</v>
          </cell>
          <cell r="J574" t="str">
            <v>PEREIRA</v>
          </cell>
          <cell r="K574" t="str">
            <v>Demanda</v>
          </cell>
          <cell r="L574" t="str">
            <v>ONCOLOGOS DEL OCCIDENTE S.A.S.</v>
          </cell>
          <cell r="M574" t="str">
            <v>NI 801000713</v>
          </cell>
          <cell r="O574" t="str">
            <v>Pago por evento</v>
          </cell>
          <cell r="P574" t="str">
            <v>Consultas ambulatorias</v>
          </cell>
        </row>
        <row r="575">
          <cell r="B575" t="str">
            <v>RC19663</v>
          </cell>
          <cell r="C575" t="str">
            <v>Radicada</v>
          </cell>
          <cell r="D575">
            <v>45247.50899529321</v>
          </cell>
          <cell r="E575">
            <v>45261.291666666664</v>
          </cell>
          <cell r="G575">
            <v>64500</v>
          </cell>
          <cell r="H575">
            <v>25</v>
          </cell>
          <cell r="I575" t="str">
            <v>RISARALDA</v>
          </cell>
          <cell r="J575" t="str">
            <v>PEREIRA</v>
          </cell>
          <cell r="K575" t="str">
            <v>Demanda</v>
          </cell>
          <cell r="L575" t="str">
            <v>ONCOLOGOS DEL OCCIDENTE S.A.S.</v>
          </cell>
          <cell r="M575" t="str">
            <v>NI 801000713</v>
          </cell>
          <cell r="O575" t="str">
            <v>Pago por evento</v>
          </cell>
          <cell r="P575" t="str">
            <v>Consultas ambulatorias</v>
          </cell>
        </row>
        <row r="576">
          <cell r="B576" t="str">
            <v>RC19690</v>
          </cell>
          <cell r="C576" t="str">
            <v>Radicada</v>
          </cell>
          <cell r="D576">
            <v>45247.509026195992</v>
          </cell>
          <cell r="E576">
            <v>45261.291666666664</v>
          </cell>
          <cell r="G576">
            <v>52433</v>
          </cell>
          <cell r="H576">
            <v>25</v>
          </cell>
          <cell r="I576" t="str">
            <v>RISARALDA</v>
          </cell>
          <cell r="J576" t="str">
            <v>PEREIRA</v>
          </cell>
          <cell r="K576" t="str">
            <v>Demanda</v>
          </cell>
          <cell r="L576" t="str">
            <v>ONCOLOGOS DEL OCCIDENTE S.A.S.</v>
          </cell>
          <cell r="M576" t="str">
            <v>NI 801000713</v>
          </cell>
          <cell r="O576" t="str">
            <v>Pago por evento</v>
          </cell>
          <cell r="P576" t="str">
            <v>Consultas ambulatorias</v>
          </cell>
        </row>
        <row r="577">
          <cell r="B577" t="str">
            <v>RC19752</v>
          </cell>
          <cell r="C577" t="str">
            <v>Radicada</v>
          </cell>
          <cell r="D577">
            <v>45247.509053626542</v>
          </cell>
          <cell r="E577">
            <v>45261.291666666664</v>
          </cell>
          <cell r="G577">
            <v>56533</v>
          </cell>
          <cell r="H577">
            <v>25</v>
          </cell>
          <cell r="I577" t="str">
            <v>RISARALDA</v>
          </cell>
          <cell r="J577" t="str">
            <v>PEREIRA</v>
          </cell>
          <cell r="K577" t="str">
            <v>Demanda</v>
          </cell>
          <cell r="L577" t="str">
            <v>ONCOLOGOS DEL OCCIDENTE S.A.S.</v>
          </cell>
          <cell r="M577" t="str">
            <v>NI 801000713</v>
          </cell>
          <cell r="O577" t="str">
            <v>Pago por evento</v>
          </cell>
          <cell r="P577" t="str">
            <v>Consultas ambulatorias</v>
          </cell>
        </row>
        <row r="578">
          <cell r="B578" t="str">
            <v>RC19777</v>
          </cell>
          <cell r="C578" t="str">
            <v>Radicada</v>
          </cell>
          <cell r="D578">
            <v>45247.509082175922</v>
          </cell>
          <cell r="E578">
            <v>45261.291666666664</v>
          </cell>
          <cell r="G578">
            <v>64500</v>
          </cell>
          <cell r="H578">
            <v>25</v>
          </cell>
          <cell r="I578" t="str">
            <v>RISARALDA</v>
          </cell>
          <cell r="J578" t="str">
            <v>PEREIRA</v>
          </cell>
          <cell r="K578" t="str">
            <v>Demanda</v>
          </cell>
          <cell r="L578" t="str">
            <v>ONCOLOGOS DEL OCCIDENTE S.A.S.</v>
          </cell>
          <cell r="M578" t="str">
            <v>NI 801000713</v>
          </cell>
          <cell r="O578" t="str">
            <v>Pago por evento</v>
          </cell>
          <cell r="P578" t="str">
            <v>Consultas ambulatorias</v>
          </cell>
        </row>
        <row r="579">
          <cell r="B579" t="str">
            <v>RC19807</v>
          </cell>
          <cell r="C579" t="str">
            <v>Radicada</v>
          </cell>
          <cell r="D579">
            <v>45247.509108719139</v>
          </cell>
          <cell r="E579">
            <v>45261.291666666664</v>
          </cell>
          <cell r="G579">
            <v>56533</v>
          </cell>
          <cell r="H579">
            <v>25</v>
          </cell>
          <cell r="I579" t="str">
            <v>RISARALDA</v>
          </cell>
          <cell r="J579" t="str">
            <v>PEREIRA</v>
          </cell>
          <cell r="K579" t="str">
            <v>Demanda</v>
          </cell>
          <cell r="L579" t="str">
            <v>ONCOLOGOS DEL OCCIDENTE S.A.S.</v>
          </cell>
          <cell r="M579" t="str">
            <v>NI 801000713</v>
          </cell>
          <cell r="O579" t="str">
            <v>Pago por evento</v>
          </cell>
          <cell r="P579" t="str">
            <v>Consultas ambulatorias</v>
          </cell>
        </row>
        <row r="580">
          <cell r="B580" t="str">
            <v>RC19821</v>
          </cell>
          <cell r="C580" t="str">
            <v>Radicada</v>
          </cell>
          <cell r="D580">
            <v>45247.509136304005</v>
          </cell>
          <cell r="E580">
            <v>45261.291666666664</v>
          </cell>
          <cell r="G580">
            <v>64500</v>
          </cell>
          <cell r="H580">
            <v>25</v>
          </cell>
          <cell r="I580" t="str">
            <v>RISARALDA</v>
          </cell>
          <cell r="J580" t="str">
            <v>PEREIRA</v>
          </cell>
          <cell r="K580" t="str">
            <v>Demanda</v>
          </cell>
          <cell r="L580" t="str">
            <v>ONCOLOGOS DEL OCCIDENTE S.A.S.</v>
          </cell>
          <cell r="M580" t="str">
            <v>NI 801000713</v>
          </cell>
          <cell r="O580" t="str">
            <v>Pago por evento</v>
          </cell>
          <cell r="P580" t="str">
            <v>Consultas ambulatorias</v>
          </cell>
        </row>
        <row r="581">
          <cell r="B581" t="str">
            <v>RC19870</v>
          </cell>
          <cell r="C581" t="str">
            <v>Radicada</v>
          </cell>
          <cell r="D581">
            <v>45247.509167515433</v>
          </cell>
          <cell r="E581">
            <v>45261.291666666664</v>
          </cell>
          <cell r="G581">
            <v>107733</v>
          </cell>
          <cell r="H581">
            <v>25</v>
          </cell>
          <cell r="I581" t="str">
            <v>RISARALDA</v>
          </cell>
          <cell r="J581" t="str">
            <v>PEREIRA</v>
          </cell>
          <cell r="K581" t="str">
            <v>Demanda</v>
          </cell>
          <cell r="L581" t="str">
            <v>ONCOLOGOS DEL OCCIDENTE S.A.S.</v>
          </cell>
          <cell r="M581" t="str">
            <v>NI 801000713</v>
          </cell>
          <cell r="O581" t="str">
            <v>Pago por evento</v>
          </cell>
          <cell r="P581" t="str">
            <v>Consultas ambulatorias</v>
          </cell>
        </row>
        <row r="582">
          <cell r="B582" t="str">
            <v>RC19874</v>
          </cell>
          <cell r="C582" t="str">
            <v>Radicada</v>
          </cell>
          <cell r="D582">
            <v>45247.509194444443</v>
          </cell>
          <cell r="E582">
            <v>45261.291666666664</v>
          </cell>
          <cell r="G582">
            <v>107733</v>
          </cell>
          <cell r="H582">
            <v>25</v>
          </cell>
          <cell r="I582" t="str">
            <v>RISARALDA</v>
          </cell>
          <cell r="J582" t="str">
            <v>PEREIRA</v>
          </cell>
          <cell r="K582" t="str">
            <v>Demanda</v>
          </cell>
          <cell r="L582" t="str">
            <v>ONCOLOGOS DEL OCCIDENTE S.A.S.</v>
          </cell>
          <cell r="M582" t="str">
            <v>NI 801000713</v>
          </cell>
          <cell r="O582" t="str">
            <v>Pago por evento</v>
          </cell>
          <cell r="P582" t="str">
            <v>Consultas ambulatorias</v>
          </cell>
        </row>
        <row r="583">
          <cell r="B583" t="str">
            <v>RC19889</v>
          </cell>
          <cell r="C583" t="str">
            <v>Radicada</v>
          </cell>
          <cell r="D583">
            <v>45247.509277044745</v>
          </cell>
          <cell r="E583">
            <v>45261.291666666664</v>
          </cell>
          <cell r="G583">
            <v>56533</v>
          </cell>
          <cell r="H583">
            <v>25</v>
          </cell>
          <cell r="I583" t="str">
            <v>RISARALDA</v>
          </cell>
          <cell r="J583" t="str">
            <v>PEREIRA</v>
          </cell>
          <cell r="K583" t="str">
            <v>Demanda</v>
          </cell>
          <cell r="L583" t="str">
            <v>ONCOLOGOS DEL OCCIDENTE S.A.S.</v>
          </cell>
          <cell r="M583" t="str">
            <v>NI 801000713</v>
          </cell>
          <cell r="O583" t="str">
            <v>Pago por evento</v>
          </cell>
          <cell r="P583" t="str">
            <v>Consultas ambulatorias</v>
          </cell>
        </row>
        <row r="584">
          <cell r="B584" t="str">
            <v>RC19897</v>
          </cell>
          <cell r="C584" t="str">
            <v>Radicada</v>
          </cell>
          <cell r="D584">
            <v>45247.50930952932</v>
          </cell>
          <cell r="E584">
            <v>45261.291666666664</v>
          </cell>
          <cell r="G584">
            <v>56533</v>
          </cell>
          <cell r="H584">
            <v>25</v>
          </cell>
          <cell r="I584" t="str">
            <v>RISARALDA</v>
          </cell>
          <cell r="J584" t="str">
            <v>PEREIRA</v>
          </cell>
          <cell r="K584" t="str">
            <v>Demanda</v>
          </cell>
          <cell r="L584" t="str">
            <v>ONCOLOGOS DEL OCCIDENTE S.A.S.</v>
          </cell>
          <cell r="M584" t="str">
            <v>NI 801000713</v>
          </cell>
          <cell r="O584" t="str">
            <v>Pago por evento</v>
          </cell>
          <cell r="P584" t="str">
            <v>Consultas ambulatorias</v>
          </cell>
        </row>
        <row r="585">
          <cell r="B585" t="str">
            <v>RC19976</v>
          </cell>
          <cell r="C585" t="str">
            <v>Radicada</v>
          </cell>
          <cell r="D585">
            <v>45247.5093380787</v>
          </cell>
          <cell r="E585">
            <v>45261.291666666664</v>
          </cell>
          <cell r="G585">
            <v>79049</v>
          </cell>
          <cell r="H585">
            <v>25</v>
          </cell>
          <cell r="I585" t="str">
            <v>RISARALDA</v>
          </cell>
          <cell r="J585" t="str">
            <v>PEREIRA</v>
          </cell>
          <cell r="K585" t="str">
            <v>Demanda</v>
          </cell>
          <cell r="L585" t="str">
            <v>ONCOLOGOS DEL OCCIDENTE S.A.S.</v>
          </cell>
          <cell r="M585" t="str">
            <v>NI 801000713</v>
          </cell>
          <cell r="O585" t="str">
            <v>Pago por evento</v>
          </cell>
          <cell r="P585" t="str">
            <v>Consultas ambulatorias</v>
          </cell>
        </row>
        <row r="586">
          <cell r="B586" t="str">
            <v>RC20018</v>
          </cell>
          <cell r="C586" t="str">
            <v>Radicada</v>
          </cell>
          <cell r="D586">
            <v>45247.509368749998</v>
          </cell>
          <cell r="E586">
            <v>45261.291666666664</v>
          </cell>
          <cell r="G586">
            <v>64500</v>
          </cell>
          <cell r="H586">
            <v>25</v>
          </cell>
          <cell r="I586" t="str">
            <v>RISARALDA</v>
          </cell>
          <cell r="J586" t="str">
            <v>PEREIRA</v>
          </cell>
          <cell r="K586" t="str">
            <v>Demanda</v>
          </cell>
          <cell r="L586" t="str">
            <v>ONCOLOGOS DEL OCCIDENTE S.A.S.</v>
          </cell>
          <cell r="M586" t="str">
            <v>NI 801000713</v>
          </cell>
          <cell r="O586" t="str">
            <v>Pago por evento</v>
          </cell>
          <cell r="P586" t="str">
            <v>Consultas ambulatorias</v>
          </cell>
        </row>
        <row r="587">
          <cell r="B587" t="str">
            <v>RC20015</v>
          </cell>
          <cell r="C587" t="str">
            <v>Radicada</v>
          </cell>
          <cell r="D587">
            <v>45247.536869675925</v>
          </cell>
          <cell r="E587">
            <v>45261.291666666664</v>
          </cell>
          <cell r="G587">
            <v>52846</v>
          </cell>
          <cell r="H587">
            <v>25</v>
          </cell>
          <cell r="I587" t="str">
            <v>RISARALDA</v>
          </cell>
          <cell r="J587" t="str">
            <v>PEREIRA</v>
          </cell>
          <cell r="K587" t="str">
            <v>Demanda</v>
          </cell>
          <cell r="L587" t="str">
            <v>ONCOLOGOS DEL OCCIDENTE S.A.S.</v>
          </cell>
          <cell r="M587" t="str">
            <v>NI 801000713</v>
          </cell>
          <cell r="O587" t="str">
            <v>Pago por evento</v>
          </cell>
          <cell r="P587" t="str">
            <v>Consultas ambulatorias</v>
          </cell>
        </row>
        <row r="588">
          <cell r="B588" t="str">
            <v>RC20030</v>
          </cell>
          <cell r="C588" t="str">
            <v>Radicada</v>
          </cell>
          <cell r="D588">
            <v>45247.536897260805</v>
          </cell>
          <cell r="E588">
            <v>45261.291666666664</v>
          </cell>
          <cell r="G588">
            <v>107733</v>
          </cell>
          <cell r="H588">
            <v>25</v>
          </cell>
          <cell r="I588" t="str">
            <v>RISARALDA</v>
          </cell>
          <cell r="J588" t="str">
            <v>PEREIRA</v>
          </cell>
          <cell r="K588" t="str">
            <v>Demanda</v>
          </cell>
          <cell r="L588" t="str">
            <v>ONCOLOGOS DEL OCCIDENTE S.A.S.</v>
          </cell>
          <cell r="M588" t="str">
            <v>NI 801000713</v>
          </cell>
          <cell r="O588" t="str">
            <v>Pago por evento</v>
          </cell>
          <cell r="P588" t="str">
            <v>Consultas ambulatorias</v>
          </cell>
        </row>
        <row r="589">
          <cell r="B589" t="str">
            <v>RC20031</v>
          </cell>
          <cell r="C589" t="str">
            <v>Radicada</v>
          </cell>
          <cell r="D589">
            <v>45247.536936226847</v>
          </cell>
          <cell r="E589">
            <v>45261.291666666664</v>
          </cell>
          <cell r="G589">
            <v>56946</v>
          </cell>
          <cell r="H589">
            <v>25</v>
          </cell>
          <cell r="I589" t="str">
            <v>RISARALDA</v>
          </cell>
          <cell r="J589" t="str">
            <v>PEREIRA</v>
          </cell>
          <cell r="K589" t="str">
            <v>Demanda</v>
          </cell>
          <cell r="L589" t="str">
            <v>ONCOLOGOS DEL OCCIDENTE S.A.S.</v>
          </cell>
          <cell r="M589" t="str">
            <v>NI 801000713</v>
          </cell>
          <cell r="O589" t="str">
            <v>Pago por evento</v>
          </cell>
          <cell r="P589" t="str">
            <v>Consultas ambulatorias</v>
          </cell>
        </row>
        <row r="590">
          <cell r="B590" t="str">
            <v>RC20038</v>
          </cell>
          <cell r="C590" t="str">
            <v>Radicada</v>
          </cell>
          <cell r="D590">
            <v>45247.536964699073</v>
          </cell>
          <cell r="E590">
            <v>45261.291666666664</v>
          </cell>
          <cell r="G590">
            <v>94240</v>
          </cell>
          <cell r="H590">
            <v>25</v>
          </cell>
          <cell r="I590" t="str">
            <v>RISARALDA</v>
          </cell>
          <cell r="J590" t="str">
            <v>PEREIRA</v>
          </cell>
          <cell r="K590" t="str">
            <v>Demanda</v>
          </cell>
          <cell r="L590" t="str">
            <v>ONCOLOGOS DEL OCCIDENTE S.A.S.</v>
          </cell>
          <cell r="M590" t="str">
            <v>NI 801000713</v>
          </cell>
          <cell r="O590" t="str">
            <v>Pago por evento</v>
          </cell>
          <cell r="P590" t="str">
            <v>Consultas ambulatorias</v>
          </cell>
        </row>
        <row r="591">
          <cell r="B591" t="str">
            <v>RM69178</v>
          </cell>
          <cell r="C591" t="str">
            <v>Radicada</v>
          </cell>
          <cell r="D591">
            <v>45257.44844128086</v>
          </cell>
          <cell r="E591">
            <v>45261.291666666664</v>
          </cell>
          <cell r="G591">
            <v>566678</v>
          </cell>
          <cell r="H591">
            <v>25</v>
          </cell>
          <cell r="I591" t="str">
            <v>RISARALDA</v>
          </cell>
          <cell r="J591" t="str">
            <v>PEREIRA</v>
          </cell>
          <cell r="K591" t="str">
            <v>Demanda</v>
          </cell>
          <cell r="L591" t="str">
            <v>ONCOLOGOS DEL OCCIDENTE S.A.S.</v>
          </cell>
          <cell r="M591" t="str">
            <v>NI 801000713</v>
          </cell>
          <cell r="O591" t="str">
            <v>Pago por evento</v>
          </cell>
          <cell r="P591" t="str">
            <v>Servicios ambulatorios</v>
          </cell>
        </row>
        <row r="592">
          <cell r="B592" t="str">
            <v>RM73636</v>
          </cell>
          <cell r="C592" t="str">
            <v>Radicada</v>
          </cell>
          <cell r="D592">
            <v>45257.448476774691</v>
          </cell>
          <cell r="E592">
            <v>45261.291666666664</v>
          </cell>
          <cell r="G592">
            <v>289998</v>
          </cell>
          <cell r="H592">
            <v>25</v>
          </cell>
          <cell r="I592" t="str">
            <v>RISARALDA</v>
          </cell>
          <cell r="J592" t="str">
            <v>PEREIRA</v>
          </cell>
          <cell r="K592" t="str">
            <v>Demanda</v>
          </cell>
          <cell r="L592" t="str">
            <v>ONCOLOGOS DEL OCCIDENTE S.A.S.</v>
          </cell>
          <cell r="M592" t="str">
            <v>NI 801000713</v>
          </cell>
          <cell r="O592" t="str">
            <v>Pago por evento</v>
          </cell>
          <cell r="P592" t="str">
            <v>Servicios ambulatorios</v>
          </cell>
        </row>
        <row r="593">
          <cell r="B593" t="str">
            <v>RM73735</v>
          </cell>
          <cell r="C593" t="str">
            <v>Radicada</v>
          </cell>
          <cell r="D593">
            <v>45257.448509837959</v>
          </cell>
          <cell r="E593">
            <v>45261.291666666664</v>
          </cell>
          <cell r="G593">
            <v>2607520</v>
          </cell>
          <cell r="H593">
            <v>25</v>
          </cell>
          <cell r="I593" t="str">
            <v>RISARALDA</v>
          </cell>
          <cell r="J593" t="str">
            <v>PEREIRA</v>
          </cell>
          <cell r="K593" t="str">
            <v>Demanda</v>
          </cell>
          <cell r="L593" t="str">
            <v>ONCOLOGOS DEL OCCIDENTE S.A.S.</v>
          </cell>
          <cell r="M593" t="str">
            <v>NI 801000713</v>
          </cell>
          <cell r="O593" t="str">
            <v>Pago por evento</v>
          </cell>
          <cell r="P593" t="str">
            <v>Servicios ambulatorios</v>
          </cell>
        </row>
        <row r="594">
          <cell r="B594" t="str">
            <v>RM73759</v>
          </cell>
          <cell r="C594" t="str">
            <v>Radicada</v>
          </cell>
          <cell r="D594">
            <v>45257.448540547841</v>
          </cell>
          <cell r="E594">
            <v>45261.291666666664</v>
          </cell>
          <cell r="G594">
            <v>5321018</v>
          </cell>
          <cell r="H594">
            <v>25</v>
          </cell>
          <cell r="I594" t="str">
            <v>RISARALDA</v>
          </cell>
          <cell r="J594" t="str">
            <v>PEREIRA</v>
          </cell>
          <cell r="K594" t="str">
            <v>Demanda</v>
          </cell>
          <cell r="L594" t="str">
            <v>ONCOLOGOS DEL OCCIDENTE S.A.S.</v>
          </cell>
          <cell r="M594" t="str">
            <v>NI 801000713</v>
          </cell>
          <cell r="O594" t="str">
            <v>Pago por evento</v>
          </cell>
          <cell r="P594" t="str">
            <v>Servicios ambulatorios</v>
          </cell>
        </row>
        <row r="595">
          <cell r="B595" t="str">
            <v>RM73823</v>
          </cell>
          <cell r="C595" t="str">
            <v>Radicada</v>
          </cell>
          <cell r="D595">
            <v>45257.448572839508</v>
          </cell>
          <cell r="E595">
            <v>45261.291666666664</v>
          </cell>
          <cell r="G595">
            <v>5473563</v>
          </cell>
          <cell r="H595">
            <v>25</v>
          </cell>
          <cell r="I595" t="str">
            <v>RISARALDA</v>
          </cell>
          <cell r="J595" t="str">
            <v>PEREIRA</v>
          </cell>
          <cell r="K595" t="str">
            <v>Demanda</v>
          </cell>
          <cell r="L595" t="str">
            <v>ONCOLOGOS DEL OCCIDENTE S.A.S.</v>
          </cell>
          <cell r="M595" t="str">
            <v>NI 801000713</v>
          </cell>
          <cell r="O595" t="str">
            <v>Pago por evento</v>
          </cell>
          <cell r="P595" t="str">
            <v>Servicios ambulatorios</v>
          </cell>
        </row>
        <row r="596">
          <cell r="B596" t="str">
            <v>RC20064</v>
          </cell>
          <cell r="C596" t="str">
            <v>Radicada</v>
          </cell>
          <cell r="D596">
            <v>45257.448603009259</v>
          </cell>
          <cell r="E596">
            <v>45261.291666666664</v>
          </cell>
          <cell r="G596">
            <v>64500</v>
          </cell>
          <cell r="H596">
            <v>25</v>
          </cell>
          <cell r="I596" t="str">
            <v>RISARALDA</v>
          </cell>
          <cell r="J596" t="str">
            <v>PEREIRA</v>
          </cell>
          <cell r="K596" t="str">
            <v>Demanda</v>
          </cell>
          <cell r="L596" t="str">
            <v>ONCOLOGOS DEL OCCIDENTE S.A.S.</v>
          </cell>
          <cell r="M596" t="str">
            <v>NI 801000713</v>
          </cell>
          <cell r="O596" t="str">
            <v>Pago por evento</v>
          </cell>
          <cell r="P596" t="str">
            <v>Consultas ambulatorias</v>
          </cell>
        </row>
        <row r="597">
          <cell r="B597" t="str">
            <v>RC20130</v>
          </cell>
          <cell r="C597" t="str">
            <v>Radicada</v>
          </cell>
          <cell r="D597">
            <v>45257.448632291664</v>
          </cell>
          <cell r="E597">
            <v>45261.291666666664</v>
          </cell>
          <cell r="G597">
            <v>69354</v>
          </cell>
          <cell r="H597">
            <v>25</v>
          </cell>
          <cell r="I597" t="str">
            <v>RISARALDA</v>
          </cell>
          <cell r="J597" t="str">
            <v>PEREIRA</v>
          </cell>
          <cell r="K597" t="str">
            <v>Demanda</v>
          </cell>
          <cell r="L597" t="str">
            <v>ONCOLOGOS DEL OCCIDENTE S.A.S.</v>
          </cell>
          <cell r="M597" t="str">
            <v>NI 801000713</v>
          </cell>
          <cell r="O597" t="str">
            <v>Pago por evento</v>
          </cell>
          <cell r="P597" t="str">
            <v>Consultas ambulatorias</v>
          </cell>
        </row>
        <row r="598">
          <cell r="B598" t="str">
            <v>RC20141</v>
          </cell>
          <cell r="C598" t="str">
            <v>Radicada</v>
          </cell>
          <cell r="D598">
            <v>45257.448661226852</v>
          </cell>
          <cell r="E598">
            <v>45261.291666666664</v>
          </cell>
          <cell r="G598">
            <v>56533</v>
          </cell>
          <cell r="H598">
            <v>25</v>
          </cell>
          <cell r="I598" t="str">
            <v>RISARALDA</v>
          </cell>
          <cell r="J598" t="str">
            <v>PEREIRA</v>
          </cell>
          <cell r="K598" t="str">
            <v>Demanda</v>
          </cell>
          <cell r="L598" t="str">
            <v>ONCOLOGOS DEL OCCIDENTE S.A.S.</v>
          </cell>
          <cell r="M598" t="str">
            <v>NI 801000713</v>
          </cell>
          <cell r="O598" t="str">
            <v>Pago por evento</v>
          </cell>
          <cell r="P598" t="str">
            <v>Consultas ambulatorias</v>
          </cell>
        </row>
        <row r="599">
          <cell r="B599" t="str">
            <v>RC20164</v>
          </cell>
          <cell r="C599" t="str">
            <v>Radicada</v>
          </cell>
          <cell r="D599">
            <v>45257.448699228393</v>
          </cell>
          <cell r="E599">
            <v>45261.291666666664</v>
          </cell>
          <cell r="G599">
            <v>52846</v>
          </cell>
          <cell r="H599">
            <v>25</v>
          </cell>
          <cell r="I599" t="str">
            <v>RISARALDA</v>
          </cell>
          <cell r="J599" t="str">
            <v>PEREIRA</v>
          </cell>
          <cell r="K599" t="str">
            <v>Demanda</v>
          </cell>
          <cell r="L599" t="str">
            <v>ONCOLOGOS DEL OCCIDENTE S.A.S.</v>
          </cell>
          <cell r="M599" t="str">
            <v>NI 801000713</v>
          </cell>
          <cell r="O599" t="str">
            <v>Pago por evento</v>
          </cell>
          <cell r="P599" t="str">
            <v>Consultas ambulatorias</v>
          </cell>
        </row>
        <row r="600">
          <cell r="B600" t="str">
            <v>RM74198</v>
          </cell>
          <cell r="C600" t="str">
            <v>Radicada</v>
          </cell>
          <cell r="D600">
            <v>45257.448732060184</v>
          </cell>
          <cell r="E600">
            <v>45261.291666666664</v>
          </cell>
          <cell r="G600">
            <v>254826</v>
          </cell>
          <cell r="H600">
            <v>25</v>
          </cell>
          <cell r="I600" t="str">
            <v>RISARALDA</v>
          </cell>
          <cell r="J600" t="str">
            <v>PEREIRA</v>
          </cell>
          <cell r="K600" t="str">
            <v>Demanda</v>
          </cell>
          <cell r="L600" t="str">
            <v>ONCOLOGOS DEL OCCIDENTE S.A.S.</v>
          </cell>
          <cell r="M600" t="str">
            <v>NI 801000713</v>
          </cell>
          <cell r="O600" t="str">
            <v>Pago por evento</v>
          </cell>
          <cell r="P600" t="str">
            <v>Servicios ambulatorios</v>
          </cell>
        </row>
        <row r="601">
          <cell r="B601" t="str">
            <v>RC20207</v>
          </cell>
          <cell r="C601" t="str">
            <v>Radicada</v>
          </cell>
          <cell r="D601">
            <v>45257.448761458334</v>
          </cell>
          <cell r="E601">
            <v>45261.291666666664</v>
          </cell>
          <cell r="G601">
            <v>64500</v>
          </cell>
          <cell r="H601">
            <v>25</v>
          </cell>
          <cell r="I601" t="str">
            <v>RISARALDA</v>
          </cell>
          <cell r="J601" t="str">
            <v>PEREIRA</v>
          </cell>
          <cell r="K601" t="str">
            <v>Demanda</v>
          </cell>
          <cell r="L601" t="str">
            <v>ONCOLOGOS DEL OCCIDENTE S.A.S.</v>
          </cell>
          <cell r="M601" t="str">
            <v>NI 801000713</v>
          </cell>
          <cell r="O601" t="str">
            <v>Pago por evento</v>
          </cell>
          <cell r="P601" t="str">
            <v>Consultas ambulatorias</v>
          </cell>
        </row>
        <row r="602">
          <cell r="B602" t="str">
            <v>RC20277</v>
          </cell>
          <cell r="C602" t="str">
            <v>Radicada</v>
          </cell>
          <cell r="D602">
            <v>45257.448789737653</v>
          </cell>
          <cell r="E602">
            <v>45261.291666666664</v>
          </cell>
          <cell r="G602">
            <v>56533</v>
          </cell>
          <cell r="H602">
            <v>25</v>
          </cell>
          <cell r="I602" t="str">
            <v>RISARALDA</v>
          </cell>
          <cell r="J602" t="str">
            <v>PEREIRA</v>
          </cell>
          <cell r="K602" t="str">
            <v>Demanda</v>
          </cell>
          <cell r="L602" t="str">
            <v>ONCOLOGOS DEL OCCIDENTE S.A.S.</v>
          </cell>
          <cell r="M602" t="str">
            <v>NI 801000713</v>
          </cell>
          <cell r="O602" t="str">
            <v>Pago por evento</v>
          </cell>
          <cell r="P602" t="str">
            <v>Consultas ambulatorias</v>
          </cell>
        </row>
        <row r="603">
          <cell r="B603" t="str">
            <v>RC20306</v>
          </cell>
          <cell r="C603" t="str">
            <v>Radicada</v>
          </cell>
          <cell r="D603">
            <v>45257.448833603397</v>
          </cell>
          <cell r="E603">
            <v>45261.291666666664</v>
          </cell>
          <cell r="G603">
            <v>69354</v>
          </cell>
          <cell r="H603">
            <v>25</v>
          </cell>
          <cell r="I603" t="str">
            <v>RISARALDA</v>
          </cell>
          <cell r="J603" t="str">
            <v>PEREIRA</v>
          </cell>
          <cell r="K603" t="str">
            <v>Demanda</v>
          </cell>
          <cell r="L603" t="str">
            <v>ONCOLOGOS DEL OCCIDENTE S.A.S.</v>
          </cell>
          <cell r="M603" t="str">
            <v>NI 801000713</v>
          </cell>
          <cell r="O603" t="str">
            <v>Pago por evento</v>
          </cell>
          <cell r="P603" t="str">
            <v>Consultas ambulatorias</v>
          </cell>
        </row>
        <row r="604">
          <cell r="B604" t="str">
            <v>RM74062</v>
          </cell>
          <cell r="C604" t="str">
            <v>Devuelta</v>
          </cell>
          <cell r="D604">
            <v>45257.52838028549</v>
          </cell>
          <cell r="E604">
            <v>45261.291666666664</v>
          </cell>
          <cell r="G604">
            <v>32964</v>
          </cell>
          <cell r="H604">
            <v>25</v>
          </cell>
          <cell r="I604" t="str">
            <v>RISARALDA</v>
          </cell>
          <cell r="J604" t="str">
            <v>PEREIRA</v>
          </cell>
          <cell r="K604" t="str">
            <v>Demanda</v>
          </cell>
          <cell r="L604" t="str">
            <v>ONCOLOGOS DEL OCCIDENTE S.A.S.</v>
          </cell>
          <cell r="M604" t="str">
            <v>NI 801000713</v>
          </cell>
          <cell r="O604" t="str">
            <v>Pago por evento</v>
          </cell>
          <cell r="P604" t="str">
            <v>Consultas ambulatorias</v>
          </cell>
        </row>
        <row r="605">
          <cell r="B605" t="str">
            <v>RM74072</v>
          </cell>
          <cell r="C605" t="str">
            <v>Devuelta</v>
          </cell>
          <cell r="D605">
            <v>45257.528412808635</v>
          </cell>
          <cell r="E605">
            <v>45261.291666666664</v>
          </cell>
          <cell r="G605">
            <v>80623</v>
          </cell>
          <cell r="H605">
            <v>25</v>
          </cell>
          <cell r="I605" t="str">
            <v>RISARALDA</v>
          </cell>
          <cell r="J605" t="str">
            <v>PEREIRA</v>
          </cell>
          <cell r="K605" t="str">
            <v>Demanda</v>
          </cell>
          <cell r="L605" t="str">
            <v>ONCOLOGOS DEL OCCIDENTE S.A.S.</v>
          </cell>
          <cell r="M605" t="str">
            <v>NI 801000713</v>
          </cell>
          <cell r="O605" t="str">
            <v>Pago por evento</v>
          </cell>
          <cell r="P605" t="str">
            <v>Consultas ambulatorias</v>
          </cell>
        </row>
        <row r="606">
          <cell r="B606" t="str">
            <v>RM74185</v>
          </cell>
          <cell r="C606" t="str">
            <v>Radicada</v>
          </cell>
          <cell r="D606">
            <v>45257.528448186727</v>
          </cell>
          <cell r="E606">
            <v>45261.291666666664</v>
          </cell>
          <cell r="G606">
            <v>770544</v>
          </cell>
          <cell r="H606">
            <v>25</v>
          </cell>
          <cell r="I606" t="str">
            <v>RISARALDA</v>
          </cell>
          <cell r="J606" t="str">
            <v>PEREIRA</v>
          </cell>
          <cell r="K606" t="str">
            <v>Demanda</v>
          </cell>
          <cell r="L606" t="str">
            <v>ONCOLOGOS DEL OCCIDENTE S.A.S.</v>
          </cell>
          <cell r="M606" t="str">
            <v>NI 801000713</v>
          </cell>
          <cell r="O606" t="str">
            <v>Pago por evento</v>
          </cell>
          <cell r="P606" t="str">
            <v>Servicios ambulatorios</v>
          </cell>
        </row>
        <row r="607">
          <cell r="B607" t="str">
            <v>RM74199</v>
          </cell>
          <cell r="C607" t="str">
            <v>Radicada</v>
          </cell>
          <cell r="D607">
            <v>45257.528477353393</v>
          </cell>
          <cell r="E607">
            <v>45261.291666666664</v>
          </cell>
          <cell r="G607">
            <v>56533</v>
          </cell>
          <cell r="H607">
            <v>25</v>
          </cell>
          <cell r="I607" t="str">
            <v>RISARALDA</v>
          </cell>
          <cell r="J607" t="str">
            <v>PEREIRA</v>
          </cell>
          <cell r="K607" t="str">
            <v>Demanda</v>
          </cell>
          <cell r="L607" t="str">
            <v>ONCOLOGOS DEL OCCIDENTE S.A.S.</v>
          </cell>
          <cell r="M607" t="str">
            <v>NI 801000713</v>
          </cell>
          <cell r="O607" t="str">
            <v>Pago por evento</v>
          </cell>
          <cell r="P607" t="str">
            <v>Consultas ambulatorias</v>
          </cell>
        </row>
        <row r="608">
          <cell r="B608" t="str">
            <v>RM74222</v>
          </cell>
          <cell r="C608" t="str">
            <v>Radicada</v>
          </cell>
          <cell r="D608">
            <v>45257.528504822527</v>
          </cell>
          <cell r="E608">
            <v>45261.291666666664</v>
          </cell>
          <cell r="G608">
            <v>1644780</v>
          </cell>
          <cell r="H608">
            <v>25</v>
          </cell>
          <cell r="I608" t="str">
            <v>RISARALDA</v>
          </cell>
          <cell r="J608" t="str">
            <v>PEREIRA</v>
          </cell>
          <cell r="K608" t="str">
            <v>Demanda</v>
          </cell>
          <cell r="L608" t="str">
            <v>ONCOLOGOS DEL OCCIDENTE S.A.S.</v>
          </cell>
          <cell r="M608" t="str">
            <v>NI 801000713</v>
          </cell>
          <cell r="O608" t="str">
            <v>Pago por evento</v>
          </cell>
          <cell r="P608" t="str">
            <v>Servicios ambulatorios</v>
          </cell>
        </row>
        <row r="609">
          <cell r="B609" t="str">
            <v>RM74267</v>
          </cell>
          <cell r="C609" t="str">
            <v>Radicada</v>
          </cell>
          <cell r="D609">
            <v>45257.528534529323</v>
          </cell>
          <cell r="E609">
            <v>45261.291666666664</v>
          </cell>
          <cell r="G609">
            <v>17384111</v>
          </cell>
          <cell r="H609">
            <v>25</v>
          </cell>
          <cell r="I609" t="str">
            <v>RISARALDA</v>
          </cell>
          <cell r="J609" t="str">
            <v>PEREIRA</v>
          </cell>
          <cell r="K609" t="str">
            <v>Demanda</v>
          </cell>
          <cell r="L609" t="str">
            <v>ONCOLOGOS DEL OCCIDENTE S.A.S.</v>
          </cell>
          <cell r="M609" t="str">
            <v>NI 801000713</v>
          </cell>
          <cell r="O609" t="str">
            <v>Pago por evento</v>
          </cell>
          <cell r="P609" t="str">
            <v>Servicios ambulatorios</v>
          </cell>
        </row>
        <row r="610">
          <cell r="B610" t="str">
            <v>RM74329</v>
          </cell>
          <cell r="C610" t="str">
            <v>Radicada</v>
          </cell>
          <cell r="D610">
            <v>45257.528561304011</v>
          </cell>
          <cell r="E610">
            <v>45261.291666666664</v>
          </cell>
          <cell r="G610">
            <v>2014200</v>
          </cell>
          <cell r="H610">
            <v>25</v>
          </cell>
          <cell r="I610" t="str">
            <v>RISARALDA</v>
          </cell>
          <cell r="J610" t="str">
            <v>PEREIRA</v>
          </cell>
          <cell r="K610" t="str">
            <v>Demanda</v>
          </cell>
          <cell r="L610" t="str">
            <v>ONCOLOGOS DEL OCCIDENTE S.A.S.</v>
          </cell>
          <cell r="M610" t="str">
            <v>NI 801000713</v>
          </cell>
          <cell r="O610" t="str">
            <v>Pago por evento</v>
          </cell>
          <cell r="P610" t="str">
            <v>Servicios ambulatorios</v>
          </cell>
        </row>
        <row r="611">
          <cell r="B611" t="str">
            <v>RM74361</v>
          </cell>
          <cell r="C611" t="str">
            <v>Radicada</v>
          </cell>
          <cell r="D611">
            <v>45257.528589351852</v>
          </cell>
          <cell r="E611">
            <v>45261.291666666664</v>
          </cell>
          <cell r="G611">
            <v>64500</v>
          </cell>
          <cell r="H611">
            <v>25</v>
          </cell>
          <cell r="I611" t="str">
            <v>RISARALDA</v>
          </cell>
          <cell r="J611" t="str">
            <v>PEREIRA</v>
          </cell>
          <cell r="K611" t="str">
            <v>Demanda</v>
          </cell>
          <cell r="L611" t="str">
            <v>ONCOLOGOS DEL OCCIDENTE S.A.S.</v>
          </cell>
          <cell r="M611" t="str">
            <v>NI 801000713</v>
          </cell>
          <cell r="O611" t="str">
            <v>Pago por evento</v>
          </cell>
          <cell r="P611" t="str">
            <v>Consultas ambulatorias</v>
          </cell>
        </row>
        <row r="612">
          <cell r="B612" t="str">
            <v>RM74394</v>
          </cell>
          <cell r="C612" t="str">
            <v>Radicada</v>
          </cell>
          <cell r="D612">
            <v>45257.528619135803</v>
          </cell>
          <cell r="E612">
            <v>45261.291666666664</v>
          </cell>
          <cell r="G612">
            <v>484217</v>
          </cell>
          <cell r="H612">
            <v>25</v>
          </cell>
          <cell r="I612" t="str">
            <v>RISARALDA</v>
          </cell>
          <cell r="J612" t="str">
            <v>PEREIRA</v>
          </cell>
          <cell r="K612" t="str">
            <v>Demanda</v>
          </cell>
          <cell r="L612" t="str">
            <v>ONCOLOGOS DEL OCCIDENTE S.A.S.</v>
          </cell>
          <cell r="M612" t="str">
            <v>NI 801000713</v>
          </cell>
          <cell r="O612" t="str">
            <v>Pago por evento</v>
          </cell>
          <cell r="P612" t="str">
            <v>Servicios ambulatorios</v>
          </cell>
        </row>
        <row r="613">
          <cell r="B613" t="str">
            <v>RM74434</v>
          </cell>
          <cell r="C613" t="str">
            <v>Radicada</v>
          </cell>
          <cell r="D613">
            <v>45257.528646334875</v>
          </cell>
          <cell r="E613">
            <v>45261.291666666664</v>
          </cell>
          <cell r="G613">
            <v>500561</v>
          </cell>
          <cell r="H613">
            <v>25</v>
          </cell>
          <cell r="I613" t="str">
            <v>RISARALDA</v>
          </cell>
          <cell r="J613" t="str">
            <v>PEREIRA</v>
          </cell>
          <cell r="K613" t="str">
            <v>Demanda</v>
          </cell>
          <cell r="L613" t="str">
            <v>ONCOLOGOS DEL OCCIDENTE S.A.S.</v>
          </cell>
          <cell r="M613" t="str">
            <v>NI 801000713</v>
          </cell>
          <cell r="O613" t="str">
            <v>Pago por evento</v>
          </cell>
          <cell r="P613" t="str">
            <v>Servicios ambulatorios</v>
          </cell>
        </row>
        <row r="614">
          <cell r="B614" t="str">
            <v>RM74451</v>
          </cell>
          <cell r="C614" t="str">
            <v>Radicada</v>
          </cell>
          <cell r="D614">
            <v>45257.528680169751</v>
          </cell>
          <cell r="E614">
            <v>45261.291666666664</v>
          </cell>
          <cell r="G614">
            <v>575064</v>
          </cell>
          <cell r="H614">
            <v>25</v>
          </cell>
          <cell r="I614" t="str">
            <v>RISARALDA</v>
          </cell>
          <cell r="J614" t="str">
            <v>PEREIRA</v>
          </cell>
          <cell r="K614" t="str">
            <v>Demanda</v>
          </cell>
          <cell r="L614" t="str">
            <v>ONCOLOGOS DEL OCCIDENTE S.A.S.</v>
          </cell>
          <cell r="M614" t="str">
            <v>NI 801000713</v>
          </cell>
          <cell r="O614" t="str">
            <v>Pago por evento</v>
          </cell>
          <cell r="P614" t="str">
            <v>Servicios ambulatorios</v>
          </cell>
        </row>
        <row r="615">
          <cell r="B615" t="str">
            <v>RM74462</v>
          </cell>
          <cell r="C615" t="str">
            <v>Radicada</v>
          </cell>
          <cell r="D615">
            <v>45257.528711689811</v>
          </cell>
          <cell r="E615">
            <v>45261.291666666664</v>
          </cell>
          <cell r="F615">
            <v>45280.557899305553</v>
          </cell>
          <cell r="G615">
            <v>60254</v>
          </cell>
          <cell r="H615">
            <v>25</v>
          </cell>
          <cell r="I615" t="str">
            <v>RISARALDA</v>
          </cell>
          <cell r="J615" t="str">
            <v>PEREIRA</v>
          </cell>
          <cell r="K615" t="str">
            <v>Demanda</v>
          </cell>
          <cell r="L615" t="str">
            <v>ONCOLOGOS DEL OCCIDENTE S.A.S.</v>
          </cell>
          <cell r="M615" t="str">
            <v>NI 801000713</v>
          </cell>
          <cell r="N615" t="str">
            <v>RC</v>
          </cell>
          <cell r="O615" t="str">
            <v>Pago por evento</v>
          </cell>
          <cell r="P615" t="str">
            <v>Consultas ambulatorias</v>
          </cell>
        </row>
        <row r="616">
          <cell r="B616" t="str">
            <v>RM74466</v>
          </cell>
          <cell r="C616" t="str">
            <v>Radicada</v>
          </cell>
          <cell r="D616">
            <v>45257.528739197529</v>
          </cell>
          <cell r="E616">
            <v>45261.291666666664</v>
          </cell>
          <cell r="F616">
            <v>45280.581184178242</v>
          </cell>
          <cell r="G616">
            <v>28864</v>
          </cell>
          <cell r="H616">
            <v>25</v>
          </cell>
          <cell r="I616" t="str">
            <v>RISARALDA</v>
          </cell>
          <cell r="J616" t="str">
            <v>PEREIRA</v>
          </cell>
          <cell r="K616" t="str">
            <v>Demanda</v>
          </cell>
          <cell r="L616" t="str">
            <v>ONCOLOGOS DEL OCCIDENTE S.A.S.</v>
          </cell>
          <cell r="M616" t="str">
            <v>NI 801000713</v>
          </cell>
          <cell r="N616" t="str">
            <v>RC</v>
          </cell>
          <cell r="O616" t="str">
            <v>Pago por evento</v>
          </cell>
          <cell r="P616" t="str">
            <v>Consultas ambulatorias</v>
          </cell>
        </row>
        <row r="617">
          <cell r="B617" t="str">
            <v>RM74496</v>
          </cell>
          <cell r="C617" t="str">
            <v>Radicada</v>
          </cell>
          <cell r="D617">
            <v>45257.52877202932</v>
          </cell>
          <cell r="E617">
            <v>45261.291666666664</v>
          </cell>
          <cell r="G617">
            <v>55290</v>
          </cell>
          <cell r="H617">
            <v>25</v>
          </cell>
          <cell r="I617" t="str">
            <v>RISARALDA</v>
          </cell>
          <cell r="J617" t="str">
            <v>PEREIRA</v>
          </cell>
          <cell r="K617" t="str">
            <v>Demanda</v>
          </cell>
          <cell r="L617" t="str">
            <v>ONCOLOGOS DEL OCCIDENTE S.A.S.</v>
          </cell>
          <cell r="M617" t="str">
            <v>NI 801000713</v>
          </cell>
          <cell r="O617" t="str">
            <v>Pago por evento</v>
          </cell>
          <cell r="P617" t="str">
            <v>Consultas ambulatorias</v>
          </cell>
        </row>
        <row r="618">
          <cell r="B618" t="str">
            <v>RM74552</v>
          </cell>
          <cell r="C618" t="str">
            <v>Radicada</v>
          </cell>
          <cell r="D618">
            <v>45257.52880162037</v>
          </cell>
          <cell r="E618">
            <v>45261.291666666664</v>
          </cell>
          <cell r="G618">
            <v>64500</v>
          </cell>
          <cell r="H618">
            <v>25</v>
          </cell>
          <cell r="I618" t="str">
            <v>RISARALDA</v>
          </cell>
          <cell r="J618" t="str">
            <v>PEREIRA</v>
          </cell>
          <cell r="K618" t="str">
            <v>Demanda</v>
          </cell>
          <cell r="L618" t="str">
            <v>ONCOLOGOS DEL OCCIDENTE S.A.S.</v>
          </cell>
          <cell r="M618" t="str">
            <v>NI 801000713</v>
          </cell>
          <cell r="O618" t="str">
            <v>Pago por evento</v>
          </cell>
          <cell r="P618" t="str">
            <v>Consultas ambulatorias</v>
          </cell>
        </row>
        <row r="619">
          <cell r="B619" t="str">
            <v>RM74580</v>
          </cell>
          <cell r="C619" t="str">
            <v>Radicada</v>
          </cell>
          <cell r="D619">
            <v>45257.528833719138</v>
          </cell>
          <cell r="E619">
            <v>45261.291666666664</v>
          </cell>
          <cell r="G619">
            <v>484217</v>
          </cell>
          <cell r="H619">
            <v>25</v>
          </cell>
          <cell r="I619" t="str">
            <v>RISARALDA</v>
          </cell>
          <cell r="J619" t="str">
            <v>PEREIRA</v>
          </cell>
          <cell r="K619" t="str">
            <v>Demanda</v>
          </cell>
          <cell r="L619" t="str">
            <v>ONCOLOGOS DEL OCCIDENTE S.A.S.</v>
          </cell>
          <cell r="M619" t="str">
            <v>NI 801000713</v>
          </cell>
          <cell r="O619" t="str">
            <v>Pago por evento</v>
          </cell>
          <cell r="P619" t="str">
            <v>Servicios ambulatorios</v>
          </cell>
        </row>
        <row r="620">
          <cell r="B620" t="str">
            <v>RM74670</v>
          </cell>
          <cell r="C620" t="str">
            <v>Devuelta</v>
          </cell>
          <cell r="D620">
            <v>45257.528869405862</v>
          </cell>
          <cell r="E620">
            <v>45261.291666666664</v>
          </cell>
          <cell r="G620">
            <v>49990</v>
          </cell>
          <cell r="H620">
            <v>25</v>
          </cell>
          <cell r="I620" t="str">
            <v>RISARALDA</v>
          </cell>
          <cell r="J620" t="str">
            <v>PEREIRA</v>
          </cell>
          <cell r="K620" t="str">
            <v>Demanda</v>
          </cell>
          <cell r="L620" t="str">
            <v>ONCOLOGOS DEL OCCIDENTE S.A.S.</v>
          </cell>
          <cell r="M620" t="str">
            <v>NI 801000713</v>
          </cell>
          <cell r="O620" t="str">
            <v>Pago por evento</v>
          </cell>
          <cell r="P620" t="str">
            <v>Consultas ambulatorias</v>
          </cell>
        </row>
        <row r="621">
          <cell r="B621" t="str">
            <v>RM74679</v>
          </cell>
          <cell r="C621" t="str">
            <v>Radicada</v>
          </cell>
          <cell r="D621">
            <v>45257.528904783954</v>
          </cell>
          <cell r="E621">
            <v>45261.291666666664</v>
          </cell>
          <cell r="G621">
            <v>56533</v>
          </cell>
          <cell r="H621">
            <v>25</v>
          </cell>
          <cell r="I621" t="str">
            <v>RISARALDA</v>
          </cell>
          <cell r="J621" t="str">
            <v>PEREIRA</v>
          </cell>
          <cell r="K621" t="str">
            <v>Demanda</v>
          </cell>
          <cell r="L621" t="str">
            <v>ONCOLOGOS DEL OCCIDENTE S.A.S.</v>
          </cell>
          <cell r="M621" t="str">
            <v>NI 801000713</v>
          </cell>
          <cell r="O621" t="str">
            <v>Pago por evento</v>
          </cell>
          <cell r="P621" t="str">
            <v>Consultas ambulatorias</v>
          </cell>
        </row>
        <row r="622">
          <cell r="B622" t="str">
            <v>RM74738</v>
          </cell>
          <cell r="C622" t="str">
            <v>Radicada</v>
          </cell>
          <cell r="D622">
            <v>45257.52893233025</v>
          </cell>
          <cell r="E622">
            <v>45261.291666666664</v>
          </cell>
          <cell r="G622">
            <v>901037</v>
          </cell>
          <cell r="H622">
            <v>25</v>
          </cell>
          <cell r="I622" t="str">
            <v>RISARALDA</v>
          </cell>
          <cell r="J622" t="str">
            <v>PEREIRA</v>
          </cell>
          <cell r="K622" t="str">
            <v>Demanda</v>
          </cell>
          <cell r="L622" t="str">
            <v>ONCOLOGOS DEL OCCIDENTE S.A.S.</v>
          </cell>
          <cell r="M622" t="str">
            <v>NI 801000713</v>
          </cell>
          <cell r="O622" t="str">
            <v>Pago por evento</v>
          </cell>
          <cell r="P622" t="str">
            <v>Servicios ambulatorios</v>
          </cell>
        </row>
        <row r="623">
          <cell r="B623" t="str">
            <v>RM74748</v>
          </cell>
          <cell r="C623" t="str">
            <v>Radicada</v>
          </cell>
          <cell r="D623">
            <v>45257.528962808639</v>
          </cell>
          <cell r="E623">
            <v>45261.291666666664</v>
          </cell>
          <cell r="G623">
            <v>59288</v>
          </cell>
          <cell r="H623">
            <v>25</v>
          </cell>
          <cell r="I623" t="str">
            <v>RISARALDA</v>
          </cell>
          <cell r="J623" t="str">
            <v>PEREIRA</v>
          </cell>
          <cell r="K623" t="str">
            <v>Demanda</v>
          </cell>
          <cell r="L623" t="str">
            <v>ONCOLOGOS DEL OCCIDENTE S.A.S.</v>
          </cell>
          <cell r="M623" t="str">
            <v>NI 801000713</v>
          </cell>
          <cell r="O623" t="str">
            <v>Pago por evento</v>
          </cell>
          <cell r="P623" t="str">
            <v>Consultas ambulatorias</v>
          </cell>
        </row>
        <row r="624">
          <cell r="B624" t="str">
            <v>RM74766</v>
          </cell>
          <cell r="C624" t="str">
            <v>Radicada</v>
          </cell>
          <cell r="D624">
            <v>45257.528989891973</v>
          </cell>
          <cell r="E624">
            <v>45261.291666666664</v>
          </cell>
          <cell r="G624">
            <v>56533</v>
          </cell>
          <cell r="H624">
            <v>25</v>
          </cell>
          <cell r="I624" t="str">
            <v>RISARALDA</v>
          </cell>
          <cell r="J624" t="str">
            <v>PEREIRA</v>
          </cell>
          <cell r="K624" t="str">
            <v>Demanda</v>
          </cell>
          <cell r="L624" t="str">
            <v>ONCOLOGOS DEL OCCIDENTE S.A.S.</v>
          </cell>
          <cell r="M624" t="str">
            <v>NI 801000713</v>
          </cell>
          <cell r="O624" t="str">
            <v>Pago por evento</v>
          </cell>
          <cell r="P624" t="str">
            <v>Consultas ambulatorias</v>
          </cell>
        </row>
        <row r="625">
          <cell r="B625" t="str">
            <v>RM74788</v>
          </cell>
          <cell r="C625" t="str">
            <v>Radicada</v>
          </cell>
          <cell r="D625">
            <v>45257.529017746914</v>
          </cell>
          <cell r="E625">
            <v>45261.291666666664</v>
          </cell>
          <cell r="G625">
            <v>56533</v>
          </cell>
          <cell r="H625">
            <v>25</v>
          </cell>
          <cell r="I625" t="str">
            <v>RISARALDA</v>
          </cell>
          <cell r="J625" t="str">
            <v>PEREIRA</v>
          </cell>
          <cell r="K625" t="str">
            <v>Demanda</v>
          </cell>
          <cell r="L625" t="str">
            <v>ONCOLOGOS DEL OCCIDENTE S.A.S.</v>
          </cell>
          <cell r="M625" t="str">
            <v>NI 801000713</v>
          </cell>
          <cell r="O625" t="str">
            <v>Pago por evento</v>
          </cell>
          <cell r="P625" t="str">
            <v>Consultas ambulatorias</v>
          </cell>
        </row>
        <row r="626">
          <cell r="B626" t="str">
            <v>RM74836</v>
          </cell>
          <cell r="C626" t="str">
            <v>Radicada</v>
          </cell>
          <cell r="D626">
            <v>45257.529046566357</v>
          </cell>
          <cell r="E626">
            <v>45261.291666666664</v>
          </cell>
          <cell r="G626">
            <v>5799917</v>
          </cell>
          <cell r="H626">
            <v>25</v>
          </cell>
          <cell r="I626" t="str">
            <v>RISARALDA</v>
          </cell>
          <cell r="J626" t="str">
            <v>PEREIRA</v>
          </cell>
          <cell r="K626" t="str">
            <v>Demanda</v>
          </cell>
          <cell r="L626" t="str">
            <v>ONCOLOGOS DEL OCCIDENTE S.A.S.</v>
          </cell>
          <cell r="M626" t="str">
            <v>NI 801000713</v>
          </cell>
          <cell r="O626" t="str">
            <v>Pago por evento</v>
          </cell>
          <cell r="P626" t="str">
            <v>Servicios ambulatorios</v>
          </cell>
        </row>
        <row r="627">
          <cell r="B627" t="str">
            <v>RM74837</v>
          </cell>
          <cell r="C627" t="str">
            <v>Radicada</v>
          </cell>
          <cell r="D627">
            <v>45257.529080555556</v>
          </cell>
          <cell r="E627">
            <v>45261.291666666664</v>
          </cell>
          <cell r="G627">
            <v>64500</v>
          </cell>
          <cell r="H627">
            <v>25</v>
          </cell>
          <cell r="I627" t="str">
            <v>RISARALDA</v>
          </cell>
          <cell r="J627" t="str">
            <v>PEREIRA</v>
          </cell>
          <cell r="K627" t="str">
            <v>Demanda</v>
          </cell>
          <cell r="L627" t="str">
            <v>ONCOLOGOS DEL OCCIDENTE S.A.S.</v>
          </cell>
          <cell r="M627" t="str">
            <v>NI 801000713</v>
          </cell>
          <cell r="O627" t="str">
            <v>Pago por evento</v>
          </cell>
          <cell r="P627" t="str">
            <v>Consultas ambulatorias</v>
          </cell>
        </row>
        <row r="628">
          <cell r="B628" t="str">
            <v>RM74870</v>
          </cell>
          <cell r="C628" t="str">
            <v>Radicada</v>
          </cell>
          <cell r="D628">
            <v>45257.529112422839</v>
          </cell>
          <cell r="E628">
            <v>45261.291666666664</v>
          </cell>
          <cell r="G628">
            <v>346915</v>
          </cell>
          <cell r="H628">
            <v>25</v>
          </cell>
          <cell r="I628" t="str">
            <v>RISARALDA</v>
          </cell>
          <cell r="J628" t="str">
            <v>PEREIRA</v>
          </cell>
          <cell r="K628" t="str">
            <v>Demanda</v>
          </cell>
          <cell r="L628" t="str">
            <v>ONCOLOGOS DEL OCCIDENTE S.A.S.</v>
          </cell>
          <cell r="M628" t="str">
            <v>NI 801000713</v>
          </cell>
          <cell r="O628" t="str">
            <v>Pago por evento</v>
          </cell>
          <cell r="P628" t="str">
            <v>Servicios ambulatorios</v>
          </cell>
        </row>
        <row r="629">
          <cell r="B629" t="str">
            <v>RM74874</v>
          </cell>
          <cell r="C629" t="str">
            <v>Radicada</v>
          </cell>
          <cell r="D629">
            <v>45257.529146296292</v>
          </cell>
          <cell r="E629">
            <v>45261.291666666664</v>
          </cell>
          <cell r="F629">
            <v>45280.575138738423</v>
          </cell>
          <cell r="G629">
            <v>32964</v>
          </cell>
          <cell r="H629">
            <v>25</v>
          </cell>
          <cell r="I629" t="str">
            <v>RISARALDA</v>
          </cell>
          <cell r="J629" t="str">
            <v>PEREIRA</v>
          </cell>
          <cell r="K629" t="str">
            <v>Demanda</v>
          </cell>
          <cell r="L629" t="str">
            <v>ONCOLOGOS DEL OCCIDENTE S.A.S.</v>
          </cell>
          <cell r="M629" t="str">
            <v>NI 801000713</v>
          </cell>
          <cell r="N629" t="str">
            <v>MRS</v>
          </cell>
          <cell r="O629" t="str">
            <v>Pago por evento</v>
          </cell>
          <cell r="P629" t="str">
            <v>Consultas ambulatorias</v>
          </cell>
        </row>
        <row r="630">
          <cell r="B630" t="str">
            <v>RM74878</v>
          </cell>
          <cell r="C630" t="str">
            <v>Radicada</v>
          </cell>
          <cell r="D630">
            <v>45257.529177276228</v>
          </cell>
          <cell r="E630">
            <v>45261.291666666664</v>
          </cell>
          <cell r="G630">
            <v>26765392</v>
          </cell>
          <cell r="H630">
            <v>25</v>
          </cell>
          <cell r="I630" t="str">
            <v>RISARALDA</v>
          </cell>
          <cell r="J630" t="str">
            <v>PEREIRA</v>
          </cell>
          <cell r="K630" t="str">
            <v>Demanda</v>
          </cell>
          <cell r="L630" t="str">
            <v>ONCOLOGOS DEL OCCIDENTE S.A.S.</v>
          </cell>
          <cell r="M630" t="str">
            <v>NI 801000713</v>
          </cell>
          <cell r="O630" t="str">
            <v>Pago por evento</v>
          </cell>
          <cell r="P630" t="str">
            <v>Consultas ambulatorias</v>
          </cell>
        </row>
        <row r="631">
          <cell r="B631" t="str">
            <v>RM74909</v>
          </cell>
          <cell r="C631" t="str">
            <v>Radicada</v>
          </cell>
          <cell r="D631">
            <v>45257.529215856477</v>
          </cell>
          <cell r="E631">
            <v>45261.291666666664</v>
          </cell>
          <cell r="G631">
            <v>68300</v>
          </cell>
          <cell r="H631">
            <v>25</v>
          </cell>
          <cell r="I631" t="str">
            <v>RISARALDA</v>
          </cell>
          <cell r="J631" t="str">
            <v>PEREIRA</v>
          </cell>
          <cell r="K631" t="str">
            <v>Demanda</v>
          </cell>
          <cell r="L631" t="str">
            <v>ONCOLOGOS DEL OCCIDENTE S.A.S.</v>
          </cell>
          <cell r="M631" t="str">
            <v>NI 801000713</v>
          </cell>
          <cell r="O631" t="str">
            <v>Pago por evento</v>
          </cell>
          <cell r="P631" t="str">
            <v>Consultas ambulatorias</v>
          </cell>
        </row>
        <row r="632">
          <cell r="B632" t="str">
            <v>RM74929</v>
          </cell>
          <cell r="C632" t="str">
            <v>Radicada</v>
          </cell>
          <cell r="D632">
            <v>45257.529243711411</v>
          </cell>
          <cell r="E632">
            <v>45261.291666666664</v>
          </cell>
          <cell r="G632">
            <v>484217</v>
          </cell>
          <cell r="H632">
            <v>25</v>
          </cell>
          <cell r="I632" t="str">
            <v>RISARALDA</v>
          </cell>
          <cell r="J632" t="str">
            <v>PEREIRA</v>
          </cell>
          <cell r="K632" t="str">
            <v>Demanda</v>
          </cell>
          <cell r="L632" t="str">
            <v>ONCOLOGOS DEL OCCIDENTE S.A.S.</v>
          </cell>
          <cell r="M632" t="str">
            <v>NI 801000713</v>
          </cell>
          <cell r="O632" t="str">
            <v>Pago por evento</v>
          </cell>
          <cell r="P632" t="str">
            <v>Servicios ambulatorios</v>
          </cell>
        </row>
        <row r="633">
          <cell r="B633" t="str">
            <v>RM75000</v>
          </cell>
          <cell r="C633" t="str">
            <v>Radicada</v>
          </cell>
          <cell r="D633">
            <v>45257.529271064814</v>
          </cell>
          <cell r="E633">
            <v>45261.291666666664</v>
          </cell>
          <cell r="G633">
            <v>64500</v>
          </cell>
          <cell r="H633">
            <v>25</v>
          </cell>
          <cell r="I633" t="str">
            <v>RISARALDA</v>
          </cell>
          <cell r="J633" t="str">
            <v>PEREIRA</v>
          </cell>
          <cell r="K633" t="str">
            <v>Demanda</v>
          </cell>
          <cell r="L633" t="str">
            <v>ONCOLOGOS DEL OCCIDENTE S.A.S.</v>
          </cell>
          <cell r="M633" t="str">
            <v>NI 801000713</v>
          </cell>
          <cell r="O633" t="str">
            <v>Pago por evento</v>
          </cell>
          <cell r="P633" t="str">
            <v>Consultas ambulatorias</v>
          </cell>
        </row>
        <row r="634">
          <cell r="B634" t="str">
            <v>RM75001</v>
          </cell>
          <cell r="C634" t="str">
            <v>Radicada</v>
          </cell>
          <cell r="D634">
            <v>45257.529301543211</v>
          </cell>
          <cell r="E634">
            <v>45261.291666666664</v>
          </cell>
          <cell r="G634">
            <v>56533</v>
          </cell>
          <cell r="H634">
            <v>25</v>
          </cell>
          <cell r="I634" t="str">
            <v>RISARALDA</v>
          </cell>
          <cell r="J634" t="str">
            <v>PEREIRA</v>
          </cell>
          <cell r="K634" t="str">
            <v>Demanda</v>
          </cell>
          <cell r="L634" t="str">
            <v>ONCOLOGOS DEL OCCIDENTE S.A.S.</v>
          </cell>
          <cell r="M634" t="str">
            <v>NI 801000713</v>
          </cell>
          <cell r="O634" t="str">
            <v>Pago por evento</v>
          </cell>
          <cell r="P634" t="str">
            <v>Consultas ambulatorias</v>
          </cell>
        </row>
        <row r="635">
          <cell r="B635" t="str">
            <v>RM73906</v>
          </cell>
          <cell r="C635" t="str">
            <v>Radicada</v>
          </cell>
          <cell r="D635">
            <v>45257.638178202156</v>
          </cell>
          <cell r="E635">
            <v>45261.291666666664</v>
          </cell>
          <cell r="G635">
            <v>49397</v>
          </cell>
          <cell r="H635">
            <v>25</v>
          </cell>
          <cell r="I635" t="str">
            <v>RISARALDA</v>
          </cell>
          <cell r="J635" t="str">
            <v>PEREIRA</v>
          </cell>
          <cell r="K635" t="str">
            <v>Demanda</v>
          </cell>
          <cell r="L635" t="str">
            <v>ONCOLOGOS DEL OCCIDENTE S.A.S.</v>
          </cell>
          <cell r="M635" t="str">
            <v>NI 801000713</v>
          </cell>
          <cell r="O635" t="str">
            <v>Pago por evento</v>
          </cell>
          <cell r="P635" t="str">
            <v>Consultas ambulatorias</v>
          </cell>
        </row>
        <row r="636">
          <cell r="B636" t="str">
            <v>RM74059</v>
          </cell>
          <cell r="C636" t="str">
            <v>Radicada</v>
          </cell>
          <cell r="D636">
            <v>45257.638219251545</v>
          </cell>
          <cell r="E636">
            <v>45261.291666666664</v>
          </cell>
          <cell r="G636">
            <v>64500</v>
          </cell>
          <cell r="H636">
            <v>25</v>
          </cell>
          <cell r="I636" t="str">
            <v>RISARALDA</v>
          </cell>
          <cell r="J636" t="str">
            <v>PEREIRA</v>
          </cell>
          <cell r="K636" t="str">
            <v>Demanda</v>
          </cell>
          <cell r="L636" t="str">
            <v>ONCOLOGOS DEL OCCIDENTE S.A.S.</v>
          </cell>
          <cell r="M636" t="str">
            <v>NI 801000713</v>
          </cell>
          <cell r="O636" t="str">
            <v>Pago por evento</v>
          </cell>
          <cell r="P636" t="str">
            <v>Consultas ambulatorias</v>
          </cell>
        </row>
        <row r="637">
          <cell r="B637" t="str">
            <v>RM74061</v>
          </cell>
          <cell r="C637" t="str">
            <v>Radicada</v>
          </cell>
          <cell r="D637">
            <v>45257.638250810181</v>
          </cell>
          <cell r="E637">
            <v>45261.291666666664</v>
          </cell>
          <cell r="G637">
            <v>62800</v>
          </cell>
          <cell r="H637">
            <v>25</v>
          </cell>
          <cell r="I637" t="str">
            <v>RISARALDA</v>
          </cell>
          <cell r="J637" t="str">
            <v>PEREIRA</v>
          </cell>
          <cell r="K637" t="str">
            <v>Demanda</v>
          </cell>
          <cell r="L637" t="str">
            <v>ONCOLOGOS DEL OCCIDENTE S.A.S.</v>
          </cell>
          <cell r="M637" t="str">
            <v>NI 801000713</v>
          </cell>
          <cell r="O637" t="str">
            <v>Pago por evento</v>
          </cell>
          <cell r="P637" t="str">
            <v>Consultas ambulatorias</v>
          </cell>
        </row>
        <row r="638">
          <cell r="B638" t="str">
            <v>RM74067</v>
          </cell>
          <cell r="C638" t="str">
            <v>Radicada</v>
          </cell>
          <cell r="D638">
            <v>45257.638293749995</v>
          </cell>
          <cell r="E638">
            <v>45261.291666666664</v>
          </cell>
          <cell r="F638">
            <v>45280.56571362268</v>
          </cell>
          <cell r="G638">
            <v>49990</v>
          </cell>
          <cell r="H638">
            <v>25</v>
          </cell>
          <cell r="I638" t="str">
            <v>RISARALDA</v>
          </cell>
          <cell r="J638" t="str">
            <v>PEREIRA</v>
          </cell>
          <cell r="K638" t="str">
            <v>Demanda</v>
          </cell>
          <cell r="L638" t="str">
            <v>ONCOLOGOS DEL OCCIDENTE S.A.S.</v>
          </cell>
          <cell r="M638" t="str">
            <v>NI 801000713</v>
          </cell>
          <cell r="N638" t="str">
            <v>MRS</v>
          </cell>
          <cell r="O638" t="str">
            <v>Pago por evento</v>
          </cell>
          <cell r="P638" t="str">
            <v>Consultas ambulatorias</v>
          </cell>
        </row>
        <row r="639">
          <cell r="B639" t="str">
            <v>RM74081</v>
          </cell>
          <cell r="C639" t="str">
            <v>Radicada</v>
          </cell>
          <cell r="D639">
            <v>45257.638326851848</v>
          </cell>
          <cell r="E639">
            <v>45261.291666666664</v>
          </cell>
          <cell r="G639">
            <v>289200</v>
          </cell>
          <cell r="H639">
            <v>25</v>
          </cell>
          <cell r="I639" t="str">
            <v>RISARALDA</v>
          </cell>
          <cell r="J639" t="str">
            <v>PEREIRA</v>
          </cell>
          <cell r="K639" t="str">
            <v>Demanda</v>
          </cell>
          <cell r="L639" t="str">
            <v>ONCOLOGOS DEL OCCIDENTE S.A.S.</v>
          </cell>
          <cell r="M639" t="str">
            <v>NI 801000713</v>
          </cell>
          <cell r="O639" t="str">
            <v>Pago por evento</v>
          </cell>
          <cell r="P639" t="str">
            <v>Servicios ambulatorios</v>
          </cell>
        </row>
        <row r="640">
          <cell r="B640" t="str">
            <v>RM74083</v>
          </cell>
          <cell r="C640" t="str">
            <v>Radicada</v>
          </cell>
          <cell r="D640">
            <v>45257.638357253083</v>
          </cell>
          <cell r="E640">
            <v>45261.291666666664</v>
          </cell>
          <cell r="F640">
            <v>45280.590898923612</v>
          </cell>
          <cell r="G640">
            <v>28263</v>
          </cell>
          <cell r="H640">
            <v>25</v>
          </cell>
          <cell r="I640" t="str">
            <v>RISARALDA</v>
          </cell>
          <cell r="J640" t="str">
            <v>PEREIRA</v>
          </cell>
          <cell r="K640" t="str">
            <v>Demanda</v>
          </cell>
          <cell r="L640" t="str">
            <v>ONCOLOGOS DEL OCCIDENTE S.A.S.</v>
          </cell>
          <cell r="M640" t="str">
            <v>NI 801000713</v>
          </cell>
          <cell r="N640" t="str">
            <v>MRS</v>
          </cell>
          <cell r="O640" t="str">
            <v>Pago por evento</v>
          </cell>
          <cell r="P640" t="str">
            <v>Consultas ambulatorias</v>
          </cell>
        </row>
        <row r="641">
          <cell r="B641" t="str">
            <v>RM74085</v>
          </cell>
          <cell r="C641" t="str">
            <v>Radicada</v>
          </cell>
          <cell r="D641">
            <v>45257.638394135807</v>
          </cell>
          <cell r="E641">
            <v>45261.291666666664</v>
          </cell>
          <cell r="G641">
            <v>289200</v>
          </cell>
          <cell r="H641">
            <v>25</v>
          </cell>
          <cell r="I641" t="str">
            <v>RISARALDA</v>
          </cell>
          <cell r="J641" t="str">
            <v>PEREIRA</v>
          </cell>
          <cell r="K641" t="str">
            <v>Demanda</v>
          </cell>
          <cell r="L641" t="str">
            <v>ONCOLOGOS DEL OCCIDENTE S.A.S.</v>
          </cell>
          <cell r="M641" t="str">
            <v>NI 801000713</v>
          </cell>
          <cell r="O641" t="str">
            <v>Pago por evento</v>
          </cell>
          <cell r="P641" t="str">
            <v>Consultas ambulatorias | Servicios ambulatorios</v>
          </cell>
        </row>
        <row r="642">
          <cell r="B642" t="str">
            <v>RM74152</v>
          </cell>
          <cell r="C642" t="str">
            <v>Radicada</v>
          </cell>
          <cell r="D642">
            <v>45257.638427932099</v>
          </cell>
          <cell r="E642">
            <v>45261.291666666664</v>
          </cell>
          <cell r="F642">
            <v>45280.574243020834</v>
          </cell>
          <cell r="G642">
            <v>32964</v>
          </cell>
          <cell r="H642">
            <v>25</v>
          </cell>
          <cell r="I642" t="str">
            <v>RISARALDA</v>
          </cell>
          <cell r="J642" t="str">
            <v>PEREIRA</v>
          </cell>
          <cell r="K642" t="str">
            <v>Demanda</v>
          </cell>
          <cell r="L642" t="str">
            <v>ONCOLOGOS DEL OCCIDENTE S.A.S.</v>
          </cell>
          <cell r="M642" t="str">
            <v>NI 801000713</v>
          </cell>
          <cell r="N642" t="str">
            <v>MRS</v>
          </cell>
          <cell r="O642" t="str">
            <v>Pago por evento</v>
          </cell>
          <cell r="P642" t="str">
            <v>Consultas ambulatorias</v>
          </cell>
        </row>
        <row r="643">
          <cell r="B643" t="str">
            <v>RC20115</v>
          </cell>
          <cell r="C643" t="str">
            <v>Radicada</v>
          </cell>
          <cell r="D643">
            <v>45258.523107484565</v>
          </cell>
          <cell r="E643">
            <v>45261.291666666664</v>
          </cell>
          <cell r="G643">
            <v>69354</v>
          </cell>
          <cell r="H643">
            <v>25</v>
          </cell>
          <cell r="I643" t="str">
            <v>RISARALDA</v>
          </cell>
          <cell r="J643" t="str">
            <v>PEREIRA</v>
          </cell>
          <cell r="K643" t="str">
            <v>Demanda</v>
          </cell>
          <cell r="L643" t="str">
            <v>ONCOLOGOS DEL OCCIDENTE S.A.S.</v>
          </cell>
          <cell r="M643" t="str">
            <v>NI 801000713</v>
          </cell>
          <cell r="O643" t="str">
            <v>Pago por evento</v>
          </cell>
          <cell r="P643" t="str">
            <v>Consultas ambulatorias</v>
          </cell>
        </row>
        <row r="644">
          <cell r="B644" t="str">
            <v>RM74835</v>
          </cell>
          <cell r="C644" t="str">
            <v>Radicada</v>
          </cell>
          <cell r="D644">
            <v>45258.523140740741</v>
          </cell>
          <cell r="E644">
            <v>45261.291666666664</v>
          </cell>
          <cell r="G644">
            <v>16784250</v>
          </cell>
          <cell r="H644">
            <v>25</v>
          </cell>
          <cell r="I644" t="str">
            <v>RISARALDA</v>
          </cell>
          <cell r="J644" t="str">
            <v>PEREIRA</v>
          </cell>
          <cell r="K644" t="str">
            <v>Demanda</v>
          </cell>
          <cell r="L644" t="str">
            <v>ONCOLOGOS DEL OCCIDENTE S.A.S.</v>
          </cell>
          <cell r="M644" t="str">
            <v>NI 801000713</v>
          </cell>
          <cell r="O644" t="str">
            <v>Pago por evento</v>
          </cell>
          <cell r="P644" t="str">
            <v>Servicios ambulatorios</v>
          </cell>
        </row>
        <row r="645">
          <cell r="B645" t="str">
            <v>RM75582</v>
          </cell>
          <cell r="C645" t="str">
            <v>Radicada</v>
          </cell>
          <cell r="D645">
            <v>45265.371373533955</v>
          </cell>
          <cell r="E645">
            <v>45265.675162731481</v>
          </cell>
          <cell r="G645">
            <v>16356843</v>
          </cell>
          <cell r="H645">
            <v>20</v>
          </cell>
          <cell r="I645" t="str">
            <v>RISARALDA</v>
          </cell>
          <cell r="J645" t="str">
            <v>PEREIRA</v>
          </cell>
          <cell r="K645" t="str">
            <v>Demanda</v>
          </cell>
          <cell r="L645" t="str">
            <v>ONCOLOGOS DEL OCCIDENTE S.A.S.</v>
          </cell>
          <cell r="M645" t="str">
            <v>NI 801000713</v>
          </cell>
          <cell r="O645" t="str">
            <v>Pago por evento</v>
          </cell>
          <cell r="P645" t="str">
            <v>Servicios ambulatorios</v>
          </cell>
        </row>
        <row r="646">
          <cell r="B646" t="str">
            <v>RM75609</v>
          </cell>
          <cell r="C646" t="str">
            <v>Radicada</v>
          </cell>
          <cell r="D646">
            <v>45265.371404050922</v>
          </cell>
          <cell r="E646">
            <v>45265.67681099537</v>
          </cell>
          <cell r="G646">
            <v>9721317</v>
          </cell>
          <cell r="H646">
            <v>20</v>
          </cell>
          <cell r="I646" t="str">
            <v>RISARALDA</v>
          </cell>
          <cell r="J646" t="str">
            <v>PEREIRA</v>
          </cell>
          <cell r="K646" t="str">
            <v>Demanda</v>
          </cell>
          <cell r="L646" t="str">
            <v>ONCOLOGOS DEL OCCIDENTE S.A.S.</v>
          </cell>
          <cell r="M646" t="str">
            <v>NI 801000713</v>
          </cell>
          <cell r="O646" t="str">
            <v>Pago por evento</v>
          </cell>
          <cell r="P646" t="str">
            <v>Consultas ambulatorias | Servicios ambulatorios</v>
          </cell>
        </row>
        <row r="647">
          <cell r="B647" t="str">
            <v>RM75639</v>
          </cell>
          <cell r="C647" t="str">
            <v>Radicada</v>
          </cell>
          <cell r="D647">
            <v>45265.37143796296</v>
          </cell>
          <cell r="E647">
            <v>45265.683695520835</v>
          </cell>
          <cell r="G647">
            <v>52528941</v>
          </cell>
          <cell r="H647">
            <v>20</v>
          </cell>
          <cell r="I647" t="str">
            <v>RISARALDA</v>
          </cell>
          <cell r="J647" t="str">
            <v>PEREIRA</v>
          </cell>
          <cell r="K647" t="str">
            <v>Demanda</v>
          </cell>
          <cell r="L647" t="str">
            <v>ONCOLOGOS DEL OCCIDENTE S.A.S.</v>
          </cell>
          <cell r="M647" t="str">
            <v>NI 801000713</v>
          </cell>
          <cell r="N647" t="str">
            <v>MRS</v>
          </cell>
          <cell r="O647" t="str">
            <v>Pago por evento</v>
          </cell>
          <cell r="P647" t="str">
            <v>Servicios hospitalarios</v>
          </cell>
        </row>
        <row r="648">
          <cell r="B648" t="str">
            <v>RM75672</v>
          </cell>
          <cell r="C648" t="str">
            <v>Radicada</v>
          </cell>
          <cell r="D648">
            <v>45265.371482754628</v>
          </cell>
          <cell r="E648">
            <v>45265.687495370366</v>
          </cell>
          <cell r="G648">
            <v>293676</v>
          </cell>
          <cell r="H648">
            <v>20</v>
          </cell>
          <cell r="I648" t="str">
            <v>RISARALDA</v>
          </cell>
          <cell r="J648" t="str">
            <v>PEREIRA</v>
          </cell>
          <cell r="K648" t="str">
            <v>Demanda</v>
          </cell>
          <cell r="L648" t="str">
            <v>ONCOLOGOS DEL OCCIDENTE S.A.S.</v>
          </cell>
          <cell r="M648" t="str">
            <v>NI 801000713</v>
          </cell>
          <cell r="O648" t="str">
            <v>Pago por evento</v>
          </cell>
          <cell r="P648" t="str">
            <v>Servicios ambulatorios</v>
          </cell>
        </row>
        <row r="649">
          <cell r="B649" t="str">
            <v>RM75674</v>
          </cell>
          <cell r="C649" t="str">
            <v>Radicada</v>
          </cell>
          <cell r="D649">
            <v>45265.371509992285</v>
          </cell>
          <cell r="E649">
            <v>45265.691833136574</v>
          </cell>
          <cell r="G649">
            <v>4494162</v>
          </cell>
          <cell r="H649">
            <v>20</v>
          </cell>
          <cell r="I649" t="str">
            <v>RISARALDA</v>
          </cell>
          <cell r="J649" t="str">
            <v>PEREIRA</v>
          </cell>
          <cell r="K649" t="str">
            <v>Demanda</v>
          </cell>
          <cell r="L649" t="str">
            <v>ONCOLOGOS DEL OCCIDENTE S.A.S.</v>
          </cell>
          <cell r="M649" t="str">
            <v>NI 801000713</v>
          </cell>
          <cell r="O649" t="str">
            <v>Pago por evento</v>
          </cell>
          <cell r="P649" t="str">
            <v>Servicios hospitalarios</v>
          </cell>
        </row>
        <row r="650">
          <cell r="B650" t="str">
            <v>RM75715</v>
          </cell>
          <cell r="C650" t="str">
            <v>Radicada</v>
          </cell>
          <cell r="D650">
            <v>45265.371536458333</v>
          </cell>
          <cell r="E650">
            <v>45265.693210069439</v>
          </cell>
          <cell r="G650">
            <v>11318516</v>
          </cell>
          <cell r="H650">
            <v>20</v>
          </cell>
          <cell r="I650" t="str">
            <v>RISARALDA</v>
          </cell>
          <cell r="J650" t="str">
            <v>PEREIRA</v>
          </cell>
          <cell r="K650" t="str">
            <v>Demanda</v>
          </cell>
          <cell r="L650" t="str">
            <v>ONCOLOGOS DEL OCCIDENTE S.A.S.</v>
          </cell>
          <cell r="M650" t="str">
            <v>NI 801000713</v>
          </cell>
          <cell r="O650" t="str">
            <v>Pago por evento</v>
          </cell>
          <cell r="P650" t="str">
            <v>Servicios ambulatorios</v>
          </cell>
        </row>
        <row r="651">
          <cell r="B651" t="str">
            <v>RM75748</v>
          </cell>
          <cell r="C651" t="str">
            <v>Radicada</v>
          </cell>
          <cell r="D651">
            <v>45265.371563580251</v>
          </cell>
          <cell r="E651">
            <v>45265.695564386573</v>
          </cell>
          <cell r="G651">
            <v>1018550</v>
          </cell>
          <cell r="H651">
            <v>20</v>
          </cell>
          <cell r="I651" t="str">
            <v>RISARALDA</v>
          </cell>
          <cell r="J651" t="str">
            <v>PEREIRA</v>
          </cell>
          <cell r="K651" t="str">
            <v>Demanda</v>
          </cell>
          <cell r="L651" t="str">
            <v>ONCOLOGOS DEL OCCIDENTE S.A.S.</v>
          </cell>
          <cell r="M651" t="str">
            <v>NI 801000713</v>
          </cell>
          <cell r="O651" t="str">
            <v>Pago por evento</v>
          </cell>
          <cell r="P651" t="str">
            <v>Servicios ambulatorios</v>
          </cell>
        </row>
        <row r="652">
          <cell r="B652" t="str">
            <v>RM75397</v>
          </cell>
          <cell r="C652" t="str">
            <v>Radicada</v>
          </cell>
          <cell r="D652">
            <v>45265.402819868825</v>
          </cell>
          <cell r="E652">
            <v>45265.667992974537</v>
          </cell>
          <cell r="G652">
            <v>496986</v>
          </cell>
          <cell r="H652">
            <v>20</v>
          </cell>
          <cell r="I652" t="str">
            <v>RISARALDA</v>
          </cell>
          <cell r="J652" t="str">
            <v>PEREIRA</v>
          </cell>
          <cell r="K652" t="str">
            <v>Demanda</v>
          </cell>
          <cell r="L652" t="str">
            <v>ONCOLOGOS DEL OCCIDENTE S.A.S.</v>
          </cell>
          <cell r="M652" t="str">
            <v>NI 801000713</v>
          </cell>
          <cell r="O652" t="str">
            <v>Pago por evento</v>
          </cell>
          <cell r="P652" t="str">
            <v>Servicios ambulatorios</v>
          </cell>
        </row>
        <row r="653">
          <cell r="B653" t="str">
            <v>RM75483</v>
          </cell>
          <cell r="C653" t="str">
            <v>Radicada</v>
          </cell>
          <cell r="D653">
            <v>45265.402849189813</v>
          </cell>
          <cell r="E653">
            <v>45265.670558530088</v>
          </cell>
          <cell r="G653">
            <v>64500</v>
          </cell>
          <cell r="H653">
            <v>20</v>
          </cell>
          <cell r="I653" t="str">
            <v>RISARALDA</v>
          </cell>
          <cell r="J653" t="str">
            <v>PEREIRA</v>
          </cell>
          <cell r="K653" t="str">
            <v>Demanda</v>
          </cell>
          <cell r="L653" t="str">
            <v>ONCOLOGOS DEL OCCIDENTE S.A.S.</v>
          </cell>
          <cell r="M653" t="str">
            <v>NI 801000713</v>
          </cell>
          <cell r="O653" t="str">
            <v>Pago por evento</v>
          </cell>
          <cell r="P653" t="str">
            <v>Consultas ambulatorias</v>
          </cell>
        </row>
        <row r="654">
          <cell r="B654" t="str">
            <v>RM75580</v>
          </cell>
          <cell r="C654" t="str">
            <v>Radicada</v>
          </cell>
          <cell r="D654">
            <v>45265.402880478396</v>
          </cell>
          <cell r="E654">
            <v>45265.673216979165</v>
          </cell>
          <cell r="G654">
            <v>56533</v>
          </cell>
          <cell r="H654">
            <v>20</v>
          </cell>
          <cell r="I654" t="str">
            <v>RISARALDA</v>
          </cell>
          <cell r="J654" t="str">
            <v>PEREIRA</v>
          </cell>
          <cell r="K654" t="str">
            <v>Demanda</v>
          </cell>
          <cell r="L654" t="str">
            <v>ONCOLOGOS DEL OCCIDENTE S.A.S.</v>
          </cell>
          <cell r="M654" t="str">
            <v>NI 801000713</v>
          </cell>
          <cell r="O654" t="str">
            <v>Pago por evento</v>
          </cell>
          <cell r="P654" t="str">
            <v>Consultas ambulatorias</v>
          </cell>
        </row>
        <row r="655">
          <cell r="B655" t="str">
            <v>RM70920</v>
          </cell>
          <cell r="C655" t="str">
            <v>Radicada</v>
          </cell>
          <cell r="D655">
            <v>45265.492108526232</v>
          </cell>
          <cell r="E655">
            <v>45265.60298113426</v>
          </cell>
          <cell r="G655">
            <v>17142857</v>
          </cell>
          <cell r="H655">
            <v>20</v>
          </cell>
          <cell r="I655" t="str">
            <v>RISARALDA</v>
          </cell>
          <cell r="J655" t="str">
            <v>PEREIRA</v>
          </cell>
          <cell r="K655" t="str">
            <v>Demanda</v>
          </cell>
          <cell r="L655" t="str">
            <v>ONCOLOGOS DEL OCCIDENTE S.A.S.</v>
          </cell>
          <cell r="M655" t="str">
            <v>NI 801000713</v>
          </cell>
          <cell r="O655" t="str">
            <v>Pago por evento</v>
          </cell>
          <cell r="P655" t="str">
            <v>Servicios ambulatorios</v>
          </cell>
        </row>
        <row r="656">
          <cell r="B656" t="str">
            <v>RM73989</v>
          </cell>
          <cell r="C656" t="str">
            <v>Radicada</v>
          </cell>
          <cell r="D656">
            <v>45265.492137731482</v>
          </cell>
          <cell r="E656">
            <v>45265.625612418982</v>
          </cell>
          <cell r="G656">
            <v>289200</v>
          </cell>
          <cell r="H656">
            <v>20</v>
          </cell>
          <cell r="I656" t="str">
            <v>RISARALDA</v>
          </cell>
          <cell r="J656" t="str">
            <v>PEREIRA</v>
          </cell>
          <cell r="K656" t="str">
            <v>Demanda</v>
          </cell>
          <cell r="L656" t="str">
            <v>ONCOLOGOS DEL OCCIDENTE S.A.S.</v>
          </cell>
          <cell r="M656" t="str">
            <v>NI 801000713</v>
          </cell>
          <cell r="O656" t="str">
            <v>Pago por evento</v>
          </cell>
          <cell r="P656" t="str">
            <v>Servicios ambulatorios</v>
          </cell>
        </row>
        <row r="657">
          <cell r="B657" t="str">
            <v>RM74084</v>
          </cell>
          <cell r="C657" t="str">
            <v>Radicada</v>
          </cell>
          <cell r="D657">
            <v>45265.492165817894</v>
          </cell>
          <cell r="E657">
            <v>45265.62761481481</v>
          </cell>
          <cell r="G657">
            <v>47199</v>
          </cell>
          <cell r="H657">
            <v>20</v>
          </cell>
          <cell r="I657" t="str">
            <v>RISARALDA</v>
          </cell>
          <cell r="J657" t="str">
            <v>PEREIRA</v>
          </cell>
          <cell r="K657" t="str">
            <v>Demanda</v>
          </cell>
          <cell r="L657" t="str">
            <v>ONCOLOGOS DEL OCCIDENTE S.A.S.</v>
          </cell>
          <cell r="M657" t="str">
            <v>NI 801000713</v>
          </cell>
          <cell r="O657" t="str">
            <v>Pago por evento</v>
          </cell>
          <cell r="P657" t="str">
            <v>Consultas ambulatorias</v>
          </cell>
        </row>
        <row r="658">
          <cell r="B658" t="str">
            <v>RM74338</v>
          </cell>
          <cell r="C658" t="str">
            <v>Radicada</v>
          </cell>
          <cell r="D658">
            <v>45265.492191165118</v>
          </cell>
          <cell r="E658">
            <v>45265.630114004627</v>
          </cell>
          <cell r="G658">
            <v>348987</v>
          </cell>
          <cell r="H658">
            <v>20</v>
          </cell>
          <cell r="I658" t="str">
            <v>RISARALDA</v>
          </cell>
          <cell r="J658" t="str">
            <v>PEREIRA</v>
          </cell>
          <cell r="K658" t="str">
            <v>Demanda</v>
          </cell>
          <cell r="L658" t="str">
            <v>ONCOLOGOS DEL OCCIDENTE S.A.S.</v>
          </cell>
          <cell r="M658" t="str">
            <v>NI 801000713</v>
          </cell>
          <cell r="O658" t="str">
            <v>Pago por evento</v>
          </cell>
          <cell r="P658" t="str">
            <v>Servicios ambulatorios</v>
          </cell>
        </row>
        <row r="659">
          <cell r="B659" t="str">
            <v>RC20367</v>
          </cell>
          <cell r="C659" t="str">
            <v>Radicada</v>
          </cell>
          <cell r="D659">
            <v>45265.49221921296</v>
          </cell>
          <cell r="E659">
            <v>45266.59331600694</v>
          </cell>
          <cell r="G659">
            <v>56533</v>
          </cell>
          <cell r="H659">
            <v>19</v>
          </cell>
          <cell r="I659" t="str">
            <v>RISARALDA</v>
          </cell>
          <cell r="J659" t="str">
            <v>PEREIRA</v>
          </cell>
          <cell r="K659" t="str">
            <v>Demanda</v>
          </cell>
          <cell r="L659" t="str">
            <v>ONCOLOGOS DEL OCCIDENTE S.A.S.</v>
          </cell>
          <cell r="M659" t="str">
            <v>NI 801000713</v>
          </cell>
          <cell r="O659" t="str">
            <v>Pago por evento</v>
          </cell>
          <cell r="P659" t="str">
            <v>Consultas ambulatorias</v>
          </cell>
        </row>
        <row r="660">
          <cell r="B660" t="str">
            <v>RC20383</v>
          </cell>
          <cell r="C660" t="str">
            <v>Radicada</v>
          </cell>
          <cell r="D660">
            <v>45265.492255825622</v>
          </cell>
          <cell r="E660">
            <v>45266.596962418982</v>
          </cell>
          <cell r="G660">
            <v>56533</v>
          </cell>
          <cell r="H660">
            <v>19</v>
          </cell>
          <cell r="I660" t="str">
            <v>RISARALDA</v>
          </cell>
          <cell r="J660" t="str">
            <v>PEREIRA</v>
          </cell>
          <cell r="K660" t="str">
            <v>Demanda</v>
          </cell>
          <cell r="L660" t="str">
            <v>ONCOLOGOS DEL OCCIDENTE S.A.S.</v>
          </cell>
          <cell r="M660" t="str">
            <v>NI 801000713</v>
          </cell>
          <cell r="O660" t="str">
            <v>Pago por evento</v>
          </cell>
          <cell r="P660" t="str">
            <v>Consultas ambulatorias</v>
          </cell>
        </row>
        <row r="661">
          <cell r="B661" t="str">
            <v>RC20393</v>
          </cell>
          <cell r="C661" t="str">
            <v>Radicada</v>
          </cell>
          <cell r="D661">
            <v>45265.492285108026</v>
          </cell>
          <cell r="E661">
            <v>45266.45948075231</v>
          </cell>
          <cell r="G661">
            <v>79049</v>
          </cell>
          <cell r="H661">
            <v>19</v>
          </cell>
          <cell r="I661" t="str">
            <v>RISARALDA</v>
          </cell>
          <cell r="J661" t="str">
            <v>PEREIRA</v>
          </cell>
          <cell r="K661" t="str">
            <v>Demanda</v>
          </cell>
          <cell r="L661" t="str">
            <v>ONCOLOGOS DEL OCCIDENTE S.A.S.</v>
          </cell>
          <cell r="M661" t="str">
            <v>NI 801000713</v>
          </cell>
          <cell r="O661" t="str">
            <v>Pago por evento</v>
          </cell>
          <cell r="P661" t="str">
            <v>Consultas ambulatorias</v>
          </cell>
        </row>
        <row r="662">
          <cell r="B662" t="str">
            <v>RC20413</v>
          </cell>
          <cell r="C662" t="str">
            <v>Radicada</v>
          </cell>
          <cell r="D662">
            <v>45265.49231219136</v>
          </cell>
          <cell r="E662">
            <v>45266.46233938657</v>
          </cell>
          <cell r="G662">
            <v>79049</v>
          </cell>
          <cell r="H662">
            <v>19</v>
          </cell>
          <cell r="I662" t="str">
            <v>RISARALDA</v>
          </cell>
          <cell r="J662" t="str">
            <v>PEREIRA</v>
          </cell>
          <cell r="K662" t="str">
            <v>Demanda</v>
          </cell>
          <cell r="L662" t="str">
            <v>ONCOLOGOS DEL OCCIDENTE S.A.S.</v>
          </cell>
          <cell r="M662" t="str">
            <v>NI 801000713</v>
          </cell>
          <cell r="O662" t="str">
            <v>Pago por evento</v>
          </cell>
          <cell r="P662" t="str">
            <v>Consultas ambulatorias</v>
          </cell>
        </row>
        <row r="663">
          <cell r="B663" t="str">
            <v>RC20441</v>
          </cell>
          <cell r="C663" t="str">
            <v>Radicada</v>
          </cell>
          <cell r="D663">
            <v>45265.492338464508</v>
          </cell>
          <cell r="E663">
            <v>45266.599647187497</v>
          </cell>
          <cell r="G663">
            <v>52433</v>
          </cell>
          <cell r="H663">
            <v>19</v>
          </cell>
          <cell r="I663" t="str">
            <v>RISARALDA</v>
          </cell>
          <cell r="J663" t="str">
            <v>PEREIRA</v>
          </cell>
          <cell r="K663" t="str">
            <v>Demanda</v>
          </cell>
          <cell r="L663" t="str">
            <v>ONCOLOGOS DEL OCCIDENTE S.A.S.</v>
          </cell>
          <cell r="M663" t="str">
            <v>NI 801000713</v>
          </cell>
          <cell r="O663" t="str">
            <v>Pago por evento</v>
          </cell>
          <cell r="P663" t="str">
            <v>Consultas ambulatorias</v>
          </cell>
        </row>
        <row r="664">
          <cell r="B664" t="str">
            <v>RC20444</v>
          </cell>
          <cell r="C664" t="str">
            <v>Radicada</v>
          </cell>
          <cell r="D664">
            <v>45265.492368287036</v>
          </cell>
          <cell r="E664">
            <v>45266.601723692125</v>
          </cell>
          <cell r="G664">
            <v>56533</v>
          </cell>
          <cell r="H664">
            <v>19</v>
          </cell>
          <cell r="I664" t="str">
            <v>RISARALDA</v>
          </cell>
          <cell r="J664" t="str">
            <v>PEREIRA</v>
          </cell>
          <cell r="K664" t="str">
            <v>Demanda</v>
          </cell>
          <cell r="L664" t="str">
            <v>ONCOLOGOS DEL OCCIDENTE S.A.S.</v>
          </cell>
          <cell r="M664" t="str">
            <v>NI 801000713</v>
          </cell>
          <cell r="O664" t="str">
            <v>Pago por evento</v>
          </cell>
          <cell r="P664" t="str">
            <v>Consultas ambulatorias</v>
          </cell>
        </row>
        <row r="665">
          <cell r="B665" t="str">
            <v>RM74931</v>
          </cell>
          <cell r="C665" t="str">
            <v>Radicada</v>
          </cell>
          <cell r="D665">
            <v>45265.492397993825</v>
          </cell>
          <cell r="E665">
            <v>45265.631874189814</v>
          </cell>
          <cell r="G665">
            <v>289200</v>
          </cell>
          <cell r="H665">
            <v>20</v>
          </cell>
          <cell r="I665" t="str">
            <v>RISARALDA</v>
          </cell>
          <cell r="J665" t="str">
            <v>PEREIRA</v>
          </cell>
          <cell r="K665" t="str">
            <v>Demanda</v>
          </cell>
          <cell r="L665" t="str">
            <v>ONCOLOGOS DEL OCCIDENTE S.A.S.</v>
          </cell>
          <cell r="M665" t="str">
            <v>NI 801000713</v>
          </cell>
          <cell r="O665" t="str">
            <v>Pago por evento</v>
          </cell>
          <cell r="P665" t="str">
            <v>Servicios ambulatorios</v>
          </cell>
        </row>
        <row r="666">
          <cell r="B666" t="str">
            <v>RC20464</v>
          </cell>
          <cell r="C666" t="str">
            <v>Radicada</v>
          </cell>
          <cell r="D666">
            <v>45265.492423842588</v>
          </cell>
          <cell r="E666">
            <v>45266.464957523145</v>
          </cell>
          <cell r="G666">
            <v>67314</v>
          </cell>
          <cell r="H666">
            <v>19</v>
          </cell>
          <cell r="I666" t="str">
            <v>RISARALDA</v>
          </cell>
          <cell r="J666" t="str">
            <v>PEREIRA</v>
          </cell>
          <cell r="K666" t="str">
            <v>Demanda</v>
          </cell>
          <cell r="L666" t="str">
            <v>ONCOLOGOS DEL OCCIDENTE S.A.S.</v>
          </cell>
          <cell r="M666" t="str">
            <v>NI 801000713</v>
          </cell>
          <cell r="O666" t="str">
            <v>Pago por evento</v>
          </cell>
          <cell r="P666" t="str">
            <v>Consultas ambulatorias</v>
          </cell>
        </row>
        <row r="667">
          <cell r="B667" t="str">
            <v>RM75094</v>
          </cell>
          <cell r="C667" t="str">
            <v>Radicada</v>
          </cell>
          <cell r="D667">
            <v>45265.492454128078</v>
          </cell>
          <cell r="E667">
            <v>45265.635992476848</v>
          </cell>
          <cell r="F667">
            <v>45280.592309340274</v>
          </cell>
          <cell r="G667">
            <v>27984</v>
          </cell>
          <cell r="H667">
            <v>20</v>
          </cell>
          <cell r="I667" t="str">
            <v>RISARALDA</v>
          </cell>
          <cell r="J667" t="str">
            <v>PEREIRA</v>
          </cell>
          <cell r="K667" t="str">
            <v>Demanda</v>
          </cell>
          <cell r="L667" t="str">
            <v>ONCOLOGOS DEL OCCIDENTE S.A.S.</v>
          </cell>
          <cell r="M667" t="str">
            <v>NI 801000713</v>
          </cell>
          <cell r="N667" t="str">
            <v>MRS</v>
          </cell>
          <cell r="O667" t="str">
            <v>Pago por evento</v>
          </cell>
          <cell r="P667" t="str">
            <v>Consultas ambulatorias</v>
          </cell>
        </row>
        <row r="668">
          <cell r="B668" t="str">
            <v>RC20470</v>
          </cell>
          <cell r="C668" t="str">
            <v>Radicada</v>
          </cell>
          <cell r="D668">
            <v>45265.492480941357</v>
          </cell>
          <cell r="E668">
            <v>45266.467829166664</v>
          </cell>
          <cell r="G668">
            <v>56533</v>
          </cell>
          <cell r="H668">
            <v>19</v>
          </cell>
          <cell r="I668" t="str">
            <v>RISARALDA</v>
          </cell>
          <cell r="J668" t="str">
            <v>PEREIRA</v>
          </cell>
          <cell r="K668" t="str">
            <v>Demanda</v>
          </cell>
          <cell r="L668" t="str">
            <v>ONCOLOGOS DEL OCCIDENTE S.A.S.</v>
          </cell>
          <cell r="M668" t="str">
            <v>NI 801000713</v>
          </cell>
          <cell r="O668" t="str">
            <v>Pago por evento</v>
          </cell>
          <cell r="P668" t="str">
            <v>Consultas ambulatorias</v>
          </cell>
        </row>
        <row r="669">
          <cell r="B669" t="str">
            <v>RM75101</v>
          </cell>
          <cell r="C669" t="str">
            <v>Radicada</v>
          </cell>
          <cell r="D669">
            <v>45265.492508410491</v>
          </cell>
          <cell r="E669">
            <v>45266.372393518519</v>
          </cell>
          <cell r="G669">
            <v>57800</v>
          </cell>
          <cell r="H669">
            <v>20</v>
          </cell>
          <cell r="I669" t="str">
            <v>RISARALDA</v>
          </cell>
          <cell r="J669" t="str">
            <v>PEREIRA</v>
          </cell>
          <cell r="K669" t="str">
            <v>Demanda</v>
          </cell>
          <cell r="L669" t="str">
            <v>ONCOLOGOS DEL OCCIDENTE S.A.S.</v>
          </cell>
          <cell r="M669" t="str">
            <v>NI 801000713</v>
          </cell>
          <cell r="O669" t="str">
            <v>Pago por evento</v>
          </cell>
          <cell r="P669" t="str">
            <v>Consultas ambulatorias</v>
          </cell>
        </row>
        <row r="670">
          <cell r="B670" t="str">
            <v>RC20476</v>
          </cell>
          <cell r="C670" t="str">
            <v>Radicada</v>
          </cell>
          <cell r="D670">
            <v>45265.492542785491</v>
          </cell>
          <cell r="E670">
            <v>45266.472146608794</v>
          </cell>
          <cell r="G670">
            <v>56533</v>
          </cell>
          <cell r="H670">
            <v>19</v>
          </cell>
          <cell r="I670" t="str">
            <v>RISARALDA</v>
          </cell>
          <cell r="J670" t="str">
            <v>PEREIRA</v>
          </cell>
          <cell r="K670" t="str">
            <v>Demanda</v>
          </cell>
          <cell r="L670" t="str">
            <v>ONCOLOGOS DEL OCCIDENTE S.A.S.</v>
          </cell>
          <cell r="M670" t="str">
            <v>NI 801000713</v>
          </cell>
          <cell r="O670" t="str">
            <v>Pago por evento</v>
          </cell>
          <cell r="P670" t="str">
            <v>Consultas ambulatorias</v>
          </cell>
        </row>
        <row r="671">
          <cell r="B671" t="str">
            <v>RM75126</v>
          </cell>
          <cell r="C671" t="str">
            <v>Radicada</v>
          </cell>
          <cell r="D671">
            <v>45265.492581712962</v>
          </cell>
          <cell r="E671">
            <v>45265.649973645828</v>
          </cell>
          <cell r="G671">
            <v>64500</v>
          </cell>
          <cell r="H671">
            <v>20</v>
          </cell>
          <cell r="I671" t="str">
            <v>RISARALDA</v>
          </cell>
          <cell r="J671" t="str">
            <v>PEREIRA</v>
          </cell>
          <cell r="K671" t="str">
            <v>Demanda</v>
          </cell>
          <cell r="L671" t="str">
            <v>ONCOLOGOS DEL OCCIDENTE S.A.S.</v>
          </cell>
          <cell r="M671" t="str">
            <v>NI 801000713</v>
          </cell>
          <cell r="O671" t="str">
            <v>Pago por evento</v>
          </cell>
          <cell r="P671" t="str">
            <v>Consultas ambulatorias</v>
          </cell>
        </row>
        <row r="672">
          <cell r="B672" t="str">
            <v>RM75224</v>
          </cell>
          <cell r="C672" t="str">
            <v>Radicada</v>
          </cell>
          <cell r="D672">
            <v>45265.492612345675</v>
          </cell>
          <cell r="E672">
            <v>45265.655595682867</v>
          </cell>
          <cell r="F672">
            <v>45280.563500810182</v>
          </cell>
          <cell r="G672">
            <v>49990</v>
          </cell>
          <cell r="H672">
            <v>20</v>
          </cell>
          <cell r="I672" t="str">
            <v>RISARALDA</v>
          </cell>
          <cell r="J672" t="str">
            <v>PEREIRA</v>
          </cell>
          <cell r="K672" t="str">
            <v>Demanda</v>
          </cell>
          <cell r="L672" t="str">
            <v>ONCOLOGOS DEL OCCIDENTE S.A.S.</v>
          </cell>
          <cell r="M672" t="str">
            <v>NI 801000713</v>
          </cell>
          <cell r="N672" t="str">
            <v>MRS</v>
          </cell>
          <cell r="O672" t="str">
            <v>Pago por evento</v>
          </cell>
          <cell r="P672" t="str">
            <v>Consultas ambulatorias</v>
          </cell>
        </row>
        <row r="673">
          <cell r="B673" t="str">
            <v>RM75231</v>
          </cell>
          <cell r="C673" t="str">
            <v>Radicada</v>
          </cell>
          <cell r="D673">
            <v>45265.492649228399</v>
          </cell>
          <cell r="E673">
            <v>45265.657518946755</v>
          </cell>
          <cell r="G673">
            <v>56533</v>
          </cell>
          <cell r="H673">
            <v>20</v>
          </cell>
          <cell r="I673" t="str">
            <v>RISARALDA</v>
          </cell>
          <cell r="J673" t="str">
            <v>PEREIRA</v>
          </cell>
          <cell r="K673" t="str">
            <v>Demanda</v>
          </cell>
          <cell r="L673" t="str">
            <v>ONCOLOGOS DEL OCCIDENTE S.A.S.</v>
          </cell>
          <cell r="M673" t="str">
            <v>NI 801000713</v>
          </cell>
          <cell r="O673" t="str">
            <v>Pago por evento</v>
          </cell>
          <cell r="P673" t="str">
            <v>Consultas ambulatorias</v>
          </cell>
        </row>
        <row r="674">
          <cell r="B674" t="str">
            <v>RM75238</v>
          </cell>
          <cell r="C674" t="str">
            <v>Radicada</v>
          </cell>
          <cell r="D674">
            <v>45265.492681597221</v>
          </cell>
          <cell r="E674">
            <v>45265.659183599535</v>
          </cell>
          <cell r="F674">
            <v>45280.441753472223</v>
          </cell>
          <cell r="G674">
            <v>86465</v>
          </cell>
          <cell r="H674">
            <v>20</v>
          </cell>
          <cell r="I674" t="str">
            <v>RISARALDA</v>
          </cell>
          <cell r="J674" t="str">
            <v>PEREIRA</v>
          </cell>
          <cell r="K674" t="str">
            <v>Demanda</v>
          </cell>
          <cell r="L674" t="str">
            <v>ONCOLOGOS DEL OCCIDENTE S.A.S.</v>
          </cell>
          <cell r="M674" t="str">
            <v>NI 801000713</v>
          </cell>
          <cell r="N674" t="str">
            <v>MRS</v>
          </cell>
          <cell r="O674" t="str">
            <v>Pago por evento</v>
          </cell>
          <cell r="P674" t="str">
            <v>Consultas ambulatorias</v>
          </cell>
        </row>
        <row r="675">
          <cell r="B675" t="str">
            <v>RC20559</v>
          </cell>
          <cell r="C675" t="str">
            <v>Radicada</v>
          </cell>
          <cell r="D675">
            <v>45265.492711419749</v>
          </cell>
          <cell r="E675">
            <v>45266.474046145835</v>
          </cell>
          <cell r="G675">
            <v>64500</v>
          </cell>
          <cell r="H675">
            <v>19</v>
          </cell>
          <cell r="I675" t="str">
            <v>RISARALDA</v>
          </cell>
          <cell r="J675" t="str">
            <v>PEREIRA</v>
          </cell>
          <cell r="K675" t="str">
            <v>Demanda</v>
          </cell>
          <cell r="L675" t="str">
            <v>ONCOLOGOS DEL OCCIDENTE S.A.S.</v>
          </cell>
          <cell r="M675" t="str">
            <v>NI 801000713</v>
          </cell>
          <cell r="O675" t="str">
            <v>Pago por evento</v>
          </cell>
          <cell r="P675" t="str">
            <v>Consultas ambulatorias</v>
          </cell>
        </row>
        <row r="676">
          <cell r="B676" t="str">
            <v>RC20575</v>
          </cell>
          <cell r="C676" t="str">
            <v>Radicada</v>
          </cell>
          <cell r="D676">
            <v>45265.492739621914</v>
          </cell>
          <cell r="E676">
            <v>45266.479641666665</v>
          </cell>
          <cell r="G676">
            <v>56533</v>
          </cell>
          <cell r="H676">
            <v>19</v>
          </cell>
          <cell r="I676" t="str">
            <v>RISARALDA</v>
          </cell>
          <cell r="J676" t="str">
            <v>PEREIRA</v>
          </cell>
          <cell r="K676" t="str">
            <v>Demanda</v>
          </cell>
          <cell r="L676" t="str">
            <v>ONCOLOGOS DEL OCCIDENTE S.A.S.</v>
          </cell>
          <cell r="M676" t="str">
            <v>NI 801000713</v>
          </cell>
          <cell r="O676" t="str">
            <v>Pago por evento</v>
          </cell>
          <cell r="P676" t="str">
            <v>Consultas ambulatorias</v>
          </cell>
        </row>
        <row r="677">
          <cell r="B677" t="str">
            <v>RM75370</v>
          </cell>
          <cell r="C677" t="str">
            <v>Radicada</v>
          </cell>
          <cell r="D677">
            <v>45265.492773688267</v>
          </cell>
          <cell r="E677">
            <v>45265.664976851847</v>
          </cell>
          <cell r="G677">
            <v>54382420</v>
          </cell>
          <cell r="H677">
            <v>20</v>
          </cell>
          <cell r="I677" t="str">
            <v>RISARALDA</v>
          </cell>
          <cell r="J677" t="str">
            <v>PEREIRA</v>
          </cell>
          <cell r="K677" t="str">
            <v>Demanda</v>
          </cell>
          <cell r="L677" t="str">
            <v>ONCOLOGOS DEL OCCIDENTE S.A.S.</v>
          </cell>
          <cell r="M677" t="str">
            <v>NI 801000713</v>
          </cell>
          <cell r="N677" t="str">
            <v>MRS</v>
          </cell>
          <cell r="O677" t="str">
            <v>Pago por evento</v>
          </cell>
          <cell r="P677" t="str">
            <v>Servicios hospitalarios</v>
          </cell>
        </row>
        <row r="678">
          <cell r="B678" t="str">
            <v>RC20579</v>
          </cell>
          <cell r="C678" t="str">
            <v>Radicada</v>
          </cell>
          <cell r="D678">
            <v>45265.492873070987</v>
          </cell>
          <cell r="E678">
            <v>45266.606504398143</v>
          </cell>
          <cell r="G678">
            <v>56533</v>
          </cell>
          <cell r="H678">
            <v>19</v>
          </cell>
          <cell r="I678" t="str">
            <v>RISARALDA</v>
          </cell>
          <cell r="J678" t="str">
            <v>PEREIRA</v>
          </cell>
          <cell r="K678" t="str">
            <v>Demanda</v>
          </cell>
          <cell r="L678" t="str">
            <v>ONCOLOGOS DEL OCCIDENTE S.A.S.</v>
          </cell>
          <cell r="M678" t="str">
            <v>NI 801000713</v>
          </cell>
          <cell r="O678" t="str">
            <v>Pago por evento</v>
          </cell>
          <cell r="P678" t="str">
            <v>Consultas ambulatorias</v>
          </cell>
        </row>
        <row r="679">
          <cell r="B679" t="str">
            <v>RC20581</v>
          </cell>
          <cell r="C679" t="str">
            <v>Radicada</v>
          </cell>
          <cell r="D679">
            <v>45265.492904320992</v>
          </cell>
          <cell r="E679">
            <v>45266.493258796298</v>
          </cell>
          <cell r="G679">
            <v>56946</v>
          </cell>
          <cell r="H679">
            <v>19</v>
          </cell>
          <cell r="I679" t="str">
            <v>RISARALDA</v>
          </cell>
          <cell r="J679" t="str">
            <v>PEREIRA</v>
          </cell>
          <cell r="K679" t="str">
            <v>Demanda</v>
          </cell>
          <cell r="L679" t="str">
            <v>ONCOLOGOS DEL OCCIDENTE S.A.S.</v>
          </cell>
          <cell r="M679" t="str">
            <v>NI 801000713</v>
          </cell>
          <cell r="O679" t="str">
            <v>Pago por evento</v>
          </cell>
          <cell r="P679" t="str">
            <v>Consultas ambulatorias</v>
          </cell>
        </row>
        <row r="680">
          <cell r="B680" t="str">
            <v>RC20584</v>
          </cell>
          <cell r="C680" t="str">
            <v>Radicada</v>
          </cell>
          <cell r="D680">
            <v>45265.492947492283</v>
          </cell>
          <cell r="E680">
            <v>45266.607905474535</v>
          </cell>
          <cell r="G680">
            <v>107733</v>
          </cell>
          <cell r="H680">
            <v>19</v>
          </cell>
          <cell r="I680" t="str">
            <v>RISARALDA</v>
          </cell>
          <cell r="J680" t="str">
            <v>PEREIRA</v>
          </cell>
          <cell r="K680" t="str">
            <v>Demanda</v>
          </cell>
          <cell r="L680" t="str">
            <v>ONCOLOGOS DEL OCCIDENTE S.A.S.</v>
          </cell>
          <cell r="M680" t="str">
            <v>NI 801000713</v>
          </cell>
          <cell r="O680" t="str">
            <v>Pago por evento</v>
          </cell>
          <cell r="P680" t="str">
            <v>Consultas ambulatorias</v>
          </cell>
        </row>
        <row r="681">
          <cell r="B681" t="str">
            <v>RC20589</v>
          </cell>
          <cell r="C681" t="str">
            <v>Radicada</v>
          </cell>
          <cell r="D681">
            <v>45265.492984375</v>
          </cell>
          <cell r="E681">
            <v>45266.522850462963</v>
          </cell>
          <cell r="G681">
            <v>107733</v>
          </cell>
          <cell r="H681">
            <v>19</v>
          </cell>
          <cell r="I681" t="str">
            <v>RISARALDA</v>
          </cell>
          <cell r="J681" t="str">
            <v>PEREIRA</v>
          </cell>
          <cell r="K681" t="str">
            <v>Demanda</v>
          </cell>
          <cell r="L681" t="str">
            <v>ONCOLOGOS DEL OCCIDENTE S.A.S.</v>
          </cell>
          <cell r="M681" t="str">
            <v>NI 801000713</v>
          </cell>
          <cell r="O681" t="str">
            <v>Pago por evento</v>
          </cell>
          <cell r="P681" t="str">
            <v>Consultas ambulatorias</v>
          </cell>
        </row>
        <row r="682">
          <cell r="B682" t="str">
            <v>RM75398</v>
          </cell>
          <cell r="C682" t="str">
            <v>Radicada</v>
          </cell>
          <cell r="D682">
            <v>45265.49301523919</v>
          </cell>
          <cell r="E682">
            <v>45266.453714965275</v>
          </cell>
          <cell r="G682">
            <v>319505</v>
          </cell>
          <cell r="H682">
            <v>19</v>
          </cell>
          <cell r="I682" t="str">
            <v>RISARALDA</v>
          </cell>
          <cell r="J682" t="str">
            <v>PEREIRA</v>
          </cell>
          <cell r="K682" t="str">
            <v>Demanda</v>
          </cell>
          <cell r="L682" t="str">
            <v>ONCOLOGOS DEL OCCIDENTE S.A.S.</v>
          </cell>
          <cell r="M682" t="str">
            <v>NI 801000713</v>
          </cell>
          <cell r="O682" t="str">
            <v>Pago por evento</v>
          </cell>
          <cell r="P682" t="str">
            <v>Servicios ambulatorios</v>
          </cell>
        </row>
        <row r="683">
          <cell r="B683" t="str">
            <v>RC20625</v>
          </cell>
          <cell r="C683" t="str">
            <v>Radicada</v>
          </cell>
          <cell r="D683">
            <v>45265.493041628084</v>
          </cell>
          <cell r="E683">
            <v>45266.526136886576</v>
          </cell>
          <cell r="G683">
            <v>64500</v>
          </cell>
          <cell r="H683">
            <v>19</v>
          </cell>
          <cell r="I683" t="str">
            <v>RISARALDA</v>
          </cell>
          <cell r="J683" t="str">
            <v>PEREIRA</v>
          </cell>
          <cell r="K683" t="str">
            <v>Demanda</v>
          </cell>
          <cell r="L683" t="str">
            <v>ONCOLOGOS DEL OCCIDENTE S.A.S.</v>
          </cell>
          <cell r="M683" t="str">
            <v>NI 801000713</v>
          </cell>
          <cell r="O683" t="str">
            <v>Pago por evento</v>
          </cell>
          <cell r="P683" t="str">
            <v>Consultas ambulatorias</v>
          </cell>
        </row>
        <row r="684">
          <cell r="B684" t="str">
            <v>RC20626</v>
          </cell>
          <cell r="C684" t="str">
            <v>Radicada</v>
          </cell>
          <cell r="D684">
            <v>45265.493087924377</v>
          </cell>
          <cell r="E684">
            <v>45266.528285300927</v>
          </cell>
          <cell r="G684">
            <v>64500</v>
          </cell>
          <cell r="H684">
            <v>19</v>
          </cell>
          <cell r="I684" t="str">
            <v>RISARALDA</v>
          </cell>
          <cell r="J684" t="str">
            <v>PEREIRA</v>
          </cell>
          <cell r="K684" t="str">
            <v>Demanda</v>
          </cell>
          <cell r="L684" t="str">
            <v>ONCOLOGOS DEL OCCIDENTE S.A.S.</v>
          </cell>
          <cell r="M684" t="str">
            <v>NI 801000713</v>
          </cell>
          <cell r="O684" t="str">
            <v>Pago por evento</v>
          </cell>
          <cell r="P684" t="str">
            <v>Consultas ambulatorias</v>
          </cell>
        </row>
        <row r="685">
          <cell r="B685" t="str">
            <v>RC20640</v>
          </cell>
          <cell r="C685" t="str">
            <v>Radicada</v>
          </cell>
          <cell r="D685">
            <v>45265.493149074071</v>
          </cell>
          <cell r="E685">
            <v>45266.530207951386</v>
          </cell>
          <cell r="G685">
            <v>107733</v>
          </cell>
          <cell r="H685">
            <v>19</v>
          </cell>
          <cell r="I685" t="str">
            <v>RISARALDA</v>
          </cell>
          <cell r="J685" t="str">
            <v>PEREIRA</v>
          </cell>
          <cell r="K685" t="str">
            <v>Demanda</v>
          </cell>
          <cell r="L685" t="str">
            <v>ONCOLOGOS DEL OCCIDENTE S.A.S.</v>
          </cell>
          <cell r="M685" t="str">
            <v>NI 801000713</v>
          </cell>
          <cell r="O685" t="str">
            <v>Pago por evento</v>
          </cell>
          <cell r="P685" t="str">
            <v>Consultas ambulatorias</v>
          </cell>
        </row>
        <row r="686">
          <cell r="B686" t="str">
            <v>RM75698</v>
          </cell>
          <cell r="C686" t="str">
            <v>Radicada</v>
          </cell>
          <cell r="D686">
            <v>45265.493184143517</v>
          </cell>
          <cell r="E686">
            <v>45266.374664467592</v>
          </cell>
          <cell r="G686">
            <v>6153499</v>
          </cell>
          <cell r="H686">
            <v>20</v>
          </cell>
          <cell r="I686" t="str">
            <v>RISARALDA</v>
          </cell>
          <cell r="J686" t="str">
            <v>PEREIRA</v>
          </cell>
          <cell r="K686" t="str">
            <v>Demanda</v>
          </cell>
          <cell r="L686" t="str">
            <v>ONCOLOGOS DEL OCCIDENTE S.A.S.</v>
          </cell>
          <cell r="M686" t="str">
            <v>NI 801000713</v>
          </cell>
          <cell r="O686" t="str">
            <v>Pago por evento</v>
          </cell>
          <cell r="P686" t="str">
            <v>Consultas ambulatorias | Servicios ambulatorios</v>
          </cell>
        </row>
        <row r="687">
          <cell r="B687" t="str">
            <v>RM75739</v>
          </cell>
          <cell r="C687" t="str">
            <v>Radicada</v>
          </cell>
          <cell r="D687">
            <v>45265.493232986111</v>
          </cell>
          <cell r="E687">
            <v>45266.376454282406</v>
          </cell>
          <cell r="G687">
            <v>11947569</v>
          </cell>
          <cell r="H687">
            <v>20</v>
          </cell>
          <cell r="I687" t="str">
            <v>RISARALDA</v>
          </cell>
          <cell r="J687" t="str">
            <v>PEREIRA</v>
          </cell>
          <cell r="K687" t="str">
            <v>Demanda</v>
          </cell>
          <cell r="L687" t="str">
            <v>ONCOLOGOS DEL OCCIDENTE S.A.S.</v>
          </cell>
          <cell r="M687" t="str">
            <v>NI 801000713</v>
          </cell>
          <cell r="O687" t="str">
            <v>Pago por evento</v>
          </cell>
          <cell r="P687" t="str">
            <v>Servicios ambulatorios</v>
          </cell>
        </row>
        <row r="688">
          <cell r="B688" t="str">
            <v>RC20705</v>
          </cell>
          <cell r="C688" t="str">
            <v>Radicada</v>
          </cell>
          <cell r="D688">
            <v>45274.380978896603</v>
          </cell>
          <cell r="E688">
            <v>45275.438021956019</v>
          </cell>
          <cell r="G688">
            <v>64500</v>
          </cell>
          <cell r="H688">
            <v>10</v>
          </cell>
          <cell r="I688" t="str">
            <v>RISARALDA</v>
          </cell>
          <cell r="J688" t="str">
            <v>PEREIRA</v>
          </cell>
          <cell r="K688" t="str">
            <v>Demanda</v>
          </cell>
          <cell r="L688" t="str">
            <v>ONCOLOGOS DEL OCCIDENTE S.A.S.</v>
          </cell>
          <cell r="M688" t="str">
            <v>NI 801000713</v>
          </cell>
          <cell r="O688" t="str">
            <v>Pago por evento</v>
          </cell>
          <cell r="P688" t="str">
            <v>Consultas ambulatorias</v>
          </cell>
        </row>
        <row r="689">
          <cell r="B689" t="str">
            <v>RC20713</v>
          </cell>
          <cell r="C689" t="str">
            <v>Radicada</v>
          </cell>
          <cell r="D689">
            <v>45274.3810099537</v>
          </cell>
          <cell r="E689">
            <v>45275.440303043979</v>
          </cell>
          <cell r="G689">
            <v>64500</v>
          </cell>
          <cell r="H689">
            <v>10</v>
          </cell>
          <cell r="I689" t="str">
            <v>RISARALDA</v>
          </cell>
          <cell r="J689" t="str">
            <v>PEREIRA</v>
          </cell>
          <cell r="K689" t="str">
            <v>Demanda</v>
          </cell>
          <cell r="L689" t="str">
            <v>ONCOLOGOS DEL OCCIDENTE S.A.S.</v>
          </cell>
          <cell r="M689" t="str">
            <v>NI 801000713</v>
          </cell>
          <cell r="O689" t="str">
            <v>Pago por evento</v>
          </cell>
          <cell r="P689" t="str">
            <v>Consultas ambulatorias</v>
          </cell>
        </row>
        <row r="690">
          <cell r="B690" t="str">
            <v>RC20721</v>
          </cell>
          <cell r="C690" t="str">
            <v>Radicada</v>
          </cell>
          <cell r="D690">
            <v>45274.381041705245</v>
          </cell>
          <cell r="E690">
            <v>45275.442510185181</v>
          </cell>
          <cell r="G690">
            <v>64500</v>
          </cell>
          <cell r="H690">
            <v>10</v>
          </cell>
          <cell r="I690" t="str">
            <v>RISARALDA</v>
          </cell>
          <cell r="J690" t="str">
            <v>PEREIRA</v>
          </cell>
          <cell r="K690" t="str">
            <v>Demanda</v>
          </cell>
          <cell r="L690" t="str">
            <v>ONCOLOGOS DEL OCCIDENTE S.A.S.</v>
          </cell>
          <cell r="M690" t="str">
            <v>NI 801000713</v>
          </cell>
          <cell r="O690" t="str">
            <v>Pago por evento</v>
          </cell>
          <cell r="P690" t="str">
            <v>Consultas ambulatorias</v>
          </cell>
        </row>
        <row r="691">
          <cell r="B691" t="str">
            <v>RC20752</v>
          </cell>
          <cell r="C691" t="str">
            <v>Radicada</v>
          </cell>
          <cell r="D691">
            <v>45274.381095023149</v>
          </cell>
          <cell r="E691">
            <v>45275.453153553237</v>
          </cell>
          <cell r="G691">
            <v>64500</v>
          </cell>
          <cell r="H691">
            <v>10</v>
          </cell>
          <cell r="I691" t="str">
            <v>RISARALDA</v>
          </cell>
          <cell r="J691" t="str">
            <v>PEREIRA</v>
          </cell>
          <cell r="K691" t="str">
            <v>Demanda</v>
          </cell>
          <cell r="L691" t="str">
            <v>ONCOLOGOS DEL OCCIDENTE S.A.S.</v>
          </cell>
          <cell r="M691" t="str">
            <v>NI 801000713</v>
          </cell>
          <cell r="O691" t="str">
            <v>Pago por evento</v>
          </cell>
          <cell r="P691" t="str">
            <v>Consultas ambulatorias</v>
          </cell>
        </row>
        <row r="692">
          <cell r="B692" t="str">
            <v>RC20759</v>
          </cell>
          <cell r="C692" t="str">
            <v>Radicada</v>
          </cell>
          <cell r="D692">
            <v>45274.381141936727</v>
          </cell>
          <cell r="E692">
            <v>45275.456534756944</v>
          </cell>
          <cell r="G692">
            <v>52846</v>
          </cell>
          <cell r="H692">
            <v>10</v>
          </cell>
          <cell r="I692" t="str">
            <v>RISARALDA</v>
          </cell>
          <cell r="J692" t="str">
            <v>PEREIRA</v>
          </cell>
          <cell r="K692" t="str">
            <v>Demanda</v>
          </cell>
          <cell r="L692" t="str">
            <v>ONCOLOGOS DEL OCCIDENTE S.A.S.</v>
          </cell>
          <cell r="M692" t="str">
            <v>NI 801000713</v>
          </cell>
          <cell r="O692" t="str">
            <v>Pago por evento</v>
          </cell>
          <cell r="P692" t="str">
            <v>Consultas ambulatorias</v>
          </cell>
        </row>
        <row r="693">
          <cell r="B693" t="str">
            <v>RC20851</v>
          </cell>
          <cell r="C693" t="str">
            <v>Radicada</v>
          </cell>
          <cell r="D693">
            <v>45274.381182137338</v>
          </cell>
          <cell r="E693">
            <v>45275.444869293977</v>
          </cell>
          <cell r="G693">
            <v>64500</v>
          </cell>
          <cell r="H693">
            <v>10</v>
          </cell>
          <cell r="I693" t="str">
            <v>RISARALDA</v>
          </cell>
          <cell r="J693" t="str">
            <v>PEREIRA</v>
          </cell>
          <cell r="K693" t="str">
            <v>Demanda</v>
          </cell>
          <cell r="L693" t="str">
            <v>ONCOLOGOS DEL OCCIDENTE S.A.S.</v>
          </cell>
          <cell r="M693" t="str">
            <v>NI 801000713</v>
          </cell>
          <cell r="O693" t="str">
            <v>Pago por evento</v>
          </cell>
          <cell r="P693" t="str">
            <v>Consultas ambulatorias</v>
          </cell>
        </row>
        <row r="694">
          <cell r="B694" t="str">
            <v>RC20853</v>
          </cell>
          <cell r="C694" t="str">
            <v>Radicada</v>
          </cell>
          <cell r="D694">
            <v>45274.381224382712</v>
          </cell>
          <cell r="E694">
            <v>45275.446116701387</v>
          </cell>
          <cell r="G694">
            <v>79049</v>
          </cell>
          <cell r="H694">
            <v>10</v>
          </cell>
          <cell r="I694" t="str">
            <v>RISARALDA</v>
          </cell>
          <cell r="J694" t="str">
            <v>PEREIRA</v>
          </cell>
          <cell r="K694" t="str">
            <v>Demanda</v>
          </cell>
          <cell r="L694" t="str">
            <v>ONCOLOGOS DEL OCCIDENTE S.A.S.</v>
          </cell>
          <cell r="M694" t="str">
            <v>NI 801000713</v>
          </cell>
          <cell r="O694" t="str">
            <v>Pago por evento</v>
          </cell>
          <cell r="P694" t="str">
            <v>Consultas ambulatorias</v>
          </cell>
        </row>
        <row r="695">
          <cell r="B695" t="str">
            <v>RC20854</v>
          </cell>
          <cell r="C695" t="str">
            <v>Radicada</v>
          </cell>
          <cell r="D695">
            <v>45274.381255401233</v>
          </cell>
          <cell r="E695">
            <v>45275.44803954861</v>
          </cell>
          <cell r="G695">
            <v>79049</v>
          </cell>
          <cell r="H695">
            <v>10</v>
          </cell>
          <cell r="I695" t="str">
            <v>RISARALDA</v>
          </cell>
          <cell r="J695" t="str">
            <v>PEREIRA</v>
          </cell>
          <cell r="K695" t="str">
            <v>Demanda</v>
          </cell>
          <cell r="L695" t="str">
            <v>ONCOLOGOS DEL OCCIDENTE S.A.S.</v>
          </cell>
          <cell r="M695" t="str">
            <v>NI 801000713</v>
          </cell>
          <cell r="O695" t="str">
            <v>Pago por evento</v>
          </cell>
          <cell r="P695" t="str">
            <v>Consultas ambulatorias</v>
          </cell>
        </row>
        <row r="696">
          <cell r="B696" t="str">
            <v>RM66376</v>
          </cell>
          <cell r="C696" t="str">
            <v>Radicada</v>
          </cell>
          <cell r="D696">
            <v>45274.397662577154</v>
          </cell>
          <cell r="E696">
            <v>45274.746101157405</v>
          </cell>
          <cell r="G696">
            <v>61580</v>
          </cell>
          <cell r="H696">
            <v>11</v>
          </cell>
          <cell r="I696" t="str">
            <v>RISARALDA</v>
          </cell>
          <cell r="J696" t="str">
            <v>PEREIRA</v>
          </cell>
          <cell r="K696" t="str">
            <v>Demanda</v>
          </cell>
          <cell r="L696" t="str">
            <v>ONCOLOGOS DEL OCCIDENTE S.A.S.</v>
          </cell>
          <cell r="M696" t="str">
            <v>NI 801000713</v>
          </cell>
          <cell r="O696" t="str">
            <v>Pago por evento</v>
          </cell>
          <cell r="P696" t="str">
            <v>Consultas ambulatorias</v>
          </cell>
        </row>
        <row r="697">
          <cell r="B697" t="str">
            <v>RC20702</v>
          </cell>
          <cell r="C697" t="str">
            <v>Radicada</v>
          </cell>
          <cell r="D697">
            <v>45274.397705169751</v>
          </cell>
          <cell r="E697">
            <v>45275.435569016205</v>
          </cell>
          <cell r="G697">
            <v>64500</v>
          </cell>
          <cell r="H697">
            <v>10</v>
          </cell>
          <cell r="I697" t="str">
            <v>RISARALDA</v>
          </cell>
          <cell r="J697" t="str">
            <v>PEREIRA</v>
          </cell>
          <cell r="K697" t="str">
            <v>Demanda</v>
          </cell>
          <cell r="L697" t="str">
            <v>ONCOLOGOS DEL OCCIDENTE S.A.S.</v>
          </cell>
          <cell r="M697" t="str">
            <v>NI 801000713</v>
          </cell>
          <cell r="O697" t="str">
            <v>Pago por evento</v>
          </cell>
          <cell r="P697" t="str">
            <v>Consultas ambulatorias</v>
          </cell>
        </row>
        <row r="698">
          <cell r="B698" t="str">
            <v>RM76244</v>
          </cell>
          <cell r="C698" t="str">
            <v>Radicada</v>
          </cell>
          <cell r="D698">
            <v>45274.397738541666</v>
          </cell>
          <cell r="E698">
            <v>45274.774224884255</v>
          </cell>
          <cell r="G698">
            <v>87990</v>
          </cell>
          <cell r="H698">
            <v>11</v>
          </cell>
          <cell r="I698" t="str">
            <v>RISARALDA</v>
          </cell>
          <cell r="J698" t="str">
            <v>PEREIRA</v>
          </cell>
          <cell r="K698" t="str">
            <v>Demanda</v>
          </cell>
          <cell r="L698" t="str">
            <v>ONCOLOGOS DEL OCCIDENTE S.A.S.</v>
          </cell>
          <cell r="M698" t="str">
            <v>NI 801000713</v>
          </cell>
          <cell r="O698" t="str">
            <v>Pago por evento</v>
          </cell>
          <cell r="P698" t="str">
            <v>Consultas ambulatorias</v>
          </cell>
        </row>
        <row r="699">
          <cell r="B699" t="str">
            <v>RM76328</v>
          </cell>
          <cell r="C699" t="str">
            <v>Radicada</v>
          </cell>
          <cell r="D699">
            <v>45274.397772839504</v>
          </cell>
          <cell r="E699">
            <v>45275.379404942127</v>
          </cell>
          <cell r="G699">
            <v>98000</v>
          </cell>
          <cell r="H699">
            <v>11</v>
          </cell>
          <cell r="I699" t="str">
            <v>RISARALDA</v>
          </cell>
          <cell r="J699" t="str">
            <v>PEREIRA</v>
          </cell>
          <cell r="K699" t="str">
            <v>Demanda</v>
          </cell>
          <cell r="L699" t="str">
            <v>ONCOLOGOS DEL OCCIDENTE S.A.S.</v>
          </cell>
          <cell r="M699" t="str">
            <v>NI 801000713</v>
          </cell>
          <cell r="O699" t="str">
            <v>Pago por evento</v>
          </cell>
          <cell r="P699" t="str">
            <v>Consultas ambulatorias</v>
          </cell>
        </row>
        <row r="700">
          <cell r="B700" t="str">
            <v>RM76345</v>
          </cell>
          <cell r="C700" t="str">
            <v>Radicada</v>
          </cell>
          <cell r="D700">
            <v>45274.397842901228</v>
          </cell>
          <cell r="E700">
            <v>45275.419772071757</v>
          </cell>
          <cell r="G700">
            <v>111100</v>
          </cell>
          <cell r="H700">
            <v>11</v>
          </cell>
          <cell r="I700" t="str">
            <v>RISARALDA</v>
          </cell>
          <cell r="J700" t="str">
            <v>PEREIRA</v>
          </cell>
          <cell r="K700" t="str">
            <v>Demanda</v>
          </cell>
          <cell r="L700" t="str">
            <v>ONCOLOGOS DEL OCCIDENTE S.A.S.</v>
          </cell>
          <cell r="M700" t="str">
            <v>NI 801000713</v>
          </cell>
          <cell r="O700" t="str">
            <v>Pago por evento</v>
          </cell>
          <cell r="P700" t="str">
            <v>Servicios ambulatorios</v>
          </cell>
        </row>
        <row r="701">
          <cell r="B701" t="str">
            <v>RM76359</v>
          </cell>
          <cell r="C701" t="str">
            <v>Radicada</v>
          </cell>
          <cell r="D701">
            <v>45274.397869560184</v>
          </cell>
          <cell r="E701">
            <v>45275.412175115736</v>
          </cell>
          <cell r="G701">
            <v>335907</v>
          </cell>
          <cell r="H701">
            <v>11</v>
          </cell>
          <cell r="I701" t="str">
            <v>RISARALDA</v>
          </cell>
          <cell r="J701" t="str">
            <v>PEREIRA</v>
          </cell>
          <cell r="K701" t="str">
            <v>Demanda</v>
          </cell>
          <cell r="L701" t="str">
            <v>ONCOLOGOS DEL OCCIDENTE S.A.S.</v>
          </cell>
          <cell r="M701" t="str">
            <v>NI 801000713</v>
          </cell>
          <cell r="O701" t="str">
            <v>Pago por evento</v>
          </cell>
          <cell r="P701" t="str">
            <v>Servicios ambulatorios</v>
          </cell>
        </row>
        <row r="702">
          <cell r="B702" t="str">
            <v>RM76381</v>
          </cell>
          <cell r="C702" t="str">
            <v>Radicada</v>
          </cell>
          <cell r="D702">
            <v>45274.397902662036</v>
          </cell>
          <cell r="E702">
            <v>45275.382157060187</v>
          </cell>
          <cell r="G702">
            <v>52400</v>
          </cell>
          <cell r="H702">
            <v>11</v>
          </cell>
          <cell r="I702" t="str">
            <v>RISARALDA</v>
          </cell>
          <cell r="J702" t="str">
            <v>PEREIRA</v>
          </cell>
          <cell r="K702" t="str">
            <v>Demanda</v>
          </cell>
          <cell r="L702" t="str">
            <v>ONCOLOGOS DEL OCCIDENTE S.A.S.</v>
          </cell>
          <cell r="M702" t="str">
            <v>NI 801000713</v>
          </cell>
          <cell r="O702" t="str">
            <v>Pago por evento</v>
          </cell>
          <cell r="P702" t="str">
            <v>Consultas ambulatorias</v>
          </cell>
        </row>
        <row r="703">
          <cell r="B703" t="str">
            <v>RM76382</v>
          </cell>
          <cell r="C703" t="str">
            <v>Radicada</v>
          </cell>
          <cell r="D703">
            <v>45274.397935995366</v>
          </cell>
          <cell r="E703">
            <v>45275.386337465279</v>
          </cell>
          <cell r="F703">
            <v>45280.560764236106</v>
          </cell>
          <cell r="G703">
            <v>49990</v>
          </cell>
          <cell r="H703">
            <v>11</v>
          </cell>
          <cell r="I703" t="str">
            <v>RISARALDA</v>
          </cell>
          <cell r="J703" t="str">
            <v>PEREIRA</v>
          </cell>
          <cell r="K703" t="str">
            <v>Demanda</v>
          </cell>
          <cell r="L703" t="str">
            <v>ONCOLOGOS DEL OCCIDENTE S.A.S.</v>
          </cell>
          <cell r="M703" t="str">
            <v>NI 801000713</v>
          </cell>
          <cell r="N703" t="str">
            <v>MRS</v>
          </cell>
          <cell r="O703" t="str">
            <v>Pago por evento</v>
          </cell>
          <cell r="P703" t="str">
            <v>Consultas ambulatorias</v>
          </cell>
        </row>
        <row r="704">
          <cell r="B704" t="str">
            <v>RM76432</v>
          </cell>
          <cell r="C704" t="str">
            <v>Radicada</v>
          </cell>
          <cell r="D704">
            <v>45274.397970949074</v>
          </cell>
          <cell r="E704">
            <v>45275.387657407402</v>
          </cell>
          <cell r="G704">
            <v>56533</v>
          </cell>
          <cell r="H704">
            <v>11</v>
          </cell>
          <cell r="I704" t="str">
            <v>RISARALDA</v>
          </cell>
          <cell r="J704" t="str">
            <v>PEREIRA</v>
          </cell>
          <cell r="K704" t="str">
            <v>Demanda</v>
          </cell>
          <cell r="L704" t="str">
            <v>ONCOLOGOS DEL OCCIDENTE S.A.S.</v>
          </cell>
          <cell r="M704" t="str">
            <v>NI 801000713</v>
          </cell>
          <cell r="O704" t="str">
            <v>Pago por evento</v>
          </cell>
          <cell r="P704" t="str">
            <v>Consultas ambulatorias</v>
          </cell>
        </row>
        <row r="705">
          <cell r="B705" t="str">
            <v>RM76467</v>
          </cell>
          <cell r="C705" t="str">
            <v>Radicada</v>
          </cell>
          <cell r="D705">
            <v>45274.398000000001</v>
          </cell>
          <cell r="E705">
            <v>45275.388919560181</v>
          </cell>
          <cell r="F705">
            <v>45280.552050312501</v>
          </cell>
          <cell r="G705">
            <v>62303</v>
          </cell>
          <cell r="H705">
            <v>11</v>
          </cell>
          <cell r="I705" t="str">
            <v>RISARALDA</v>
          </cell>
          <cell r="J705" t="str">
            <v>PEREIRA</v>
          </cell>
          <cell r="K705" t="str">
            <v>Demanda</v>
          </cell>
          <cell r="L705" t="str">
            <v>ONCOLOGOS DEL OCCIDENTE S.A.S.</v>
          </cell>
          <cell r="M705" t="str">
            <v>NI 801000713</v>
          </cell>
          <cell r="N705" t="str">
            <v>MRS</v>
          </cell>
          <cell r="O705" t="str">
            <v>Pago por evento</v>
          </cell>
          <cell r="P705" t="str">
            <v>Consultas ambulatorias</v>
          </cell>
        </row>
        <row r="706">
          <cell r="B706" t="str">
            <v>RM76586</v>
          </cell>
          <cell r="C706" t="str">
            <v>Radicada</v>
          </cell>
          <cell r="D706">
            <v>45274.398030285491</v>
          </cell>
          <cell r="E706">
            <v>45275.390875428238</v>
          </cell>
          <cell r="G706">
            <v>5306201</v>
          </cell>
          <cell r="H706">
            <v>11</v>
          </cell>
          <cell r="I706" t="str">
            <v>RISARALDA</v>
          </cell>
          <cell r="J706" t="str">
            <v>PEREIRA</v>
          </cell>
          <cell r="K706" t="str">
            <v>Demanda</v>
          </cell>
          <cell r="L706" t="str">
            <v>ONCOLOGOS DEL OCCIDENTE S.A.S.</v>
          </cell>
          <cell r="M706" t="str">
            <v>NI 801000713</v>
          </cell>
          <cell r="O706" t="str">
            <v>Pago por evento</v>
          </cell>
          <cell r="P706" t="str">
            <v>Servicios hospitalarios</v>
          </cell>
        </row>
        <row r="707">
          <cell r="B707" t="str">
            <v>RM76602</v>
          </cell>
          <cell r="C707" t="str">
            <v>Radicada</v>
          </cell>
          <cell r="D707">
            <v>45274.398062191358</v>
          </cell>
          <cell r="E707">
            <v>45275.414740740736</v>
          </cell>
          <cell r="G707">
            <v>1003332</v>
          </cell>
          <cell r="H707">
            <v>11</v>
          </cell>
          <cell r="I707" t="str">
            <v>RISARALDA</v>
          </cell>
          <cell r="J707" t="str">
            <v>PEREIRA</v>
          </cell>
          <cell r="K707" t="str">
            <v>Demanda</v>
          </cell>
          <cell r="L707" t="str">
            <v>ONCOLOGOS DEL OCCIDENTE S.A.S.</v>
          </cell>
          <cell r="M707" t="str">
            <v>NI 801000713</v>
          </cell>
          <cell r="O707" t="str">
            <v>Pago por evento</v>
          </cell>
          <cell r="P707" t="str">
            <v>Servicios ambulatorios</v>
          </cell>
        </row>
        <row r="708">
          <cell r="B708" t="str">
            <v>RM75989</v>
          </cell>
          <cell r="C708" t="str">
            <v>Radicada</v>
          </cell>
          <cell r="D708">
            <v>45274.443143749995</v>
          </cell>
          <cell r="E708">
            <v>45274.773090937495</v>
          </cell>
          <cell r="G708">
            <v>16784250</v>
          </cell>
          <cell r="H708">
            <v>11</v>
          </cell>
          <cell r="I708" t="str">
            <v>RISARALDA</v>
          </cell>
          <cell r="J708" t="str">
            <v>PEREIRA</v>
          </cell>
          <cell r="K708" t="str">
            <v>Demanda</v>
          </cell>
          <cell r="L708" t="str">
            <v>ONCOLOGOS DEL OCCIDENTE S.A.S.</v>
          </cell>
          <cell r="M708" t="str">
            <v>NI 801000713</v>
          </cell>
          <cell r="O708" t="str">
            <v>Pago por evento</v>
          </cell>
          <cell r="P708" t="str">
            <v>Servicios ambulatorios</v>
          </cell>
        </row>
        <row r="709">
          <cell r="B709" t="str">
            <v>RM75819</v>
          </cell>
          <cell r="C709" t="str">
            <v>Radicada</v>
          </cell>
          <cell r="D709">
            <v>45274.461756095676</v>
          </cell>
          <cell r="E709">
            <v>45274.76485983796</v>
          </cell>
          <cell r="G709">
            <v>56533</v>
          </cell>
          <cell r="H709">
            <v>11</v>
          </cell>
          <cell r="I709" t="str">
            <v>RISARALDA</v>
          </cell>
          <cell r="J709" t="str">
            <v>PEREIRA</v>
          </cell>
          <cell r="K709" t="str">
            <v>Demanda</v>
          </cell>
          <cell r="L709" t="str">
            <v>ONCOLOGOS DEL OCCIDENTE S.A.S.</v>
          </cell>
          <cell r="M709" t="str">
            <v>NI 801000713</v>
          </cell>
          <cell r="O709" t="str">
            <v>Pago por evento</v>
          </cell>
          <cell r="P709" t="str">
            <v>Consultas ambulatorias</v>
          </cell>
        </row>
        <row r="710">
          <cell r="B710" t="str">
            <v>RM76200</v>
          </cell>
          <cell r="C710" t="str">
            <v>Radicada</v>
          </cell>
          <cell r="D710">
            <v>45274.461800385805</v>
          </cell>
          <cell r="E710">
            <v>45275.36964305555</v>
          </cell>
          <cell r="G710">
            <v>363372</v>
          </cell>
          <cell r="H710">
            <v>11</v>
          </cell>
          <cell r="I710" t="str">
            <v>RISARALDA</v>
          </cell>
          <cell r="J710" t="str">
            <v>PEREIRA</v>
          </cell>
          <cell r="K710" t="str">
            <v>Demanda</v>
          </cell>
          <cell r="L710" t="str">
            <v>ONCOLOGOS DEL OCCIDENTE S.A.S.</v>
          </cell>
          <cell r="M710" t="str">
            <v>NI 801000713</v>
          </cell>
          <cell r="O710" t="str">
            <v>Pago por evento</v>
          </cell>
          <cell r="P710" t="str">
            <v>Servicios ambulatorios</v>
          </cell>
        </row>
        <row r="711">
          <cell r="B711" t="str">
            <v>RM76246</v>
          </cell>
          <cell r="C711" t="str">
            <v>Radicada</v>
          </cell>
          <cell r="D711">
            <v>45274.461842592587</v>
          </cell>
          <cell r="E711">
            <v>45275.374119907407</v>
          </cell>
          <cell r="G711">
            <v>150003</v>
          </cell>
          <cell r="H711">
            <v>11</v>
          </cell>
          <cell r="I711" t="str">
            <v>RISARALDA</v>
          </cell>
          <cell r="J711" t="str">
            <v>PEREIRA</v>
          </cell>
          <cell r="K711" t="str">
            <v>Demanda</v>
          </cell>
          <cell r="L711" t="str">
            <v>ONCOLOGOS DEL OCCIDENTE S.A.S.</v>
          </cell>
          <cell r="M711" t="str">
            <v>NI 801000713</v>
          </cell>
          <cell r="O711" t="str">
            <v>Pago por evento</v>
          </cell>
          <cell r="P711" t="str">
            <v>Servicios ambulatorios</v>
          </cell>
        </row>
        <row r="712">
          <cell r="B712" t="str">
            <v>RM76371</v>
          </cell>
          <cell r="C712" t="str">
            <v>Radicada</v>
          </cell>
          <cell r="D712">
            <v>45274.461877662034</v>
          </cell>
          <cell r="E712">
            <v>45274.737341053238</v>
          </cell>
          <cell r="G712">
            <v>1446300</v>
          </cell>
          <cell r="H712">
            <v>11</v>
          </cell>
          <cell r="I712" t="str">
            <v>RISARALDA</v>
          </cell>
          <cell r="J712" t="str">
            <v>PEREIRA</v>
          </cell>
          <cell r="K712" t="str">
            <v>Demanda</v>
          </cell>
          <cell r="L712" t="str">
            <v>ONCOLOGOS DEL OCCIDENTE S.A.S.</v>
          </cell>
          <cell r="M712" t="str">
            <v>NI 801000713</v>
          </cell>
          <cell r="O712" t="str">
            <v>Pago por evento</v>
          </cell>
          <cell r="P712" t="str">
            <v>Servicios ambulatorios</v>
          </cell>
        </row>
        <row r="713">
          <cell r="B713" t="str">
            <v>RM76391</v>
          </cell>
          <cell r="C713" t="str">
            <v>Radicada</v>
          </cell>
          <cell r="D713">
            <v>45274.461906249999</v>
          </cell>
          <cell r="E713">
            <v>45274.739412418981</v>
          </cell>
          <cell r="G713">
            <v>9031620</v>
          </cell>
          <cell r="H713">
            <v>11</v>
          </cell>
          <cell r="I713" t="str">
            <v>RISARALDA</v>
          </cell>
          <cell r="J713" t="str">
            <v>PEREIRA</v>
          </cell>
          <cell r="K713" t="str">
            <v>Demanda</v>
          </cell>
          <cell r="L713" t="str">
            <v>ONCOLOGOS DEL OCCIDENTE S.A.S.</v>
          </cell>
          <cell r="M713" t="str">
            <v>NI 801000713</v>
          </cell>
          <cell r="O713" t="str">
            <v>Pago por evento</v>
          </cell>
          <cell r="P713" t="str">
            <v>Servicios ambulatorios</v>
          </cell>
        </row>
        <row r="714">
          <cell r="B714" t="str">
            <v>RM76197</v>
          </cell>
          <cell r="C714" t="str">
            <v>Radicada</v>
          </cell>
          <cell r="D714">
            <v>45274.480539158954</v>
          </cell>
          <cell r="E714">
            <v>45274.721683715274</v>
          </cell>
          <cell r="G714">
            <v>38700</v>
          </cell>
          <cell r="H714">
            <v>11</v>
          </cell>
          <cell r="I714" t="str">
            <v>RISARALDA</v>
          </cell>
          <cell r="J714" t="str">
            <v>PEREIRA</v>
          </cell>
          <cell r="K714" t="str">
            <v>Demanda</v>
          </cell>
          <cell r="L714" t="str">
            <v>ONCOLOGOS DEL OCCIDENTE S.A.S.</v>
          </cell>
          <cell r="M714" t="str">
            <v>NI 801000713</v>
          </cell>
          <cell r="O714" t="str">
            <v>Pago por evento</v>
          </cell>
          <cell r="P714" t="str">
            <v>Consultas ambulatorias</v>
          </cell>
        </row>
        <row r="715">
          <cell r="B715" t="str">
            <v>RM76199</v>
          </cell>
          <cell r="C715" t="str">
            <v>Radicada</v>
          </cell>
          <cell r="D715">
            <v>45274.480566165119</v>
          </cell>
          <cell r="E715">
            <v>45274.724967210648</v>
          </cell>
          <cell r="G715">
            <v>1026094</v>
          </cell>
          <cell r="H715">
            <v>11</v>
          </cell>
          <cell r="I715" t="str">
            <v>RISARALDA</v>
          </cell>
          <cell r="J715" t="str">
            <v>PEREIRA</v>
          </cell>
          <cell r="K715" t="str">
            <v>Demanda</v>
          </cell>
          <cell r="L715" t="str">
            <v>ONCOLOGOS DEL OCCIDENTE S.A.S.</v>
          </cell>
          <cell r="M715" t="str">
            <v>NI 801000713</v>
          </cell>
          <cell r="O715" t="str">
            <v>Pago por evento</v>
          </cell>
          <cell r="P715" t="str">
            <v>Servicios ambulatorios</v>
          </cell>
        </row>
        <row r="716">
          <cell r="B716" t="str">
            <v>RM76225</v>
          </cell>
          <cell r="C716" t="str">
            <v>Radicada</v>
          </cell>
          <cell r="D716">
            <v>45274.480593595676</v>
          </cell>
          <cell r="E716">
            <v>45274.727173576386</v>
          </cell>
          <cell r="G716">
            <v>484217</v>
          </cell>
          <cell r="H716">
            <v>11</v>
          </cell>
          <cell r="I716" t="str">
            <v>RISARALDA</v>
          </cell>
          <cell r="J716" t="str">
            <v>PEREIRA</v>
          </cell>
          <cell r="K716" t="str">
            <v>Demanda</v>
          </cell>
          <cell r="L716" t="str">
            <v>ONCOLOGOS DEL OCCIDENTE S.A.S.</v>
          </cell>
          <cell r="M716" t="str">
            <v>NI 801000713</v>
          </cell>
          <cell r="O716" t="str">
            <v>Pago por evento</v>
          </cell>
          <cell r="P716" t="str">
            <v>Servicios ambulatorios</v>
          </cell>
        </row>
        <row r="717">
          <cell r="B717" t="str">
            <v>RM76283</v>
          </cell>
          <cell r="C717" t="str">
            <v>Radicada</v>
          </cell>
          <cell r="D717">
            <v>45274.480623688265</v>
          </cell>
          <cell r="E717">
            <v>45274.733793715277</v>
          </cell>
          <cell r="G717">
            <v>8135812</v>
          </cell>
          <cell r="H717">
            <v>11</v>
          </cell>
          <cell r="I717" t="str">
            <v>RISARALDA</v>
          </cell>
          <cell r="J717" t="str">
            <v>PEREIRA</v>
          </cell>
          <cell r="K717" t="str">
            <v>Demanda</v>
          </cell>
          <cell r="L717" t="str">
            <v>ONCOLOGOS DEL OCCIDENTE S.A.S.</v>
          </cell>
          <cell r="M717" t="str">
            <v>NI 801000713</v>
          </cell>
          <cell r="O717" t="str">
            <v>Pago por evento</v>
          </cell>
          <cell r="P717" t="str">
            <v>Servicios ambulatorios</v>
          </cell>
        </row>
        <row r="718">
          <cell r="B718" t="str">
            <v>RM76368</v>
          </cell>
          <cell r="C718" t="str">
            <v>Radicada</v>
          </cell>
          <cell r="D718">
            <v>45274.48065779321</v>
          </cell>
          <cell r="E718">
            <v>45274.735612349534</v>
          </cell>
          <cell r="G718">
            <v>64500</v>
          </cell>
          <cell r="H718">
            <v>11</v>
          </cell>
          <cell r="I718" t="str">
            <v>RISARALDA</v>
          </cell>
          <cell r="J718" t="str">
            <v>PEREIRA</v>
          </cell>
          <cell r="K718" t="str">
            <v>Demanda</v>
          </cell>
          <cell r="L718" t="str">
            <v>ONCOLOGOS DEL OCCIDENTE S.A.S.</v>
          </cell>
          <cell r="M718" t="str">
            <v>NI 801000713</v>
          </cell>
          <cell r="O718" t="str">
            <v>Pago por evento</v>
          </cell>
          <cell r="P718" t="str">
            <v>Consultas ambulatorias</v>
          </cell>
        </row>
        <row r="719">
          <cell r="B719" t="str">
            <v>RM75904</v>
          </cell>
          <cell r="C719" t="str">
            <v>Radicada</v>
          </cell>
          <cell r="D719">
            <v>45274.503407445991</v>
          </cell>
          <cell r="E719">
            <v>45274.703074849538</v>
          </cell>
          <cell r="G719">
            <v>87990</v>
          </cell>
          <cell r="H719">
            <v>11</v>
          </cell>
          <cell r="I719" t="str">
            <v>RISARALDA</v>
          </cell>
          <cell r="J719" t="str">
            <v>PEREIRA</v>
          </cell>
          <cell r="K719" t="str">
            <v>Demanda</v>
          </cell>
          <cell r="L719" t="str">
            <v>ONCOLOGOS DEL OCCIDENTE S.A.S.</v>
          </cell>
          <cell r="M719" t="str">
            <v>NI 801000713</v>
          </cell>
          <cell r="O719" t="str">
            <v>Pago por evento</v>
          </cell>
          <cell r="P719" t="str">
            <v>Consultas ambulatorias</v>
          </cell>
        </row>
        <row r="720">
          <cell r="B720" t="str">
            <v>RM75996</v>
          </cell>
          <cell r="C720" t="str">
            <v>Radicada</v>
          </cell>
          <cell r="D720">
            <v>45274.503436226849</v>
          </cell>
          <cell r="E720">
            <v>45274.704623611113</v>
          </cell>
          <cell r="G720">
            <v>64500</v>
          </cell>
          <cell r="H720">
            <v>11</v>
          </cell>
          <cell r="I720" t="str">
            <v>RISARALDA</v>
          </cell>
          <cell r="J720" t="str">
            <v>PEREIRA</v>
          </cell>
          <cell r="K720" t="str">
            <v>Demanda</v>
          </cell>
          <cell r="L720" t="str">
            <v>ONCOLOGOS DEL OCCIDENTE S.A.S.</v>
          </cell>
          <cell r="M720" t="str">
            <v>NI 801000713</v>
          </cell>
          <cell r="O720" t="str">
            <v>Pago por evento</v>
          </cell>
          <cell r="P720" t="str">
            <v>Consultas ambulatorias</v>
          </cell>
        </row>
        <row r="721">
          <cell r="B721" t="str">
            <v>RM76038</v>
          </cell>
          <cell r="C721" t="str">
            <v>Radicada</v>
          </cell>
          <cell r="D721">
            <v>45274.503462461413</v>
          </cell>
          <cell r="E721">
            <v>45274.709954513884</v>
          </cell>
          <cell r="G721">
            <v>56533</v>
          </cell>
          <cell r="H721">
            <v>11</v>
          </cell>
          <cell r="I721" t="str">
            <v>RISARALDA</v>
          </cell>
          <cell r="J721" t="str">
            <v>PEREIRA</v>
          </cell>
          <cell r="K721" t="str">
            <v>Demanda</v>
          </cell>
          <cell r="L721" t="str">
            <v>ONCOLOGOS DEL OCCIDENTE S.A.S.</v>
          </cell>
          <cell r="M721" t="str">
            <v>NI 801000713</v>
          </cell>
          <cell r="O721" t="str">
            <v>Pago por evento</v>
          </cell>
          <cell r="P721" t="str">
            <v>Consultas ambulatorias</v>
          </cell>
        </row>
        <row r="722">
          <cell r="B722" t="str">
            <v>RM76086</v>
          </cell>
          <cell r="C722" t="str">
            <v>Radicada</v>
          </cell>
          <cell r="D722">
            <v>45274.503491589508</v>
          </cell>
          <cell r="E722">
            <v>45274.713599270828</v>
          </cell>
          <cell r="G722">
            <v>125339</v>
          </cell>
          <cell r="H722">
            <v>11</v>
          </cell>
          <cell r="I722" t="str">
            <v>RISARALDA</v>
          </cell>
          <cell r="J722" t="str">
            <v>PEREIRA</v>
          </cell>
          <cell r="K722" t="str">
            <v>Demanda</v>
          </cell>
          <cell r="L722" t="str">
            <v>ONCOLOGOS DEL OCCIDENTE S.A.S.</v>
          </cell>
          <cell r="M722" t="str">
            <v>NI 801000713</v>
          </cell>
          <cell r="O722" t="str">
            <v>Pago por evento</v>
          </cell>
          <cell r="P722" t="str">
            <v>Servicios ambulatorios</v>
          </cell>
        </row>
        <row r="723">
          <cell r="B723" t="str">
            <v>RM76089</v>
          </cell>
          <cell r="C723" t="str">
            <v>Radicada</v>
          </cell>
          <cell r="D723">
            <v>45274.503538464509</v>
          </cell>
          <cell r="E723">
            <v>45274.715777280093</v>
          </cell>
          <cell r="G723">
            <v>975069</v>
          </cell>
          <cell r="H723">
            <v>11</v>
          </cell>
          <cell r="I723" t="str">
            <v>RISARALDA</v>
          </cell>
          <cell r="J723" t="str">
            <v>PEREIRA</v>
          </cell>
          <cell r="K723" t="str">
            <v>Demanda</v>
          </cell>
          <cell r="L723" t="str">
            <v>ONCOLOGOS DEL OCCIDENTE S.A.S.</v>
          </cell>
          <cell r="M723" t="str">
            <v>NI 801000713</v>
          </cell>
          <cell r="O723" t="str">
            <v>Pago por evento</v>
          </cell>
          <cell r="P723" t="str">
            <v>Servicios ambulatorios</v>
          </cell>
        </row>
        <row r="724">
          <cell r="B724" t="str">
            <v>RM76183</v>
          </cell>
          <cell r="C724" t="str">
            <v>Radicada</v>
          </cell>
          <cell r="D724">
            <v>45274.503576427473</v>
          </cell>
          <cell r="E724">
            <v>45274.718128159722</v>
          </cell>
          <cell r="G724">
            <v>56946</v>
          </cell>
          <cell r="H724">
            <v>11</v>
          </cell>
          <cell r="I724" t="str">
            <v>RISARALDA</v>
          </cell>
          <cell r="J724" t="str">
            <v>PEREIRA</v>
          </cell>
          <cell r="K724" t="str">
            <v>Demanda</v>
          </cell>
          <cell r="L724" t="str">
            <v>ONCOLOGOS DEL OCCIDENTE S.A.S.</v>
          </cell>
          <cell r="M724" t="str">
            <v>NI 801000713</v>
          </cell>
          <cell r="O724" t="str">
            <v>Pago por evento</v>
          </cell>
          <cell r="P724" t="str">
            <v>Consultas ambulatorias</v>
          </cell>
        </row>
        <row r="725">
          <cell r="B725" t="str">
            <v>RM76184</v>
          </cell>
          <cell r="C725" t="str">
            <v>Radicada</v>
          </cell>
          <cell r="D725">
            <v>45274.503605324069</v>
          </cell>
          <cell r="E725">
            <v>45274.720394560187</v>
          </cell>
          <cell r="F725">
            <v>45280.579047488427</v>
          </cell>
          <cell r="G725">
            <v>29800</v>
          </cell>
          <cell r="H725">
            <v>11</v>
          </cell>
          <cell r="I725" t="str">
            <v>RISARALDA</v>
          </cell>
          <cell r="J725" t="str">
            <v>PEREIRA</v>
          </cell>
          <cell r="K725" t="str">
            <v>Demanda</v>
          </cell>
          <cell r="L725" t="str">
            <v>ONCOLOGOS DEL OCCIDENTE S.A.S.</v>
          </cell>
          <cell r="M725" t="str">
            <v>NI 801000713</v>
          </cell>
          <cell r="N725" t="str">
            <v>MRS</v>
          </cell>
          <cell r="O725" t="str">
            <v>Pago por evento</v>
          </cell>
          <cell r="P725" t="str">
            <v>Consultas ambulatorias</v>
          </cell>
        </row>
        <row r="726">
          <cell r="B726" t="str">
            <v>RM74824</v>
          </cell>
          <cell r="C726" t="str">
            <v>Radicada</v>
          </cell>
          <cell r="D726">
            <v>45274.521989429006</v>
          </cell>
          <cell r="E726">
            <v>45274.67545613426</v>
          </cell>
          <cell r="G726">
            <v>862522</v>
          </cell>
          <cell r="H726">
            <v>11</v>
          </cell>
          <cell r="I726" t="str">
            <v>RISARALDA</v>
          </cell>
          <cell r="J726" t="str">
            <v>PEREIRA</v>
          </cell>
          <cell r="K726" t="str">
            <v>Demanda</v>
          </cell>
          <cell r="L726" t="str">
            <v>ONCOLOGOS DEL OCCIDENTE S.A.S.</v>
          </cell>
          <cell r="M726" t="str">
            <v>NI 801000713</v>
          </cell>
          <cell r="O726" t="str">
            <v>Pago por evento</v>
          </cell>
          <cell r="P726" t="str">
            <v>Servicios ambulatorios</v>
          </cell>
        </row>
        <row r="727">
          <cell r="B727" t="str">
            <v>RM74939</v>
          </cell>
          <cell r="C727" t="str">
            <v>Radicada</v>
          </cell>
          <cell r="D727">
            <v>45274.522017361109</v>
          </cell>
          <cell r="E727">
            <v>45274.680441782402</v>
          </cell>
          <cell r="G727">
            <v>152700</v>
          </cell>
          <cell r="H727">
            <v>11</v>
          </cell>
          <cell r="I727" t="str">
            <v>RISARALDA</v>
          </cell>
          <cell r="J727" t="str">
            <v>PEREIRA</v>
          </cell>
          <cell r="K727" t="str">
            <v>Demanda</v>
          </cell>
          <cell r="L727" t="str">
            <v>ONCOLOGOS DEL OCCIDENTE S.A.S.</v>
          </cell>
          <cell r="M727" t="str">
            <v>NI 801000713</v>
          </cell>
          <cell r="O727" t="str">
            <v>Pago por evento</v>
          </cell>
          <cell r="P727" t="str">
            <v>Servicios ambulatorios</v>
          </cell>
        </row>
        <row r="728">
          <cell r="B728" t="str">
            <v>RM74991</v>
          </cell>
          <cell r="C728" t="str">
            <v>Radicada</v>
          </cell>
          <cell r="D728">
            <v>45274.522046064812</v>
          </cell>
          <cell r="E728">
            <v>45274.682212349537</v>
          </cell>
          <cell r="G728">
            <v>289200</v>
          </cell>
          <cell r="H728">
            <v>11</v>
          </cell>
          <cell r="I728" t="str">
            <v>RISARALDA</v>
          </cell>
          <cell r="J728" t="str">
            <v>PEREIRA</v>
          </cell>
          <cell r="K728" t="str">
            <v>Demanda</v>
          </cell>
          <cell r="L728" t="str">
            <v>ONCOLOGOS DEL OCCIDENTE S.A.S.</v>
          </cell>
          <cell r="M728" t="str">
            <v>NI 801000713</v>
          </cell>
          <cell r="O728" t="str">
            <v>Pago por evento</v>
          </cell>
          <cell r="P728" t="str">
            <v>Servicios ambulatorios</v>
          </cell>
        </row>
        <row r="729">
          <cell r="B729" t="str">
            <v>RM75220</v>
          </cell>
          <cell r="C729" t="str">
            <v>Radicada</v>
          </cell>
          <cell r="D729">
            <v>45274.522077237656</v>
          </cell>
          <cell r="E729">
            <v>45274.683638807866</v>
          </cell>
          <cell r="G729">
            <v>289200</v>
          </cell>
          <cell r="H729">
            <v>11</v>
          </cell>
          <cell r="I729" t="str">
            <v>RISARALDA</v>
          </cell>
          <cell r="J729" t="str">
            <v>PEREIRA</v>
          </cell>
          <cell r="K729" t="str">
            <v>Demanda</v>
          </cell>
          <cell r="L729" t="str">
            <v>ONCOLOGOS DEL OCCIDENTE S.A.S.</v>
          </cell>
          <cell r="M729" t="str">
            <v>NI 801000713</v>
          </cell>
          <cell r="O729" t="str">
            <v>Pago por evento</v>
          </cell>
          <cell r="P729" t="str">
            <v>Servicios ambulatorios</v>
          </cell>
        </row>
        <row r="730">
          <cell r="B730" t="str">
            <v>RM75228</v>
          </cell>
          <cell r="C730" t="str">
            <v>Radicada</v>
          </cell>
          <cell r="D730">
            <v>45274.522103935182</v>
          </cell>
          <cell r="E730">
            <v>45274.685476307866</v>
          </cell>
          <cell r="G730">
            <v>472696</v>
          </cell>
          <cell r="H730">
            <v>11</v>
          </cell>
          <cell r="I730" t="str">
            <v>RISARALDA</v>
          </cell>
          <cell r="J730" t="str">
            <v>PEREIRA</v>
          </cell>
          <cell r="K730" t="str">
            <v>Demanda</v>
          </cell>
          <cell r="L730" t="str">
            <v>ONCOLOGOS DEL OCCIDENTE S.A.S.</v>
          </cell>
          <cell r="M730" t="str">
            <v>NI 801000713</v>
          </cell>
          <cell r="O730" t="str">
            <v>Pago por evento</v>
          </cell>
          <cell r="P730" t="str">
            <v>Servicios ambulatorios</v>
          </cell>
        </row>
        <row r="731">
          <cell r="B731" t="str">
            <v>RM75427</v>
          </cell>
          <cell r="C731" t="str">
            <v>Radicada</v>
          </cell>
          <cell r="D731">
            <v>45274.5221310571</v>
          </cell>
          <cell r="E731">
            <v>45274.687064317128</v>
          </cell>
          <cell r="G731">
            <v>68300</v>
          </cell>
          <cell r="H731">
            <v>11</v>
          </cell>
          <cell r="I731" t="str">
            <v>RISARALDA</v>
          </cell>
          <cell r="J731" t="str">
            <v>PEREIRA</v>
          </cell>
          <cell r="K731" t="str">
            <v>Demanda</v>
          </cell>
          <cell r="L731" t="str">
            <v>ONCOLOGOS DEL OCCIDENTE S.A.S.</v>
          </cell>
          <cell r="M731" t="str">
            <v>NI 801000713</v>
          </cell>
          <cell r="O731" t="str">
            <v>Pago por evento</v>
          </cell>
          <cell r="P731" t="str">
            <v>Consultas ambulatorias</v>
          </cell>
        </row>
        <row r="732">
          <cell r="B732" t="str">
            <v>RM75587</v>
          </cell>
          <cell r="C732" t="str">
            <v>Radicada</v>
          </cell>
          <cell r="D732">
            <v>45274.522158641972</v>
          </cell>
          <cell r="E732">
            <v>45274.688696527774</v>
          </cell>
          <cell r="G732">
            <v>56533</v>
          </cell>
          <cell r="H732">
            <v>11</v>
          </cell>
          <cell r="I732" t="str">
            <v>RISARALDA</v>
          </cell>
          <cell r="J732" t="str">
            <v>PEREIRA</v>
          </cell>
          <cell r="K732" t="str">
            <v>Demanda</v>
          </cell>
          <cell r="L732" t="str">
            <v>ONCOLOGOS DEL OCCIDENTE S.A.S.</v>
          </cell>
          <cell r="M732" t="str">
            <v>NI 801000713</v>
          </cell>
          <cell r="O732" t="str">
            <v>Pago por evento</v>
          </cell>
          <cell r="P732" t="str">
            <v>Consultas ambulatorias</v>
          </cell>
        </row>
        <row r="733">
          <cell r="B733" t="str">
            <v>RM75794</v>
          </cell>
          <cell r="C733" t="str">
            <v>Radicada</v>
          </cell>
          <cell r="D733">
            <v>45274.522185146598</v>
          </cell>
          <cell r="E733">
            <v>45274.690070752316</v>
          </cell>
          <cell r="G733">
            <v>64500</v>
          </cell>
          <cell r="H733">
            <v>11</v>
          </cell>
          <cell r="I733" t="str">
            <v>RISARALDA</v>
          </cell>
          <cell r="J733" t="str">
            <v>PEREIRA</v>
          </cell>
          <cell r="K733" t="str">
            <v>Demanda</v>
          </cell>
          <cell r="L733" t="str">
            <v>ONCOLOGOS DEL OCCIDENTE S.A.S.</v>
          </cell>
          <cell r="M733" t="str">
            <v>NI 801000713</v>
          </cell>
          <cell r="O733" t="str">
            <v>Pago por evento</v>
          </cell>
          <cell r="P733" t="str">
            <v>Consultas ambulatorias</v>
          </cell>
        </row>
        <row r="734">
          <cell r="B734" t="str">
            <v>RM75798</v>
          </cell>
          <cell r="C734" t="str">
            <v>Radicada</v>
          </cell>
          <cell r="D734">
            <v>45274.522214429009</v>
          </cell>
          <cell r="E734">
            <v>45274.691633761569</v>
          </cell>
          <cell r="G734">
            <v>330498</v>
          </cell>
          <cell r="H734">
            <v>11</v>
          </cell>
          <cell r="I734" t="str">
            <v>RISARALDA</v>
          </cell>
          <cell r="J734" t="str">
            <v>PEREIRA</v>
          </cell>
          <cell r="K734" t="str">
            <v>Demanda</v>
          </cell>
          <cell r="L734" t="str">
            <v>ONCOLOGOS DEL OCCIDENTE S.A.S.</v>
          </cell>
          <cell r="M734" t="str">
            <v>NI 801000713</v>
          </cell>
          <cell r="O734" t="str">
            <v>Pago por evento</v>
          </cell>
          <cell r="P734" t="str">
            <v>Servicios ambulatorios</v>
          </cell>
        </row>
        <row r="735">
          <cell r="B735" t="str">
            <v>RM75803</v>
          </cell>
          <cell r="C735" t="str">
            <v>Radicada</v>
          </cell>
          <cell r="D735">
            <v>45274.522247067893</v>
          </cell>
          <cell r="E735">
            <v>45274.694347800927</v>
          </cell>
          <cell r="G735">
            <v>207844</v>
          </cell>
          <cell r="H735">
            <v>11</v>
          </cell>
          <cell r="I735" t="str">
            <v>RISARALDA</v>
          </cell>
          <cell r="J735" t="str">
            <v>PEREIRA</v>
          </cell>
          <cell r="K735" t="str">
            <v>Demanda</v>
          </cell>
          <cell r="L735" t="str">
            <v>ONCOLOGOS DEL OCCIDENTE S.A.S.</v>
          </cell>
          <cell r="M735" t="str">
            <v>NI 801000713</v>
          </cell>
          <cell r="O735" t="str">
            <v>Pago por evento</v>
          </cell>
          <cell r="P735" t="str">
            <v>Servicios ambulatorios</v>
          </cell>
        </row>
        <row r="736">
          <cell r="B736" t="str">
            <v>RM75804</v>
          </cell>
          <cell r="C736" t="str">
            <v>Radicada</v>
          </cell>
          <cell r="D736">
            <v>45274.522277970675</v>
          </cell>
          <cell r="E736">
            <v>45274.695975115741</v>
          </cell>
          <cell r="F736">
            <v>45280.593404363426</v>
          </cell>
          <cell r="G736">
            <v>22700</v>
          </cell>
          <cell r="H736">
            <v>11</v>
          </cell>
          <cell r="I736" t="str">
            <v>RISARALDA</v>
          </cell>
          <cell r="J736" t="str">
            <v>PEREIRA</v>
          </cell>
          <cell r="K736" t="str">
            <v>Demanda</v>
          </cell>
          <cell r="L736" t="str">
            <v>ONCOLOGOS DEL OCCIDENTE S.A.S.</v>
          </cell>
          <cell r="M736" t="str">
            <v>NI 801000713</v>
          </cell>
          <cell r="N736" t="str">
            <v>MRS</v>
          </cell>
          <cell r="O736" t="str">
            <v>Pago por evento</v>
          </cell>
          <cell r="P736" t="str">
            <v>Consultas ambulatorias</v>
          </cell>
        </row>
        <row r="737">
          <cell r="B737" t="str">
            <v>RM75856</v>
          </cell>
          <cell r="C737" t="str">
            <v>Radicada</v>
          </cell>
          <cell r="D737">
            <v>45274.522304629631</v>
          </cell>
          <cell r="E737">
            <v>45274.698039467592</v>
          </cell>
          <cell r="G737">
            <v>11684628</v>
          </cell>
          <cell r="H737">
            <v>11</v>
          </cell>
          <cell r="I737" t="str">
            <v>RISARALDA</v>
          </cell>
          <cell r="J737" t="str">
            <v>PEREIRA</v>
          </cell>
          <cell r="K737" t="str">
            <v>Demanda</v>
          </cell>
          <cell r="L737" t="str">
            <v>ONCOLOGOS DEL OCCIDENTE S.A.S.</v>
          </cell>
          <cell r="M737" t="str">
            <v>NI 801000713</v>
          </cell>
          <cell r="O737" t="str">
            <v>Pago por evento</v>
          </cell>
          <cell r="P737" t="str">
            <v>Servicios ambulatorios</v>
          </cell>
        </row>
        <row r="738">
          <cell r="B738" t="str">
            <v>RM75873</v>
          </cell>
          <cell r="C738" t="str">
            <v>Radicada</v>
          </cell>
          <cell r="D738">
            <v>45274.522331288579</v>
          </cell>
          <cell r="E738">
            <v>45274.700766898146</v>
          </cell>
          <cell r="G738">
            <v>24471719</v>
          </cell>
          <cell r="H738">
            <v>11</v>
          </cell>
          <cell r="I738" t="str">
            <v>RISARALDA</v>
          </cell>
          <cell r="J738" t="str">
            <v>PEREIRA</v>
          </cell>
          <cell r="K738" t="str">
            <v>Demanda</v>
          </cell>
          <cell r="L738" t="str">
            <v>ONCOLOGOS DEL OCCIDENTE S.A.S.</v>
          </cell>
          <cell r="M738" t="str">
            <v>NI 801000713</v>
          </cell>
          <cell r="O738" t="str">
            <v>Pago por evento</v>
          </cell>
          <cell r="P738" t="str">
            <v>Servicios hospitalarios</v>
          </cell>
        </row>
        <row r="739">
          <cell r="B739" t="str">
            <v>RC20872</v>
          </cell>
          <cell r="C739" t="str">
            <v>Radicada</v>
          </cell>
          <cell r="D739">
            <v>45275.585306597219</v>
          </cell>
          <cell r="E739">
            <v>45275.838657754626</v>
          </cell>
          <cell r="G739">
            <v>56533</v>
          </cell>
          <cell r="H739">
            <v>10</v>
          </cell>
          <cell r="I739" t="str">
            <v>RISARALDA</v>
          </cell>
          <cell r="J739" t="str">
            <v>PEREIRA</v>
          </cell>
          <cell r="K739" t="str">
            <v>Demanda</v>
          </cell>
          <cell r="L739" t="str">
            <v>ONCOLOGOS DEL OCCIDENTE S.A.S.</v>
          </cell>
          <cell r="M739" t="str">
            <v>NI 801000713</v>
          </cell>
          <cell r="O739" t="str">
            <v>Pago por evento</v>
          </cell>
          <cell r="P739" t="str">
            <v>Consultas ambulatorias</v>
          </cell>
        </row>
        <row r="740">
          <cell r="B740" t="str">
            <v>RC20904</v>
          </cell>
          <cell r="C740" t="str">
            <v>Radicada</v>
          </cell>
          <cell r="D740">
            <v>45275.585465084878</v>
          </cell>
          <cell r="E740">
            <v>45275.841242245369</v>
          </cell>
          <cell r="G740">
            <v>64500</v>
          </cell>
          <cell r="H740">
            <v>10</v>
          </cell>
          <cell r="I740" t="str">
            <v>RISARALDA</v>
          </cell>
          <cell r="J740" t="str">
            <v>PEREIRA</v>
          </cell>
          <cell r="K740" t="str">
            <v>Demanda</v>
          </cell>
          <cell r="L740" t="str">
            <v>ONCOLOGOS DEL OCCIDENTE S.A.S.</v>
          </cell>
          <cell r="M740" t="str">
            <v>NI 801000713</v>
          </cell>
          <cell r="O740" t="str">
            <v>Pago por evento</v>
          </cell>
          <cell r="P740" t="str">
            <v>Consultas ambulatorias</v>
          </cell>
        </row>
        <row r="741">
          <cell r="B741" t="str">
            <v>RC20916</v>
          </cell>
          <cell r="C741" t="str">
            <v>Radicada</v>
          </cell>
          <cell r="D741">
            <v>45275.585503780858</v>
          </cell>
          <cell r="E741">
            <v>45275.843498645831</v>
          </cell>
          <cell r="G741">
            <v>56533</v>
          </cell>
          <cell r="H741">
            <v>10</v>
          </cell>
          <cell r="I741" t="str">
            <v>RISARALDA</v>
          </cell>
          <cell r="J741" t="str">
            <v>PEREIRA</v>
          </cell>
          <cell r="K741" t="str">
            <v>Demanda</v>
          </cell>
          <cell r="L741" t="str">
            <v>ONCOLOGOS DEL OCCIDENTE S.A.S.</v>
          </cell>
          <cell r="M741" t="str">
            <v>NI 801000713</v>
          </cell>
          <cell r="O741" t="str">
            <v>Pago por evento</v>
          </cell>
          <cell r="P741" t="str">
            <v>Consultas ambulatorias</v>
          </cell>
        </row>
        <row r="742">
          <cell r="B742" t="str">
            <v>RC20943</v>
          </cell>
          <cell r="C742" t="str">
            <v>Radicada</v>
          </cell>
          <cell r="D742">
            <v>45275.585577006175</v>
          </cell>
          <cell r="E742">
            <v>45275.845074733792</v>
          </cell>
          <cell r="G742">
            <v>56946</v>
          </cell>
          <cell r="H742">
            <v>10</v>
          </cell>
          <cell r="I742" t="str">
            <v>RISARALDA</v>
          </cell>
          <cell r="J742" t="str">
            <v>PEREIRA</v>
          </cell>
          <cell r="K742" t="str">
            <v>Demanda</v>
          </cell>
          <cell r="L742" t="str">
            <v>ONCOLOGOS DEL OCCIDENTE S.A.S.</v>
          </cell>
          <cell r="M742" t="str">
            <v>NI 801000713</v>
          </cell>
          <cell r="O742" t="str">
            <v>Pago por evento</v>
          </cell>
          <cell r="P742" t="str">
            <v>Consultas ambulatorias</v>
          </cell>
        </row>
        <row r="743">
          <cell r="B743" t="str">
            <v>RC20960</v>
          </cell>
          <cell r="C743" t="str">
            <v>Radicada</v>
          </cell>
          <cell r="D743">
            <v>45275.585608487658</v>
          </cell>
          <cell r="E743">
            <v>45275.849906053241</v>
          </cell>
          <cell r="G743">
            <v>56946</v>
          </cell>
          <cell r="H743">
            <v>10</v>
          </cell>
          <cell r="I743" t="str">
            <v>RISARALDA</v>
          </cell>
          <cell r="J743" t="str">
            <v>PEREIRA</v>
          </cell>
          <cell r="K743" t="str">
            <v>Demanda</v>
          </cell>
          <cell r="L743" t="str">
            <v>ONCOLOGOS DEL OCCIDENTE S.A.S.</v>
          </cell>
          <cell r="M743" t="str">
            <v>NI 801000713</v>
          </cell>
          <cell r="O743" t="str">
            <v>Pago por evento</v>
          </cell>
          <cell r="P743" t="str">
            <v>Consultas ambulatorias</v>
          </cell>
        </row>
        <row r="744">
          <cell r="B744" t="str">
            <v>RC21005</v>
          </cell>
          <cell r="C744" t="str">
            <v>Radicada</v>
          </cell>
          <cell r="D744">
            <v>45275.585646296291</v>
          </cell>
          <cell r="E744">
            <v>45275.851767129629</v>
          </cell>
          <cell r="G744">
            <v>64500</v>
          </cell>
          <cell r="H744">
            <v>10</v>
          </cell>
          <cell r="I744" t="str">
            <v>RISARALDA</v>
          </cell>
          <cell r="J744" t="str">
            <v>PEREIRA</v>
          </cell>
          <cell r="K744" t="str">
            <v>Demanda</v>
          </cell>
          <cell r="L744" t="str">
            <v>ONCOLOGOS DEL OCCIDENTE S.A.S.</v>
          </cell>
          <cell r="M744" t="str">
            <v>NI 801000713</v>
          </cell>
          <cell r="O744" t="str">
            <v>Pago por evento</v>
          </cell>
          <cell r="P744" t="str">
            <v>Consultas ambulatorias</v>
          </cell>
        </row>
        <row r="745">
          <cell r="B745" t="str">
            <v>RM76229</v>
          </cell>
          <cell r="C745" t="str">
            <v>Radicada</v>
          </cell>
          <cell r="D745">
            <v>45275.60472210648</v>
          </cell>
          <cell r="E745">
            <v>45275.83292581018</v>
          </cell>
          <cell r="G745">
            <v>289200</v>
          </cell>
          <cell r="H745">
            <v>10</v>
          </cell>
          <cell r="I745" t="str">
            <v>RISARALDA</v>
          </cell>
          <cell r="J745" t="str">
            <v>PEREIRA</v>
          </cell>
          <cell r="K745" t="str">
            <v>Demanda</v>
          </cell>
          <cell r="L745" t="str">
            <v>ONCOLOGOS DEL OCCIDENTE S.A.S.</v>
          </cell>
          <cell r="M745" t="str">
            <v>NI 801000713</v>
          </cell>
          <cell r="O745" t="str">
            <v>Pago por evento</v>
          </cell>
          <cell r="P745" t="str">
            <v>Servicios ambulatorios</v>
          </cell>
        </row>
        <row r="746">
          <cell r="B746" t="str">
            <v>RC20864</v>
          </cell>
          <cell r="C746" t="str">
            <v>Radicada</v>
          </cell>
          <cell r="D746">
            <v>45275.604752083331</v>
          </cell>
          <cell r="E746">
            <v>45275.836756793979</v>
          </cell>
          <cell r="G746">
            <v>67314</v>
          </cell>
          <cell r="H746">
            <v>10</v>
          </cell>
          <cell r="I746" t="str">
            <v>RISARALDA</v>
          </cell>
          <cell r="J746" t="str">
            <v>PEREIRA</v>
          </cell>
          <cell r="K746" t="str">
            <v>Demanda</v>
          </cell>
          <cell r="L746" t="str">
            <v>ONCOLOGOS DEL OCCIDENTE S.A.S.</v>
          </cell>
          <cell r="M746" t="str">
            <v>NI 801000713</v>
          </cell>
          <cell r="O746" t="str">
            <v>Pago por evento</v>
          </cell>
          <cell r="P746" t="str">
            <v>Consultas ambulatorias</v>
          </cell>
        </row>
        <row r="747">
          <cell r="B747" t="str">
            <v>RM76436</v>
          </cell>
          <cell r="C747" t="str">
            <v>Radicada</v>
          </cell>
          <cell r="D747">
            <v>45275.604783371913</v>
          </cell>
          <cell r="E747">
            <v>45275.774534340278</v>
          </cell>
          <cell r="G747">
            <v>64500</v>
          </cell>
          <cell r="H747">
            <v>10</v>
          </cell>
          <cell r="I747" t="str">
            <v>RISARALDA</v>
          </cell>
          <cell r="J747" t="str">
            <v>PEREIRA</v>
          </cell>
          <cell r="K747" t="str">
            <v>Demanda</v>
          </cell>
          <cell r="L747" t="str">
            <v>ONCOLOGOS DEL OCCIDENTE S.A.S.</v>
          </cell>
          <cell r="M747" t="str">
            <v>NI 801000713</v>
          </cell>
          <cell r="O747" t="str">
            <v>Pago por evento</v>
          </cell>
          <cell r="P747" t="str">
            <v>Consultas ambulatorias</v>
          </cell>
        </row>
        <row r="748">
          <cell r="B748" t="str">
            <v>RM76501</v>
          </cell>
          <cell r="C748" t="str">
            <v>Radicada</v>
          </cell>
          <cell r="D748">
            <v>45275.60481157407</v>
          </cell>
          <cell r="E748">
            <v>45275.775654594909</v>
          </cell>
          <cell r="G748">
            <v>64500</v>
          </cell>
          <cell r="H748">
            <v>10</v>
          </cell>
          <cell r="I748" t="str">
            <v>RISARALDA</v>
          </cell>
          <cell r="J748" t="str">
            <v>PEREIRA</v>
          </cell>
          <cell r="K748" t="str">
            <v>Demanda</v>
          </cell>
          <cell r="L748" t="str">
            <v>ONCOLOGOS DEL OCCIDENTE S.A.S.</v>
          </cell>
          <cell r="M748" t="str">
            <v>NI 801000713</v>
          </cell>
          <cell r="O748" t="str">
            <v>Pago por evento</v>
          </cell>
          <cell r="P748" t="str">
            <v>Consultas ambulatorias</v>
          </cell>
        </row>
        <row r="749">
          <cell r="B749" t="str">
            <v>RM76560</v>
          </cell>
          <cell r="C749" t="str">
            <v>Radicada</v>
          </cell>
          <cell r="D749">
            <v>45275.604856018515</v>
          </cell>
          <cell r="E749">
            <v>45275.776850694441</v>
          </cell>
          <cell r="G749">
            <v>56533</v>
          </cell>
          <cell r="H749">
            <v>10</v>
          </cell>
          <cell r="I749" t="str">
            <v>RISARALDA</v>
          </cell>
          <cell r="J749" t="str">
            <v>PEREIRA</v>
          </cell>
          <cell r="K749" t="str">
            <v>Demanda</v>
          </cell>
          <cell r="L749" t="str">
            <v>ONCOLOGOS DEL OCCIDENTE S.A.S.</v>
          </cell>
          <cell r="M749" t="str">
            <v>NI 801000713</v>
          </cell>
          <cell r="O749" t="str">
            <v>Pago por evento</v>
          </cell>
          <cell r="P749" t="str">
            <v>Consultas ambulatorias</v>
          </cell>
        </row>
        <row r="750">
          <cell r="B750" t="str">
            <v>RM76635</v>
          </cell>
          <cell r="C750" t="str">
            <v>Radicada</v>
          </cell>
          <cell r="D750">
            <v>45275.604890123454</v>
          </cell>
          <cell r="E750">
            <v>45275.778245486108</v>
          </cell>
          <cell r="G750">
            <v>306190</v>
          </cell>
          <cell r="H750">
            <v>10</v>
          </cell>
          <cell r="I750" t="str">
            <v>RISARALDA</v>
          </cell>
          <cell r="J750" t="str">
            <v>PEREIRA</v>
          </cell>
          <cell r="K750" t="str">
            <v>Demanda</v>
          </cell>
          <cell r="L750" t="str">
            <v>ONCOLOGOS DEL OCCIDENTE S.A.S.</v>
          </cell>
          <cell r="M750" t="str">
            <v>NI 801000713</v>
          </cell>
          <cell r="O750" t="str">
            <v>Pago por evento</v>
          </cell>
          <cell r="P750" t="str">
            <v>Consultas ambulatorias</v>
          </cell>
        </row>
        <row r="751">
          <cell r="B751" t="str">
            <v>RM76678</v>
          </cell>
          <cell r="C751" t="str">
            <v>Radicada</v>
          </cell>
          <cell r="D751">
            <v>45275.604920061727</v>
          </cell>
          <cell r="E751">
            <v>45275.779992592594</v>
          </cell>
          <cell r="G751">
            <v>9023346</v>
          </cell>
          <cell r="H751">
            <v>10</v>
          </cell>
          <cell r="I751" t="str">
            <v>RISARALDA</v>
          </cell>
          <cell r="J751" t="str">
            <v>PEREIRA</v>
          </cell>
          <cell r="K751" t="str">
            <v>Demanda</v>
          </cell>
          <cell r="L751" t="str">
            <v>ONCOLOGOS DEL OCCIDENTE S.A.S.</v>
          </cell>
          <cell r="M751" t="str">
            <v>NI 801000713</v>
          </cell>
          <cell r="O751" t="str">
            <v>Pago por evento</v>
          </cell>
          <cell r="P751" t="str">
            <v>Consultas ambulatorias</v>
          </cell>
        </row>
        <row r="752">
          <cell r="B752" t="str">
            <v>RM76702</v>
          </cell>
          <cell r="C752" t="str">
            <v>Devuelta</v>
          </cell>
          <cell r="D752">
            <v>45275.604952584879</v>
          </cell>
          <cell r="E752">
            <v>45275.781600578703</v>
          </cell>
          <cell r="G752">
            <v>56533</v>
          </cell>
          <cell r="H752">
            <v>10</v>
          </cell>
          <cell r="I752" t="str">
            <v>RISARALDA</v>
          </cell>
          <cell r="J752" t="str">
            <v>PEREIRA</v>
          </cell>
          <cell r="K752" t="str">
            <v>Demanda</v>
          </cell>
          <cell r="L752" t="str">
            <v>ONCOLOGOS DEL OCCIDENTE S.A.S.</v>
          </cell>
          <cell r="M752" t="str">
            <v>NI 801000713</v>
          </cell>
          <cell r="O752" t="str">
            <v>Pago por evento</v>
          </cell>
          <cell r="P752" t="str">
            <v>Consultas ambulatorias</v>
          </cell>
        </row>
        <row r="753">
          <cell r="B753" t="str">
            <v>RM76724</v>
          </cell>
          <cell r="C753" t="str">
            <v>Radicada</v>
          </cell>
          <cell r="D753">
            <v>45275.604993827154</v>
          </cell>
          <cell r="E753">
            <v>45275.783091006946</v>
          </cell>
          <cell r="G753">
            <v>394247</v>
          </cell>
          <cell r="H753">
            <v>10</v>
          </cell>
          <cell r="I753" t="str">
            <v>RISARALDA</v>
          </cell>
          <cell r="J753" t="str">
            <v>PEREIRA</v>
          </cell>
          <cell r="K753" t="str">
            <v>Demanda</v>
          </cell>
          <cell r="L753" t="str">
            <v>ONCOLOGOS DEL OCCIDENTE S.A.S.</v>
          </cell>
          <cell r="M753" t="str">
            <v>NI 801000713</v>
          </cell>
          <cell r="O753" t="str">
            <v>Pago por evento</v>
          </cell>
          <cell r="P753" t="str">
            <v>Servicios ambulatorios</v>
          </cell>
        </row>
        <row r="754">
          <cell r="B754" t="str">
            <v>RM76743</v>
          </cell>
          <cell r="C754" t="str">
            <v>Radicada</v>
          </cell>
          <cell r="D754">
            <v>45275.605028124999</v>
          </cell>
          <cell r="E754">
            <v>45275.785170798612</v>
          </cell>
          <cell r="G754">
            <v>64500</v>
          </cell>
          <cell r="H754">
            <v>10</v>
          </cell>
          <cell r="I754" t="str">
            <v>RISARALDA</v>
          </cell>
          <cell r="J754" t="str">
            <v>PEREIRA</v>
          </cell>
          <cell r="K754" t="str">
            <v>Demanda</v>
          </cell>
          <cell r="L754" t="str">
            <v>ONCOLOGOS DEL OCCIDENTE S.A.S.</v>
          </cell>
          <cell r="M754" t="str">
            <v>NI 801000713</v>
          </cell>
          <cell r="O754" t="str">
            <v>Pago por evento</v>
          </cell>
          <cell r="P754" t="str">
            <v>Consultas ambulatorias</v>
          </cell>
        </row>
        <row r="755">
          <cell r="B755" t="str">
            <v>RM76761</v>
          </cell>
          <cell r="C755" t="str">
            <v>Radicada</v>
          </cell>
          <cell r="D755">
            <v>45275.605055902779</v>
          </cell>
          <cell r="E755">
            <v>45275.787698993052</v>
          </cell>
          <cell r="G755">
            <v>12057813</v>
          </cell>
          <cell r="H755">
            <v>10</v>
          </cell>
          <cell r="I755" t="str">
            <v>RISARALDA</v>
          </cell>
          <cell r="J755" t="str">
            <v>PEREIRA</v>
          </cell>
          <cell r="K755" t="str">
            <v>Demanda</v>
          </cell>
          <cell r="L755" t="str">
            <v>ONCOLOGOS DEL OCCIDENTE S.A.S.</v>
          </cell>
          <cell r="M755" t="str">
            <v>NI 801000713</v>
          </cell>
          <cell r="O755" t="str">
            <v>Pago por evento</v>
          </cell>
          <cell r="P755" t="str">
            <v>Servicios ambulatorios</v>
          </cell>
        </row>
        <row r="756">
          <cell r="B756" t="str">
            <v>RC17781</v>
          </cell>
          <cell r="C756" t="str">
            <v>Radicada</v>
          </cell>
          <cell r="D756">
            <v>45168.73913838734</v>
          </cell>
          <cell r="E756">
            <v>45231.291666666664</v>
          </cell>
          <cell r="G756">
            <v>56533</v>
          </cell>
          <cell r="H756">
            <v>55</v>
          </cell>
          <cell r="I756" t="str">
            <v>RISARALDA</v>
          </cell>
          <cell r="J756" t="str">
            <v>PEREIRA</v>
          </cell>
          <cell r="K756" t="str">
            <v>Demanda</v>
          </cell>
          <cell r="L756" t="str">
            <v>ONCOLOGOS DEL OCCIDENTE S.A.S.</v>
          </cell>
          <cell r="M756" t="str">
            <v>NI 801000713</v>
          </cell>
          <cell r="O756" t="str">
            <v>Pago por evento</v>
          </cell>
          <cell r="P756" t="str">
            <v>Consultas ambulatorias</v>
          </cell>
        </row>
        <row r="757">
          <cell r="B757" t="str">
            <v>RM69497</v>
          </cell>
          <cell r="C757" t="str">
            <v>Radicada</v>
          </cell>
          <cell r="D757">
            <v>45189.511956905859</v>
          </cell>
          <cell r="E757">
            <v>45231.291666666664</v>
          </cell>
          <cell r="G757">
            <v>208190</v>
          </cell>
          <cell r="H757">
            <v>55</v>
          </cell>
          <cell r="I757" t="str">
            <v>RISARALDA</v>
          </cell>
          <cell r="J757" t="str">
            <v>PEREIRA</v>
          </cell>
          <cell r="K757" t="str">
            <v>Demanda</v>
          </cell>
          <cell r="L757" t="str">
            <v>ONCOLOGOS DEL OCCIDENTE S.A.S.</v>
          </cell>
          <cell r="M757" t="str">
            <v>NI 801000713</v>
          </cell>
          <cell r="O757" t="str">
            <v>Pago por evento</v>
          </cell>
          <cell r="P757" t="str">
            <v>Consultas ambulatorias</v>
          </cell>
        </row>
        <row r="758">
          <cell r="B758" t="str">
            <v>RM72251</v>
          </cell>
          <cell r="C758" t="str">
            <v>Radicada</v>
          </cell>
          <cell r="D758">
            <v>45216.51847727623</v>
          </cell>
          <cell r="E758">
            <v>45231.291666666664</v>
          </cell>
          <cell r="G758">
            <v>121033</v>
          </cell>
          <cell r="H758">
            <v>55</v>
          </cell>
          <cell r="I758" t="str">
            <v>RISARALDA</v>
          </cell>
          <cell r="J758" t="str">
            <v>PEREIRA</v>
          </cell>
          <cell r="K758" t="str">
            <v>Demanda</v>
          </cell>
          <cell r="L758" t="str">
            <v>ONCOLOGOS DEL OCCIDENTE S.A.S.</v>
          </cell>
          <cell r="M758" t="str">
            <v>NI 801000713</v>
          </cell>
          <cell r="O758" t="str">
            <v>Pago por evento</v>
          </cell>
          <cell r="P758" t="str">
            <v>Consultas ambulatorias</v>
          </cell>
        </row>
        <row r="759">
          <cell r="B759" t="str">
            <v>RM72257</v>
          </cell>
          <cell r="C759" t="str">
            <v>Radicada</v>
          </cell>
          <cell r="D759">
            <v>45216.518508912035</v>
          </cell>
          <cell r="E759">
            <v>45231.291666666664</v>
          </cell>
          <cell r="G759">
            <v>56533</v>
          </cell>
          <cell r="H759">
            <v>55</v>
          </cell>
          <cell r="I759" t="str">
            <v>RISARALDA</v>
          </cell>
          <cell r="J759" t="str">
            <v>PEREIRA</v>
          </cell>
          <cell r="K759" t="str">
            <v>Demanda</v>
          </cell>
          <cell r="L759" t="str">
            <v>ONCOLOGOS DEL OCCIDENTE S.A.S.</v>
          </cell>
          <cell r="M759" t="str">
            <v>NI 801000713</v>
          </cell>
          <cell r="O759" t="str">
            <v>Pago por evento</v>
          </cell>
          <cell r="P759" t="str">
            <v>Consultas ambulatorias</v>
          </cell>
        </row>
        <row r="760">
          <cell r="B760" t="str">
            <v>RM72262</v>
          </cell>
          <cell r="C760" t="str">
            <v>Radicada</v>
          </cell>
          <cell r="D760">
            <v>45216.518541010802</v>
          </cell>
          <cell r="E760">
            <v>45231.291666666664</v>
          </cell>
          <cell r="G760">
            <v>32964</v>
          </cell>
          <cell r="H760">
            <v>55</v>
          </cell>
          <cell r="I760" t="str">
            <v>RISARALDA</v>
          </cell>
          <cell r="J760" t="str">
            <v>PEREIRA</v>
          </cell>
          <cell r="K760" t="str">
            <v>Demanda</v>
          </cell>
          <cell r="L760" t="str">
            <v>ONCOLOGOS DEL OCCIDENTE S.A.S.</v>
          </cell>
          <cell r="M760" t="str">
            <v>NI 801000713</v>
          </cell>
          <cell r="O760" t="str">
            <v>Pago por evento</v>
          </cell>
          <cell r="P760" t="str">
            <v>Exámenes de laboratorio, imágenes y otras ayudas diagnósticas ambulatorias</v>
          </cell>
        </row>
        <row r="761">
          <cell r="B761" t="str">
            <v>RM72263</v>
          </cell>
          <cell r="C761" t="str">
            <v>Radicada</v>
          </cell>
          <cell r="D761">
            <v>45216.518569598767</v>
          </cell>
          <cell r="E761">
            <v>45231.291666666664</v>
          </cell>
          <cell r="G761">
            <v>80623</v>
          </cell>
          <cell r="H761">
            <v>55</v>
          </cell>
          <cell r="I761" t="str">
            <v>RISARALDA</v>
          </cell>
          <cell r="J761" t="str">
            <v>PEREIRA</v>
          </cell>
          <cell r="K761" t="str">
            <v>Demanda</v>
          </cell>
          <cell r="L761" t="str">
            <v>ONCOLOGOS DEL OCCIDENTE S.A.S.</v>
          </cell>
          <cell r="M761" t="str">
            <v>NI 801000713</v>
          </cell>
          <cell r="O761" t="str">
            <v>Pago por evento</v>
          </cell>
          <cell r="P761" t="str">
            <v>Exámenes de laboratorio, imágenes y otras ayudas diagnósticas ambulatorias</v>
          </cell>
        </row>
        <row r="762">
          <cell r="B762" t="str">
            <v>RM72275</v>
          </cell>
          <cell r="C762" t="str">
            <v>Radicada</v>
          </cell>
          <cell r="D762">
            <v>45216.51859756944</v>
          </cell>
          <cell r="E762">
            <v>45231.291666666664</v>
          </cell>
          <cell r="G762">
            <v>49990</v>
          </cell>
          <cell r="H762">
            <v>55</v>
          </cell>
          <cell r="I762" t="str">
            <v>RISARALDA</v>
          </cell>
          <cell r="J762" t="str">
            <v>PEREIRA</v>
          </cell>
          <cell r="K762" t="str">
            <v>Demanda</v>
          </cell>
          <cell r="L762" t="str">
            <v>ONCOLOGOS DEL OCCIDENTE S.A.S.</v>
          </cell>
          <cell r="M762" t="str">
            <v>NI 801000713</v>
          </cell>
          <cell r="O762" t="str">
            <v>Pago por evento</v>
          </cell>
          <cell r="P762" t="str">
            <v>Exámenes de laboratorio, imágenes y otras ayudas diagnósticas ambulatorias</v>
          </cell>
        </row>
        <row r="763">
          <cell r="B763" t="str">
            <v>RM72288</v>
          </cell>
          <cell r="C763" t="str">
            <v>Radicada</v>
          </cell>
          <cell r="D763">
            <v>45216.518627044745</v>
          </cell>
          <cell r="E763">
            <v>45231.291666666664</v>
          </cell>
          <cell r="G763">
            <v>342815</v>
          </cell>
          <cell r="H763">
            <v>55</v>
          </cell>
          <cell r="I763" t="str">
            <v>RISARALDA</v>
          </cell>
          <cell r="J763" t="str">
            <v>PEREIRA</v>
          </cell>
          <cell r="K763" t="str">
            <v>Demanda</v>
          </cell>
          <cell r="L763" t="str">
            <v>ONCOLOGOS DEL OCCIDENTE S.A.S.</v>
          </cell>
          <cell r="M763" t="str">
            <v>NI 801000713</v>
          </cell>
          <cell r="O763" t="str">
            <v>Pago por evento</v>
          </cell>
          <cell r="P763" t="str">
            <v>Exámenes de laboratorio, imágenes y otras ayudas diagnósticas ambulatorias</v>
          </cell>
        </row>
        <row r="764">
          <cell r="B764" t="str">
            <v>RM72339</v>
          </cell>
          <cell r="C764" t="str">
            <v>Radicada</v>
          </cell>
          <cell r="D764">
            <v>45216.518657716042</v>
          </cell>
          <cell r="E764">
            <v>45231.291666666664</v>
          </cell>
          <cell r="G764">
            <v>56533</v>
          </cell>
          <cell r="H764">
            <v>55</v>
          </cell>
          <cell r="I764" t="str">
            <v>RISARALDA</v>
          </cell>
          <cell r="J764" t="str">
            <v>PEREIRA</v>
          </cell>
          <cell r="K764" t="str">
            <v>Demanda</v>
          </cell>
          <cell r="L764" t="str">
            <v>ONCOLOGOS DEL OCCIDENTE S.A.S.</v>
          </cell>
          <cell r="M764" t="str">
            <v>NI 801000713</v>
          </cell>
          <cell r="O764" t="str">
            <v>Pago por evento</v>
          </cell>
          <cell r="P764" t="str">
            <v>Consultas ambulatorias</v>
          </cell>
        </row>
        <row r="765">
          <cell r="B765" t="str">
            <v>RM72347</v>
          </cell>
          <cell r="C765" t="str">
            <v>Radicada</v>
          </cell>
          <cell r="D765">
            <v>45216.518686882708</v>
          </cell>
          <cell r="E765">
            <v>45231.291666666664</v>
          </cell>
          <cell r="G765">
            <v>901037</v>
          </cell>
          <cell r="H765">
            <v>55</v>
          </cell>
          <cell r="I765" t="str">
            <v>RISARALDA</v>
          </cell>
          <cell r="J765" t="str">
            <v>PEREIRA</v>
          </cell>
          <cell r="K765" t="str">
            <v>Demanda</v>
          </cell>
          <cell r="L765" t="str">
            <v>ONCOLOGOS DEL OCCIDENTE S.A.S.</v>
          </cell>
          <cell r="M765" t="str">
            <v>NI 801000713</v>
          </cell>
          <cell r="O765" t="str">
            <v>Pago por evento</v>
          </cell>
          <cell r="P765" t="str">
            <v>Consultas ambulatorias</v>
          </cell>
        </row>
        <row r="766">
          <cell r="B766" t="str">
            <v>RM72350</v>
          </cell>
          <cell r="C766" t="str">
            <v>Radicada</v>
          </cell>
          <cell r="D766">
            <v>45216.518715895065</v>
          </cell>
          <cell r="E766">
            <v>45231.291666666664</v>
          </cell>
          <cell r="G766">
            <v>2165647</v>
          </cell>
          <cell r="H766">
            <v>55</v>
          </cell>
          <cell r="I766" t="str">
            <v>RISARALDA</v>
          </cell>
          <cell r="J766" t="str">
            <v>PEREIRA</v>
          </cell>
          <cell r="K766" t="str">
            <v>Demanda</v>
          </cell>
          <cell r="L766" t="str">
            <v>ONCOLOGOS DEL OCCIDENTE S.A.S.</v>
          </cell>
          <cell r="M766" t="str">
            <v>NI 801000713</v>
          </cell>
          <cell r="O766" t="str">
            <v>Pago por evento</v>
          </cell>
          <cell r="P766" t="str">
            <v>Exámenes de laboratorio, imágenes y otras ayudas diagnósticas ambulatorias</v>
          </cell>
        </row>
        <row r="767">
          <cell r="B767" t="str">
            <v>RM70733</v>
          </cell>
          <cell r="C767" t="str">
            <v>Radicada</v>
          </cell>
          <cell r="D767">
            <v>45216.529686033951</v>
          </cell>
          <cell r="E767">
            <v>45231.291666666664</v>
          </cell>
          <cell r="G767">
            <v>5761941</v>
          </cell>
          <cell r="H767">
            <v>55</v>
          </cell>
          <cell r="I767" t="str">
            <v>RISARALDA</v>
          </cell>
          <cell r="J767" t="str">
            <v>PEREIRA</v>
          </cell>
          <cell r="K767" t="str">
            <v>Demanda</v>
          </cell>
          <cell r="L767" t="str">
            <v>ONCOLOGOS DEL OCCIDENTE S.A.S.</v>
          </cell>
          <cell r="M767" t="str">
            <v>NI 801000713</v>
          </cell>
          <cell r="O767" t="str">
            <v>Pago por evento</v>
          </cell>
          <cell r="P767" t="str">
            <v>Exámenes de laboratorio, imágenes y otras ayudas diagnósticas ambulatorias</v>
          </cell>
        </row>
        <row r="768">
          <cell r="B768" t="str">
            <v>RM70841</v>
          </cell>
          <cell r="C768" t="str">
            <v>Radicada</v>
          </cell>
          <cell r="D768">
            <v>45216.52971554784</v>
          </cell>
          <cell r="E768">
            <v>45231.291666666664</v>
          </cell>
          <cell r="G768">
            <v>801462</v>
          </cell>
          <cell r="H768">
            <v>55</v>
          </cell>
          <cell r="I768" t="str">
            <v>RISARALDA</v>
          </cell>
          <cell r="J768" t="str">
            <v>PEREIRA</v>
          </cell>
          <cell r="K768" t="str">
            <v>Demanda</v>
          </cell>
          <cell r="L768" t="str">
            <v>ONCOLOGOS DEL OCCIDENTE S.A.S.</v>
          </cell>
          <cell r="M768" t="str">
            <v>NI 801000713</v>
          </cell>
          <cell r="O768" t="str">
            <v>Pago por evento</v>
          </cell>
          <cell r="P768" t="str">
            <v>Exámenes de laboratorio, imágenes y otras ayudas diagnósticas ambulatorias</v>
          </cell>
        </row>
        <row r="769">
          <cell r="B769" t="str">
            <v>RM71364</v>
          </cell>
          <cell r="C769" t="str">
            <v>Radicada</v>
          </cell>
          <cell r="D769">
            <v>45216.529747299377</v>
          </cell>
          <cell r="E769">
            <v>45231.291666666664</v>
          </cell>
          <cell r="G769">
            <v>32964</v>
          </cell>
          <cell r="H769">
            <v>55</v>
          </cell>
          <cell r="I769" t="str">
            <v>RISARALDA</v>
          </cell>
          <cell r="J769" t="str">
            <v>PEREIRA</v>
          </cell>
          <cell r="K769" t="str">
            <v>Demanda</v>
          </cell>
          <cell r="L769" t="str">
            <v>ONCOLOGOS DEL OCCIDENTE S.A.S.</v>
          </cell>
          <cell r="M769" t="str">
            <v>NI 801000713</v>
          </cell>
          <cell r="O769" t="str">
            <v>Pago por evento</v>
          </cell>
          <cell r="P769" t="str">
            <v>Exámenes de laboratorio, imágenes y otras ayudas diagnósticas ambulatorias</v>
          </cell>
        </row>
        <row r="770">
          <cell r="B770" t="str">
            <v>RM71413</v>
          </cell>
          <cell r="C770" t="str">
            <v>Radicada</v>
          </cell>
          <cell r="D770">
            <v>45216.529780478399</v>
          </cell>
          <cell r="E770">
            <v>45231.291666666664</v>
          </cell>
          <cell r="G770">
            <v>394247</v>
          </cell>
          <cell r="H770">
            <v>55</v>
          </cell>
          <cell r="I770" t="str">
            <v>RISARALDA</v>
          </cell>
          <cell r="J770" t="str">
            <v>PEREIRA</v>
          </cell>
          <cell r="K770" t="str">
            <v>Demanda</v>
          </cell>
          <cell r="L770" t="str">
            <v>ONCOLOGOS DEL OCCIDENTE S.A.S.</v>
          </cell>
          <cell r="M770" t="str">
            <v>NI 801000713</v>
          </cell>
          <cell r="O770" t="str">
            <v>Pago por evento</v>
          </cell>
          <cell r="P770" t="str">
            <v>Consultas ambulatorias</v>
          </cell>
        </row>
        <row r="771">
          <cell r="B771" t="str">
            <v>RM71488</v>
          </cell>
          <cell r="C771" t="str">
            <v>Radicada</v>
          </cell>
          <cell r="D771">
            <v>45216.52980817901</v>
          </cell>
          <cell r="E771">
            <v>45231.291666666664</v>
          </cell>
          <cell r="G771">
            <v>1412882</v>
          </cell>
          <cell r="H771">
            <v>55</v>
          </cell>
          <cell r="I771" t="str">
            <v>RISARALDA</v>
          </cell>
          <cell r="J771" t="str">
            <v>PEREIRA</v>
          </cell>
          <cell r="K771" t="str">
            <v>Demanda</v>
          </cell>
          <cell r="L771" t="str">
            <v>ONCOLOGOS DEL OCCIDENTE S.A.S.</v>
          </cell>
          <cell r="M771" t="str">
            <v>NI 801000713</v>
          </cell>
          <cell r="O771" t="str">
            <v>Pago por evento</v>
          </cell>
          <cell r="P771" t="str">
            <v>Exámenes de laboratorio, imágenes y otras ayudas diagnósticas ambulatorias</v>
          </cell>
        </row>
        <row r="772">
          <cell r="B772" t="str">
            <v>RM71507</v>
          </cell>
          <cell r="C772" t="str">
            <v>Radicada</v>
          </cell>
          <cell r="D772">
            <v>45216.529835725305</v>
          </cell>
          <cell r="E772">
            <v>45231.291666666664</v>
          </cell>
          <cell r="G772">
            <v>346915</v>
          </cell>
          <cell r="H772">
            <v>55</v>
          </cell>
          <cell r="I772" t="str">
            <v>RISARALDA</v>
          </cell>
          <cell r="J772" t="str">
            <v>PEREIRA</v>
          </cell>
          <cell r="K772" t="str">
            <v>Demanda</v>
          </cell>
          <cell r="L772" t="str">
            <v>ONCOLOGOS DEL OCCIDENTE S.A.S.</v>
          </cell>
          <cell r="M772" t="str">
            <v>NI 801000713</v>
          </cell>
          <cell r="O772" t="str">
            <v>Pago por evento</v>
          </cell>
          <cell r="P772" t="str">
            <v>Exámenes de laboratorio, imágenes y otras ayudas diagnósticas ambulatorias</v>
          </cell>
        </row>
        <row r="773">
          <cell r="B773" t="str">
            <v>RM71515</v>
          </cell>
          <cell r="C773" t="str">
            <v>Para respuesta prestador</v>
          </cell>
          <cell r="D773">
            <v>45216.529864274693</v>
          </cell>
          <cell r="E773">
            <v>45231.291666666664</v>
          </cell>
          <cell r="G773">
            <v>8326679</v>
          </cell>
          <cell r="H773">
            <v>55</v>
          </cell>
          <cell r="I773" t="str">
            <v>RISARALDA</v>
          </cell>
          <cell r="J773" t="str">
            <v>PEREIRA</v>
          </cell>
          <cell r="K773" t="str">
            <v>Demanda</v>
          </cell>
          <cell r="L773" t="str">
            <v>ONCOLOGOS DEL OCCIDENTE S.A.S.</v>
          </cell>
          <cell r="M773" t="str">
            <v>NI 801000713</v>
          </cell>
          <cell r="N773" t="str">
            <v>MRS</v>
          </cell>
          <cell r="O773" t="str">
            <v>Pago por evento</v>
          </cell>
          <cell r="P773" t="str">
            <v>Exámenes de laboratorio, imágenes y otras ayudas diagnósticas ambulatorias</v>
          </cell>
          <cell r="R773">
            <v>45260.619301238425</v>
          </cell>
        </row>
        <row r="774">
          <cell r="B774" t="str">
            <v>RM71587</v>
          </cell>
          <cell r="C774" t="str">
            <v>Radicada</v>
          </cell>
          <cell r="D774">
            <v>45216.529903819443</v>
          </cell>
          <cell r="E774">
            <v>45231.291666666664</v>
          </cell>
          <cell r="G774">
            <v>108264</v>
          </cell>
          <cell r="H774">
            <v>55</v>
          </cell>
          <cell r="I774" t="str">
            <v>RISARALDA</v>
          </cell>
          <cell r="J774" t="str">
            <v>PEREIRA</v>
          </cell>
          <cell r="K774" t="str">
            <v>Demanda</v>
          </cell>
          <cell r="L774" t="str">
            <v>ONCOLOGOS DEL OCCIDENTE S.A.S.</v>
          </cell>
          <cell r="M774" t="str">
            <v>NI 801000713</v>
          </cell>
          <cell r="O774" t="str">
            <v>Pago por evento</v>
          </cell>
          <cell r="P774" t="str">
            <v>Exámenes de laboratorio, imágenes y otras ayudas diagnósticas ambulatorias</v>
          </cell>
        </row>
        <row r="775">
          <cell r="B775" t="str">
            <v>RM71600</v>
          </cell>
          <cell r="C775" t="str">
            <v>Radicada</v>
          </cell>
          <cell r="D775">
            <v>45216.529939004628</v>
          </cell>
          <cell r="E775">
            <v>45231.291666666664</v>
          </cell>
          <cell r="G775">
            <v>56533</v>
          </cell>
          <cell r="H775">
            <v>55</v>
          </cell>
          <cell r="I775" t="str">
            <v>RISARALDA</v>
          </cell>
          <cell r="J775" t="str">
            <v>PEREIRA</v>
          </cell>
          <cell r="K775" t="str">
            <v>Demanda</v>
          </cell>
          <cell r="L775" t="str">
            <v>ONCOLOGOS DEL OCCIDENTE S.A.S.</v>
          </cell>
          <cell r="M775" t="str">
            <v>NI 801000713</v>
          </cell>
          <cell r="O775" t="str">
            <v>Pago por evento</v>
          </cell>
          <cell r="P775" t="str">
            <v>Consultas ambulatorias</v>
          </cell>
        </row>
        <row r="776">
          <cell r="B776" t="str">
            <v>RM71610</v>
          </cell>
          <cell r="C776" t="str">
            <v>Radicada</v>
          </cell>
          <cell r="D776">
            <v>45216.529967091046</v>
          </cell>
          <cell r="E776">
            <v>45231.291666666664</v>
          </cell>
          <cell r="G776">
            <v>57800</v>
          </cell>
          <cell r="H776">
            <v>55</v>
          </cell>
          <cell r="I776" t="str">
            <v>RISARALDA</v>
          </cell>
          <cell r="J776" t="str">
            <v>PEREIRA</v>
          </cell>
          <cell r="K776" t="str">
            <v>Demanda</v>
          </cell>
          <cell r="L776" t="str">
            <v>ONCOLOGOS DEL OCCIDENTE S.A.S.</v>
          </cell>
          <cell r="M776" t="str">
            <v>NI 801000713</v>
          </cell>
          <cell r="O776" t="str">
            <v>Pago por evento</v>
          </cell>
          <cell r="P776" t="str">
            <v>Consultas ambulatorias</v>
          </cell>
        </row>
        <row r="777">
          <cell r="B777" t="str">
            <v>RM71621</v>
          </cell>
          <cell r="C777" t="str">
            <v>Radicada</v>
          </cell>
          <cell r="D777">
            <v>45216.529995987657</v>
          </cell>
          <cell r="E777">
            <v>45231.291666666664</v>
          </cell>
          <cell r="G777">
            <v>289200</v>
          </cell>
          <cell r="H777">
            <v>55</v>
          </cell>
          <cell r="I777" t="str">
            <v>RISARALDA</v>
          </cell>
          <cell r="J777" t="str">
            <v>PEREIRA</v>
          </cell>
          <cell r="K777" t="str">
            <v>Demanda</v>
          </cell>
          <cell r="L777" t="str">
            <v>ONCOLOGOS DEL OCCIDENTE S.A.S.</v>
          </cell>
          <cell r="M777" t="str">
            <v>NI 801000713</v>
          </cell>
          <cell r="O777" t="str">
            <v>Pago por evento</v>
          </cell>
          <cell r="P777" t="str">
            <v>Exámenes de laboratorio, imágenes y otras ayudas diagnósticas ambulatorias</v>
          </cell>
        </row>
        <row r="778">
          <cell r="B778" t="str">
            <v>RM71683</v>
          </cell>
          <cell r="C778" t="str">
            <v>Radicada</v>
          </cell>
          <cell r="D778">
            <v>45216.530023881176</v>
          </cell>
          <cell r="E778">
            <v>45231.291666666664</v>
          </cell>
          <cell r="G778">
            <v>38700</v>
          </cell>
          <cell r="H778">
            <v>55</v>
          </cell>
          <cell r="I778" t="str">
            <v>RISARALDA</v>
          </cell>
          <cell r="J778" t="str">
            <v>PEREIRA</v>
          </cell>
          <cell r="K778" t="str">
            <v>Demanda</v>
          </cell>
          <cell r="L778" t="str">
            <v>ONCOLOGOS DEL OCCIDENTE S.A.S.</v>
          </cell>
          <cell r="M778" t="str">
            <v>NI 801000713</v>
          </cell>
          <cell r="O778" t="str">
            <v>Pago por evento</v>
          </cell>
          <cell r="P778" t="str">
            <v>Exámenes de laboratorio, imágenes y otras ayudas diagnósticas ambulatorias</v>
          </cell>
        </row>
        <row r="779">
          <cell r="B779" t="str">
            <v>RM71716</v>
          </cell>
          <cell r="C779" t="str">
            <v>Radicada</v>
          </cell>
          <cell r="D779">
            <v>45216.530051350303</v>
          </cell>
          <cell r="E779">
            <v>45231.291666666664</v>
          </cell>
          <cell r="G779">
            <v>446865</v>
          </cell>
          <cell r="H779">
            <v>55</v>
          </cell>
          <cell r="I779" t="str">
            <v>RISARALDA</v>
          </cell>
          <cell r="J779" t="str">
            <v>PEREIRA</v>
          </cell>
          <cell r="K779" t="str">
            <v>Demanda</v>
          </cell>
          <cell r="L779" t="str">
            <v>ONCOLOGOS DEL OCCIDENTE S.A.S.</v>
          </cell>
          <cell r="M779" t="str">
            <v>NI 801000713</v>
          </cell>
          <cell r="O779" t="str">
            <v>Pago por evento</v>
          </cell>
          <cell r="P779" t="str">
            <v>Exámenes de laboratorio, imágenes y otras ayudas diagnósticas ambulatorias</v>
          </cell>
        </row>
        <row r="780">
          <cell r="B780" t="str">
            <v>RM71752</v>
          </cell>
          <cell r="C780" t="str">
            <v>Radicada</v>
          </cell>
          <cell r="D780">
            <v>45216.530080748453</v>
          </cell>
          <cell r="E780">
            <v>45231.291666666664</v>
          </cell>
          <cell r="G780">
            <v>180510</v>
          </cell>
          <cell r="H780">
            <v>55</v>
          </cell>
          <cell r="I780" t="str">
            <v>RISARALDA</v>
          </cell>
          <cell r="J780" t="str">
            <v>PEREIRA</v>
          </cell>
          <cell r="K780" t="str">
            <v>Demanda</v>
          </cell>
          <cell r="L780" t="str">
            <v>ONCOLOGOS DEL OCCIDENTE S.A.S.</v>
          </cell>
          <cell r="M780" t="str">
            <v>NI 801000713</v>
          </cell>
          <cell r="O780" t="str">
            <v>Pago por evento</v>
          </cell>
          <cell r="P780" t="str">
            <v>Medicamentos de uso ambulatorio</v>
          </cell>
        </row>
        <row r="781">
          <cell r="B781" t="str">
            <v>RM71790</v>
          </cell>
          <cell r="C781" t="str">
            <v>Radicada</v>
          </cell>
          <cell r="D781">
            <v>45216.530108063263</v>
          </cell>
          <cell r="E781">
            <v>45231.291666666664</v>
          </cell>
          <cell r="G781">
            <v>56533</v>
          </cell>
          <cell r="H781">
            <v>55</v>
          </cell>
          <cell r="I781" t="str">
            <v>RISARALDA</v>
          </cell>
          <cell r="J781" t="str">
            <v>PEREIRA</v>
          </cell>
          <cell r="K781" t="str">
            <v>Demanda</v>
          </cell>
          <cell r="L781" t="str">
            <v>ONCOLOGOS DEL OCCIDENTE S.A.S.</v>
          </cell>
          <cell r="M781" t="str">
            <v>NI 801000713</v>
          </cell>
          <cell r="O781" t="str">
            <v>Pago por evento</v>
          </cell>
          <cell r="P781" t="str">
            <v>Consultas ambulatorias</v>
          </cell>
        </row>
        <row r="782">
          <cell r="B782" t="str">
            <v>RM71792</v>
          </cell>
          <cell r="C782" t="str">
            <v>Radicada</v>
          </cell>
          <cell r="D782">
            <v>45216.530136072528</v>
          </cell>
          <cell r="E782">
            <v>45231.291666666664</v>
          </cell>
          <cell r="G782">
            <v>64500</v>
          </cell>
          <cell r="H782">
            <v>55</v>
          </cell>
          <cell r="I782" t="str">
            <v>RISARALDA</v>
          </cell>
          <cell r="J782" t="str">
            <v>PEREIRA</v>
          </cell>
          <cell r="K782" t="str">
            <v>Demanda</v>
          </cell>
          <cell r="L782" t="str">
            <v>ONCOLOGOS DEL OCCIDENTE S.A.S.</v>
          </cell>
          <cell r="M782" t="str">
            <v>NI 801000713</v>
          </cell>
          <cell r="O782" t="str">
            <v>Pago por evento</v>
          </cell>
          <cell r="P782" t="str">
            <v>Consultas ambulatorias</v>
          </cell>
        </row>
        <row r="783">
          <cell r="B783" t="str">
            <v>RM71801</v>
          </cell>
          <cell r="C783" t="str">
            <v>Radicada</v>
          </cell>
          <cell r="D783">
            <v>45216.530163348769</v>
          </cell>
          <cell r="E783">
            <v>45231.291666666664</v>
          </cell>
          <cell r="G783">
            <v>56533</v>
          </cell>
          <cell r="H783">
            <v>55</v>
          </cell>
          <cell r="I783" t="str">
            <v>RISARALDA</v>
          </cell>
          <cell r="J783" t="str">
            <v>PEREIRA</v>
          </cell>
          <cell r="K783" t="str">
            <v>Demanda</v>
          </cell>
          <cell r="L783" t="str">
            <v>ONCOLOGOS DEL OCCIDENTE S.A.S.</v>
          </cell>
          <cell r="M783" t="str">
            <v>NI 801000713</v>
          </cell>
          <cell r="O783" t="str">
            <v>Pago por evento</v>
          </cell>
          <cell r="P783" t="str">
            <v>Consultas ambulatorias</v>
          </cell>
        </row>
        <row r="784">
          <cell r="B784" t="str">
            <v>RM71821</v>
          </cell>
          <cell r="C784" t="str">
            <v>Radicada</v>
          </cell>
          <cell r="D784">
            <v>45216.530190162033</v>
          </cell>
          <cell r="E784">
            <v>45231.291666666664</v>
          </cell>
          <cell r="G784">
            <v>56533</v>
          </cell>
          <cell r="H784">
            <v>55</v>
          </cell>
          <cell r="I784" t="str">
            <v>RISARALDA</v>
          </cell>
          <cell r="J784" t="str">
            <v>PEREIRA</v>
          </cell>
          <cell r="K784" t="str">
            <v>Demanda</v>
          </cell>
          <cell r="L784" t="str">
            <v>ONCOLOGOS DEL OCCIDENTE S.A.S.</v>
          </cell>
          <cell r="M784" t="str">
            <v>NI 801000713</v>
          </cell>
          <cell r="O784" t="str">
            <v>Pago por evento</v>
          </cell>
          <cell r="P784" t="str">
            <v>Consultas ambulatorias</v>
          </cell>
        </row>
        <row r="785">
          <cell r="B785" t="str">
            <v>RM71903</v>
          </cell>
          <cell r="C785" t="str">
            <v>Radicada</v>
          </cell>
          <cell r="D785">
            <v>45216.530219830245</v>
          </cell>
          <cell r="E785">
            <v>45231.291666666664</v>
          </cell>
          <cell r="F785">
            <v>45250.715713229161</v>
          </cell>
          <cell r="G785">
            <v>26824931</v>
          </cell>
          <cell r="H785">
            <v>55</v>
          </cell>
          <cell r="I785" t="str">
            <v>RISARALDA</v>
          </cell>
          <cell r="J785" t="str">
            <v>PEREIRA</v>
          </cell>
          <cell r="K785" t="str">
            <v>Demanda</v>
          </cell>
          <cell r="L785" t="str">
            <v>ONCOLOGOS DEL OCCIDENTE S.A.S.</v>
          </cell>
          <cell r="M785" t="str">
            <v>NI 801000713</v>
          </cell>
          <cell r="N785" t="str">
            <v>RC</v>
          </cell>
          <cell r="O785" t="str">
            <v>Pago por evento</v>
          </cell>
          <cell r="P785" t="str">
            <v>Consultas ambulatorias</v>
          </cell>
        </row>
        <row r="786">
          <cell r="B786" t="str">
            <v>RM71942</v>
          </cell>
          <cell r="C786" t="str">
            <v>Radicada</v>
          </cell>
          <cell r="D786">
            <v>45216.530247685187</v>
          </cell>
          <cell r="E786">
            <v>45231.291666666664</v>
          </cell>
          <cell r="G786">
            <v>192600</v>
          </cell>
          <cell r="H786">
            <v>55</v>
          </cell>
          <cell r="I786" t="str">
            <v>RISARALDA</v>
          </cell>
          <cell r="J786" t="str">
            <v>PEREIRA</v>
          </cell>
          <cell r="K786" t="str">
            <v>Demanda</v>
          </cell>
          <cell r="L786" t="str">
            <v>ONCOLOGOS DEL OCCIDENTE S.A.S.</v>
          </cell>
          <cell r="M786" t="str">
            <v>NI 801000713</v>
          </cell>
          <cell r="O786" t="str">
            <v>Pago por evento</v>
          </cell>
          <cell r="P786" t="str">
            <v>Exámenes de laboratorio, imágenes y otras ayudas diagnósticas ambulatorias</v>
          </cell>
        </row>
        <row r="787">
          <cell r="B787" t="str">
            <v>RM72014</v>
          </cell>
          <cell r="C787" t="str">
            <v>Radicada</v>
          </cell>
          <cell r="D787">
            <v>45216.530277199075</v>
          </cell>
          <cell r="E787">
            <v>45231.291666666664</v>
          </cell>
          <cell r="G787">
            <v>1007700</v>
          </cell>
          <cell r="H787">
            <v>55</v>
          </cell>
          <cell r="I787" t="str">
            <v>RISARALDA</v>
          </cell>
          <cell r="J787" t="str">
            <v>PEREIRA</v>
          </cell>
          <cell r="K787" t="str">
            <v>Demanda</v>
          </cell>
          <cell r="L787" t="str">
            <v>ONCOLOGOS DEL OCCIDENTE S.A.S.</v>
          </cell>
          <cell r="M787" t="str">
            <v>NI 801000713</v>
          </cell>
          <cell r="O787" t="str">
            <v>Pago por evento</v>
          </cell>
          <cell r="P787" t="str">
            <v>Exámenes de laboratorio, imágenes y otras ayudas diagnósticas ambulatorias</v>
          </cell>
        </row>
        <row r="788">
          <cell r="B788" t="str">
            <v>RM72043</v>
          </cell>
          <cell r="C788" t="str">
            <v>Radicada</v>
          </cell>
          <cell r="D788">
            <v>45216.53030706018</v>
          </cell>
          <cell r="E788">
            <v>45231.291666666664</v>
          </cell>
          <cell r="G788">
            <v>56533</v>
          </cell>
          <cell r="H788">
            <v>55</v>
          </cell>
          <cell r="I788" t="str">
            <v>RISARALDA</v>
          </cell>
          <cell r="J788" t="str">
            <v>PEREIRA</v>
          </cell>
          <cell r="K788" t="str">
            <v>Demanda</v>
          </cell>
          <cell r="L788" t="str">
            <v>ONCOLOGOS DEL OCCIDENTE S.A.S.</v>
          </cell>
          <cell r="M788" t="str">
            <v>NI 801000713</v>
          </cell>
          <cell r="O788" t="str">
            <v>Pago por evento</v>
          </cell>
          <cell r="P788" t="str">
            <v>Consultas ambulatorias</v>
          </cell>
        </row>
        <row r="789">
          <cell r="B789" t="str">
            <v>RM72078</v>
          </cell>
          <cell r="C789" t="str">
            <v>Radicada</v>
          </cell>
          <cell r="D789">
            <v>45216.530334799376</v>
          </cell>
          <cell r="E789">
            <v>45231.291666666664</v>
          </cell>
          <cell r="G789">
            <v>64500</v>
          </cell>
          <cell r="H789">
            <v>55</v>
          </cell>
          <cell r="I789" t="str">
            <v>RISARALDA</v>
          </cell>
          <cell r="J789" t="str">
            <v>PEREIRA</v>
          </cell>
          <cell r="K789" t="str">
            <v>Demanda</v>
          </cell>
          <cell r="L789" t="str">
            <v>ONCOLOGOS DEL OCCIDENTE S.A.S.</v>
          </cell>
          <cell r="M789" t="str">
            <v>NI 801000713</v>
          </cell>
          <cell r="O789" t="str">
            <v>Pago por evento</v>
          </cell>
          <cell r="P789" t="str">
            <v>Consultas ambulatorias</v>
          </cell>
        </row>
        <row r="790">
          <cell r="B790" t="str">
            <v>RM72096</v>
          </cell>
          <cell r="C790" t="str">
            <v>Radicada</v>
          </cell>
          <cell r="D790">
            <v>45216.530363078702</v>
          </cell>
          <cell r="E790">
            <v>45231.291666666664</v>
          </cell>
          <cell r="G790">
            <v>289200</v>
          </cell>
          <cell r="H790">
            <v>55</v>
          </cell>
          <cell r="I790" t="str">
            <v>RISARALDA</v>
          </cell>
          <cell r="J790" t="str">
            <v>PEREIRA</v>
          </cell>
          <cell r="K790" t="str">
            <v>Demanda</v>
          </cell>
          <cell r="L790" t="str">
            <v>ONCOLOGOS DEL OCCIDENTE S.A.S.</v>
          </cell>
          <cell r="M790" t="str">
            <v>NI 801000713</v>
          </cell>
          <cell r="O790" t="str">
            <v>Pago por evento</v>
          </cell>
          <cell r="P790" t="str">
            <v>Exámenes de laboratorio, imágenes y otras ayudas diagnósticas ambulatorias</v>
          </cell>
        </row>
        <row r="791">
          <cell r="B791" t="str">
            <v>RM72098</v>
          </cell>
          <cell r="C791" t="str">
            <v>Radicada</v>
          </cell>
          <cell r="D791">
            <v>45216.530391280859</v>
          </cell>
          <cell r="E791">
            <v>45231.291666666664</v>
          </cell>
          <cell r="G791">
            <v>289200</v>
          </cell>
          <cell r="H791">
            <v>55</v>
          </cell>
          <cell r="I791" t="str">
            <v>RISARALDA</v>
          </cell>
          <cell r="J791" t="str">
            <v>PEREIRA</v>
          </cell>
          <cell r="K791" t="str">
            <v>Demanda</v>
          </cell>
          <cell r="L791" t="str">
            <v>ONCOLOGOS DEL OCCIDENTE S.A.S.</v>
          </cell>
          <cell r="M791" t="str">
            <v>NI 801000713</v>
          </cell>
          <cell r="O791" t="str">
            <v>Pago por evento</v>
          </cell>
          <cell r="P791" t="str">
            <v>Exámenes de laboratorio, imágenes y otras ayudas diagnósticas ambulatorias</v>
          </cell>
        </row>
        <row r="792">
          <cell r="B792" t="str">
            <v>RM72102</v>
          </cell>
          <cell r="C792" t="str">
            <v>Radicada</v>
          </cell>
          <cell r="D792">
            <v>45216.530420061732</v>
          </cell>
          <cell r="E792">
            <v>45231.291666666664</v>
          </cell>
          <cell r="F792">
            <v>45253.927877465278</v>
          </cell>
          <cell r="G792">
            <v>18387540</v>
          </cell>
          <cell r="H792">
            <v>55</v>
          </cell>
          <cell r="I792" t="str">
            <v>RISARALDA</v>
          </cell>
          <cell r="J792" t="str">
            <v>PEREIRA</v>
          </cell>
          <cell r="K792" t="str">
            <v>Demanda</v>
          </cell>
          <cell r="L792" t="str">
            <v>ONCOLOGOS DEL OCCIDENTE S.A.S.</v>
          </cell>
          <cell r="M792" t="str">
            <v>NI 801000713</v>
          </cell>
          <cell r="N792" t="str">
            <v>MRS</v>
          </cell>
          <cell r="O792" t="str">
            <v>Pago por evento</v>
          </cell>
          <cell r="P792" t="str">
            <v>Servicios ambulatorios</v>
          </cell>
        </row>
        <row r="793">
          <cell r="B793" t="str">
            <v>RM72152</v>
          </cell>
          <cell r="C793" t="str">
            <v>Radicada</v>
          </cell>
          <cell r="D793">
            <v>45216.530451658953</v>
          </cell>
          <cell r="E793">
            <v>45231.291666666664</v>
          </cell>
          <cell r="G793">
            <v>383885</v>
          </cell>
          <cell r="H793">
            <v>55</v>
          </cell>
          <cell r="I793" t="str">
            <v>RISARALDA</v>
          </cell>
          <cell r="J793" t="str">
            <v>PEREIRA</v>
          </cell>
          <cell r="K793" t="str">
            <v>Demanda</v>
          </cell>
          <cell r="L793" t="str">
            <v>ONCOLOGOS DEL OCCIDENTE S.A.S.</v>
          </cell>
          <cell r="M793" t="str">
            <v>NI 801000713</v>
          </cell>
          <cell r="O793" t="str">
            <v>Pago por evento</v>
          </cell>
          <cell r="P793" t="str">
            <v>Exámenes de laboratorio, imágenes y otras ayudas diagnósticas ambulatorias</v>
          </cell>
        </row>
        <row r="794">
          <cell r="B794" t="str">
            <v>RM72155</v>
          </cell>
          <cell r="C794" t="str">
            <v>Radicada</v>
          </cell>
          <cell r="D794">
            <v>45216.530482021597</v>
          </cell>
          <cell r="E794">
            <v>45231.291666666664</v>
          </cell>
          <cell r="G794">
            <v>70797</v>
          </cell>
          <cell r="H794">
            <v>55</v>
          </cell>
          <cell r="I794" t="str">
            <v>RISARALDA</v>
          </cell>
          <cell r="J794" t="str">
            <v>PEREIRA</v>
          </cell>
          <cell r="K794" t="str">
            <v>Demanda</v>
          </cell>
          <cell r="L794" t="str">
            <v>ONCOLOGOS DEL OCCIDENTE S.A.S.</v>
          </cell>
          <cell r="M794" t="str">
            <v>NI 801000713</v>
          </cell>
          <cell r="O794" t="str">
            <v>Pago por evento</v>
          </cell>
          <cell r="P794" t="str">
            <v>Exámenes de laboratorio, imágenes y otras ayudas diagnósticas ambulatorias</v>
          </cell>
        </row>
        <row r="795">
          <cell r="B795" t="str">
            <v>RM72159</v>
          </cell>
          <cell r="C795" t="str">
            <v>Radicada</v>
          </cell>
          <cell r="D795">
            <v>45216.530514004626</v>
          </cell>
          <cell r="E795">
            <v>45231.291666666664</v>
          </cell>
          <cell r="G795">
            <v>111100</v>
          </cell>
          <cell r="H795">
            <v>55</v>
          </cell>
          <cell r="I795" t="str">
            <v>RISARALDA</v>
          </cell>
          <cell r="J795" t="str">
            <v>PEREIRA</v>
          </cell>
          <cell r="K795" t="str">
            <v>Demanda</v>
          </cell>
          <cell r="L795" t="str">
            <v>ONCOLOGOS DEL OCCIDENTE S.A.S.</v>
          </cell>
          <cell r="M795" t="str">
            <v>NI 801000713</v>
          </cell>
          <cell r="O795" t="str">
            <v>Pago por evento</v>
          </cell>
          <cell r="P795" t="str">
            <v>Exámenes de laboratorio, imágenes y otras ayudas diagnósticas ambulatorias</v>
          </cell>
        </row>
        <row r="796">
          <cell r="B796" t="str">
            <v>RM72168</v>
          </cell>
          <cell r="C796" t="str">
            <v>Radicada</v>
          </cell>
          <cell r="D796">
            <v>45216.530542091044</v>
          </cell>
          <cell r="E796">
            <v>45231.291666666664</v>
          </cell>
          <cell r="G796">
            <v>145260</v>
          </cell>
          <cell r="H796">
            <v>55</v>
          </cell>
          <cell r="I796" t="str">
            <v>RISARALDA</v>
          </cell>
          <cell r="J796" t="str">
            <v>PEREIRA</v>
          </cell>
          <cell r="K796" t="str">
            <v>Demanda</v>
          </cell>
          <cell r="L796" t="str">
            <v>ONCOLOGOS DEL OCCIDENTE S.A.S.</v>
          </cell>
          <cell r="M796" t="str">
            <v>NI 801000713</v>
          </cell>
          <cell r="O796" t="str">
            <v>Pago por evento</v>
          </cell>
          <cell r="P796" t="str">
            <v>Medicamentos de uso ambulatorio</v>
          </cell>
        </row>
        <row r="797">
          <cell r="B797" t="str">
            <v>RM72204</v>
          </cell>
          <cell r="C797" t="str">
            <v>Devuelta</v>
          </cell>
          <cell r="D797">
            <v>45216.530572800926</v>
          </cell>
          <cell r="E797">
            <v>45231.291666666664</v>
          </cell>
          <cell r="G797">
            <v>16784250</v>
          </cell>
          <cell r="H797">
            <v>55</v>
          </cell>
          <cell r="I797" t="str">
            <v>RISARALDA</v>
          </cell>
          <cell r="J797" t="str">
            <v>PEREIRA</v>
          </cell>
          <cell r="K797" t="str">
            <v>Demanda</v>
          </cell>
          <cell r="L797" t="str">
            <v>ONCOLOGOS DEL OCCIDENTE S.A.S.</v>
          </cell>
          <cell r="M797" t="str">
            <v>NI 801000713</v>
          </cell>
          <cell r="O797" t="str">
            <v>Pago por evento</v>
          </cell>
          <cell r="P797" t="str">
            <v>Servicios ambulatorios</v>
          </cell>
        </row>
        <row r="798">
          <cell r="B798" t="str">
            <v>RM72217</v>
          </cell>
          <cell r="C798" t="str">
            <v>Radicada</v>
          </cell>
          <cell r="D798">
            <v>45216.530604205247</v>
          </cell>
          <cell r="E798">
            <v>45231.291666666664</v>
          </cell>
          <cell r="G798">
            <v>64500</v>
          </cell>
          <cell r="H798">
            <v>55</v>
          </cell>
          <cell r="I798" t="str">
            <v>RISARALDA</v>
          </cell>
          <cell r="J798" t="str">
            <v>PEREIRA</v>
          </cell>
          <cell r="K798" t="str">
            <v>Demanda</v>
          </cell>
          <cell r="L798" t="str">
            <v>ONCOLOGOS DEL OCCIDENTE S.A.S.</v>
          </cell>
          <cell r="M798" t="str">
            <v>NI 801000713</v>
          </cell>
          <cell r="O798" t="str">
            <v>Pago por evento</v>
          </cell>
          <cell r="P798" t="str">
            <v>Consultas ambulatorias</v>
          </cell>
        </row>
        <row r="799">
          <cell r="B799" t="str">
            <v>RM64891</v>
          </cell>
          <cell r="C799" t="str">
            <v>Radicada</v>
          </cell>
          <cell r="D799">
            <v>45218.663193209875</v>
          </cell>
          <cell r="E799">
            <v>45231.291666666664</v>
          </cell>
          <cell r="F799">
            <v>45253.92010023148</v>
          </cell>
          <cell r="G799">
            <v>16061500</v>
          </cell>
          <cell r="H799">
            <v>55</v>
          </cell>
          <cell r="I799" t="str">
            <v>RISARALDA</v>
          </cell>
          <cell r="J799" t="str">
            <v>PEREIRA</v>
          </cell>
          <cell r="K799" t="str">
            <v>Demanda</v>
          </cell>
          <cell r="L799" t="str">
            <v>ONCOLOGOS DEL OCCIDENTE S.A.S.</v>
          </cell>
          <cell r="M799" t="str">
            <v>NI 801000713</v>
          </cell>
          <cell r="N799" t="str">
            <v>MRS</v>
          </cell>
          <cell r="O799" t="str">
            <v>Pago por evento</v>
          </cell>
          <cell r="P799" t="str">
            <v>Consultas ambulatorias</v>
          </cell>
        </row>
        <row r="800">
          <cell r="B800" t="str">
            <v>RM70861</v>
          </cell>
          <cell r="C800" t="str">
            <v>Radicada</v>
          </cell>
          <cell r="D800">
            <v>45231.694062924376</v>
          </cell>
          <cell r="E800">
            <v>45237.358150115739</v>
          </cell>
          <cell r="G800">
            <v>261700</v>
          </cell>
          <cell r="H800">
            <v>49</v>
          </cell>
          <cell r="I800" t="str">
            <v>RISARALDA</v>
          </cell>
          <cell r="J800" t="str">
            <v>PEREIRA</v>
          </cell>
          <cell r="K800" t="str">
            <v>Demanda</v>
          </cell>
          <cell r="L800" t="str">
            <v>ONCOLOGOS DEL OCCIDENTE S.A.S.</v>
          </cell>
          <cell r="M800" t="str">
            <v>NI 801000713</v>
          </cell>
          <cell r="O800" t="str">
            <v>Pago por evento</v>
          </cell>
          <cell r="P800" t="str">
            <v>Servicios ambulatorios</v>
          </cell>
        </row>
        <row r="801">
          <cell r="B801" t="str">
            <v>RM71204</v>
          </cell>
          <cell r="C801" t="str">
            <v>Radicada</v>
          </cell>
          <cell r="D801">
            <v>45231.694094560182</v>
          </cell>
          <cell r="E801">
            <v>45237.360119328703</v>
          </cell>
          <cell r="G801">
            <v>901037</v>
          </cell>
          <cell r="H801">
            <v>49</v>
          </cell>
          <cell r="I801" t="str">
            <v>RISARALDA</v>
          </cell>
          <cell r="J801" t="str">
            <v>PEREIRA</v>
          </cell>
          <cell r="K801" t="str">
            <v>Demanda</v>
          </cell>
          <cell r="L801" t="str">
            <v>ONCOLOGOS DEL OCCIDENTE S.A.S.</v>
          </cell>
          <cell r="M801" t="str">
            <v>NI 801000713</v>
          </cell>
          <cell r="O801" t="str">
            <v>Pago por evento</v>
          </cell>
          <cell r="P801" t="str">
            <v>Servicios ambulatorios</v>
          </cell>
        </row>
        <row r="802">
          <cell r="B802" t="str">
            <v>RM72104</v>
          </cell>
          <cell r="C802" t="str">
            <v>Radicada</v>
          </cell>
          <cell r="D802">
            <v>45231.694148263887</v>
          </cell>
          <cell r="E802">
            <v>45237.339147418978</v>
          </cell>
          <cell r="G802">
            <v>289200</v>
          </cell>
          <cell r="H802">
            <v>49</v>
          </cell>
          <cell r="I802" t="str">
            <v>RISARALDA</v>
          </cell>
          <cell r="J802" t="str">
            <v>PEREIRA</v>
          </cell>
          <cell r="K802" t="str">
            <v>Demanda</v>
          </cell>
          <cell r="L802" t="str">
            <v>ONCOLOGOS DEL OCCIDENTE S.A.S.</v>
          </cell>
          <cell r="M802" t="str">
            <v>NI 801000713</v>
          </cell>
          <cell r="O802" t="str">
            <v>Pago por evento</v>
          </cell>
          <cell r="P802" t="str">
            <v>Servicios ambulatorios</v>
          </cell>
        </row>
        <row r="803">
          <cell r="B803" t="str">
            <v>RM72230</v>
          </cell>
          <cell r="C803" t="str">
            <v>Para respuesta prestador</v>
          </cell>
          <cell r="D803">
            <v>45231.694189660491</v>
          </cell>
          <cell r="E803">
            <v>45233.469897222218</v>
          </cell>
          <cell r="G803">
            <v>56906933</v>
          </cell>
          <cell r="H803">
            <v>52</v>
          </cell>
          <cell r="I803" t="str">
            <v>RISARALDA</v>
          </cell>
          <cell r="J803" t="str">
            <v>PEREIRA</v>
          </cell>
          <cell r="K803" t="str">
            <v>Demanda</v>
          </cell>
          <cell r="L803" t="str">
            <v>ONCOLOGOS DEL OCCIDENTE S.A.S.</v>
          </cell>
          <cell r="M803" t="str">
            <v>NI 801000713</v>
          </cell>
          <cell r="N803" t="str">
            <v>MRS</v>
          </cell>
          <cell r="O803" t="str">
            <v>Pago por evento</v>
          </cell>
          <cell r="P803" t="str">
            <v>Servicios hospitalarios</v>
          </cell>
          <cell r="R803">
            <v>45258.578703553241</v>
          </cell>
        </row>
        <row r="804">
          <cell r="B804" t="str">
            <v>RM72381</v>
          </cell>
          <cell r="C804" t="str">
            <v>Radicada</v>
          </cell>
          <cell r="D804">
            <v>45231.694274652778</v>
          </cell>
          <cell r="E804">
            <v>45233.473500266198</v>
          </cell>
          <cell r="G804">
            <v>145260</v>
          </cell>
          <cell r="H804">
            <v>52</v>
          </cell>
          <cell r="I804" t="str">
            <v>RISARALDA</v>
          </cell>
          <cell r="J804" t="str">
            <v>PEREIRA</v>
          </cell>
          <cell r="K804" t="str">
            <v>Demanda</v>
          </cell>
          <cell r="L804" t="str">
            <v>ONCOLOGOS DEL OCCIDENTE S.A.S.</v>
          </cell>
          <cell r="M804" t="str">
            <v>NI 801000713</v>
          </cell>
          <cell r="O804" t="str">
            <v>Pago por evento</v>
          </cell>
          <cell r="P804" t="str">
            <v>Consultas ambulatorias</v>
          </cell>
        </row>
        <row r="805">
          <cell r="B805" t="str">
            <v>RM72399</v>
          </cell>
          <cell r="C805" t="str">
            <v>Radicada</v>
          </cell>
          <cell r="D805">
            <v>45231.694302391974</v>
          </cell>
          <cell r="E805">
            <v>45233.484275613424</v>
          </cell>
          <cell r="G805">
            <v>3693135</v>
          </cell>
          <cell r="H805">
            <v>52</v>
          </cell>
          <cell r="I805" t="str">
            <v>RISARALDA</v>
          </cell>
          <cell r="J805" t="str">
            <v>PEREIRA</v>
          </cell>
          <cell r="K805" t="str">
            <v>Demanda</v>
          </cell>
          <cell r="L805" t="str">
            <v>ONCOLOGOS DEL OCCIDENTE S.A.S.</v>
          </cell>
          <cell r="M805" t="str">
            <v>NI 801000713</v>
          </cell>
          <cell r="O805" t="str">
            <v>Pago por evento</v>
          </cell>
          <cell r="P805" t="str">
            <v>Servicios hospitalarios</v>
          </cell>
        </row>
        <row r="806">
          <cell r="B806" t="str">
            <v>RM72411</v>
          </cell>
          <cell r="C806" t="str">
            <v>Radicada</v>
          </cell>
          <cell r="D806">
            <v>45231.694332330248</v>
          </cell>
          <cell r="E806">
            <v>45233.492504016205</v>
          </cell>
          <cell r="G806">
            <v>17804934</v>
          </cell>
          <cell r="H806">
            <v>52</v>
          </cell>
          <cell r="I806" t="str">
            <v>RISARALDA</v>
          </cell>
          <cell r="J806" t="str">
            <v>PEREIRA</v>
          </cell>
          <cell r="K806" t="str">
            <v>Demanda</v>
          </cell>
          <cell r="L806" t="str">
            <v>ONCOLOGOS DEL OCCIDENTE S.A.S.</v>
          </cell>
          <cell r="M806" t="str">
            <v>NI 801000713</v>
          </cell>
          <cell r="O806" t="str">
            <v>Pago por evento</v>
          </cell>
          <cell r="P806" t="str">
            <v>Servicios ambulatorios</v>
          </cell>
        </row>
        <row r="807">
          <cell r="B807" t="str">
            <v>RM72418</v>
          </cell>
          <cell r="C807" t="str">
            <v>Radicada</v>
          </cell>
          <cell r="D807">
            <v>45231.694376388885</v>
          </cell>
          <cell r="E807">
            <v>45233.495473032403</v>
          </cell>
          <cell r="G807">
            <v>60254</v>
          </cell>
          <cell r="H807">
            <v>52</v>
          </cell>
          <cell r="I807" t="str">
            <v>RISARALDA</v>
          </cell>
          <cell r="J807" t="str">
            <v>PEREIRA</v>
          </cell>
          <cell r="K807" t="str">
            <v>Demanda</v>
          </cell>
          <cell r="L807" t="str">
            <v>ONCOLOGOS DEL OCCIDENTE S.A.S.</v>
          </cell>
          <cell r="M807" t="str">
            <v>NI 801000713</v>
          </cell>
          <cell r="O807" t="str">
            <v>Pago por evento</v>
          </cell>
          <cell r="P807" t="str">
            <v>Consultas ambulatorias</v>
          </cell>
        </row>
        <row r="808">
          <cell r="B808" t="str">
            <v>RM72443</v>
          </cell>
          <cell r="C808" t="str">
            <v>Radicada</v>
          </cell>
          <cell r="D808">
            <v>45231.694405285489</v>
          </cell>
          <cell r="E808">
            <v>45237.342489930554</v>
          </cell>
          <cell r="F808">
            <v>45260.614592743055</v>
          </cell>
          <cell r="G808">
            <v>6179024</v>
          </cell>
          <cell r="H808">
            <v>49</v>
          </cell>
          <cell r="I808" t="str">
            <v>RISARALDA</v>
          </cell>
          <cell r="J808" t="str">
            <v>PEREIRA</v>
          </cell>
          <cell r="K808" t="str">
            <v>Demanda</v>
          </cell>
          <cell r="L808" t="str">
            <v>ONCOLOGOS DEL OCCIDENTE S.A.S.</v>
          </cell>
          <cell r="M808" t="str">
            <v>NI 801000713</v>
          </cell>
          <cell r="N808" t="str">
            <v>RC</v>
          </cell>
          <cell r="O808" t="str">
            <v>Pago por evento</v>
          </cell>
          <cell r="P808" t="str">
            <v>Servicios ambulatorios</v>
          </cell>
        </row>
        <row r="809">
          <cell r="B809" t="str">
            <v>RM72451</v>
          </cell>
          <cell r="C809" t="str">
            <v>Radicada</v>
          </cell>
          <cell r="D809">
            <v>45231.694438811726</v>
          </cell>
          <cell r="E809">
            <v>45233.505298958335</v>
          </cell>
          <cell r="G809">
            <v>195100</v>
          </cell>
          <cell r="H809">
            <v>52</v>
          </cell>
          <cell r="I809" t="str">
            <v>RISARALDA</v>
          </cell>
          <cell r="J809" t="str">
            <v>PEREIRA</v>
          </cell>
          <cell r="K809" t="str">
            <v>Demanda</v>
          </cell>
          <cell r="L809" t="str">
            <v>ONCOLOGOS DEL OCCIDENTE S.A.S.</v>
          </cell>
          <cell r="M809" t="str">
            <v>NI 801000713</v>
          </cell>
          <cell r="O809" t="str">
            <v>Pago por evento</v>
          </cell>
          <cell r="P809" t="str">
            <v>Consultas ambulatorias</v>
          </cell>
        </row>
        <row r="810">
          <cell r="B810" t="str">
            <v>RM72500</v>
          </cell>
          <cell r="C810" t="str">
            <v>Radicada</v>
          </cell>
          <cell r="D810">
            <v>45231.694471412033</v>
          </cell>
          <cell r="E810">
            <v>45233.513214155093</v>
          </cell>
          <cell r="F810">
            <v>45259.416392210645</v>
          </cell>
          <cell r="G810">
            <v>11318516</v>
          </cell>
          <cell r="H810">
            <v>52</v>
          </cell>
          <cell r="I810" t="str">
            <v>RISARALDA</v>
          </cell>
          <cell r="J810" t="str">
            <v>PEREIRA</v>
          </cell>
          <cell r="K810" t="str">
            <v>Demanda</v>
          </cell>
          <cell r="L810" t="str">
            <v>ONCOLOGOS DEL OCCIDENTE S.A.S.</v>
          </cell>
          <cell r="M810" t="str">
            <v>NI 801000713</v>
          </cell>
          <cell r="N810" t="str">
            <v>MRS</v>
          </cell>
          <cell r="O810" t="str">
            <v>Pago por evento</v>
          </cell>
          <cell r="P810" t="str">
            <v>Servicios ambulatorios</v>
          </cell>
        </row>
        <row r="811">
          <cell r="B811" t="str">
            <v>RM72526</v>
          </cell>
          <cell r="C811" t="str">
            <v>Radicada</v>
          </cell>
          <cell r="D811">
            <v>45231.694506134256</v>
          </cell>
          <cell r="E811">
            <v>45233.559654629629</v>
          </cell>
          <cell r="F811">
            <v>45258.654503935184</v>
          </cell>
          <cell r="G811">
            <v>6596512</v>
          </cell>
          <cell r="H811">
            <v>52</v>
          </cell>
          <cell r="I811" t="str">
            <v>RISARALDA</v>
          </cell>
          <cell r="J811" t="str">
            <v>PEREIRA</v>
          </cell>
          <cell r="K811" t="str">
            <v>Demanda</v>
          </cell>
          <cell r="L811" t="str">
            <v>ONCOLOGOS DEL OCCIDENTE S.A.S.</v>
          </cell>
          <cell r="M811" t="str">
            <v>NI 801000713</v>
          </cell>
          <cell r="N811" t="str">
            <v>MRS</v>
          </cell>
          <cell r="O811" t="str">
            <v>Pago por evento</v>
          </cell>
          <cell r="P811" t="str">
            <v>Servicios ambulatorios</v>
          </cell>
        </row>
        <row r="812">
          <cell r="B812" t="str">
            <v>RM72537</v>
          </cell>
          <cell r="C812" t="str">
            <v>Radicada</v>
          </cell>
          <cell r="D812">
            <v>45231.694536882715</v>
          </cell>
          <cell r="E812">
            <v>45233.617025115738</v>
          </cell>
          <cell r="F812">
            <v>45260.587033993055</v>
          </cell>
          <cell r="G812">
            <v>17384111</v>
          </cell>
          <cell r="H812">
            <v>52</v>
          </cell>
          <cell r="I812" t="str">
            <v>RISARALDA</v>
          </cell>
          <cell r="J812" t="str">
            <v>PEREIRA</v>
          </cell>
          <cell r="K812" t="str">
            <v>Demanda</v>
          </cell>
          <cell r="L812" t="str">
            <v>ONCOLOGOS DEL OCCIDENTE S.A.S.</v>
          </cell>
          <cell r="M812" t="str">
            <v>NI 801000713</v>
          </cell>
          <cell r="N812" t="str">
            <v>MRS</v>
          </cell>
          <cell r="O812" t="str">
            <v>Pago por evento</v>
          </cell>
          <cell r="P812" t="str">
            <v>Consultas ambulatorias</v>
          </cell>
        </row>
        <row r="813">
          <cell r="B813" t="str">
            <v>RM72550</v>
          </cell>
          <cell r="C813" t="str">
            <v>Radicada</v>
          </cell>
          <cell r="D813">
            <v>45231.69456338734</v>
          </cell>
          <cell r="E813">
            <v>45237.344624733792</v>
          </cell>
          <cell r="G813">
            <v>27984</v>
          </cell>
          <cell r="H813">
            <v>49</v>
          </cell>
          <cell r="I813" t="str">
            <v>RISARALDA</v>
          </cell>
          <cell r="J813" t="str">
            <v>PEREIRA</v>
          </cell>
          <cell r="K813" t="str">
            <v>Demanda</v>
          </cell>
          <cell r="L813" t="str">
            <v>ONCOLOGOS DEL OCCIDENTE S.A.S.</v>
          </cell>
          <cell r="M813" t="str">
            <v>NI 801000713</v>
          </cell>
          <cell r="O813" t="str">
            <v>Pago por evento</v>
          </cell>
          <cell r="P813" t="str">
            <v>Consultas ambulatorias</v>
          </cell>
        </row>
        <row r="814">
          <cell r="B814" t="str">
            <v>RM72567</v>
          </cell>
          <cell r="C814" t="str">
            <v>Radicada</v>
          </cell>
          <cell r="D814">
            <v>45231.69459861111</v>
          </cell>
          <cell r="E814">
            <v>45233.619024155094</v>
          </cell>
          <cell r="G814">
            <v>56533</v>
          </cell>
          <cell r="H814">
            <v>52</v>
          </cell>
          <cell r="I814" t="str">
            <v>RISARALDA</v>
          </cell>
          <cell r="J814" t="str">
            <v>PEREIRA</v>
          </cell>
          <cell r="K814" t="str">
            <v>Demanda</v>
          </cell>
          <cell r="L814" t="str">
            <v>ONCOLOGOS DEL OCCIDENTE S.A.S.</v>
          </cell>
          <cell r="M814" t="str">
            <v>NI 801000713</v>
          </cell>
          <cell r="O814" t="str">
            <v>Pago por evento</v>
          </cell>
          <cell r="P814" t="str">
            <v>Consultas ambulatorias</v>
          </cell>
        </row>
        <row r="815">
          <cell r="B815" t="str">
            <v>RM72568</v>
          </cell>
          <cell r="C815" t="str">
            <v>Radicada</v>
          </cell>
          <cell r="D815">
            <v>45231.694628317899</v>
          </cell>
          <cell r="E815">
            <v>45233.623188425925</v>
          </cell>
          <cell r="G815">
            <v>56533</v>
          </cell>
          <cell r="H815">
            <v>52</v>
          </cell>
          <cell r="I815" t="str">
            <v>RISARALDA</v>
          </cell>
          <cell r="J815" t="str">
            <v>PEREIRA</v>
          </cell>
          <cell r="K815" t="str">
            <v>Demanda</v>
          </cell>
          <cell r="L815" t="str">
            <v>ONCOLOGOS DEL OCCIDENTE S.A.S.</v>
          </cell>
          <cell r="M815" t="str">
            <v>NI 801000713</v>
          </cell>
          <cell r="O815" t="str">
            <v>Pago por evento</v>
          </cell>
          <cell r="P815" t="str">
            <v>Consultas ambulatorias</v>
          </cell>
        </row>
        <row r="816">
          <cell r="B816" t="str">
            <v>RM72576</v>
          </cell>
          <cell r="C816" t="str">
            <v>Radicada</v>
          </cell>
          <cell r="D816">
            <v>45231.694667978394</v>
          </cell>
          <cell r="E816">
            <v>45233.629687928238</v>
          </cell>
          <cell r="G816">
            <v>1027759</v>
          </cell>
          <cell r="H816">
            <v>52</v>
          </cell>
          <cell r="I816" t="str">
            <v>RISARALDA</v>
          </cell>
          <cell r="J816" t="str">
            <v>PEREIRA</v>
          </cell>
          <cell r="K816" t="str">
            <v>Demanda</v>
          </cell>
          <cell r="L816" t="str">
            <v>ONCOLOGOS DEL OCCIDENTE S.A.S.</v>
          </cell>
          <cell r="M816" t="str">
            <v>NI 801000713</v>
          </cell>
          <cell r="O816" t="str">
            <v>Pago por evento</v>
          </cell>
          <cell r="P816" t="str">
            <v>Consultas ambulatorias</v>
          </cell>
        </row>
        <row r="817">
          <cell r="B817" t="str">
            <v>RM72577</v>
          </cell>
          <cell r="C817" t="str">
            <v>Radicada</v>
          </cell>
          <cell r="D817">
            <v>45231.69470231481</v>
          </cell>
          <cell r="E817">
            <v>45237.353003738426</v>
          </cell>
          <cell r="G817">
            <v>363372</v>
          </cell>
          <cell r="H817">
            <v>49</v>
          </cell>
          <cell r="I817" t="str">
            <v>RISARALDA</v>
          </cell>
          <cell r="J817" t="str">
            <v>PEREIRA</v>
          </cell>
          <cell r="K817" t="str">
            <v>Demanda</v>
          </cell>
          <cell r="L817" t="str">
            <v>ONCOLOGOS DEL OCCIDENTE S.A.S.</v>
          </cell>
          <cell r="M817" t="str">
            <v>NI 801000713</v>
          </cell>
          <cell r="O817" t="str">
            <v>Pago por evento</v>
          </cell>
          <cell r="P817" t="str">
            <v>Servicios ambulatorios</v>
          </cell>
        </row>
        <row r="818">
          <cell r="B818" t="str">
            <v>RM72582</v>
          </cell>
          <cell r="C818" t="str">
            <v>Radicada</v>
          </cell>
          <cell r="D818">
            <v>45231.694738194441</v>
          </cell>
          <cell r="E818">
            <v>45233.633939467589</v>
          </cell>
          <cell r="G818">
            <v>1391131</v>
          </cell>
          <cell r="H818">
            <v>52</v>
          </cell>
          <cell r="I818" t="str">
            <v>RISARALDA</v>
          </cell>
          <cell r="J818" t="str">
            <v>PEREIRA</v>
          </cell>
          <cell r="K818" t="str">
            <v>Demanda</v>
          </cell>
          <cell r="L818" t="str">
            <v>ONCOLOGOS DEL OCCIDENTE S.A.S.</v>
          </cell>
          <cell r="M818" t="str">
            <v>NI 801000713</v>
          </cell>
          <cell r="O818" t="str">
            <v>Pago por evento</v>
          </cell>
          <cell r="P818" t="str">
            <v>Consultas ambulatorias</v>
          </cell>
        </row>
        <row r="819">
          <cell r="B819" t="str">
            <v>RM72610</v>
          </cell>
          <cell r="C819" t="str">
            <v>Radicada</v>
          </cell>
          <cell r="D819">
            <v>45231.694766010805</v>
          </cell>
          <cell r="E819">
            <v>45233.636464467592</v>
          </cell>
          <cell r="G819">
            <v>64500</v>
          </cell>
          <cell r="H819">
            <v>52</v>
          </cell>
          <cell r="I819" t="str">
            <v>RISARALDA</v>
          </cell>
          <cell r="J819" t="str">
            <v>PEREIRA</v>
          </cell>
          <cell r="K819" t="str">
            <v>Demanda</v>
          </cell>
          <cell r="L819" t="str">
            <v>ONCOLOGOS DEL OCCIDENTE S.A.S.</v>
          </cell>
          <cell r="M819" t="str">
            <v>NI 801000713</v>
          </cell>
          <cell r="O819" t="str">
            <v>Pago por evento</v>
          </cell>
          <cell r="P819" t="str">
            <v>Consultas ambulatorias</v>
          </cell>
        </row>
        <row r="820">
          <cell r="B820" t="str">
            <v>RM72618</v>
          </cell>
          <cell r="C820" t="str">
            <v>Radicada</v>
          </cell>
          <cell r="D820">
            <v>45231.69479529321</v>
          </cell>
          <cell r="E820">
            <v>45233.639648576383</v>
          </cell>
          <cell r="G820">
            <v>64500</v>
          </cell>
          <cell r="H820">
            <v>52</v>
          </cell>
          <cell r="I820" t="str">
            <v>RISARALDA</v>
          </cell>
          <cell r="J820" t="str">
            <v>PEREIRA</v>
          </cell>
          <cell r="K820" t="str">
            <v>Demanda</v>
          </cell>
          <cell r="L820" t="str">
            <v>ONCOLOGOS DEL OCCIDENTE S.A.S.</v>
          </cell>
          <cell r="M820" t="str">
            <v>NI 801000713</v>
          </cell>
          <cell r="O820" t="str">
            <v>Pago por evento</v>
          </cell>
          <cell r="P820" t="str">
            <v>Consultas ambulatorias</v>
          </cell>
        </row>
        <row r="821">
          <cell r="B821" t="str">
            <v>RM72668</v>
          </cell>
          <cell r="C821" t="str">
            <v>Radicada</v>
          </cell>
          <cell r="D821">
            <v>45231.694831828703</v>
          </cell>
          <cell r="E821">
            <v>45233.64922850694</v>
          </cell>
          <cell r="F821">
            <v>45259.415802812495</v>
          </cell>
          <cell r="G821">
            <v>12140929</v>
          </cell>
          <cell r="H821">
            <v>52</v>
          </cell>
          <cell r="I821" t="str">
            <v>RISARALDA</v>
          </cell>
          <cell r="J821" t="str">
            <v>PEREIRA</v>
          </cell>
          <cell r="K821" t="str">
            <v>Demanda</v>
          </cell>
          <cell r="L821" t="str">
            <v>ONCOLOGOS DEL OCCIDENTE S.A.S.</v>
          </cell>
          <cell r="M821" t="str">
            <v>NI 801000713</v>
          </cell>
          <cell r="N821" t="str">
            <v>MRS</v>
          </cell>
          <cell r="O821" t="str">
            <v>Pago por evento</v>
          </cell>
          <cell r="P821" t="str">
            <v>Servicios ambulatorios</v>
          </cell>
        </row>
        <row r="822">
          <cell r="B822" t="str">
            <v>RM72690</v>
          </cell>
          <cell r="C822" t="str">
            <v>Radicada</v>
          </cell>
          <cell r="D822">
            <v>45231.694861612654</v>
          </cell>
          <cell r="E822">
            <v>45233.6539996875</v>
          </cell>
          <cell r="G822">
            <v>1224483</v>
          </cell>
          <cell r="H822">
            <v>52</v>
          </cell>
          <cell r="I822" t="str">
            <v>RISARALDA</v>
          </cell>
          <cell r="J822" t="str">
            <v>PEREIRA</v>
          </cell>
          <cell r="K822" t="str">
            <v>Demanda</v>
          </cell>
          <cell r="L822" t="str">
            <v>ONCOLOGOS DEL OCCIDENTE S.A.S.</v>
          </cell>
          <cell r="M822" t="str">
            <v>NI 801000713</v>
          </cell>
          <cell r="O822" t="str">
            <v>Pago por evento</v>
          </cell>
          <cell r="P822" t="str">
            <v>Consultas ambulatorias</v>
          </cell>
        </row>
        <row r="823">
          <cell r="B823" t="str">
            <v>RM72691</v>
          </cell>
          <cell r="C823" t="str">
            <v>Radicada</v>
          </cell>
          <cell r="D823">
            <v>45231.694895756176</v>
          </cell>
          <cell r="E823">
            <v>45233.656037731482</v>
          </cell>
          <cell r="G823">
            <v>289200</v>
          </cell>
          <cell r="H823">
            <v>52</v>
          </cell>
          <cell r="I823" t="str">
            <v>RISARALDA</v>
          </cell>
          <cell r="J823" t="str">
            <v>PEREIRA</v>
          </cell>
          <cell r="K823" t="str">
            <v>Demanda</v>
          </cell>
          <cell r="L823" t="str">
            <v>ONCOLOGOS DEL OCCIDENTE S.A.S.</v>
          </cell>
          <cell r="M823" t="str">
            <v>NI 801000713</v>
          </cell>
          <cell r="O823" t="str">
            <v>Pago por evento</v>
          </cell>
          <cell r="P823" t="str">
            <v>Consultas ambulatorias</v>
          </cell>
        </row>
        <row r="824">
          <cell r="B824" t="str">
            <v>RM72708</v>
          </cell>
          <cell r="C824" t="str">
            <v>Radicada</v>
          </cell>
          <cell r="D824">
            <v>45231.694931712962</v>
          </cell>
          <cell r="E824">
            <v>45233.658580902775</v>
          </cell>
          <cell r="G824">
            <v>289200</v>
          </cell>
          <cell r="H824">
            <v>52</v>
          </cell>
          <cell r="I824" t="str">
            <v>RISARALDA</v>
          </cell>
          <cell r="J824" t="str">
            <v>PEREIRA</v>
          </cell>
          <cell r="K824" t="str">
            <v>Demanda</v>
          </cell>
          <cell r="L824" t="str">
            <v>ONCOLOGOS DEL OCCIDENTE S.A.S.</v>
          </cell>
          <cell r="M824" t="str">
            <v>NI 801000713</v>
          </cell>
          <cell r="O824" t="str">
            <v>Pago por evento</v>
          </cell>
          <cell r="P824" t="str">
            <v>Consultas ambulatorias</v>
          </cell>
        </row>
        <row r="825">
          <cell r="B825" t="str">
            <v>RM72711</v>
          </cell>
          <cell r="C825" t="str">
            <v>Radicada</v>
          </cell>
          <cell r="D825">
            <v>45231.694970061726</v>
          </cell>
          <cell r="E825">
            <v>45233.660907986108</v>
          </cell>
          <cell r="G825">
            <v>289200</v>
          </cell>
          <cell r="H825">
            <v>52</v>
          </cell>
          <cell r="I825" t="str">
            <v>RISARALDA</v>
          </cell>
          <cell r="J825" t="str">
            <v>PEREIRA</v>
          </cell>
          <cell r="K825" t="str">
            <v>Demanda</v>
          </cell>
          <cell r="L825" t="str">
            <v>ONCOLOGOS DEL OCCIDENTE S.A.S.</v>
          </cell>
          <cell r="M825" t="str">
            <v>NI 801000713</v>
          </cell>
          <cell r="O825" t="str">
            <v>Pago por evento</v>
          </cell>
          <cell r="P825" t="str">
            <v>Consultas ambulatorias</v>
          </cell>
        </row>
        <row r="826">
          <cell r="B826" t="str">
            <v>RM72731</v>
          </cell>
          <cell r="C826" t="str">
            <v>Radicada</v>
          </cell>
          <cell r="D826">
            <v>45231.694998302468</v>
          </cell>
          <cell r="E826">
            <v>45233.666976817127</v>
          </cell>
          <cell r="G826">
            <v>484217</v>
          </cell>
          <cell r="H826">
            <v>52</v>
          </cell>
          <cell r="I826" t="str">
            <v>RISARALDA</v>
          </cell>
          <cell r="J826" t="str">
            <v>PEREIRA</v>
          </cell>
          <cell r="K826" t="str">
            <v>Demanda</v>
          </cell>
          <cell r="L826" t="str">
            <v>ONCOLOGOS DEL OCCIDENTE S.A.S.</v>
          </cell>
          <cell r="M826" t="str">
            <v>NI 801000713</v>
          </cell>
          <cell r="O826" t="str">
            <v>Pago por evento</v>
          </cell>
          <cell r="P826" t="str">
            <v>Medicamentos de uso ambulatorio</v>
          </cell>
        </row>
        <row r="827">
          <cell r="B827" t="str">
            <v>RM72735</v>
          </cell>
          <cell r="C827" t="str">
            <v>Radicada</v>
          </cell>
          <cell r="D827">
            <v>45231.695041512343</v>
          </cell>
          <cell r="E827">
            <v>45233.669368981478</v>
          </cell>
          <cell r="G827">
            <v>155000</v>
          </cell>
          <cell r="H827">
            <v>52</v>
          </cell>
          <cell r="I827" t="str">
            <v>RISARALDA</v>
          </cell>
          <cell r="J827" t="str">
            <v>PEREIRA</v>
          </cell>
          <cell r="K827" t="str">
            <v>Demanda</v>
          </cell>
          <cell r="L827" t="str">
            <v>ONCOLOGOS DEL OCCIDENTE S.A.S.</v>
          </cell>
          <cell r="M827" t="str">
            <v>NI 801000713</v>
          </cell>
          <cell r="O827" t="str">
            <v>Pago por evento</v>
          </cell>
          <cell r="P827" t="str">
            <v>Consultas ambulatorias</v>
          </cell>
        </row>
        <row r="828">
          <cell r="B828" t="str">
            <v>RM72739</v>
          </cell>
          <cell r="C828" t="str">
            <v>Radicada</v>
          </cell>
          <cell r="D828">
            <v>45231.695073765433</v>
          </cell>
          <cell r="E828">
            <v>45233.67105636574</v>
          </cell>
          <cell r="G828">
            <v>145260</v>
          </cell>
          <cell r="H828">
            <v>52</v>
          </cell>
          <cell r="I828" t="str">
            <v>RISARALDA</v>
          </cell>
          <cell r="J828" t="str">
            <v>PEREIRA</v>
          </cell>
          <cell r="K828" t="str">
            <v>Demanda</v>
          </cell>
          <cell r="L828" t="str">
            <v>ONCOLOGOS DEL OCCIDENTE S.A.S.</v>
          </cell>
          <cell r="M828" t="str">
            <v>NI 801000713</v>
          </cell>
          <cell r="O828" t="str">
            <v>Pago por evento</v>
          </cell>
          <cell r="P828" t="str">
            <v>Consultas ambulatorias</v>
          </cell>
        </row>
        <row r="829">
          <cell r="B829" t="str">
            <v>RM72747</v>
          </cell>
          <cell r="C829" t="str">
            <v>Radicada</v>
          </cell>
          <cell r="D829">
            <v>45231.695103240738</v>
          </cell>
          <cell r="E829">
            <v>45237.346494293983</v>
          </cell>
          <cell r="G829">
            <v>28864</v>
          </cell>
          <cell r="H829">
            <v>49</v>
          </cell>
          <cell r="I829" t="str">
            <v>RISARALDA</v>
          </cell>
          <cell r="J829" t="str">
            <v>PEREIRA</v>
          </cell>
          <cell r="K829" t="str">
            <v>Demanda</v>
          </cell>
          <cell r="L829" t="str">
            <v>ONCOLOGOS DEL OCCIDENTE S.A.S.</v>
          </cell>
          <cell r="M829" t="str">
            <v>NI 801000713</v>
          </cell>
          <cell r="O829" t="str">
            <v>Pago por evento</v>
          </cell>
          <cell r="P829" t="str">
            <v>Consultas ambulatorias</v>
          </cell>
        </row>
        <row r="830">
          <cell r="B830" t="str">
            <v>RM72859</v>
          </cell>
          <cell r="C830" t="str">
            <v>Para respuesta prestador</v>
          </cell>
          <cell r="D830">
            <v>45231.695134953705</v>
          </cell>
          <cell r="E830">
            <v>45233.675480243051</v>
          </cell>
          <cell r="G830">
            <v>13113936</v>
          </cell>
          <cell r="H830">
            <v>52</v>
          </cell>
          <cell r="I830" t="str">
            <v>RISARALDA</v>
          </cell>
          <cell r="J830" t="str">
            <v>PEREIRA</v>
          </cell>
          <cell r="K830" t="str">
            <v>Demanda</v>
          </cell>
          <cell r="L830" t="str">
            <v>ONCOLOGOS DEL OCCIDENTE S.A.S.</v>
          </cell>
          <cell r="M830" t="str">
            <v>NI 801000713</v>
          </cell>
          <cell r="N830" t="str">
            <v>MRS</v>
          </cell>
          <cell r="O830" t="str">
            <v>Pago por evento</v>
          </cell>
          <cell r="P830" t="str">
            <v>Servicios ambulatorios</v>
          </cell>
          <cell r="R830">
            <v>45259.414734918981</v>
          </cell>
        </row>
        <row r="831">
          <cell r="B831" t="str">
            <v>RM72877</v>
          </cell>
          <cell r="C831" t="str">
            <v>Radicada</v>
          </cell>
          <cell r="D831">
            <v>45231.695221875001</v>
          </cell>
          <cell r="E831">
            <v>45233.678062847219</v>
          </cell>
          <cell r="G831">
            <v>56946</v>
          </cell>
          <cell r="H831">
            <v>52</v>
          </cell>
          <cell r="I831" t="str">
            <v>RISARALDA</v>
          </cell>
          <cell r="J831" t="str">
            <v>PEREIRA</v>
          </cell>
          <cell r="K831" t="str">
            <v>Demanda</v>
          </cell>
          <cell r="L831" t="str">
            <v>ONCOLOGOS DEL OCCIDENTE S.A.S.</v>
          </cell>
          <cell r="M831" t="str">
            <v>NI 801000713</v>
          </cell>
          <cell r="O831" t="str">
            <v>Pago por evento</v>
          </cell>
          <cell r="P831" t="str">
            <v>Consultas ambulatorias</v>
          </cell>
        </row>
        <row r="832">
          <cell r="B832" t="str">
            <v>RM72895</v>
          </cell>
          <cell r="C832" t="str">
            <v>Radicada</v>
          </cell>
          <cell r="D832">
            <v>45231.695251581783</v>
          </cell>
          <cell r="E832">
            <v>45233.680822997681</v>
          </cell>
          <cell r="G832">
            <v>38700</v>
          </cell>
          <cell r="H832">
            <v>52</v>
          </cell>
          <cell r="I832" t="str">
            <v>RISARALDA</v>
          </cell>
          <cell r="J832" t="str">
            <v>PEREIRA</v>
          </cell>
          <cell r="K832" t="str">
            <v>Demanda</v>
          </cell>
          <cell r="L832" t="str">
            <v>ONCOLOGOS DEL OCCIDENTE S.A.S.</v>
          </cell>
          <cell r="M832" t="str">
            <v>NI 801000713</v>
          </cell>
          <cell r="O832" t="str">
            <v>Pago por evento</v>
          </cell>
          <cell r="P832" t="str">
            <v>Consultas ambulatorias</v>
          </cell>
        </row>
        <row r="833">
          <cell r="B833" t="str">
            <v>RM72997</v>
          </cell>
          <cell r="C833" t="str">
            <v>Radicada</v>
          </cell>
          <cell r="D833">
            <v>45231.695283487657</v>
          </cell>
          <cell r="E833">
            <v>45233.683202280088</v>
          </cell>
          <cell r="G833">
            <v>57800</v>
          </cell>
          <cell r="H833">
            <v>52</v>
          </cell>
          <cell r="I833" t="str">
            <v>RISARALDA</v>
          </cell>
          <cell r="J833" t="str">
            <v>PEREIRA</v>
          </cell>
          <cell r="K833" t="str">
            <v>Demanda</v>
          </cell>
          <cell r="L833" t="str">
            <v>ONCOLOGOS DEL OCCIDENTE S.A.S.</v>
          </cell>
          <cell r="M833" t="str">
            <v>NI 801000713</v>
          </cell>
          <cell r="O833" t="str">
            <v>Pago por evento</v>
          </cell>
          <cell r="P833" t="str">
            <v>Consultas ambulatorias</v>
          </cell>
        </row>
        <row r="834">
          <cell r="B834" t="str">
            <v>RM73044</v>
          </cell>
          <cell r="C834" t="str">
            <v>Radicada</v>
          </cell>
          <cell r="D834">
            <v>45231.695321296298</v>
          </cell>
          <cell r="E834">
            <v>45233.686653703699</v>
          </cell>
          <cell r="G834">
            <v>2208306</v>
          </cell>
          <cell r="H834">
            <v>52</v>
          </cell>
          <cell r="I834" t="str">
            <v>RISARALDA</v>
          </cell>
          <cell r="J834" t="str">
            <v>PEREIRA</v>
          </cell>
          <cell r="K834" t="str">
            <v>Demanda</v>
          </cell>
          <cell r="L834" t="str">
            <v>ONCOLOGOS DEL OCCIDENTE S.A.S.</v>
          </cell>
          <cell r="M834" t="str">
            <v>NI 801000713</v>
          </cell>
          <cell r="O834" t="str">
            <v>Pago por evento</v>
          </cell>
          <cell r="P834" t="str">
            <v>Servicios ambulatorios</v>
          </cell>
        </row>
        <row r="835">
          <cell r="B835" t="str">
            <v>RM73060</v>
          </cell>
          <cell r="C835" t="str">
            <v>Radicada</v>
          </cell>
          <cell r="D835">
            <v>45231.695368711415</v>
          </cell>
          <cell r="E835">
            <v>45233.688367442126</v>
          </cell>
          <cell r="G835">
            <v>64500</v>
          </cell>
          <cell r="H835">
            <v>52</v>
          </cell>
          <cell r="I835" t="str">
            <v>RISARALDA</v>
          </cell>
          <cell r="J835" t="str">
            <v>PEREIRA</v>
          </cell>
          <cell r="K835" t="str">
            <v>Demanda</v>
          </cell>
          <cell r="L835" t="str">
            <v>ONCOLOGOS DEL OCCIDENTE S.A.S.</v>
          </cell>
          <cell r="M835" t="str">
            <v>NI 801000713</v>
          </cell>
          <cell r="O835" t="str">
            <v>Pago por evento</v>
          </cell>
          <cell r="P835" t="str">
            <v>Consultas ambulatorias</v>
          </cell>
        </row>
        <row r="836">
          <cell r="B836" t="str">
            <v>RM73126</v>
          </cell>
          <cell r="C836" t="str">
            <v>Radicada</v>
          </cell>
          <cell r="D836">
            <v>45231.695427816361</v>
          </cell>
          <cell r="E836">
            <v>45233.690557986112</v>
          </cell>
          <cell r="G836">
            <v>64500</v>
          </cell>
          <cell r="H836">
            <v>52</v>
          </cell>
          <cell r="I836" t="str">
            <v>RISARALDA</v>
          </cell>
          <cell r="J836" t="str">
            <v>PEREIRA</v>
          </cell>
          <cell r="K836" t="str">
            <v>Demanda</v>
          </cell>
          <cell r="L836" t="str">
            <v>ONCOLOGOS DEL OCCIDENTE S.A.S.</v>
          </cell>
          <cell r="M836" t="str">
            <v>NI 801000713</v>
          </cell>
          <cell r="O836" t="str">
            <v>Pago por evento</v>
          </cell>
          <cell r="P836" t="str">
            <v>Consultas ambulatorias</v>
          </cell>
        </row>
        <row r="837">
          <cell r="B837" t="str">
            <v>RM73130</v>
          </cell>
          <cell r="C837" t="str">
            <v>Radicada</v>
          </cell>
          <cell r="D837">
            <v>45231.695464236109</v>
          </cell>
          <cell r="E837">
            <v>45237.34838549768</v>
          </cell>
          <cell r="G837">
            <v>217243</v>
          </cell>
          <cell r="H837">
            <v>49</v>
          </cell>
          <cell r="I837" t="str">
            <v>RISARALDA</v>
          </cell>
          <cell r="J837" t="str">
            <v>PEREIRA</v>
          </cell>
          <cell r="K837" t="str">
            <v>Demanda</v>
          </cell>
          <cell r="L837" t="str">
            <v>ONCOLOGOS DEL OCCIDENTE S.A.S.</v>
          </cell>
          <cell r="M837" t="str">
            <v>NI 801000713</v>
          </cell>
          <cell r="O837" t="str">
            <v>Pago por evento</v>
          </cell>
          <cell r="P837" t="str">
            <v>Servicios ambulatorios</v>
          </cell>
        </row>
        <row r="838">
          <cell r="B838" t="str">
            <v>RM73142</v>
          </cell>
          <cell r="C838" t="str">
            <v>Radicada</v>
          </cell>
          <cell r="D838">
            <v>45231.695490933635</v>
          </cell>
          <cell r="E838">
            <v>45233.696334490742</v>
          </cell>
          <cell r="G838">
            <v>52677</v>
          </cell>
          <cell r="H838">
            <v>52</v>
          </cell>
          <cell r="I838" t="str">
            <v>RISARALDA</v>
          </cell>
          <cell r="J838" t="str">
            <v>PEREIRA</v>
          </cell>
          <cell r="K838" t="str">
            <v>Demanda</v>
          </cell>
          <cell r="L838" t="str">
            <v>ONCOLOGOS DEL OCCIDENTE S.A.S.</v>
          </cell>
          <cell r="M838" t="str">
            <v>NI 801000713</v>
          </cell>
          <cell r="O838" t="str">
            <v>Pago por evento</v>
          </cell>
          <cell r="P838" t="str">
            <v>Consultas ambulatorias</v>
          </cell>
        </row>
        <row r="839">
          <cell r="B839" t="str">
            <v>CS142161</v>
          </cell>
          <cell r="C839" t="str">
            <v>Radicada</v>
          </cell>
          <cell r="D839">
            <v>45237.45363915895</v>
          </cell>
          <cell r="E839">
            <v>45237.552744363427</v>
          </cell>
          <cell r="G839">
            <v>59288</v>
          </cell>
          <cell r="H839">
            <v>48</v>
          </cell>
          <cell r="I839" t="str">
            <v>RISARALDA</v>
          </cell>
          <cell r="J839" t="str">
            <v>PEREIRA</v>
          </cell>
          <cell r="K839" t="str">
            <v>Demanda</v>
          </cell>
          <cell r="L839" t="str">
            <v>ONCOLOGOS DEL OCCIDENTE S.A.S.</v>
          </cell>
          <cell r="M839" t="str">
            <v>NI 801000713</v>
          </cell>
          <cell r="O839" t="str">
            <v>Pago por evento</v>
          </cell>
          <cell r="P839" t="str">
            <v>Consultas ambulatorias</v>
          </cell>
        </row>
        <row r="840">
          <cell r="B840" t="str">
            <v>CS146818</v>
          </cell>
          <cell r="C840" t="str">
            <v>Para respuesta prestador</v>
          </cell>
          <cell r="D840">
            <v>45237.453670640432</v>
          </cell>
          <cell r="E840">
            <v>45239.648032557867</v>
          </cell>
          <cell r="G840">
            <v>6038979</v>
          </cell>
          <cell r="H840">
            <v>46</v>
          </cell>
          <cell r="I840" t="str">
            <v>RISARALDA</v>
          </cell>
          <cell r="J840" t="str">
            <v>PEREIRA</v>
          </cell>
          <cell r="K840" t="str">
            <v>Demanda</v>
          </cell>
          <cell r="L840" t="str">
            <v>ONCOLOGOS DEL OCCIDENTE S.A.S.</v>
          </cell>
          <cell r="M840" t="str">
            <v>NI 801000713</v>
          </cell>
          <cell r="N840" t="str">
            <v>MRS</v>
          </cell>
          <cell r="O840" t="str">
            <v>Pago por evento</v>
          </cell>
          <cell r="P840" t="str">
            <v>Servicios ambulatorios</v>
          </cell>
          <cell r="R840">
            <v>45271.735897766201</v>
          </cell>
        </row>
        <row r="841">
          <cell r="B841" t="str">
            <v>CS141297</v>
          </cell>
          <cell r="C841" t="str">
            <v>Radicada</v>
          </cell>
          <cell r="D841">
            <v>45239.689017013887</v>
          </cell>
          <cell r="E841">
            <v>45240.410384409719</v>
          </cell>
          <cell r="G841">
            <v>59288</v>
          </cell>
          <cell r="H841">
            <v>46</v>
          </cell>
          <cell r="I841" t="str">
            <v>RISARALDA</v>
          </cell>
          <cell r="J841" t="str">
            <v>PEREIRA</v>
          </cell>
          <cell r="K841" t="str">
            <v>Demanda</v>
          </cell>
          <cell r="L841" t="str">
            <v>ONCOLOGOS DEL OCCIDENTE S.A.S.</v>
          </cell>
          <cell r="M841" t="str">
            <v>NI 801000713</v>
          </cell>
          <cell r="O841" t="str">
            <v>Pago por evento</v>
          </cell>
          <cell r="P841" t="str">
            <v>Servicios ambulatorios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s>
    <sheetDataSet>
      <sheetData sheetId="0">
        <row r="1">
          <cell r="B1" t="str">
            <v>Numero Factura</v>
          </cell>
          <cell r="C1" t="str">
            <v>Estado Factura</v>
          </cell>
          <cell r="D1" t="str">
            <v>Fecha Ingreso</v>
          </cell>
          <cell r="E1" t="str">
            <v>Fecha Radicacion</v>
          </cell>
          <cell r="F1" t="str">
            <v>Fecha Finalizacion</v>
          </cell>
          <cell r="G1" t="str">
            <v>Valor</v>
          </cell>
          <cell r="H1" t="str">
            <v>Dias Radicacion</v>
          </cell>
          <cell r="I1" t="str">
            <v>Departamento</v>
          </cell>
          <cell r="J1" t="str">
            <v>Municipio</v>
          </cell>
          <cell r="K1" t="str">
            <v>Tipo Contrato</v>
          </cell>
          <cell r="L1" t="str">
            <v>Nombre Proveedor</v>
          </cell>
          <cell r="M1" t="str">
            <v>Documento Proveedor</v>
          </cell>
          <cell r="N1" t="str">
            <v>Plan</v>
          </cell>
          <cell r="O1" t="str">
            <v>Tipo Factura</v>
          </cell>
          <cell r="P1" t="str">
            <v>Tipos Servicios</v>
          </cell>
          <cell r="Q1" t="str">
            <v>Fecha última glosa por parte de IPS</v>
          </cell>
          <cell r="R1" t="str">
            <v>Fecha última respuesta glosa por parte de la EPS</v>
          </cell>
        </row>
        <row r="2">
          <cell r="B2" t="str">
            <v>RC17781</v>
          </cell>
          <cell r="C2" t="str">
            <v>Radicada</v>
          </cell>
          <cell r="D2">
            <v>45168.73913838734</v>
          </cell>
          <cell r="E2">
            <v>45231.291666666664</v>
          </cell>
          <cell r="G2">
            <v>56533</v>
          </cell>
          <cell r="H2">
            <v>55</v>
          </cell>
          <cell r="I2" t="str">
            <v>RISARALDA</v>
          </cell>
          <cell r="J2" t="str">
            <v>PEREIRA</v>
          </cell>
          <cell r="K2" t="str">
            <v>Demanda</v>
          </cell>
          <cell r="L2" t="str">
            <v>ONCOLOGOS DEL OCCIDENTE S.A.S.</v>
          </cell>
          <cell r="M2" t="str">
            <v>NI 801000713</v>
          </cell>
          <cell r="O2" t="str">
            <v>Pago por evento</v>
          </cell>
          <cell r="P2" t="str">
            <v>Consultas ambulatorias</v>
          </cell>
        </row>
        <row r="3">
          <cell r="B3" t="str">
            <v>RM69497</v>
          </cell>
          <cell r="C3" t="str">
            <v>Radicada</v>
          </cell>
          <cell r="D3">
            <v>45189.511956905859</v>
          </cell>
          <cell r="E3">
            <v>45231.291666666664</v>
          </cell>
          <cell r="G3">
            <v>208190</v>
          </cell>
          <cell r="H3">
            <v>55</v>
          </cell>
          <cell r="I3" t="str">
            <v>RISARALDA</v>
          </cell>
          <cell r="J3" t="str">
            <v>PEREIRA</v>
          </cell>
          <cell r="K3" t="str">
            <v>Demanda</v>
          </cell>
          <cell r="L3" t="str">
            <v>ONCOLOGOS DEL OCCIDENTE S.A.S.</v>
          </cell>
          <cell r="M3" t="str">
            <v>NI 801000713</v>
          </cell>
          <cell r="O3" t="str">
            <v>Pago por evento</v>
          </cell>
          <cell r="P3" t="str">
            <v>Consultas ambulatorias</v>
          </cell>
        </row>
        <row r="4">
          <cell r="B4" t="str">
            <v>RM72251</v>
          </cell>
          <cell r="C4" t="str">
            <v>Radicada</v>
          </cell>
          <cell r="D4">
            <v>45216.51847727623</v>
          </cell>
          <cell r="E4">
            <v>45231.291666666664</v>
          </cell>
          <cell r="G4">
            <v>121033</v>
          </cell>
          <cell r="H4">
            <v>55</v>
          </cell>
          <cell r="I4" t="str">
            <v>RISARALDA</v>
          </cell>
          <cell r="J4" t="str">
            <v>PEREIRA</v>
          </cell>
          <cell r="K4" t="str">
            <v>Demanda</v>
          </cell>
          <cell r="L4" t="str">
            <v>ONCOLOGOS DEL OCCIDENTE S.A.S.</v>
          </cell>
          <cell r="M4" t="str">
            <v>NI 801000713</v>
          </cell>
          <cell r="O4" t="str">
            <v>Pago por evento</v>
          </cell>
          <cell r="P4" t="str">
            <v>Consultas ambulatorias</v>
          </cell>
        </row>
        <row r="5">
          <cell r="B5" t="str">
            <v>RM72257</v>
          </cell>
          <cell r="C5" t="str">
            <v>Radicada</v>
          </cell>
          <cell r="D5">
            <v>45216.518508912035</v>
          </cell>
          <cell r="E5">
            <v>45231.291666666664</v>
          </cell>
          <cell r="G5">
            <v>56533</v>
          </cell>
          <cell r="H5">
            <v>55</v>
          </cell>
          <cell r="I5" t="str">
            <v>RISARALDA</v>
          </cell>
          <cell r="J5" t="str">
            <v>PEREIRA</v>
          </cell>
          <cell r="K5" t="str">
            <v>Demanda</v>
          </cell>
          <cell r="L5" t="str">
            <v>ONCOLOGOS DEL OCCIDENTE S.A.S.</v>
          </cell>
          <cell r="M5" t="str">
            <v>NI 801000713</v>
          </cell>
          <cell r="O5" t="str">
            <v>Pago por evento</v>
          </cell>
          <cell r="P5" t="str">
            <v>Consultas ambulatorias</v>
          </cell>
        </row>
        <row r="6">
          <cell r="B6" t="str">
            <v>RM72262</v>
          </cell>
          <cell r="C6" t="str">
            <v>Radicada</v>
          </cell>
          <cell r="D6">
            <v>45216.518541010802</v>
          </cell>
          <cell r="E6">
            <v>45231.291666666664</v>
          </cell>
          <cell r="G6">
            <v>32964</v>
          </cell>
          <cell r="H6">
            <v>55</v>
          </cell>
          <cell r="I6" t="str">
            <v>RISARALDA</v>
          </cell>
          <cell r="J6" t="str">
            <v>PEREIRA</v>
          </cell>
          <cell r="K6" t="str">
            <v>Demanda</v>
          </cell>
          <cell r="L6" t="str">
            <v>ONCOLOGOS DEL OCCIDENTE S.A.S.</v>
          </cell>
          <cell r="M6" t="str">
            <v>NI 801000713</v>
          </cell>
          <cell r="O6" t="str">
            <v>Pago por evento</v>
          </cell>
          <cell r="P6" t="str">
            <v>Exámenes de laboratorio, imágenes y otras ayudas diagnósticas ambulatorias</v>
          </cell>
        </row>
        <row r="7">
          <cell r="B7" t="str">
            <v>RM72263</v>
          </cell>
          <cell r="C7" t="str">
            <v>Radicada</v>
          </cell>
          <cell r="D7">
            <v>45216.518569598767</v>
          </cell>
          <cell r="E7">
            <v>45231.291666666664</v>
          </cell>
          <cell r="G7">
            <v>80623</v>
          </cell>
          <cell r="H7">
            <v>55</v>
          </cell>
          <cell r="I7" t="str">
            <v>RISARALDA</v>
          </cell>
          <cell r="J7" t="str">
            <v>PEREIRA</v>
          </cell>
          <cell r="K7" t="str">
            <v>Demanda</v>
          </cell>
          <cell r="L7" t="str">
            <v>ONCOLOGOS DEL OCCIDENTE S.A.S.</v>
          </cell>
          <cell r="M7" t="str">
            <v>NI 801000713</v>
          </cell>
          <cell r="O7" t="str">
            <v>Pago por evento</v>
          </cell>
          <cell r="P7" t="str">
            <v>Exámenes de laboratorio, imágenes y otras ayudas diagnósticas ambulatorias</v>
          </cell>
        </row>
        <row r="8">
          <cell r="B8" t="str">
            <v>RM72275</v>
          </cell>
          <cell r="C8" t="str">
            <v>Radicada</v>
          </cell>
          <cell r="D8">
            <v>45216.51859756944</v>
          </cell>
          <cell r="E8">
            <v>45231.291666666664</v>
          </cell>
          <cell r="G8">
            <v>49990</v>
          </cell>
          <cell r="H8">
            <v>55</v>
          </cell>
          <cell r="I8" t="str">
            <v>RISARALDA</v>
          </cell>
          <cell r="J8" t="str">
            <v>PEREIRA</v>
          </cell>
          <cell r="K8" t="str">
            <v>Demanda</v>
          </cell>
          <cell r="L8" t="str">
            <v>ONCOLOGOS DEL OCCIDENTE S.A.S.</v>
          </cell>
          <cell r="M8" t="str">
            <v>NI 801000713</v>
          </cell>
          <cell r="O8" t="str">
            <v>Pago por evento</v>
          </cell>
          <cell r="P8" t="str">
            <v>Exámenes de laboratorio, imágenes y otras ayudas diagnósticas ambulatorias</v>
          </cell>
        </row>
        <row r="9">
          <cell r="B9" t="str">
            <v>RM72288</v>
          </cell>
          <cell r="C9" t="str">
            <v>Radicada</v>
          </cell>
          <cell r="D9">
            <v>45216.518627044745</v>
          </cell>
          <cell r="E9">
            <v>45231.291666666664</v>
          </cell>
          <cell r="G9">
            <v>342815</v>
          </cell>
          <cell r="H9">
            <v>55</v>
          </cell>
          <cell r="I9" t="str">
            <v>RISARALDA</v>
          </cell>
          <cell r="J9" t="str">
            <v>PEREIRA</v>
          </cell>
          <cell r="K9" t="str">
            <v>Demanda</v>
          </cell>
          <cell r="L9" t="str">
            <v>ONCOLOGOS DEL OCCIDENTE S.A.S.</v>
          </cell>
          <cell r="M9" t="str">
            <v>NI 801000713</v>
          </cell>
          <cell r="O9" t="str">
            <v>Pago por evento</v>
          </cell>
          <cell r="P9" t="str">
            <v>Exámenes de laboratorio, imágenes y otras ayudas diagnósticas ambulatorias</v>
          </cell>
        </row>
        <row r="10">
          <cell r="B10" t="str">
            <v>RM72339</v>
          </cell>
          <cell r="C10" t="str">
            <v>Radicada</v>
          </cell>
          <cell r="D10">
            <v>45216.518657716042</v>
          </cell>
          <cell r="E10">
            <v>45231.291666666664</v>
          </cell>
          <cell r="G10">
            <v>56533</v>
          </cell>
          <cell r="H10">
            <v>55</v>
          </cell>
          <cell r="I10" t="str">
            <v>RISARALDA</v>
          </cell>
          <cell r="J10" t="str">
            <v>PEREIRA</v>
          </cell>
          <cell r="K10" t="str">
            <v>Demanda</v>
          </cell>
          <cell r="L10" t="str">
            <v>ONCOLOGOS DEL OCCIDENTE S.A.S.</v>
          </cell>
          <cell r="M10" t="str">
            <v>NI 801000713</v>
          </cell>
          <cell r="O10" t="str">
            <v>Pago por evento</v>
          </cell>
          <cell r="P10" t="str">
            <v>Consultas ambulatorias</v>
          </cell>
        </row>
        <row r="11">
          <cell r="B11" t="str">
            <v>RM72347</v>
          </cell>
          <cell r="C11" t="str">
            <v>Radicada</v>
          </cell>
          <cell r="D11">
            <v>45216.518686882708</v>
          </cell>
          <cell r="E11">
            <v>45231.291666666664</v>
          </cell>
          <cell r="G11">
            <v>901037</v>
          </cell>
          <cell r="H11">
            <v>55</v>
          </cell>
          <cell r="I11" t="str">
            <v>RISARALDA</v>
          </cell>
          <cell r="J11" t="str">
            <v>PEREIRA</v>
          </cell>
          <cell r="K11" t="str">
            <v>Demanda</v>
          </cell>
          <cell r="L11" t="str">
            <v>ONCOLOGOS DEL OCCIDENTE S.A.S.</v>
          </cell>
          <cell r="M11" t="str">
            <v>NI 801000713</v>
          </cell>
          <cell r="O11" t="str">
            <v>Pago por evento</v>
          </cell>
          <cell r="P11" t="str">
            <v>Consultas ambulatorias</v>
          </cell>
        </row>
        <row r="12">
          <cell r="B12" t="str">
            <v>RM72350</v>
          </cell>
          <cell r="C12" t="str">
            <v>Radicada</v>
          </cell>
          <cell r="D12">
            <v>45216.518715895065</v>
          </cell>
          <cell r="E12">
            <v>45231.291666666664</v>
          </cell>
          <cell r="G12">
            <v>2165647</v>
          </cell>
          <cell r="H12">
            <v>55</v>
          </cell>
          <cell r="I12" t="str">
            <v>RISARALDA</v>
          </cell>
          <cell r="J12" t="str">
            <v>PEREIRA</v>
          </cell>
          <cell r="K12" t="str">
            <v>Demanda</v>
          </cell>
          <cell r="L12" t="str">
            <v>ONCOLOGOS DEL OCCIDENTE S.A.S.</v>
          </cell>
          <cell r="M12" t="str">
            <v>NI 801000713</v>
          </cell>
          <cell r="O12" t="str">
            <v>Pago por evento</v>
          </cell>
          <cell r="P12" t="str">
            <v>Exámenes de laboratorio, imágenes y otras ayudas diagnósticas ambulatorias</v>
          </cell>
        </row>
        <row r="13">
          <cell r="B13" t="str">
            <v>RM70733</v>
          </cell>
          <cell r="C13" t="str">
            <v>Radicada</v>
          </cell>
          <cell r="D13">
            <v>45216.529686033951</v>
          </cell>
          <cell r="E13">
            <v>45231.291666666664</v>
          </cell>
          <cell r="G13">
            <v>5761941</v>
          </cell>
          <cell r="H13">
            <v>55</v>
          </cell>
          <cell r="I13" t="str">
            <v>RISARALDA</v>
          </cell>
          <cell r="J13" t="str">
            <v>PEREIRA</v>
          </cell>
          <cell r="K13" t="str">
            <v>Demanda</v>
          </cell>
          <cell r="L13" t="str">
            <v>ONCOLOGOS DEL OCCIDENTE S.A.S.</v>
          </cell>
          <cell r="M13" t="str">
            <v>NI 801000713</v>
          </cell>
          <cell r="O13" t="str">
            <v>Pago por evento</v>
          </cell>
          <cell r="P13" t="str">
            <v>Exámenes de laboratorio, imágenes y otras ayudas diagnósticas ambulatorias</v>
          </cell>
        </row>
        <row r="14">
          <cell r="B14" t="str">
            <v>RM70841</v>
          </cell>
          <cell r="C14" t="str">
            <v>Radicada</v>
          </cell>
          <cell r="D14">
            <v>45216.52971554784</v>
          </cell>
          <cell r="E14">
            <v>45231.291666666664</v>
          </cell>
          <cell r="G14">
            <v>801462</v>
          </cell>
          <cell r="H14">
            <v>55</v>
          </cell>
          <cell r="I14" t="str">
            <v>RISARALDA</v>
          </cell>
          <cell r="J14" t="str">
            <v>PEREIRA</v>
          </cell>
          <cell r="K14" t="str">
            <v>Demanda</v>
          </cell>
          <cell r="L14" t="str">
            <v>ONCOLOGOS DEL OCCIDENTE S.A.S.</v>
          </cell>
          <cell r="M14" t="str">
            <v>NI 801000713</v>
          </cell>
          <cell r="O14" t="str">
            <v>Pago por evento</v>
          </cell>
          <cell r="P14" t="str">
            <v>Exámenes de laboratorio, imágenes y otras ayudas diagnósticas ambulatorias</v>
          </cell>
        </row>
        <row r="15">
          <cell r="B15" t="str">
            <v>RM71364</v>
          </cell>
          <cell r="C15" t="str">
            <v>Radicada</v>
          </cell>
          <cell r="D15">
            <v>45216.529747299377</v>
          </cell>
          <cell r="E15">
            <v>45231.291666666664</v>
          </cell>
          <cell r="G15">
            <v>32964</v>
          </cell>
          <cell r="H15">
            <v>55</v>
          </cell>
          <cell r="I15" t="str">
            <v>RISARALDA</v>
          </cell>
          <cell r="J15" t="str">
            <v>PEREIRA</v>
          </cell>
          <cell r="K15" t="str">
            <v>Demanda</v>
          </cell>
          <cell r="L15" t="str">
            <v>ONCOLOGOS DEL OCCIDENTE S.A.S.</v>
          </cell>
          <cell r="M15" t="str">
            <v>NI 801000713</v>
          </cell>
          <cell r="O15" t="str">
            <v>Pago por evento</v>
          </cell>
          <cell r="P15" t="str">
            <v>Exámenes de laboratorio, imágenes y otras ayudas diagnósticas ambulatorias</v>
          </cell>
        </row>
        <row r="16">
          <cell r="B16" t="str">
            <v>RM71413</v>
          </cell>
          <cell r="C16" t="str">
            <v>Radicada</v>
          </cell>
          <cell r="D16">
            <v>45216.529780478399</v>
          </cell>
          <cell r="E16">
            <v>45231.291666666664</v>
          </cell>
          <cell r="G16">
            <v>394247</v>
          </cell>
          <cell r="H16">
            <v>55</v>
          </cell>
          <cell r="I16" t="str">
            <v>RISARALDA</v>
          </cell>
          <cell r="J16" t="str">
            <v>PEREIRA</v>
          </cell>
          <cell r="K16" t="str">
            <v>Demanda</v>
          </cell>
          <cell r="L16" t="str">
            <v>ONCOLOGOS DEL OCCIDENTE S.A.S.</v>
          </cell>
          <cell r="M16" t="str">
            <v>NI 801000713</v>
          </cell>
          <cell r="O16" t="str">
            <v>Pago por evento</v>
          </cell>
          <cell r="P16" t="str">
            <v>Consultas ambulatorias</v>
          </cell>
        </row>
        <row r="17">
          <cell r="B17" t="str">
            <v>RM71488</v>
          </cell>
          <cell r="C17" t="str">
            <v>Radicada</v>
          </cell>
          <cell r="D17">
            <v>45216.52980817901</v>
          </cell>
          <cell r="E17">
            <v>45231.291666666664</v>
          </cell>
          <cell r="G17">
            <v>1412882</v>
          </cell>
          <cell r="H17">
            <v>55</v>
          </cell>
          <cell r="I17" t="str">
            <v>RISARALDA</v>
          </cell>
          <cell r="J17" t="str">
            <v>PEREIRA</v>
          </cell>
          <cell r="K17" t="str">
            <v>Demanda</v>
          </cell>
          <cell r="L17" t="str">
            <v>ONCOLOGOS DEL OCCIDENTE S.A.S.</v>
          </cell>
          <cell r="M17" t="str">
            <v>NI 801000713</v>
          </cell>
          <cell r="O17" t="str">
            <v>Pago por evento</v>
          </cell>
          <cell r="P17" t="str">
            <v>Exámenes de laboratorio, imágenes y otras ayudas diagnósticas ambulatorias</v>
          </cell>
        </row>
        <row r="18">
          <cell r="B18" t="str">
            <v>RM71507</v>
          </cell>
          <cell r="C18" t="str">
            <v>Radicada</v>
          </cell>
          <cell r="D18">
            <v>45216.529835725305</v>
          </cell>
          <cell r="E18">
            <v>45231.291666666664</v>
          </cell>
          <cell r="G18">
            <v>346915</v>
          </cell>
          <cell r="H18">
            <v>55</v>
          </cell>
          <cell r="I18" t="str">
            <v>RISARALDA</v>
          </cell>
          <cell r="J18" t="str">
            <v>PEREIRA</v>
          </cell>
          <cell r="K18" t="str">
            <v>Demanda</v>
          </cell>
          <cell r="L18" t="str">
            <v>ONCOLOGOS DEL OCCIDENTE S.A.S.</v>
          </cell>
          <cell r="M18" t="str">
            <v>NI 801000713</v>
          </cell>
          <cell r="O18" t="str">
            <v>Pago por evento</v>
          </cell>
          <cell r="P18" t="str">
            <v>Exámenes de laboratorio, imágenes y otras ayudas diagnósticas ambulatorias</v>
          </cell>
        </row>
        <row r="19">
          <cell r="B19" t="str">
            <v>RM71515</v>
          </cell>
          <cell r="C19" t="str">
            <v>Para respuesta prestador</v>
          </cell>
          <cell r="D19">
            <v>45216.529864274693</v>
          </cell>
          <cell r="E19">
            <v>45231.291666666664</v>
          </cell>
          <cell r="G19">
            <v>8326679</v>
          </cell>
          <cell r="H19">
            <v>55</v>
          </cell>
          <cell r="I19" t="str">
            <v>RISARALDA</v>
          </cell>
          <cell r="J19" t="str">
            <v>PEREIRA</v>
          </cell>
          <cell r="K19" t="str">
            <v>Demanda</v>
          </cell>
          <cell r="L19" t="str">
            <v>ONCOLOGOS DEL OCCIDENTE S.A.S.</v>
          </cell>
          <cell r="M19" t="str">
            <v>NI 801000713</v>
          </cell>
          <cell r="N19" t="str">
            <v>MRS</v>
          </cell>
          <cell r="O19" t="str">
            <v>Pago por evento</v>
          </cell>
          <cell r="P19" t="str">
            <v>Exámenes de laboratorio, imágenes y otras ayudas diagnósticas ambulatorias</v>
          </cell>
          <cell r="R19">
            <v>45260.619301238425</v>
          </cell>
        </row>
        <row r="20">
          <cell r="B20" t="str">
            <v>RM71587</v>
          </cell>
          <cell r="C20" t="str">
            <v>Radicada</v>
          </cell>
          <cell r="D20">
            <v>45216.529903819443</v>
          </cell>
          <cell r="E20">
            <v>45231.291666666664</v>
          </cell>
          <cell r="G20">
            <v>108264</v>
          </cell>
          <cell r="H20">
            <v>55</v>
          </cell>
          <cell r="I20" t="str">
            <v>RISARALDA</v>
          </cell>
          <cell r="J20" t="str">
            <v>PEREIRA</v>
          </cell>
          <cell r="K20" t="str">
            <v>Demanda</v>
          </cell>
          <cell r="L20" t="str">
            <v>ONCOLOGOS DEL OCCIDENTE S.A.S.</v>
          </cell>
          <cell r="M20" t="str">
            <v>NI 801000713</v>
          </cell>
          <cell r="O20" t="str">
            <v>Pago por evento</v>
          </cell>
          <cell r="P20" t="str">
            <v>Exámenes de laboratorio, imágenes y otras ayudas diagnósticas ambulatorias</v>
          </cell>
        </row>
        <row r="21">
          <cell r="B21" t="str">
            <v>RM71600</v>
          </cell>
          <cell r="C21" t="str">
            <v>Radicada</v>
          </cell>
          <cell r="D21">
            <v>45216.529939004628</v>
          </cell>
          <cell r="E21">
            <v>45231.291666666664</v>
          </cell>
          <cell r="G21">
            <v>56533</v>
          </cell>
          <cell r="H21">
            <v>55</v>
          </cell>
          <cell r="I21" t="str">
            <v>RISARALDA</v>
          </cell>
          <cell r="J21" t="str">
            <v>PEREIRA</v>
          </cell>
          <cell r="K21" t="str">
            <v>Demanda</v>
          </cell>
          <cell r="L21" t="str">
            <v>ONCOLOGOS DEL OCCIDENTE S.A.S.</v>
          </cell>
          <cell r="M21" t="str">
            <v>NI 801000713</v>
          </cell>
          <cell r="O21" t="str">
            <v>Pago por evento</v>
          </cell>
          <cell r="P21" t="str">
            <v>Consultas ambulatorias</v>
          </cell>
        </row>
        <row r="22">
          <cell r="B22" t="str">
            <v>RM71610</v>
          </cell>
          <cell r="C22" t="str">
            <v>Radicada</v>
          </cell>
          <cell r="D22">
            <v>45216.529967091046</v>
          </cell>
          <cell r="E22">
            <v>45231.291666666664</v>
          </cell>
          <cell r="G22">
            <v>57800</v>
          </cell>
          <cell r="H22">
            <v>55</v>
          </cell>
          <cell r="I22" t="str">
            <v>RISARALDA</v>
          </cell>
          <cell r="J22" t="str">
            <v>PEREIRA</v>
          </cell>
          <cell r="K22" t="str">
            <v>Demanda</v>
          </cell>
          <cell r="L22" t="str">
            <v>ONCOLOGOS DEL OCCIDENTE S.A.S.</v>
          </cell>
          <cell r="M22" t="str">
            <v>NI 801000713</v>
          </cell>
          <cell r="O22" t="str">
            <v>Pago por evento</v>
          </cell>
          <cell r="P22" t="str">
            <v>Consultas ambulatorias</v>
          </cell>
        </row>
        <row r="23">
          <cell r="B23" t="str">
            <v>RM71621</v>
          </cell>
          <cell r="C23" t="str">
            <v>Radicada</v>
          </cell>
          <cell r="D23">
            <v>45216.529995987657</v>
          </cell>
          <cell r="E23">
            <v>45231.291666666664</v>
          </cell>
          <cell r="G23">
            <v>289200</v>
          </cell>
          <cell r="H23">
            <v>55</v>
          </cell>
          <cell r="I23" t="str">
            <v>RISARALDA</v>
          </cell>
          <cell r="J23" t="str">
            <v>PEREIRA</v>
          </cell>
          <cell r="K23" t="str">
            <v>Demanda</v>
          </cell>
          <cell r="L23" t="str">
            <v>ONCOLOGOS DEL OCCIDENTE S.A.S.</v>
          </cell>
          <cell r="M23" t="str">
            <v>NI 801000713</v>
          </cell>
          <cell r="O23" t="str">
            <v>Pago por evento</v>
          </cell>
          <cell r="P23" t="str">
            <v>Exámenes de laboratorio, imágenes y otras ayudas diagnósticas ambulatorias</v>
          </cell>
        </row>
        <row r="24">
          <cell r="B24" t="str">
            <v>RM71683</v>
          </cell>
          <cell r="C24" t="str">
            <v>Radicada</v>
          </cell>
          <cell r="D24">
            <v>45216.530023881176</v>
          </cell>
          <cell r="E24">
            <v>45231.291666666664</v>
          </cell>
          <cell r="G24">
            <v>38700</v>
          </cell>
          <cell r="H24">
            <v>55</v>
          </cell>
          <cell r="I24" t="str">
            <v>RISARALDA</v>
          </cell>
          <cell r="J24" t="str">
            <v>PEREIRA</v>
          </cell>
          <cell r="K24" t="str">
            <v>Demanda</v>
          </cell>
          <cell r="L24" t="str">
            <v>ONCOLOGOS DEL OCCIDENTE S.A.S.</v>
          </cell>
          <cell r="M24" t="str">
            <v>NI 801000713</v>
          </cell>
          <cell r="O24" t="str">
            <v>Pago por evento</v>
          </cell>
          <cell r="P24" t="str">
            <v>Exámenes de laboratorio, imágenes y otras ayudas diagnósticas ambulatorias</v>
          </cell>
        </row>
        <row r="25">
          <cell r="B25" t="str">
            <v>RM71716</v>
          </cell>
          <cell r="C25" t="str">
            <v>Radicada</v>
          </cell>
          <cell r="D25">
            <v>45216.530051350303</v>
          </cell>
          <cell r="E25">
            <v>45231.291666666664</v>
          </cell>
          <cell r="G25">
            <v>446865</v>
          </cell>
          <cell r="H25">
            <v>55</v>
          </cell>
          <cell r="I25" t="str">
            <v>RISARALDA</v>
          </cell>
          <cell r="J25" t="str">
            <v>PEREIRA</v>
          </cell>
          <cell r="K25" t="str">
            <v>Demanda</v>
          </cell>
          <cell r="L25" t="str">
            <v>ONCOLOGOS DEL OCCIDENTE S.A.S.</v>
          </cell>
          <cell r="M25" t="str">
            <v>NI 801000713</v>
          </cell>
          <cell r="O25" t="str">
            <v>Pago por evento</v>
          </cell>
          <cell r="P25" t="str">
            <v>Exámenes de laboratorio, imágenes y otras ayudas diagnósticas ambulatorias</v>
          </cell>
        </row>
        <row r="26">
          <cell r="B26" t="str">
            <v>RM71752</v>
          </cell>
          <cell r="C26" t="str">
            <v>Radicada</v>
          </cell>
          <cell r="D26">
            <v>45216.530080748453</v>
          </cell>
          <cell r="E26">
            <v>45231.291666666664</v>
          </cell>
          <cell r="G26">
            <v>180510</v>
          </cell>
          <cell r="H26">
            <v>55</v>
          </cell>
          <cell r="I26" t="str">
            <v>RISARALDA</v>
          </cell>
          <cell r="J26" t="str">
            <v>PEREIRA</v>
          </cell>
          <cell r="K26" t="str">
            <v>Demanda</v>
          </cell>
          <cell r="L26" t="str">
            <v>ONCOLOGOS DEL OCCIDENTE S.A.S.</v>
          </cell>
          <cell r="M26" t="str">
            <v>NI 801000713</v>
          </cell>
          <cell r="O26" t="str">
            <v>Pago por evento</v>
          </cell>
          <cell r="P26" t="str">
            <v>Medicamentos de uso ambulatorio</v>
          </cell>
        </row>
        <row r="27">
          <cell r="B27" t="str">
            <v>RM71790</v>
          </cell>
          <cell r="C27" t="str">
            <v>Radicada</v>
          </cell>
          <cell r="D27">
            <v>45216.530108063263</v>
          </cell>
          <cell r="E27">
            <v>45231.291666666664</v>
          </cell>
          <cell r="G27">
            <v>56533</v>
          </cell>
          <cell r="H27">
            <v>55</v>
          </cell>
          <cell r="I27" t="str">
            <v>RISARALDA</v>
          </cell>
          <cell r="J27" t="str">
            <v>PEREIRA</v>
          </cell>
          <cell r="K27" t="str">
            <v>Demanda</v>
          </cell>
          <cell r="L27" t="str">
            <v>ONCOLOGOS DEL OCCIDENTE S.A.S.</v>
          </cell>
          <cell r="M27" t="str">
            <v>NI 801000713</v>
          </cell>
          <cell r="O27" t="str">
            <v>Pago por evento</v>
          </cell>
          <cell r="P27" t="str">
            <v>Consultas ambulatorias</v>
          </cell>
        </row>
        <row r="28">
          <cell r="B28" t="str">
            <v>RM71792</v>
          </cell>
          <cell r="C28" t="str">
            <v>Radicada</v>
          </cell>
          <cell r="D28">
            <v>45216.530136072528</v>
          </cell>
          <cell r="E28">
            <v>45231.291666666664</v>
          </cell>
          <cell r="G28">
            <v>64500</v>
          </cell>
          <cell r="H28">
            <v>55</v>
          </cell>
          <cell r="I28" t="str">
            <v>RISARALDA</v>
          </cell>
          <cell r="J28" t="str">
            <v>PEREIRA</v>
          </cell>
          <cell r="K28" t="str">
            <v>Demanda</v>
          </cell>
          <cell r="L28" t="str">
            <v>ONCOLOGOS DEL OCCIDENTE S.A.S.</v>
          </cell>
          <cell r="M28" t="str">
            <v>NI 801000713</v>
          </cell>
          <cell r="O28" t="str">
            <v>Pago por evento</v>
          </cell>
          <cell r="P28" t="str">
            <v>Consultas ambulatorias</v>
          </cell>
        </row>
        <row r="29">
          <cell r="B29" t="str">
            <v>RM71801</v>
          </cell>
          <cell r="C29" t="str">
            <v>Radicada</v>
          </cell>
          <cell r="D29">
            <v>45216.530163348769</v>
          </cell>
          <cell r="E29">
            <v>45231.291666666664</v>
          </cell>
          <cell r="G29">
            <v>56533</v>
          </cell>
          <cell r="H29">
            <v>55</v>
          </cell>
          <cell r="I29" t="str">
            <v>RISARALDA</v>
          </cell>
          <cell r="J29" t="str">
            <v>PEREIRA</v>
          </cell>
          <cell r="K29" t="str">
            <v>Demanda</v>
          </cell>
          <cell r="L29" t="str">
            <v>ONCOLOGOS DEL OCCIDENTE S.A.S.</v>
          </cell>
          <cell r="M29" t="str">
            <v>NI 801000713</v>
          </cell>
          <cell r="O29" t="str">
            <v>Pago por evento</v>
          </cell>
          <cell r="P29" t="str">
            <v>Consultas ambulatorias</v>
          </cell>
        </row>
        <row r="30">
          <cell r="B30" t="str">
            <v>RM71821</v>
          </cell>
          <cell r="C30" t="str">
            <v>Radicada</v>
          </cell>
          <cell r="D30">
            <v>45216.530190162033</v>
          </cell>
          <cell r="E30">
            <v>45231.291666666664</v>
          </cell>
          <cell r="G30">
            <v>56533</v>
          </cell>
          <cell r="H30">
            <v>55</v>
          </cell>
          <cell r="I30" t="str">
            <v>RISARALDA</v>
          </cell>
          <cell r="J30" t="str">
            <v>PEREIRA</v>
          </cell>
          <cell r="K30" t="str">
            <v>Demanda</v>
          </cell>
          <cell r="L30" t="str">
            <v>ONCOLOGOS DEL OCCIDENTE S.A.S.</v>
          </cell>
          <cell r="M30" t="str">
            <v>NI 801000713</v>
          </cell>
          <cell r="O30" t="str">
            <v>Pago por evento</v>
          </cell>
          <cell r="P30" t="str">
            <v>Consultas ambulatorias</v>
          </cell>
        </row>
        <row r="31">
          <cell r="B31" t="str">
            <v>RM71903</v>
          </cell>
          <cell r="C31" t="str">
            <v>Radicada</v>
          </cell>
          <cell r="D31">
            <v>45216.530219830245</v>
          </cell>
          <cell r="E31">
            <v>45231.291666666664</v>
          </cell>
          <cell r="F31">
            <v>45250.715713229161</v>
          </cell>
          <cell r="G31">
            <v>26824931</v>
          </cell>
          <cell r="H31">
            <v>55</v>
          </cell>
          <cell r="I31" t="str">
            <v>RISARALDA</v>
          </cell>
          <cell r="J31" t="str">
            <v>PEREIRA</v>
          </cell>
          <cell r="K31" t="str">
            <v>Demanda</v>
          </cell>
          <cell r="L31" t="str">
            <v>ONCOLOGOS DEL OCCIDENTE S.A.S.</v>
          </cell>
          <cell r="M31" t="str">
            <v>NI 801000713</v>
          </cell>
          <cell r="N31" t="str">
            <v>RC</v>
          </cell>
          <cell r="O31" t="str">
            <v>Pago por evento</v>
          </cell>
          <cell r="P31" t="str">
            <v>Consultas ambulatorias</v>
          </cell>
        </row>
        <row r="32">
          <cell r="B32" t="str">
            <v>RM71942</v>
          </cell>
          <cell r="C32" t="str">
            <v>Radicada</v>
          </cell>
          <cell r="D32">
            <v>45216.530247685187</v>
          </cell>
          <cell r="E32">
            <v>45231.291666666664</v>
          </cell>
          <cell r="G32">
            <v>192600</v>
          </cell>
          <cell r="H32">
            <v>55</v>
          </cell>
          <cell r="I32" t="str">
            <v>RISARALDA</v>
          </cell>
          <cell r="J32" t="str">
            <v>PEREIRA</v>
          </cell>
          <cell r="K32" t="str">
            <v>Demanda</v>
          </cell>
          <cell r="L32" t="str">
            <v>ONCOLOGOS DEL OCCIDENTE S.A.S.</v>
          </cell>
          <cell r="M32" t="str">
            <v>NI 801000713</v>
          </cell>
          <cell r="O32" t="str">
            <v>Pago por evento</v>
          </cell>
          <cell r="P32" t="str">
            <v>Exámenes de laboratorio, imágenes y otras ayudas diagnósticas ambulatorias</v>
          </cell>
        </row>
        <row r="33">
          <cell r="B33" t="str">
            <v>RM72014</v>
          </cell>
          <cell r="C33" t="str">
            <v>Radicada</v>
          </cell>
          <cell r="D33">
            <v>45216.530277199075</v>
          </cell>
          <cell r="E33">
            <v>45231.291666666664</v>
          </cell>
          <cell r="G33">
            <v>1007700</v>
          </cell>
          <cell r="H33">
            <v>55</v>
          </cell>
          <cell r="I33" t="str">
            <v>RISARALDA</v>
          </cell>
          <cell r="J33" t="str">
            <v>PEREIRA</v>
          </cell>
          <cell r="K33" t="str">
            <v>Demanda</v>
          </cell>
          <cell r="L33" t="str">
            <v>ONCOLOGOS DEL OCCIDENTE S.A.S.</v>
          </cell>
          <cell r="M33" t="str">
            <v>NI 801000713</v>
          </cell>
          <cell r="O33" t="str">
            <v>Pago por evento</v>
          </cell>
          <cell r="P33" t="str">
            <v>Exámenes de laboratorio, imágenes y otras ayudas diagnósticas ambulatorias</v>
          </cell>
        </row>
        <row r="34">
          <cell r="B34" t="str">
            <v>RM72043</v>
          </cell>
          <cell r="C34" t="str">
            <v>Radicada</v>
          </cell>
          <cell r="D34">
            <v>45216.53030706018</v>
          </cell>
          <cell r="E34">
            <v>45231.291666666664</v>
          </cell>
          <cell r="G34">
            <v>56533</v>
          </cell>
          <cell r="H34">
            <v>55</v>
          </cell>
          <cell r="I34" t="str">
            <v>RISARALDA</v>
          </cell>
          <cell r="J34" t="str">
            <v>PEREIRA</v>
          </cell>
          <cell r="K34" t="str">
            <v>Demanda</v>
          </cell>
          <cell r="L34" t="str">
            <v>ONCOLOGOS DEL OCCIDENTE S.A.S.</v>
          </cell>
          <cell r="M34" t="str">
            <v>NI 801000713</v>
          </cell>
          <cell r="O34" t="str">
            <v>Pago por evento</v>
          </cell>
          <cell r="P34" t="str">
            <v>Consultas ambulatorias</v>
          </cell>
        </row>
        <row r="35">
          <cell r="B35" t="str">
            <v>RM72078</v>
          </cell>
          <cell r="C35" t="str">
            <v>Radicada</v>
          </cell>
          <cell r="D35">
            <v>45216.530334799376</v>
          </cell>
          <cell r="E35">
            <v>45231.291666666664</v>
          </cell>
          <cell r="G35">
            <v>64500</v>
          </cell>
          <cell r="H35">
            <v>55</v>
          </cell>
          <cell r="I35" t="str">
            <v>RISARALDA</v>
          </cell>
          <cell r="J35" t="str">
            <v>PEREIRA</v>
          </cell>
          <cell r="K35" t="str">
            <v>Demanda</v>
          </cell>
          <cell r="L35" t="str">
            <v>ONCOLOGOS DEL OCCIDENTE S.A.S.</v>
          </cell>
          <cell r="M35" t="str">
            <v>NI 801000713</v>
          </cell>
          <cell r="O35" t="str">
            <v>Pago por evento</v>
          </cell>
          <cell r="P35" t="str">
            <v>Consultas ambulatorias</v>
          </cell>
        </row>
        <row r="36">
          <cell r="B36" t="str">
            <v>RM72096</v>
          </cell>
          <cell r="C36" t="str">
            <v>Radicada</v>
          </cell>
          <cell r="D36">
            <v>45216.530363078702</v>
          </cell>
          <cell r="E36">
            <v>45231.291666666664</v>
          </cell>
          <cell r="G36">
            <v>289200</v>
          </cell>
          <cell r="H36">
            <v>55</v>
          </cell>
          <cell r="I36" t="str">
            <v>RISARALDA</v>
          </cell>
          <cell r="J36" t="str">
            <v>PEREIRA</v>
          </cell>
          <cell r="K36" t="str">
            <v>Demanda</v>
          </cell>
          <cell r="L36" t="str">
            <v>ONCOLOGOS DEL OCCIDENTE S.A.S.</v>
          </cell>
          <cell r="M36" t="str">
            <v>NI 801000713</v>
          </cell>
          <cell r="O36" t="str">
            <v>Pago por evento</v>
          </cell>
          <cell r="P36" t="str">
            <v>Exámenes de laboratorio, imágenes y otras ayudas diagnósticas ambulatorias</v>
          </cell>
        </row>
        <row r="37">
          <cell r="B37" t="str">
            <v>RM72098</v>
          </cell>
          <cell r="C37" t="str">
            <v>Radicada</v>
          </cell>
          <cell r="D37">
            <v>45216.530391280859</v>
          </cell>
          <cell r="E37">
            <v>45231.291666666664</v>
          </cell>
          <cell r="G37">
            <v>289200</v>
          </cell>
          <cell r="H37">
            <v>55</v>
          </cell>
          <cell r="I37" t="str">
            <v>RISARALDA</v>
          </cell>
          <cell r="J37" t="str">
            <v>PEREIRA</v>
          </cell>
          <cell r="K37" t="str">
            <v>Demanda</v>
          </cell>
          <cell r="L37" t="str">
            <v>ONCOLOGOS DEL OCCIDENTE S.A.S.</v>
          </cell>
          <cell r="M37" t="str">
            <v>NI 801000713</v>
          </cell>
          <cell r="O37" t="str">
            <v>Pago por evento</v>
          </cell>
          <cell r="P37" t="str">
            <v>Exámenes de laboratorio, imágenes y otras ayudas diagnósticas ambulatorias</v>
          </cell>
        </row>
        <row r="38">
          <cell r="B38" t="str">
            <v>RM72102</v>
          </cell>
          <cell r="C38" t="str">
            <v>Radicada</v>
          </cell>
          <cell r="D38">
            <v>45216.530420061732</v>
          </cell>
          <cell r="E38">
            <v>45231.291666666664</v>
          </cell>
          <cell r="F38">
            <v>45253.927877465278</v>
          </cell>
          <cell r="G38">
            <v>18387540</v>
          </cell>
          <cell r="H38">
            <v>55</v>
          </cell>
          <cell r="I38" t="str">
            <v>RISARALDA</v>
          </cell>
          <cell r="J38" t="str">
            <v>PEREIRA</v>
          </cell>
          <cell r="K38" t="str">
            <v>Demanda</v>
          </cell>
          <cell r="L38" t="str">
            <v>ONCOLOGOS DEL OCCIDENTE S.A.S.</v>
          </cell>
          <cell r="M38" t="str">
            <v>NI 801000713</v>
          </cell>
          <cell r="N38" t="str">
            <v>MRS</v>
          </cell>
          <cell r="O38" t="str">
            <v>Pago por evento</v>
          </cell>
          <cell r="P38" t="str">
            <v>Servicios ambulatorios</v>
          </cell>
        </row>
        <row r="39">
          <cell r="B39" t="str">
            <v>RM72152</v>
          </cell>
          <cell r="C39" t="str">
            <v>Radicada</v>
          </cell>
          <cell r="D39">
            <v>45216.530451658953</v>
          </cell>
          <cell r="E39">
            <v>45231.291666666664</v>
          </cell>
          <cell r="G39">
            <v>383885</v>
          </cell>
          <cell r="H39">
            <v>55</v>
          </cell>
          <cell r="I39" t="str">
            <v>RISARALDA</v>
          </cell>
          <cell r="J39" t="str">
            <v>PEREIRA</v>
          </cell>
          <cell r="K39" t="str">
            <v>Demanda</v>
          </cell>
          <cell r="L39" t="str">
            <v>ONCOLOGOS DEL OCCIDENTE S.A.S.</v>
          </cell>
          <cell r="M39" t="str">
            <v>NI 801000713</v>
          </cell>
          <cell r="O39" t="str">
            <v>Pago por evento</v>
          </cell>
          <cell r="P39" t="str">
            <v>Exámenes de laboratorio, imágenes y otras ayudas diagnósticas ambulatorias</v>
          </cell>
        </row>
        <row r="40">
          <cell r="B40" t="str">
            <v>RM72155</v>
          </cell>
          <cell r="C40" t="str">
            <v>Radicada</v>
          </cell>
          <cell r="D40">
            <v>45216.530482021597</v>
          </cell>
          <cell r="E40">
            <v>45231.291666666664</v>
          </cell>
          <cell r="G40">
            <v>70797</v>
          </cell>
          <cell r="H40">
            <v>55</v>
          </cell>
          <cell r="I40" t="str">
            <v>RISARALDA</v>
          </cell>
          <cell r="J40" t="str">
            <v>PEREIRA</v>
          </cell>
          <cell r="K40" t="str">
            <v>Demanda</v>
          </cell>
          <cell r="L40" t="str">
            <v>ONCOLOGOS DEL OCCIDENTE S.A.S.</v>
          </cell>
          <cell r="M40" t="str">
            <v>NI 801000713</v>
          </cell>
          <cell r="O40" t="str">
            <v>Pago por evento</v>
          </cell>
          <cell r="P40" t="str">
            <v>Exámenes de laboratorio, imágenes y otras ayudas diagnósticas ambulatorias</v>
          </cell>
        </row>
        <row r="41">
          <cell r="B41" t="str">
            <v>RM72159</v>
          </cell>
          <cell r="C41" t="str">
            <v>Radicada</v>
          </cell>
          <cell r="D41">
            <v>45216.530514004626</v>
          </cell>
          <cell r="E41">
            <v>45231.291666666664</v>
          </cell>
          <cell r="G41">
            <v>111100</v>
          </cell>
          <cell r="H41">
            <v>55</v>
          </cell>
          <cell r="I41" t="str">
            <v>RISARALDA</v>
          </cell>
          <cell r="J41" t="str">
            <v>PEREIRA</v>
          </cell>
          <cell r="K41" t="str">
            <v>Demanda</v>
          </cell>
          <cell r="L41" t="str">
            <v>ONCOLOGOS DEL OCCIDENTE S.A.S.</v>
          </cell>
          <cell r="M41" t="str">
            <v>NI 801000713</v>
          </cell>
          <cell r="O41" t="str">
            <v>Pago por evento</v>
          </cell>
          <cell r="P41" t="str">
            <v>Exámenes de laboratorio, imágenes y otras ayudas diagnósticas ambulatorias</v>
          </cell>
        </row>
        <row r="42">
          <cell r="B42" t="str">
            <v>RM72168</v>
          </cell>
          <cell r="C42" t="str">
            <v>Radicada</v>
          </cell>
          <cell r="D42">
            <v>45216.530542091044</v>
          </cell>
          <cell r="E42">
            <v>45231.291666666664</v>
          </cell>
          <cell r="G42">
            <v>145260</v>
          </cell>
          <cell r="H42">
            <v>55</v>
          </cell>
          <cell r="I42" t="str">
            <v>RISARALDA</v>
          </cell>
          <cell r="J42" t="str">
            <v>PEREIRA</v>
          </cell>
          <cell r="K42" t="str">
            <v>Demanda</v>
          </cell>
          <cell r="L42" t="str">
            <v>ONCOLOGOS DEL OCCIDENTE S.A.S.</v>
          </cell>
          <cell r="M42" t="str">
            <v>NI 801000713</v>
          </cell>
          <cell r="O42" t="str">
            <v>Pago por evento</v>
          </cell>
          <cell r="P42" t="str">
            <v>Medicamentos de uso ambulatorio</v>
          </cell>
        </row>
        <row r="43">
          <cell r="B43" t="str">
            <v>RM72204</v>
          </cell>
          <cell r="C43" t="str">
            <v>Devuelta</v>
          </cell>
          <cell r="D43">
            <v>45216.530572800926</v>
          </cell>
          <cell r="E43">
            <v>45231.291666666664</v>
          </cell>
          <cell r="G43">
            <v>16784250</v>
          </cell>
          <cell r="H43">
            <v>55</v>
          </cell>
          <cell r="I43" t="str">
            <v>RISARALDA</v>
          </cell>
          <cell r="J43" t="str">
            <v>PEREIRA</v>
          </cell>
          <cell r="K43" t="str">
            <v>Demanda</v>
          </cell>
          <cell r="L43" t="str">
            <v>ONCOLOGOS DEL OCCIDENTE S.A.S.</v>
          </cell>
          <cell r="M43" t="str">
            <v>NI 801000713</v>
          </cell>
          <cell r="O43" t="str">
            <v>Pago por evento</v>
          </cell>
          <cell r="P43" t="str">
            <v>Servicios ambulatorios</v>
          </cell>
        </row>
        <row r="44">
          <cell r="B44" t="str">
            <v>RM72217</v>
          </cell>
          <cell r="C44" t="str">
            <v>Radicada</v>
          </cell>
          <cell r="D44">
            <v>45216.530604205247</v>
          </cell>
          <cell r="E44">
            <v>45231.291666666664</v>
          </cell>
          <cell r="G44">
            <v>64500</v>
          </cell>
          <cell r="H44">
            <v>55</v>
          </cell>
          <cell r="I44" t="str">
            <v>RISARALDA</v>
          </cell>
          <cell r="J44" t="str">
            <v>PEREIRA</v>
          </cell>
          <cell r="K44" t="str">
            <v>Demanda</v>
          </cell>
          <cell r="L44" t="str">
            <v>ONCOLOGOS DEL OCCIDENTE S.A.S.</v>
          </cell>
          <cell r="M44" t="str">
            <v>NI 801000713</v>
          </cell>
          <cell r="O44" t="str">
            <v>Pago por evento</v>
          </cell>
          <cell r="P44" t="str">
            <v>Consultas ambulatorias</v>
          </cell>
        </row>
        <row r="45">
          <cell r="B45" t="str">
            <v>RM64891</v>
          </cell>
          <cell r="C45" t="str">
            <v>Radicada</v>
          </cell>
          <cell r="D45">
            <v>45218.663193209875</v>
          </cell>
          <cell r="E45">
            <v>45231.291666666664</v>
          </cell>
          <cell r="F45">
            <v>45253.92010023148</v>
          </cell>
          <cell r="G45">
            <v>16061500</v>
          </cell>
          <cell r="H45">
            <v>55</v>
          </cell>
          <cell r="I45" t="str">
            <v>RISARALDA</v>
          </cell>
          <cell r="J45" t="str">
            <v>PEREIRA</v>
          </cell>
          <cell r="K45" t="str">
            <v>Demanda</v>
          </cell>
          <cell r="L45" t="str">
            <v>ONCOLOGOS DEL OCCIDENTE S.A.S.</v>
          </cell>
          <cell r="M45" t="str">
            <v>NI 801000713</v>
          </cell>
          <cell r="N45" t="str">
            <v>MRS</v>
          </cell>
          <cell r="O45" t="str">
            <v>Pago por evento</v>
          </cell>
          <cell r="P45" t="str">
            <v>Consultas ambulatorias</v>
          </cell>
        </row>
        <row r="46">
          <cell r="B46" t="str">
            <v>RM70861</v>
          </cell>
          <cell r="C46" t="str">
            <v>Radicada</v>
          </cell>
          <cell r="D46">
            <v>45231.694062924376</v>
          </cell>
          <cell r="E46">
            <v>45237.358150115739</v>
          </cell>
          <cell r="G46">
            <v>261700</v>
          </cell>
          <cell r="H46">
            <v>49</v>
          </cell>
          <cell r="I46" t="str">
            <v>RISARALDA</v>
          </cell>
          <cell r="J46" t="str">
            <v>PEREIRA</v>
          </cell>
          <cell r="K46" t="str">
            <v>Demanda</v>
          </cell>
          <cell r="L46" t="str">
            <v>ONCOLOGOS DEL OCCIDENTE S.A.S.</v>
          </cell>
          <cell r="M46" t="str">
            <v>NI 801000713</v>
          </cell>
          <cell r="O46" t="str">
            <v>Pago por evento</v>
          </cell>
          <cell r="P46" t="str">
            <v>Servicios ambulatorios</v>
          </cell>
        </row>
        <row r="47">
          <cell r="B47" t="str">
            <v>RM71204</v>
          </cell>
          <cell r="C47" t="str">
            <v>Radicada</v>
          </cell>
          <cell r="D47">
            <v>45231.694094560182</v>
          </cell>
          <cell r="E47">
            <v>45237.360119328703</v>
          </cell>
          <cell r="G47">
            <v>901037</v>
          </cell>
          <cell r="H47">
            <v>49</v>
          </cell>
          <cell r="I47" t="str">
            <v>RISARALDA</v>
          </cell>
          <cell r="J47" t="str">
            <v>PEREIRA</v>
          </cell>
          <cell r="K47" t="str">
            <v>Demanda</v>
          </cell>
          <cell r="L47" t="str">
            <v>ONCOLOGOS DEL OCCIDENTE S.A.S.</v>
          </cell>
          <cell r="M47" t="str">
            <v>NI 801000713</v>
          </cell>
          <cell r="O47" t="str">
            <v>Pago por evento</v>
          </cell>
          <cell r="P47" t="str">
            <v>Servicios ambulatorios</v>
          </cell>
        </row>
        <row r="48">
          <cell r="B48" t="str">
            <v>RM72104</v>
          </cell>
          <cell r="C48" t="str">
            <v>Radicada</v>
          </cell>
          <cell r="D48">
            <v>45231.694148263887</v>
          </cell>
          <cell r="E48">
            <v>45237.339147418978</v>
          </cell>
          <cell r="G48">
            <v>289200</v>
          </cell>
          <cell r="H48">
            <v>49</v>
          </cell>
          <cell r="I48" t="str">
            <v>RISARALDA</v>
          </cell>
          <cell r="J48" t="str">
            <v>PEREIRA</v>
          </cell>
          <cell r="K48" t="str">
            <v>Demanda</v>
          </cell>
          <cell r="L48" t="str">
            <v>ONCOLOGOS DEL OCCIDENTE S.A.S.</v>
          </cell>
          <cell r="M48" t="str">
            <v>NI 801000713</v>
          </cell>
          <cell r="O48" t="str">
            <v>Pago por evento</v>
          </cell>
          <cell r="P48" t="str">
            <v>Servicios ambulatorios</v>
          </cell>
        </row>
        <row r="49">
          <cell r="B49" t="str">
            <v>RM72230</v>
          </cell>
          <cell r="C49" t="str">
            <v>Para respuesta prestador</v>
          </cell>
          <cell r="D49">
            <v>45231.694189660491</v>
          </cell>
          <cell r="E49">
            <v>45233.469897222218</v>
          </cell>
          <cell r="G49">
            <v>56906933</v>
          </cell>
          <cell r="H49">
            <v>52</v>
          </cell>
          <cell r="I49" t="str">
            <v>RISARALDA</v>
          </cell>
          <cell r="J49" t="str">
            <v>PEREIRA</v>
          </cell>
          <cell r="K49" t="str">
            <v>Demanda</v>
          </cell>
          <cell r="L49" t="str">
            <v>ONCOLOGOS DEL OCCIDENTE S.A.S.</v>
          </cell>
          <cell r="M49" t="str">
            <v>NI 801000713</v>
          </cell>
          <cell r="N49" t="str">
            <v>MRS</v>
          </cell>
          <cell r="O49" t="str">
            <v>Pago por evento</v>
          </cell>
          <cell r="P49" t="str">
            <v>Servicios hospitalarios</v>
          </cell>
          <cell r="R49">
            <v>45258.578703553241</v>
          </cell>
        </row>
        <row r="50">
          <cell r="B50" t="str">
            <v>RM72381</v>
          </cell>
          <cell r="C50" t="str">
            <v>Radicada</v>
          </cell>
          <cell r="D50">
            <v>45231.694274652778</v>
          </cell>
          <cell r="E50">
            <v>45233.473500266198</v>
          </cell>
          <cell r="G50">
            <v>145260</v>
          </cell>
          <cell r="H50">
            <v>52</v>
          </cell>
          <cell r="I50" t="str">
            <v>RISARALDA</v>
          </cell>
          <cell r="J50" t="str">
            <v>PEREIRA</v>
          </cell>
          <cell r="K50" t="str">
            <v>Demanda</v>
          </cell>
          <cell r="L50" t="str">
            <v>ONCOLOGOS DEL OCCIDENTE S.A.S.</v>
          </cell>
          <cell r="M50" t="str">
            <v>NI 801000713</v>
          </cell>
          <cell r="O50" t="str">
            <v>Pago por evento</v>
          </cell>
          <cell r="P50" t="str">
            <v>Consultas ambulatorias</v>
          </cell>
        </row>
        <row r="51">
          <cell r="B51" t="str">
            <v>RM72399</v>
          </cell>
          <cell r="C51" t="str">
            <v>Radicada</v>
          </cell>
          <cell r="D51">
            <v>45231.694302391974</v>
          </cell>
          <cell r="E51">
            <v>45233.484275613424</v>
          </cell>
          <cell r="G51">
            <v>3693135</v>
          </cell>
          <cell r="H51">
            <v>52</v>
          </cell>
          <cell r="I51" t="str">
            <v>RISARALDA</v>
          </cell>
          <cell r="J51" t="str">
            <v>PEREIRA</v>
          </cell>
          <cell r="K51" t="str">
            <v>Demanda</v>
          </cell>
          <cell r="L51" t="str">
            <v>ONCOLOGOS DEL OCCIDENTE S.A.S.</v>
          </cell>
          <cell r="M51" t="str">
            <v>NI 801000713</v>
          </cell>
          <cell r="O51" t="str">
            <v>Pago por evento</v>
          </cell>
          <cell r="P51" t="str">
            <v>Servicios hospitalarios</v>
          </cell>
        </row>
        <row r="52">
          <cell r="B52" t="str">
            <v>RM72411</v>
          </cell>
          <cell r="C52" t="str">
            <v>Radicada</v>
          </cell>
          <cell r="D52">
            <v>45231.694332330248</v>
          </cell>
          <cell r="E52">
            <v>45233.492504016205</v>
          </cell>
          <cell r="G52">
            <v>17804934</v>
          </cell>
          <cell r="H52">
            <v>52</v>
          </cell>
          <cell r="I52" t="str">
            <v>RISARALDA</v>
          </cell>
          <cell r="J52" t="str">
            <v>PEREIRA</v>
          </cell>
          <cell r="K52" t="str">
            <v>Demanda</v>
          </cell>
          <cell r="L52" t="str">
            <v>ONCOLOGOS DEL OCCIDENTE S.A.S.</v>
          </cell>
          <cell r="M52" t="str">
            <v>NI 801000713</v>
          </cell>
          <cell r="O52" t="str">
            <v>Pago por evento</v>
          </cell>
          <cell r="P52" t="str">
            <v>Servicios ambulatorios</v>
          </cell>
        </row>
        <row r="53">
          <cell r="B53" t="str">
            <v>RM72418</v>
          </cell>
          <cell r="C53" t="str">
            <v>Radicada</v>
          </cell>
          <cell r="D53">
            <v>45231.694376388885</v>
          </cell>
          <cell r="E53">
            <v>45233.495473032403</v>
          </cell>
          <cell r="G53">
            <v>60254</v>
          </cell>
          <cell r="H53">
            <v>52</v>
          </cell>
          <cell r="I53" t="str">
            <v>RISARALDA</v>
          </cell>
          <cell r="J53" t="str">
            <v>PEREIRA</v>
          </cell>
          <cell r="K53" t="str">
            <v>Demanda</v>
          </cell>
          <cell r="L53" t="str">
            <v>ONCOLOGOS DEL OCCIDENTE S.A.S.</v>
          </cell>
          <cell r="M53" t="str">
            <v>NI 801000713</v>
          </cell>
          <cell r="O53" t="str">
            <v>Pago por evento</v>
          </cell>
          <cell r="P53" t="str">
            <v>Consultas ambulatorias</v>
          </cell>
        </row>
        <row r="54">
          <cell r="B54" t="str">
            <v>RM72443</v>
          </cell>
          <cell r="C54" t="str">
            <v>Radicada</v>
          </cell>
          <cell r="D54">
            <v>45231.694405285489</v>
          </cell>
          <cell r="E54">
            <v>45237.342489930554</v>
          </cell>
          <cell r="F54">
            <v>45260.614592743055</v>
          </cell>
          <cell r="G54">
            <v>6179024</v>
          </cell>
          <cell r="H54">
            <v>49</v>
          </cell>
          <cell r="I54" t="str">
            <v>RISARALDA</v>
          </cell>
          <cell r="J54" t="str">
            <v>PEREIRA</v>
          </cell>
          <cell r="K54" t="str">
            <v>Demanda</v>
          </cell>
          <cell r="L54" t="str">
            <v>ONCOLOGOS DEL OCCIDENTE S.A.S.</v>
          </cell>
          <cell r="M54" t="str">
            <v>NI 801000713</v>
          </cell>
          <cell r="N54" t="str">
            <v>RC</v>
          </cell>
          <cell r="O54" t="str">
            <v>Pago por evento</v>
          </cell>
          <cell r="P54" t="str">
            <v>Servicios ambulatorios</v>
          </cell>
        </row>
        <row r="55">
          <cell r="B55" t="str">
            <v>RM72451</v>
          </cell>
          <cell r="C55" t="str">
            <v>Radicada</v>
          </cell>
          <cell r="D55">
            <v>45231.694438811726</v>
          </cell>
          <cell r="E55">
            <v>45233.505298958335</v>
          </cell>
          <cell r="G55">
            <v>195100</v>
          </cell>
          <cell r="H55">
            <v>52</v>
          </cell>
          <cell r="I55" t="str">
            <v>RISARALDA</v>
          </cell>
          <cell r="J55" t="str">
            <v>PEREIRA</v>
          </cell>
          <cell r="K55" t="str">
            <v>Demanda</v>
          </cell>
          <cell r="L55" t="str">
            <v>ONCOLOGOS DEL OCCIDENTE S.A.S.</v>
          </cell>
          <cell r="M55" t="str">
            <v>NI 801000713</v>
          </cell>
          <cell r="O55" t="str">
            <v>Pago por evento</v>
          </cell>
          <cell r="P55" t="str">
            <v>Consultas ambulatorias</v>
          </cell>
        </row>
        <row r="56">
          <cell r="B56" t="str">
            <v>RM72500</v>
          </cell>
          <cell r="C56" t="str">
            <v>Radicada</v>
          </cell>
          <cell r="D56">
            <v>45231.694471412033</v>
          </cell>
          <cell r="E56">
            <v>45233.513214155093</v>
          </cell>
          <cell r="F56">
            <v>45259.416392210645</v>
          </cell>
          <cell r="G56">
            <v>11318516</v>
          </cell>
          <cell r="H56">
            <v>52</v>
          </cell>
          <cell r="I56" t="str">
            <v>RISARALDA</v>
          </cell>
          <cell r="J56" t="str">
            <v>PEREIRA</v>
          </cell>
          <cell r="K56" t="str">
            <v>Demanda</v>
          </cell>
          <cell r="L56" t="str">
            <v>ONCOLOGOS DEL OCCIDENTE S.A.S.</v>
          </cell>
          <cell r="M56" t="str">
            <v>NI 801000713</v>
          </cell>
          <cell r="N56" t="str">
            <v>MRS</v>
          </cell>
          <cell r="O56" t="str">
            <v>Pago por evento</v>
          </cell>
          <cell r="P56" t="str">
            <v>Servicios ambulatorios</v>
          </cell>
        </row>
        <row r="57">
          <cell r="B57" t="str">
            <v>RM72526</v>
          </cell>
          <cell r="C57" t="str">
            <v>Radicada</v>
          </cell>
          <cell r="D57">
            <v>45231.694506134256</v>
          </cell>
          <cell r="E57">
            <v>45233.559654629629</v>
          </cell>
          <cell r="F57">
            <v>45258.654503935184</v>
          </cell>
          <cell r="G57">
            <v>6596512</v>
          </cell>
          <cell r="H57">
            <v>52</v>
          </cell>
          <cell r="I57" t="str">
            <v>RISARALDA</v>
          </cell>
          <cell r="J57" t="str">
            <v>PEREIRA</v>
          </cell>
          <cell r="K57" t="str">
            <v>Demanda</v>
          </cell>
          <cell r="L57" t="str">
            <v>ONCOLOGOS DEL OCCIDENTE S.A.S.</v>
          </cell>
          <cell r="M57" t="str">
            <v>NI 801000713</v>
          </cell>
          <cell r="N57" t="str">
            <v>MRS</v>
          </cell>
          <cell r="O57" t="str">
            <v>Pago por evento</v>
          </cell>
          <cell r="P57" t="str">
            <v>Servicios ambulatorios</v>
          </cell>
        </row>
        <row r="58">
          <cell r="B58" t="str">
            <v>RM72537</v>
          </cell>
          <cell r="C58" t="str">
            <v>Radicada</v>
          </cell>
          <cell r="D58">
            <v>45231.694536882715</v>
          </cell>
          <cell r="E58">
            <v>45233.617025115738</v>
          </cell>
          <cell r="F58">
            <v>45260.587033993055</v>
          </cell>
          <cell r="G58">
            <v>17384111</v>
          </cell>
          <cell r="H58">
            <v>52</v>
          </cell>
          <cell r="I58" t="str">
            <v>RISARALDA</v>
          </cell>
          <cell r="J58" t="str">
            <v>PEREIRA</v>
          </cell>
          <cell r="K58" t="str">
            <v>Demanda</v>
          </cell>
          <cell r="L58" t="str">
            <v>ONCOLOGOS DEL OCCIDENTE S.A.S.</v>
          </cell>
          <cell r="M58" t="str">
            <v>NI 801000713</v>
          </cell>
          <cell r="N58" t="str">
            <v>MRS</v>
          </cell>
          <cell r="O58" t="str">
            <v>Pago por evento</v>
          </cell>
          <cell r="P58" t="str">
            <v>Consultas ambulatorias</v>
          </cell>
        </row>
        <row r="59">
          <cell r="B59" t="str">
            <v>RM72550</v>
          </cell>
          <cell r="C59" t="str">
            <v>Radicada</v>
          </cell>
          <cell r="D59">
            <v>45231.69456338734</v>
          </cell>
          <cell r="E59">
            <v>45237.344624733792</v>
          </cell>
          <cell r="G59">
            <v>27984</v>
          </cell>
          <cell r="H59">
            <v>49</v>
          </cell>
          <cell r="I59" t="str">
            <v>RISARALDA</v>
          </cell>
          <cell r="J59" t="str">
            <v>PEREIRA</v>
          </cell>
          <cell r="K59" t="str">
            <v>Demanda</v>
          </cell>
          <cell r="L59" t="str">
            <v>ONCOLOGOS DEL OCCIDENTE S.A.S.</v>
          </cell>
          <cell r="M59" t="str">
            <v>NI 801000713</v>
          </cell>
          <cell r="O59" t="str">
            <v>Pago por evento</v>
          </cell>
          <cell r="P59" t="str">
            <v>Consultas ambulatorias</v>
          </cell>
        </row>
        <row r="60">
          <cell r="B60" t="str">
            <v>RM72567</v>
          </cell>
          <cell r="C60" t="str">
            <v>Radicada</v>
          </cell>
          <cell r="D60">
            <v>45231.69459861111</v>
          </cell>
          <cell r="E60">
            <v>45233.619024155094</v>
          </cell>
          <cell r="G60">
            <v>56533</v>
          </cell>
          <cell r="H60">
            <v>52</v>
          </cell>
          <cell r="I60" t="str">
            <v>RISARALDA</v>
          </cell>
          <cell r="J60" t="str">
            <v>PEREIRA</v>
          </cell>
          <cell r="K60" t="str">
            <v>Demanda</v>
          </cell>
          <cell r="L60" t="str">
            <v>ONCOLOGOS DEL OCCIDENTE S.A.S.</v>
          </cell>
          <cell r="M60" t="str">
            <v>NI 801000713</v>
          </cell>
          <cell r="O60" t="str">
            <v>Pago por evento</v>
          </cell>
          <cell r="P60" t="str">
            <v>Consultas ambulatorias</v>
          </cell>
        </row>
        <row r="61">
          <cell r="B61" t="str">
            <v>RM72568</v>
          </cell>
          <cell r="C61" t="str">
            <v>Radicada</v>
          </cell>
          <cell r="D61">
            <v>45231.694628317899</v>
          </cell>
          <cell r="E61">
            <v>45233.623188425925</v>
          </cell>
          <cell r="G61">
            <v>56533</v>
          </cell>
          <cell r="H61">
            <v>52</v>
          </cell>
          <cell r="I61" t="str">
            <v>RISARALDA</v>
          </cell>
          <cell r="J61" t="str">
            <v>PEREIRA</v>
          </cell>
          <cell r="K61" t="str">
            <v>Demanda</v>
          </cell>
          <cell r="L61" t="str">
            <v>ONCOLOGOS DEL OCCIDENTE S.A.S.</v>
          </cell>
          <cell r="M61" t="str">
            <v>NI 801000713</v>
          </cell>
          <cell r="O61" t="str">
            <v>Pago por evento</v>
          </cell>
          <cell r="P61" t="str">
            <v>Consultas ambulatorias</v>
          </cell>
        </row>
        <row r="62">
          <cell r="B62" t="str">
            <v>RM72576</v>
          </cell>
          <cell r="C62" t="str">
            <v>Radicada</v>
          </cell>
          <cell r="D62">
            <v>45231.694667978394</v>
          </cell>
          <cell r="E62">
            <v>45233.629687928238</v>
          </cell>
          <cell r="G62">
            <v>1027759</v>
          </cell>
          <cell r="H62">
            <v>52</v>
          </cell>
          <cell r="I62" t="str">
            <v>RISARALDA</v>
          </cell>
          <cell r="J62" t="str">
            <v>PEREIRA</v>
          </cell>
          <cell r="K62" t="str">
            <v>Demanda</v>
          </cell>
          <cell r="L62" t="str">
            <v>ONCOLOGOS DEL OCCIDENTE S.A.S.</v>
          </cell>
          <cell r="M62" t="str">
            <v>NI 801000713</v>
          </cell>
          <cell r="O62" t="str">
            <v>Pago por evento</v>
          </cell>
          <cell r="P62" t="str">
            <v>Consultas ambulatorias</v>
          </cell>
        </row>
        <row r="63">
          <cell r="B63" t="str">
            <v>RM72577</v>
          </cell>
          <cell r="C63" t="str">
            <v>Radicada</v>
          </cell>
          <cell r="D63">
            <v>45231.69470231481</v>
          </cell>
          <cell r="E63">
            <v>45237.353003738426</v>
          </cell>
          <cell r="G63">
            <v>363372</v>
          </cell>
          <cell r="H63">
            <v>49</v>
          </cell>
          <cell r="I63" t="str">
            <v>RISARALDA</v>
          </cell>
          <cell r="J63" t="str">
            <v>PEREIRA</v>
          </cell>
          <cell r="K63" t="str">
            <v>Demanda</v>
          </cell>
          <cell r="L63" t="str">
            <v>ONCOLOGOS DEL OCCIDENTE S.A.S.</v>
          </cell>
          <cell r="M63" t="str">
            <v>NI 801000713</v>
          </cell>
          <cell r="O63" t="str">
            <v>Pago por evento</v>
          </cell>
          <cell r="P63" t="str">
            <v>Servicios ambulatorios</v>
          </cell>
        </row>
        <row r="64">
          <cell r="B64" t="str">
            <v>RM72582</v>
          </cell>
          <cell r="C64" t="str">
            <v>Radicada</v>
          </cell>
          <cell r="D64">
            <v>45231.694738194441</v>
          </cell>
          <cell r="E64">
            <v>45233.633939467589</v>
          </cell>
          <cell r="G64">
            <v>1391131</v>
          </cell>
          <cell r="H64">
            <v>52</v>
          </cell>
          <cell r="I64" t="str">
            <v>RISARALDA</v>
          </cell>
          <cell r="J64" t="str">
            <v>PEREIRA</v>
          </cell>
          <cell r="K64" t="str">
            <v>Demanda</v>
          </cell>
          <cell r="L64" t="str">
            <v>ONCOLOGOS DEL OCCIDENTE S.A.S.</v>
          </cell>
          <cell r="M64" t="str">
            <v>NI 801000713</v>
          </cell>
          <cell r="O64" t="str">
            <v>Pago por evento</v>
          </cell>
          <cell r="P64" t="str">
            <v>Consultas ambulatorias</v>
          </cell>
        </row>
        <row r="65">
          <cell r="B65" t="str">
            <v>RM72610</v>
          </cell>
          <cell r="C65" t="str">
            <v>Radicada</v>
          </cell>
          <cell r="D65">
            <v>45231.694766010805</v>
          </cell>
          <cell r="E65">
            <v>45233.636464467592</v>
          </cell>
          <cell r="G65">
            <v>64500</v>
          </cell>
          <cell r="H65">
            <v>52</v>
          </cell>
          <cell r="I65" t="str">
            <v>RISARALDA</v>
          </cell>
          <cell r="J65" t="str">
            <v>PEREIRA</v>
          </cell>
          <cell r="K65" t="str">
            <v>Demanda</v>
          </cell>
          <cell r="L65" t="str">
            <v>ONCOLOGOS DEL OCCIDENTE S.A.S.</v>
          </cell>
          <cell r="M65" t="str">
            <v>NI 801000713</v>
          </cell>
          <cell r="O65" t="str">
            <v>Pago por evento</v>
          </cell>
          <cell r="P65" t="str">
            <v>Consultas ambulatorias</v>
          </cell>
        </row>
        <row r="66">
          <cell r="B66" t="str">
            <v>RM72618</v>
          </cell>
          <cell r="C66" t="str">
            <v>Radicada</v>
          </cell>
          <cell r="D66">
            <v>45231.69479529321</v>
          </cell>
          <cell r="E66">
            <v>45233.639648576383</v>
          </cell>
          <cell r="G66">
            <v>64500</v>
          </cell>
          <cell r="H66">
            <v>52</v>
          </cell>
          <cell r="I66" t="str">
            <v>RISARALDA</v>
          </cell>
          <cell r="J66" t="str">
            <v>PEREIRA</v>
          </cell>
          <cell r="K66" t="str">
            <v>Demanda</v>
          </cell>
          <cell r="L66" t="str">
            <v>ONCOLOGOS DEL OCCIDENTE S.A.S.</v>
          </cell>
          <cell r="M66" t="str">
            <v>NI 801000713</v>
          </cell>
          <cell r="O66" t="str">
            <v>Pago por evento</v>
          </cell>
          <cell r="P66" t="str">
            <v>Consultas ambulatorias</v>
          </cell>
        </row>
        <row r="67">
          <cell r="B67" t="str">
            <v>RM72668</v>
          </cell>
          <cell r="C67" t="str">
            <v>Radicada</v>
          </cell>
          <cell r="D67">
            <v>45231.694831828703</v>
          </cell>
          <cell r="E67">
            <v>45233.64922850694</v>
          </cell>
          <cell r="F67">
            <v>45259.415802812495</v>
          </cell>
          <cell r="G67">
            <v>12140929</v>
          </cell>
          <cell r="H67">
            <v>52</v>
          </cell>
          <cell r="I67" t="str">
            <v>RISARALDA</v>
          </cell>
          <cell r="J67" t="str">
            <v>PEREIRA</v>
          </cell>
          <cell r="K67" t="str">
            <v>Demanda</v>
          </cell>
          <cell r="L67" t="str">
            <v>ONCOLOGOS DEL OCCIDENTE S.A.S.</v>
          </cell>
          <cell r="M67" t="str">
            <v>NI 801000713</v>
          </cell>
          <cell r="N67" t="str">
            <v>MRS</v>
          </cell>
          <cell r="O67" t="str">
            <v>Pago por evento</v>
          </cell>
          <cell r="P67" t="str">
            <v>Servicios ambulatorios</v>
          </cell>
        </row>
        <row r="68">
          <cell r="B68" t="str">
            <v>RM72690</v>
          </cell>
          <cell r="C68" t="str">
            <v>Radicada</v>
          </cell>
          <cell r="D68">
            <v>45231.694861612654</v>
          </cell>
          <cell r="E68">
            <v>45233.6539996875</v>
          </cell>
          <cell r="G68">
            <v>1224483</v>
          </cell>
          <cell r="H68">
            <v>52</v>
          </cell>
          <cell r="I68" t="str">
            <v>RISARALDA</v>
          </cell>
          <cell r="J68" t="str">
            <v>PEREIRA</v>
          </cell>
          <cell r="K68" t="str">
            <v>Demanda</v>
          </cell>
          <cell r="L68" t="str">
            <v>ONCOLOGOS DEL OCCIDENTE S.A.S.</v>
          </cell>
          <cell r="M68" t="str">
            <v>NI 801000713</v>
          </cell>
          <cell r="O68" t="str">
            <v>Pago por evento</v>
          </cell>
          <cell r="P68" t="str">
            <v>Consultas ambulatorias</v>
          </cell>
        </row>
        <row r="69">
          <cell r="B69" t="str">
            <v>RM72691</v>
          </cell>
          <cell r="C69" t="str">
            <v>Radicada</v>
          </cell>
          <cell r="D69">
            <v>45231.694895756176</v>
          </cell>
          <cell r="E69">
            <v>45233.656037731482</v>
          </cell>
          <cell r="G69">
            <v>289200</v>
          </cell>
          <cell r="H69">
            <v>52</v>
          </cell>
          <cell r="I69" t="str">
            <v>RISARALDA</v>
          </cell>
          <cell r="J69" t="str">
            <v>PEREIRA</v>
          </cell>
          <cell r="K69" t="str">
            <v>Demanda</v>
          </cell>
          <cell r="L69" t="str">
            <v>ONCOLOGOS DEL OCCIDENTE S.A.S.</v>
          </cell>
          <cell r="M69" t="str">
            <v>NI 801000713</v>
          </cell>
          <cell r="O69" t="str">
            <v>Pago por evento</v>
          </cell>
          <cell r="P69" t="str">
            <v>Consultas ambulatorias</v>
          </cell>
        </row>
        <row r="70">
          <cell r="B70" t="str">
            <v>RM72708</v>
          </cell>
          <cell r="C70" t="str">
            <v>Radicada</v>
          </cell>
          <cell r="D70">
            <v>45231.694931712962</v>
          </cell>
          <cell r="E70">
            <v>45233.658580902775</v>
          </cell>
          <cell r="G70">
            <v>289200</v>
          </cell>
          <cell r="H70">
            <v>52</v>
          </cell>
          <cell r="I70" t="str">
            <v>RISARALDA</v>
          </cell>
          <cell r="J70" t="str">
            <v>PEREIRA</v>
          </cell>
          <cell r="K70" t="str">
            <v>Demanda</v>
          </cell>
          <cell r="L70" t="str">
            <v>ONCOLOGOS DEL OCCIDENTE S.A.S.</v>
          </cell>
          <cell r="M70" t="str">
            <v>NI 801000713</v>
          </cell>
          <cell r="O70" t="str">
            <v>Pago por evento</v>
          </cell>
          <cell r="P70" t="str">
            <v>Consultas ambulatorias</v>
          </cell>
        </row>
        <row r="71">
          <cell r="B71" t="str">
            <v>RM72711</v>
          </cell>
          <cell r="C71" t="str">
            <v>Radicada</v>
          </cell>
          <cell r="D71">
            <v>45231.694970061726</v>
          </cell>
          <cell r="E71">
            <v>45233.660907986108</v>
          </cell>
          <cell r="G71">
            <v>289200</v>
          </cell>
          <cell r="H71">
            <v>52</v>
          </cell>
          <cell r="I71" t="str">
            <v>RISARALDA</v>
          </cell>
          <cell r="J71" t="str">
            <v>PEREIRA</v>
          </cell>
          <cell r="K71" t="str">
            <v>Demanda</v>
          </cell>
          <cell r="L71" t="str">
            <v>ONCOLOGOS DEL OCCIDENTE S.A.S.</v>
          </cell>
          <cell r="M71" t="str">
            <v>NI 801000713</v>
          </cell>
          <cell r="O71" t="str">
            <v>Pago por evento</v>
          </cell>
          <cell r="P71" t="str">
            <v>Consultas ambulatorias</v>
          </cell>
        </row>
        <row r="72">
          <cell r="B72" t="str">
            <v>RM72731</v>
          </cell>
          <cell r="C72" t="str">
            <v>Radicada</v>
          </cell>
          <cell r="D72">
            <v>45231.694998302468</v>
          </cell>
          <cell r="E72">
            <v>45233.666976817127</v>
          </cell>
          <cell r="G72">
            <v>484217</v>
          </cell>
          <cell r="H72">
            <v>52</v>
          </cell>
          <cell r="I72" t="str">
            <v>RISARALDA</v>
          </cell>
          <cell r="J72" t="str">
            <v>PEREIRA</v>
          </cell>
          <cell r="K72" t="str">
            <v>Demanda</v>
          </cell>
          <cell r="L72" t="str">
            <v>ONCOLOGOS DEL OCCIDENTE S.A.S.</v>
          </cell>
          <cell r="M72" t="str">
            <v>NI 801000713</v>
          </cell>
          <cell r="O72" t="str">
            <v>Pago por evento</v>
          </cell>
          <cell r="P72" t="str">
            <v>Medicamentos de uso ambulatorio</v>
          </cell>
        </row>
        <row r="73">
          <cell r="B73" t="str">
            <v>RM72735</v>
          </cell>
          <cell r="C73" t="str">
            <v>Radicada</v>
          </cell>
          <cell r="D73">
            <v>45231.695041512343</v>
          </cell>
          <cell r="E73">
            <v>45233.669368981478</v>
          </cell>
          <cell r="G73">
            <v>155000</v>
          </cell>
          <cell r="H73">
            <v>52</v>
          </cell>
          <cell r="I73" t="str">
            <v>RISARALDA</v>
          </cell>
          <cell r="J73" t="str">
            <v>PEREIRA</v>
          </cell>
          <cell r="K73" t="str">
            <v>Demanda</v>
          </cell>
          <cell r="L73" t="str">
            <v>ONCOLOGOS DEL OCCIDENTE S.A.S.</v>
          </cell>
          <cell r="M73" t="str">
            <v>NI 801000713</v>
          </cell>
          <cell r="O73" t="str">
            <v>Pago por evento</v>
          </cell>
          <cell r="P73" t="str">
            <v>Consultas ambulatorias</v>
          </cell>
        </row>
        <row r="74">
          <cell r="B74" t="str">
            <v>RM72739</v>
          </cell>
          <cell r="C74" t="str">
            <v>Radicada</v>
          </cell>
          <cell r="D74">
            <v>45231.695073765433</v>
          </cell>
          <cell r="E74">
            <v>45233.67105636574</v>
          </cell>
          <cell r="G74">
            <v>145260</v>
          </cell>
          <cell r="H74">
            <v>52</v>
          </cell>
          <cell r="I74" t="str">
            <v>RISARALDA</v>
          </cell>
          <cell r="J74" t="str">
            <v>PEREIRA</v>
          </cell>
          <cell r="K74" t="str">
            <v>Demanda</v>
          </cell>
          <cell r="L74" t="str">
            <v>ONCOLOGOS DEL OCCIDENTE S.A.S.</v>
          </cell>
          <cell r="M74" t="str">
            <v>NI 801000713</v>
          </cell>
          <cell r="O74" t="str">
            <v>Pago por evento</v>
          </cell>
          <cell r="P74" t="str">
            <v>Consultas ambulatorias</v>
          </cell>
        </row>
        <row r="75">
          <cell r="B75" t="str">
            <v>RM72747</v>
          </cell>
          <cell r="C75" t="str">
            <v>Radicada</v>
          </cell>
          <cell r="D75">
            <v>45231.695103240738</v>
          </cell>
          <cell r="E75">
            <v>45237.346494293983</v>
          </cell>
          <cell r="G75">
            <v>28864</v>
          </cell>
          <cell r="H75">
            <v>49</v>
          </cell>
          <cell r="I75" t="str">
            <v>RISARALDA</v>
          </cell>
          <cell r="J75" t="str">
            <v>PEREIRA</v>
          </cell>
          <cell r="K75" t="str">
            <v>Demanda</v>
          </cell>
          <cell r="L75" t="str">
            <v>ONCOLOGOS DEL OCCIDENTE S.A.S.</v>
          </cell>
          <cell r="M75" t="str">
            <v>NI 801000713</v>
          </cell>
          <cell r="O75" t="str">
            <v>Pago por evento</v>
          </cell>
          <cell r="P75" t="str">
            <v>Consultas ambulatorias</v>
          </cell>
        </row>
        <row r="76">
          <cell r="B76" t="str">
            <v>RM72859</v>
          </cell>
          <cell r="C76" t="str">
            <v>Para respuesta prestador</v>
          </cell>
          <cell r="D76">
            <v>45231.695134953705</v>
          </cell>
          <cell r="E76">
            <v>45233.675480243051</v>
          </cell>
          <cell r="G76">
            <v>13113936</v>
          </cell>
          <cell r="H76">
            <v>52</v>
          </cell>
          <cell r="I76" t="str">
            <v>RISARALDA</v>
          </cell>
          <cell r="J76" t="str">
            <v>PEREIRA</v>
          </cell>
          <cell r="K76" t="str">
            <v>Demanda</v>
          </cell>
          <cell r="L76" t="str">
            <v>ONCOLOGOS DEL OCCIDENTE S.A.S.</v>
          </cell>
          <cell r="M76" t="str">
            <v>NI 801000713</v>
          </cell>
          <cell r="N76" t="str">
            <v>MRS</v>
          </cell>
          <cell r="O76" t="str">
            <v>Pago por evento</v>
          </cell>
          <cell r="P76" t="str">
            <v>Servicios ambulatorios</v>
          </cell>
          <cell r="R76">
            <v>45259.414734918981</v>
          </cell>
        </row>
        <row r="77">
          <cell r="B77" t="str">
            <v>RM72877</v>
          </cell>
          <cell r="C77" t="str">
            <v>Radicada</v>
          </cell>
          <cell r="D77">
            <v>45231.695221875001</v>
          </cell>
          <cell r="E77">
            <v>45233.678062847219</v>
          </cell>
          <cell r="G77">
            <v>56946</v>
          </cell>
          <cell r="H77">
            <v>52</v>
          </cell>
          <cell r="I77" t="str">
            <v>RISARALDA</v>
          </cell>
          <cell r="J77" t="str">
            <v>PEREIRA</v>
          </cell>
          <cell r="K77" t="str">
            <v>Demanda</v>
          </cell>
          <cell r="L77" t="str">
            <v>ONCOLOGOS DEL OCCIDENTE S.A.S.</v>
          </cell>
          <cell r="M77" t="str">
            <v>NI 801000713</v>
          </cell>
          <cell r="O77" t="str">
            <v>Pago por evento</v>
          </cell>
          <cell r="P77" t="str">
            <v>Consultas ambulatorias</v>
          </cell>
        </row>
        <row r="78">
          <cell r="B78" t="str">
            <v>RM72895</v>
          </cell>
          <cell r="C78" t="str">
            <v>Radicada</v>
          </cell>
          <cell r="D78">
            <v>45231.695251581783</v>
          </cell>
          <cell r="E78">
            <v>45233.680822997681</v>
          </cell>
          <cell r="G78">
            <v>38700</v>
          </cell>
          <cell r="H78">
            <v>52</v>
          </cell>
          <cell r="I78" t="str">
            <v>RISARALDA</v>
          </cell>
          <cell r="J78" t="str">
            <v>PEREIRA</v>
          </cell>
          <cell r="K78" t="str">
            <v>Demanda</v>
          </cell>
          <cell r="L78" t="str">
            <v>ONCOLOGOS DEL OCCIDENTE S.A.S.</v>
          </cell>
          <cell r="M78" t="str">
            <v>NI 801000713</v>
          </cell>
          <cell r="O78" t="str">
            <v>Pago por evento</v>
          </cell>
          <cell r="P78" t="str">
            <v>Consultas ambulatorias</v>
          </cell>
        </row>
        <row r="79">
          <cell r="B79" t="str">
            <v>RM72997</v>
          </cell>
          <cell r="C79" t="str">
            <v>Radicada</v>
          </cell>
          <cell r="D79">
            <v>45231.695283487657</v>
          </cell>
          <cell r="E79">
            <v>45233.683202280088</v>
          </cell>
          <cell r="G79">
            <v>57800</v>
          </cell>
          <cell r="H79">
            <v>52</v>
          </cell>
          <cell r="I79" t="str">
            <v>RISARALDA</v>
          </cell>
          <cell r="J79" t="str">
            <v>PEREIRA</v>
          </cell>
          <cell r="K79" t="str">
            <v>Demanda</v>
          </cell>
          <cell r="L79" t="str">
            <v>ONCOLOGOS DEL OCCIDENTE S.A.S.</v>
          </cell>
          <cell r="M79" t="str">
            <v>NI 801000713</v>
          </cell>
          <cell r="O79" t="str">
            <v>Pago por evento</v>
          </cell>
          <cell r="P79" t="str">
            <v>Consultas ambulatorias</v>
          </cell>
        </row>
        <row r="80">
          <cell r="B80" t="str">
            <v>RM73044</v>
          </cell>
          <cell r="C80" t="str">
            <v>Radicada</v>
          </cell>
          <cell r="D80">
            <v>45231.695321296298</v>
          </cell>
          <cell r="E80">
            <v>45233.686653703699</v>
          </cell>
          <cell r="G80">
            <v>2208306</v>
          </cell>
          <cell r="H80">
            <v>52</v>
          </cell>
          <cell r="I80" t="str">
            <v>RISARALDA</v>
          </cell>
          <cell r="J80" t="str">
            <v>PEREIRA</v>
          </cell>
          <cell r="K80" t="str">
            <v>Demanda</v>
          </cell>
          <cell r="L80" t="str">
            <v>ONCOLOGOS DEL OCCIDENTE S.A.S.</v>
          </cell>
          <cell r="M80" t="str">
            <v>NI 801000713</v>
          </cell>
          <cell r="O80" t="str">
            <v>Pago por evento</v>
          </cell>
          <cell r="P80" t="str">
            <v>Servicios ambulatorios</v>
          </cell>
        </row>
        <row r="81">
          <cell r="B81" t="str">
            <v>RM73060</v>
          </cell>
          <cell r="C81" t="str">
            <v>Radicada</v>
          </cell>
          <cell r="D81">
            <v>45231.695368711415</v>
          </cell>
          <cell r="E81">
            <v>45233.688367442126</v>
          </cell>
          <cell r="G81">
            <v>64500</v>
          </cell>
          <cell r="H81">
            <v>52</v>
          </cell>
          <cell r="I81" t="str">
            <v>RISARALDA</v>
          </cell>
          <cell r="J81" t="str">
            <v>PEREIRA</v>
          </cell>
          <cell r="K81" t="str">
            <v>Demanda</v>
          </cell>
          <cell r="L81" t="str">
            <v>ONCOLOGOS DEL OCCIDENTE S.A.S.</v>
          </cell>
          <cell r="M81" t="str">
            <v>NI 801000713</v>
          </cell>
          <cell r="O81" t="str">
            <v>Pago por evento</v>
          </cell>
          <cell r="P81" t="str">
            <v>Consultas ambulatorias</v>
          </cell>
        </row>
        <row r="82">
          <cell r="B82" t="str">
            <v>RM73126</v>
          </cell>
          <cell r="C82" t="str">
            <v>Radicada</v>
          </cell>
          <cell r="D82">
            <v>45231.695427816361</v>
          </cell>
          <cell r="E82">
            <v>45233.690557986112</v>
          </cell>
          <cell r="G82">
            <v>64500</v>
          </cell>
          <cell r="H82">
            <v>52</v>
          </cell>
          <cell r="I82" t="str">
            <v>RISARALDA</v>
          </cell>
          <cell r="J82" t="str">
            <v>PEREIRA</v>
          </cell>
          <cell r="K82" t="str">
            <v>Demanda</v>
          </cell>
          <cell r="L82" t="str">
            <v>ONCOLOGOS DEL OCCIDENTE S.A.S.</v>
          </cell>
          <cell r="M82" t="str">
            <v>NI 801000713</v>
          </cell>
          <cell r="O82" t="str">
            <v>Pago por evento</v>
          </cell>
          <cell r="P82" t="str">
            <v>Consultas ambulatorias</v>
          </cell>
        </row>
        <row r="83">
          <cell r="B83" t="str">
            <v>RM73130</v>
          </cell>
          <cell r="C83" t="str">
            <v>Radicada</v>
          </cell>
          <cell r="D83">
            <v>45231.695464236109</v>
          </cell>
          <cell r="E83">
            <v>45237.34838549768</v>
          </cell>
          <cell r="G83">
            <v>217243</v>
          </cell>
          <cell r="H83">
            <v>49</v>
          </cell>
          <cell r="I83" t="str">
            <v>RISARALDA</v>
          </cell>
          <cell r="J83" t="str">
            <v>PEREIRA</v>
          </cell>
          <cell r="K83" t="str">
            <v>Demanda</v>
          </cell>
          <cell r="L83" t="str">
            <v>ONCOLOGOS DEL OCCIDENTE S.A.S.</v>
          </cell>
          <cell r="M83" t="str">
            <v>NI 801000713</v>
          </cell>
          <cell r="O83" t="str">
            <v>Pago por evento</v>
          </cell>
          <cell r="P83" t="str">
            <v>Servicios ambulatorios</v>
          </cell>
        </row>
        <row r="84">
          <cell r="B84" t="str">
            <v>RM73142</v>
          </cell>
          <cell r="C84" t="str">
            <v>Radicada</v>
          </cell>
          <cell r="D84">
            <v>45231.695490933635</v>
          </cell>
          <cell r="E84">
            <v>45233.696334490742</v>
          </cell>
          <cell r="G84">
            <v>52677</v>
          </cell>
          <cell r="H84">
            <v>52</v>
          </cell>
          <cell r="I84" t="str">
            <v>RISARALDA</v>
          </cell>
          <cell r="J84" t="str">
            <v>PEREIRA</v>
          </cell>
          <cell r="K84" t="str">
            <v>Demanda</v>
          </cell>
          <cell r="L84" t="str">
            <v>ONCOLOGOS DEL OCCIDENTE S.A.S.</v>
          </cell>
          <cell r="M84" t="str">
            <v>NI 801000713</v>
          </cell>
          <cell r="O84" t="str">
            <v>Pago por evento</v>
          </cell>
          <cell r="P84" t="str">
            <v>Consultas ambulatorias</v>
          </cell>
        </row>
        <row r="85">
          <cell r="B85" t="str">
            <v>CS142161</v>
          </cell>
          <cell r="C85" t="str">
            <v>Radicada</v>
          </cell>
          <cell r="D85">
            <v>45237.45363915895</v>
          </cell>
          <cell r="E85">
            <v>45237.552744363427</v>
          </cell>
          <cell r="G85">
            <v>59288</v>
          </cell>
          <cell r="H85">
            <v>48</v>
          </cell>
          <cell r="I85" t="str">
            <v>RISARALDA</v>
          </cell>
          <cell r="J85" t="str">
            <v>PEREIRA</v>
          </cell>
          <cell r="K85" t="str">
            <v>Demanda</v>
          </cell>
          <cell r="L85" t="str">
            <v>ONCOLOGOS DEL OCCIDENTE S.A.S.</v>
          </cell>
          <cell r="M85" t="str">
            <v>NI 801000713</v>
          </cell>
          <cell r="O85" t="str">
            <v>Pago por evento</v>
          </cell>
          <cell r="P85" t="str">
            <v>Consultas ambulatorias</v>
          </cell>
        </row>
        <row r="86">
          <cell r="B86" t="str">
            <v>CS146818</v>
          </cell>
          <cell r="C86" t="str">
            <v>Para respuesta prestador</v>
          </cell>
          <cell r="D86">
            <v>45237.453670640432</v>
          </cell>
          <cell r="E86">
            <v>45239.648032557867</v>
          </cell>
          <cell r="G86">
            <v>6038979</v>
          </cell>
          <cell r="H86">
            <v>46</v>
          </cell>
          <cell r="I86" t="str">
            <v>RISARALDA</v>
          </cell>
          <cell r="J86" t="str">
            <v>PEREIRA</v>
          </cell>
          <cell r="K86" t="str">
            <v>Demanda</v>
          </cell>
          <cell r="L86" t="str">
            <v>ONCOLOGOS DEL OCCIDENTE S.A.S.</v>
          </cell>
          <cell r="M86" t="str">
            <v>NI 801000713</v>
          </cell>
          <cell r="N86" t="str">
            <v>MRS</v>
          </cell>
          <cell r="O86" t="str">
            <v>Pago por evento</v>
          </cell>
          <cell r="P86" t="str">
            <v>Servicios ambulatorios</v>
          </cell>
          <cell r="R86">
            <v>45271.735897766201</v>
          </cell>
        </row>
        <row r="87">
          <cell r="B87" t="str">
            <v>CS141297</v>
          </cell>
          <cell r="C87" t="str">
            <v>Radicada</v>
          </cell>
          <cell r="D87">
            <v>45239.689017013887</v>
          </cell>
          <cell r="E87">
            <v>45240.410384409719</v>
          </cell>
          <cell r="G87">
            <v>59288</v>
          </cell>
          <cell r="H87">
            <v>46</v>
          </cell>
          <cell r="I87" t="str">
            <v>RISARALDA</v>
          </cell>
          <cell r="J87" t="str">
            <v>PEREIRA</v>
          </cell>
          <cell r="K87" t="str">
            <v>Demanda</v>
          </cell>
          <cell r="L87" t="str">
            <v>ONCOLOGOS DEL OCCIDENTE S.A.S.</v>
          </cell>
          <cell r="M87" t="str">
            <v>NI 801000713</v>
          </cell>
          <cell r="O87" t="str">
            <v>Pago por evento</v>
          </cell>
          <cell r="P87" t="str">
            <v>Servicios ambulatorios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s>
    <sheetDataSet>
      <sheetData sheetId="0">
        <row r="1">
          <cell r="B1" t="str">
            <v>Numero Factura</v>
          </cell>
          <cell r="C1" t="str">
            <v>Estado Factura</v>
          </cell>
          <cell r="D1" t="str">
            <v>Fecha Ingreso</v>
          </cell>
          <cell r="E1" t="str">
            <v>Fecha Radicacion</v>
          </cell>
          <cell r="F1" t="str">
            <v>Fecha Finalizacion</v>
          </cell>
          <cell r="G1" t="str">
            <v>Valor</v>
          </cell>
          <cell r="H1" t="str">
            <v>Dias Radicacion</v>
          </cell>
          <cell r="I1" t="str">
            <v>Departamento</v>
          </cell>
          <cell r="J1" t="str">
            <v>Municipio</v>
          </cell>
          <cell r="K1" t="str">
            <v>Tipo Contrato</v>
          </cell>
          <cell r="L1" t="str">
            <v>Nombre Proveedor</v>
          </cell>
          <cell r="M1" t="str">
            <v>Documento Proveedor</v>
          </cell>
          <cell r="N1" t="str">
            <v>Plan</v>
          </cell>
          <cell r="O1" t="str">
            <v>Tipo Factura</v>
          </cell>
          <cell r="P1" t="str">
            <v>Tipos Servicios</v>
          </cell>
          <cell r="Q1" t="str">
            <v>Fecha última glosa por parte de IPS</v>
          </cell>
          <cell r="R1" t="str">
            <v>Fecha última respuesta glosa por parte de la EPS</v>
          </cell>
        </row>
        <row r="2">
          <cell r="B2" t="str">
            <v>RM67131</v>
          </cell>
          <cell r="C2" t="str">
            <v>Radicada</v>
          </cell>
          <cell r="D2">
            <v>45138.636690277774</v>
          </cell>
          <cell r="E2">
            <v>45170.291666666664</v>
          </cell>
          <cell r="F2">
            <v>45191.710803009257</v>
          </cell>
          <cell r="G2">
            <v>24163</v>
          </cell>
          <cell r="H2">
            <v>116</v>
          </cell>
          <cell r="I2" t="str">
            <v>RISARALDA</v>
          </cell>
          <cell r="J2" t="str">
            <v>PEREIRA</v>
          </cell>
          <cell r="K2" t="str">
            <v>Demanda</v>
          </cell>
          <cell r="L2" t="str">
            <v>ONCOLOGOS DEL OCCIDENTE S.A.S.</v>
          </cell>
          <cell r="M2" t="str">
            <v>NI 801000713</v>
          </cell>
          <cell r="N2" t="str">
            <v>RC</v>
          </cell>
          <cell r="O2" t="str">
            <v>Pago por evento</v>
          </cell>
          <cell r="P2" t="str">
            <v>Exámenes de laboratorio, imágenes y otras ayudas diagnósticas ambulatorias</v>
          </cell>
        </row>
        <row r="3">
          <cell r="B3" t="str">
            <v>RC17050</v>
          </cell>
          <cell r="C3" t="str">
            <v>Radicada</v>
          </cell>
          <cell r="D3">
            <v>45152.498102932099</v>
          </cell>
          <cell r="E3">
            <v>45170.291666666664</v>
          </cell>
          <cell r="F3">
            <v>45221.950134837964</v>
          </cell>
          <cell r="G3">
            <v>56533</v>
          </cell>
          <cell r="H3">
            <v>116</v>
          </cell>
          <cell r="I3" t="str">
            <v>RISARALDA</v>
          </cell>
          <cell r="J3" t="str">
            <v>PEREIRA</v>
          </cell>
          <cell r="K3" t="str">
            <v>Demanda</v>
          </cell>
          <cell r="L3" t="str">
            <v>ONCOLOGOS DEL OCCIDENTE S.A.S.</v>
          </cell>
          <cell r="M3" t="str">
            <v>NI 801000713</v>
          </cell>
          <cell r="N3" t="str">
            <v>RC</v>
          </cell>
          <cell r="O3" t="str">
            <v>Pago por evento</v>
          </cell>
          <cell r="P3" t="str">
            <v>Consultas ambulatorias</v>
          </cell>
        </row>
        <row r="4">
          <cell r="B4" t="str">
            <v>RC17053</v>
          </cell>
          <cell r="C4" t="str">
            <v>Radicada</v>
          </cell>
          <cell r="D4">
            <v>45152.498187731479</v>
          </cell>
          <cell r="E4">
            <v>45170.291666666664</v>
          </cell>
          <cell r="F4">
            <v>45191.673151423609</v>
          </cell>
          <cell r="G4">
            <v>64500</v>
          </cell>
          <cell r="H4">
            <v>116</v>
          </cell>
          <cell r="I4" t="str">
            <v>RISARALDA</v>
          </cell>
          <cell r="J4" t="str">
            <v>PEREIRA</v>
          </cell>
          <cell r="K4" t="str">
            <v>Demanda</v>
          </cell>
          <cell r="L4" t="str">
            <v>ONCOLOGOS DEL OCCIDENTE S.A.S.</v>
          </cell>
          <cell r="M4" t="str">
            <v>NI 801000713</v>
          </cell>
          <cell r="N4" t="str">
            <v>RC</v>
          </cell>
          <cell r="O4" t="str">
            <v>Pago por evento</v>
          </cell>
          <cell r="P4" t="str">
            <v>Consultas ambulatorias</v>
          </cell>
        </row>
        <row r="5">
          <cell r="B5" t="str">
            <v>RC17296</v>
          </cell>
          <cell r="C5" t="str">
            <v>Radicada</v>
          </cell>
          <cell r="D5">
            <v>45152.498262499998</v>
          </cell>
          <cell r="E5">
            <v>45170.291666666664</v>
          </cell>
          <cell r="F5">
            <v>45221.956365393518</v>
          </cell>
          <cell r="G5">
            <v>56533</v>
          </cell>
          <cell r="H5">
            <v>116</v>
          </cell>
          <cell r="I5" t="str">
            <v>RISARALDA</v>
          </cell>
          <cell r="J5" t="str">
            <v>PEREIRA</v>
          </cell>
          <cell r="K5" t="str">
            <v>Demanda</v>
          </cell>
          <cell r="L5" t="str">
            <v>ONCOLOGOS DEL OCCIDENTE S.A.S.</v>
          </cell>
          <cell r="M5" t="str">
            <v>NI 801000713</v>
          </cell>
          <cell r="N5" t="str">
            <v>RC</v>
          </cell>
          <cell r="O5" t="str">
            <v>Pago por evento</v>
          </cell>
          <cell r="P5" t="str">
            <v>Consultas ambulatorias</v>
          </cell>
        </row>
        <row r="6">
          <cell r="B6" t="str">
            <v>RC17349</v>
          </cell>
          <cell r="C6" t="str">
            <v>Radicada</v>
          </cell>
          <cell r="D6">
            <v>45152.498333140436</v>
          </cell>
          <cell r="E6">
            <v>45170.291666666664</v>
          </cell>
          <cell r="F6">
            <v>45221.992879398145</v>
          </cell>
          <cell r="G6">
            <v>56946</v>
          </cell>
          <cell r="H6">
            <v>116</v>
          </cell>
          <cell r="I6" t="str">
            <v>RISARALDA</v>
          </cell>
          <cell r="J6" t="str">
            <v>PEREIRA</v>
          </cell>
          <cell r="K6" t="str">
            <v>Demanda</v>
          </cell>
          <cell r="L6" t="str">
            <v>ONCOLOGOS DEL OCCIDENTE S.A.S.</v>
          </cell>
          <cell r="M6" t="str">
            <v>NI 801000713</v>
          </cell>
          <cell r="N6" t="str">
            <v>RC</v>
          </cell>
          <cell r="O6" t="str">
            <v>Pago por evento</v>
          </cell>
          <cell r="P6" t="str">
            <v>Consultas ambulatorias</v>
          </cell>
        </row>
        <row r="7">
          <cell r="B7" t="str">
            <v>RC17398</v>
          </cell>
          <cell r="C7" t="str">
            <v>Radicada</v>
          </cell>
          <cell r="D7">
            <v>45152.498404320992</v>
          </cell>
          <cell r="E7">
            <v>45170.291666666664</v>
          </cell>
          <cell r="F7">
            <v>45222.594953587963</v>
          </cell>
          <cell r="G7">
            <v>60400</v>
          </cell>
          <cell r="H7">
            <v>116</v>
          </cell>
          <cell r="I7" t="str">
            <v>RISARALDA</v>
          </cell>
          <cell r="J7" t="str">
            <v>PEREIRA</v>
          </cell>
          <cell r="K7" t="str">
            <v>Demanda</v>
          </cell>
          <cell r="L7" t="str">
            <v>ONCOLOGOS DEL OCCIDENTE S.A.S.</v>
          </cell>
          <cell r="M7" t="str">
            <v>NI 801000713</v>
          </cell>
          <cell r="N7" t="str">
            <v>RC</v>
          </cell>
          <cell r="O7" t="str">
            <v>Pago por evento</v>
          </cell>
          <cell r="P7" t="str">
            <v>Consultas ambulatorias</v>
          </cell>
        </row>
        <row r="8">
          <cell r="B8" t="str">
            <v>RC17243</v>
          </cell>
          <cell r="C8" t="str">
            <v>Radicada</v>
          </cell>
          <cell r="D8">
            <v>45152.591921334875</v>
          </cell>
          <cell r="E8">
            <v>45170.291666666664</v>
          </cell>
          <cell r="F8">
            <v>45222.427290127314</v>
          </cell>
          <cell r="G8">
            <v>64500</v>
          </cell>
          <cell r="H8">
            <v>116</v>
          </cell>
          <cell r="I8" t="str">
            <v>RISARALDA</v>
          </cell>
          <cell r="J8" t="str">
            <v>PEREIRA</v>
          </cell>
          <cell r="K8" t="str">
            <v>Demanda</v>
          </cell>
          <cell r="L8" t="str">
            <v>ONCOLOGOS DEL OCCIDENTE S.A.S.</v>
          </cell>
          <cell r="M8" t="str">
            <v>NI 801000713</v>
          </cell>
          <cell r="N8" t="str">
            <v>MRS</v>
          </cell>
          <cell r="O8" t="str">
            <v>Pago por evento</v>
          </cell>
          <cell r="P8" t="str">
            <v>Consultas ambulatorias</v>
          </cell>
        </row>
        <row r="9">
          <cell r="B9" t="str">
            <v>RC17285</v>
          </cell>
          <cell r="C9" t="str">
            <v>Radicada</v>
          </cell>
          <cell r="D9">
            <v>45152.591952777773</v>
          </cell>
          <cell r="E9">
            <v>45170.291666666664</v>
          </cell>
          <cell r="F9">
            <v>45222.430560879628</v>
          </cell>
          <cell r="G9">
            <v>64500</v>
          </cell>
          <cell r="H9">
            <v>116</v>
          </cell>
          <cell r="I9" t="str">
            <v>RISARALDA</v>
          </cell>
          <cell r="J9" t="str">
            <v>PEREIRA</v>
          </cell>
          <cell r="K9" t="str">
            <v>Demanda</v>
          </cell>
          <cell r="L9" t="str">
            <v>ONCOLOGOS DEL OCCIDENTE S.A.S.</v>
          </cell>
          <cell r="M9" t="str">
            <v>NI 801000713</v>
          </cell>
          <cell r="N9" t="str">
            <v>MRS</v>
          </cell>
          <cell r="O9" t="str">
            <v>Pago por evento</v>
          </cell>
          <cell r="P9" t="str">
            <v>Consultas ambulatorias</v>
          </cell>
        </row>
        <row r="10">
          <cell r="B10" t="str">
            <v>RC17298</v>
          </cell>
          <cell r="C10" t="str">
            <v>Radicada</v>
          </cell>
          <cell r="D10">
            <v>45152.591989197528</v>
          </cell>
          <cell r="E10">
            <v>45170.291666666664</v>
          </cell>
          <cell r="F10">
            <v>45222.442094247686</v>
          </cell>
          <cell r="G10">
            <v>64500</v>
          </cell>
          <cell r="H10">
            <v>116</v>
          </cell>
          <cell r="I10" t="str">
            <v>RISARALDA</v>
          </cell>
          <cell r="J10" t="str">
            <v>PEREIRA</v>
          </cell>
          <cell r="K10" t="str">
            <v>Demanda</v>
          </cell>
          <cell r="L10" t="str">
            <v>ONCOLOGOS DEL OCCIDENTE S.A.S.</v>
          </cell>
          <cell r="M10" t="str">
            <v>NI 801000713</v>
          </cell>
          <cell r="N10" t="str">
            <v>MRS</v>
          </cell>
          <cell r="O10" t="str">
            <v>Pago por evento</v>
          </cell>
          <cell r="P10" t="str">
            <v>Consultas ambulatorias</v>
          </cell>
        </row>
        <row r="11">
          <cell r="B11" t="str">
            <v>RC17415</v>
          </cell>
          <cell r="C11" t="str">
            <v>Radicada</v>
          </cell>
          <cell r="D11">
            <v>45152.592019135802</v>
          </cell>
          <cell r="E11">
            <v>45170.291666666664</v>
          </cell>
          <cell r="F11">
            <v>45221.958453819439</v>
          </cell>
          <cell r="G11">
            <v>56533</v>
          </cell>
          <cell r="H11">
            <v>116</v>
          </cell>
          <cell r="I11" t="str">
            <v>RISARALDA</v>
          </cell>
          <cell r="J11" t="str">
            <v>PEREIRA</v>
          </cell>
          <cell r="K11" t="str">
            <v>Demanda</v>
          </cell>
          <cell r="L11" t="str">
            <v>ONCOLOGOS DEL OCCIDENTE S.A.S.</v>
          </cell>
          <cell r="M11" t="str">
            <v>NI 801000713</v>
          </cell>
          <cell r="N11" t="str">
            <v>MRS</v>
          </cell>
          <cell r="O11" t="str">
            <v>Pago por evento</v>
          </cell>
          <cell r="P11" t="str">
            <v>Consultas ambulatorias</v>
          </cell>
        </row>
        <row r="12">
          <cell r="B12" t="str">
            <v>RC17418</v>
          </cell>
          <cell r="C12" t="str">
            <v>Radicada</v>
          </cell>
          <cell r="D12">
            <v>45152.592068942897</v>
          </cell>
          <cell r="E12">
            <v>45170.291666666664</v>
          </cell>
          <cell r="F12">
            <v>45254.342128275464</v>
          </cell>
          <cell r="G12">
            <v>64500</v>
          </cell>
          <cell r="H12">
            <v>116</v>
          </cell>
          <cell r="I12" t="str">
            <v>RISARALDA</v>
          </cell>
          <cell r="J12" t="str">
            <v>PEREIRA</v>
          </cell>
          <cell r="K12" t="str">
            <v>Demanda</v>
          </cell>
          <cell r="L12" t="str">
            <v>ONCOLOGOS DEL OCCIDENTE S.A.S.</v>
          </cell>
          <cell r="M12" t="str">
            <v>NI 801000713</v>
          </cell>
          <cell r="N12" t="str">
            <v>MRS</v>
          </cell>
          <cell r="O12" t="str">
            <v>Pago por evento</v>
          </cell>
          <cell r="P12" t="str">
            <v>Consultas ambulatorias</v>
          </cell>
        </row>
        <row r="13">
          <cell r="B13" t="str">
            <v>RC17422</v>
          </cell>
          <cell r="C13" t="str">
            <v>Devuelta</v>
          </cell>
          <cell r="D13">
            <v>45152.592104822528</v>
          </cell>
          <cell r="E13">
            <v>45170.291666666664</v>
          </cell>
          <cell r="G13">
            <v>56533</v>
          </cell>
          <cell r="H13">
            <v>116</v>
          </cell>
          <cell r="I13" t="str">
            <v>RISARALDA</v>
          </cell>
          <cell r="J13" t="str">
            <v>PEREIRA</v>
          </cell>
          <cell r="K13" t="str">
            <v>Demanda</v>
          </cell>
          <cell r="L13" t="str">
            <v>ONCOLOGOS DEL OCCIDENTE S.A.S.</v>
          </cell>
          <cell r="M13" t="str">
            <v>NI 801000713</v>
          </cell>
          <cell r="O13" t="str">
            <v>Pago por evento</v>
          </cell>
          <cell r="P13" t="str">
            <v>Consultas ambulatorias</v>
          </cell>
        </row>
        <row r="14">
          <cell r="B14" t="str">
            <v>RC17460</v>
          </cell>
          <cell r="C14" t="str">
            <v>Radicada</v>
          </cell>
          <cell r="D14">
            <v>45152.592146990741</v>
          </cell>
          <cell r="E14">
            <v>45170.291666666664</v>
          </cell>
          <cell r="F14">
            <v>45222.611240474536</v>
          </cell>
          <cell r="G14">
            <v>300864</v>
          </cell>
          <cell r="H14">
            <v>116</v>
          </cell>
          <cell r="I14" t="str">
            <v>RISARALDA</v>
          </cell>
          <cell r="J14" t="str">
            <v>PEREIRA</v>
          </cell>
          <cell r="K14" t="str">
            <v>Demanda</v>
          </cell>
          <cell r="L14" t="str">
            <v>ONCOLOGOS DEL OCCIDENTE S.A.S.</v>
          </cell>
          <cell r="M14" t="str">
            <v>NI 801000713</v>
          </cell>
          <cell r="N14" t="str">
            <v>MRS</v>
          </cell>
          <cell r="O14" t="str">
            <v>Pago por evento</v>
          </cell>
          <cell r="P14" t="str">
            <v>Exámenes de laboratorio, imágenes y otras ayudas diagnósticas ambulatorias</v>
          </cell>
        </row>
        <row r="15">
          <cell r="B15" t="str">
            <v>RC17544</v>
          </cell>
          <cell r="C15" t="str">
            <v>Radicada</v>
          </cell>
          <cell r="D15">
            <v>45152.592182098764</v>
          </cell>
          <cell r="E15">
            <v>45170.291666666664</v>
          </cell>
          <cell r="F15">
            <v>45221.993930439814</v>
          </cell>
          <cell r="G15">
            <v>56946</v>
          </cell>
          <cell r="H15">
            <v>116</v>
          </cell>
          <cell r="I15" t="str">
            <v>RISARALDA</v>
          </cell>
          <cell r="J15" t="str">
            <v>PEREIRA</v>
          </cell>
          <cell r="K15" t="str">
            <v>Demanda</v>
          </cell>
          <cell r="L15" t="str">
            <v>ONCOLOGOS DEL OCCIDENTE S.A.S.</v>
          </cell>
          <cell r="M15" t="str">
            <v>NI 801000713</v>
          </cell>
          <cell r="N15" t="str">
            <v>MRS</v>
          </cell>
          <cell r="O15" t="str">
            <v>Pago por evento</v>
          </cell>
          <cell r="P15" t="str">
            <v>Consultas ambulatorias</v>
          </cell>
        </row>
        <row r="16">
          <cell r="B16" t="str">
            <v>RC17554</v>
          </cell>
          <cell r="C16" t="str">
            <v>Radicada</v>
          </cell>
          <cell r="D16">
            <v>45152.592221219136</v>
          </cell>
          <cell r="E16">
            <v>45170.291666666664</v>
          </cell>
          <cell r="F16">
            <v>45222.464554548613</v>
          </cell>
          <cell r="G16">
            <v>64500</v>
          </cell>
          <cell r="H16">
            <v>116</v>
          </cell>
          <cell r="I16" t="str">
            <v>RISARALDA</v>
          </cell>
          <cell r="J16" t="str">
            <v>PEREIRA</v>
          </cell>
          <cell r="K16" t="str">
            <v>Demanda</v>
          </cell>
          <cell r="L16" t="str">
            <v>ONCOLOGOS DEL OCCIDENTE S.A.S.</v>
          </cell>
          <cell r="M16" t="str">
            <v>NI 801000713</v>
          </cell>
          <cell r="N16" t="str">
            <v>MRS</v>
          </cell>
          <cell r="O16" t="str">
            <v>Pago por evento</v>
          </cell>
          <cell r="P16" t="str">
            <v>Consultas ambulatorias</v>
          </cell>
        </row>
        <row r="17">
          <cell r="B17" t="str">
            <v>RC17586</v>
          </cell>
          <cell r="C17" t="str">
            <v>Radicada</v>
          </cell>
          <cell r="D17">
            <v>45152.592257291668</v>
          </cell>
          <cell r="E17">
            <v>45170.291666666664</v>
          </cell>
          <cell r="F17">
            <v>45222.465877233793</v>
          </cell>
          <cell r="G17">
            <v>64500</v>
          </cell>
          <cell r="H17">
            <v>116</v>
          </cell>
          <cell r="I17" t="str">
            <v>RISARALDA</v>
          </cell>
          <cell r="J17" t="str">
            <v>PEREIRA</v>
          </cell>
          <cell r="K17" t="str">
            <v>Demanda</v>
          </cell>
          <cell r="L17" t="str">
            <v>ONCOLOGOS DEL OCCIDENTE S.A.S.</v>
          </cell>
          <cell r="M17" t="str">
            <v>NI 801000713</v>
          </cell>
          <cell r="N17" t="str">
            <v>MRS</v>
          </cell>
          <cell r="O17" t="str">
            <v>Pago por evento</v>
          </cell>
          <cell r="P17" t="str">
            <v>Consultas ambulatorias</v>
          </cell>
        </row>
        <row r="18">
          <cell r="B18" t="str">
            <v>RM64712</v>
          </cell>
          <cell r="C18" t="str">
            <v>Radicada</v>
          </cell>
          <cell r="D18">
            <v>45152.714602353393</v>
          </cell>
          <cell r="E18">
            <v>45170.291666666664</v>
          </cell>
          <cell r="F18">
            <v>45221.934934722223</v>
          </cell>
          <cell r="G18">
            <v>49990</v>
          </cell>
          <cell r="H18">
            <v>116</v>
          </cell>
          <cell r="I18" t="str">
            <v>RISARALDA</v>
          </cell>
          <cell r="J18" t="str">
            <v>PEREIRA</v>
          </cell>
          <cell r="K18" t="str">
            <v>Demanda</v>
          </cell>
          <cell r="L18" t="str">
            <v>ONCOLOGOS DEL OCCIDENTE S.A.S.</v>
          </cell>
          <cell r="M18" t="str">
            <v>NI 801000713</v>
          </cell>
          <cell r="N18" t="str">
            <v>MRS</v>
          </cell>
          <cell r="O18" t="str">
            <v>Pago por evento</v>
          </cell>
          <cell r="P18" t="str">
            <v>Exámenes de laboratorio, imágenes y otras ayudas diagnósticas ambulatorias</v>
          </cell>
        </row>
        <row r="19">
          <cell r="B19" t="str">
            <v>RC16992</v>
          </cell>
          <cell r="C19" t="str">
            <v>Devuelta</v>
          </cell>
          <cell r="D19">
            <v>45152.714661111109</v>
          </cell>
          <cell r="E19">
            <v>45170.291666666664</v>
          </cell>
          <cell r="G19">
            <v>64500</v>
          </cell>
          <cell r="H19">
            <v>116</v>
          </cell>
          <cell r="I19" t="str">
            <v>RISARALDA</v>
          </cell>
          <cell r="J19" t="str">
            <v>PEREIRA</v>
          </cell>
          <cell r="K19" t="str">
            <v>Demanda</v>
          </cell>
          <cell r="L19" t="str">
            <v>ONCOLOGOS DEL OCCIDENTE S.A.S.</v>
          </cell>
          <cell r="M19" t="str">
            <v>NI 801000713</v>
          </cell>
          <cell r="O19" t="str">
            <v>Pago por evento</v>
          </cell>
          <cell r="P19" t="str">
            <v>Consultas ambulatorias</v>
          </cell>
        </row>
        <row r="20">
          <cell r="B20" t="str">
            <v>RC16993</v>
          </cell>
          <cell r="C20" t="str">
            <v>Radicada</v>
          </cell>
          <cell r="D20">
            <v>45152.714699421296</v>
          </cell>
          <cell r="E20">
            <v>45170.291666666664</v>
          </cell>
          <cell r="F20">
            <v>45222.400818402777</v>
          </cell>
          <cell r="G20">
            <v>64500</v>
          </cell>
          <cell r="H20">
            <v>116</v>
          </cell>
          <cell r="I20" t="str">
            <v>RISARALDA</v>
          </cell>
          <cell r="J20" t="str">
            <v>PEREIRA</v>
          </cell>
          <cell r="K20" t="str">
            <v>Demanda</v>
          </cell>
          <cell r="L20" t="str">
            <v>ONCOLOGOS DEL OCCIDENTE S.A.S.</v>
          </cell>
          <cell r="M20" t="str">
            <v>NI 801000713</v>
          </cell>
          <cell r="N20" t="str">
            <v>RC</v>
          </cell>
          <cell r="O20" t="str">
            <v>Pago por evento</v>
          </cell>
          <cell r="P20" t="str">
            <v>Consultas ambulatorias</v>
          </cell>
        </row>
        <row r="21">
          <cell r="B21" t="str">
            <v>RC16996</v>
          </cell>
          <cell r="C21" t="str">
            <v>Radicada</v>
          </cell>
          <cell r="D21">
            <v>45152.714736959875</v>
          </cell>
          <cell r="E21">
            <v>45170.291666666664</v>
          </cell>
          <cell r="F21">
            <v>45222.404797719908</v>
          </cell>
          <cell r="G21">
            <v>64500</v>
          </cell>
          <cell r="H21">
            <v>116</v>
          </cell>
          <cell r="I21" t="str">
            <v>RISARALDA</v>
          </cell>
          <cell r="J21" t="str">
            <v>PEREIRA</v>
          </cell>
          <cell r="K21" t="str">
            <v>Demanda</v>
          </cell>
          <cell r="L21" t="str">
            <v>ONCOLOGOS DEL OCCIDENTE S.A.S.</v>
          </cell>
          <cell r="M21" t="str">
            <v>NI 801000713</v>
          </cell>
          <cell r="N21" t="str">
            <v>RC</v>
          </cell>
          <cell r="O21" t="str">
            <v>Pago por evento</v>
          </cell>
          <cell r="P21" t="str">
            <v>Consultas ambulatorias</v>
          </cell>
        </row>
        <row r="22">
          <cell r="B22" t="str">
            <v>RC17002</v>
          </cell>
          <cell r="C22" t="str">
            <v>Devuelta</v>
          </cell>
          <cell r="D22">
            <v>45152.714777353394</v>
          </cell>
          <cell r="E22">
            <v>45170.291666666664</v>
          </cell>
          <cell r="G22">
            <v>94240</v>
          </cell>
          <cell r="H22">
            <v>116</v>
          </cell>
          <cell r="I22" t="str">
            <v>RISARALDA</v>
          </cell>
          <cell r="J22" t="str">
            <v>PEREIRA</v>
          </cell>
          <cell r="K22" t="str">
            <v>Demanda</v>
          </cell>
          <cell r="L22" t="str">
            <v>ONCOLOGOS DEL OCCIDENTE S.A.S.</v>
          </cell>
          <cell r="M22" t="str">
            <v>NI 801000713</v>
          </cell>
          <cell r="O22" t="str">
            <v>Pago por evento</v>
          </cell>
          <cell r="P22" t="str">
            <v>Consultas ambulatorias</v>
          </cell>
        </row>
        <row r="23">
          <cell r="B23" t="str">
            <v>RC17057</v>
          </cell>
          <cell r="C23" t="str">
            <v>Devuelta</v>
          </cell>
          <cell r="D23">
            <v>45152.714813580249</v>
          </cell>
          <cell r="E23">
            <v>45170.291666666664</v>
          </cell>
          <cell r="G23">
            <v>56533</v>
          </cell>
          <cell r="H23">
            <v>116</v>
          </cell>
          <cell r="I23" t="str">
            <v>RISARALDA</v>
          </cell>
          <cell r="J23" t="str">
            <v>PEREIRA</v>
          </cell>
          <cell r="K23" t="str">
            <v>Demanda</v>
          </cell>
          <cell r="L23" t="str">
            <v>ONCOLOGOS DEL OCCIDENTE S.A.S.</v>
          </cell>
          <cell r="M23" t="str">
            <v>NI 801000713</v>
          </cell>
          <cell r="O23" t="str">
            <v>Pago por evento</v>
          </cell>
          <cell r="P23" t="str">
            <v>Consultas ambulatorias</v>
          </cell>
        </row>
        <row r="24">
          <cell r="B24" t="str">
            <v>RC17063</v>
          </cell>
          <cell r="C24" t="str">
            <v>Devuelta</v>
          </cell>
          <cell r="D24">
            <v>45152.714849151227</v>
          </cell>
          <cell r="E24">
            <v>45170.291666666664</v>
          </cell>
          <cell r="G24">
            <v>56533</v>
          </cell>
          <cell r="H24">
            <v>116</v>
          </cell>
          <cell r="I24" t="str">
            <v>RISARALDA</v>
          </cell>
          <cell r="J24" t="str">
            <v>PEREIRA</v>
          </cell>
          <cell r="K24" t="str">
            <v>Demanda</v>
          </cell>
          <cell r="L24" t="str">
            <v>ONCOLOGOS DEL OCCIDENTE S.A.S.</v>
          </cell>
          <cell r="M24" t="str">
            <v>NI 801000713</v>
          </cell>
          <cell r="O24" t="str">
            <v>Pago por evento</v>
          </cell>
          <cell r="P24" t="str">
            <v>Consultas ambulatorias</v>
          </cell>
        </row>
        <row r="25">
          <cell r="B25" t="str">
            <v>RC17097</v>
          </cell>
          <cell r="C25" t="str">
            <v>Radicada</v>
          </cell>
          <cell r="D25">
            <v>45152.714891280863</v>
          </cell>
          <cell r="E25">
            <v>45170.291666666664</v>
          </cell>
          <cell r="F25">
            <v>45222.408936886575</v>
          </cell>
          <cell r="G25">
            <v>64500</v>
          </cell>
          <cell r="H25">
            <v>116</v>
          </cell>
          <cell r="I25" t="str">
            <v>RISARALDA</v>
          </cell>
          <cell r="J25" t="str">
            <v>PEREIRA</v>
          </cell>
          <cell r="K25" t="str">
            <v>Demanda</v>
          </cell>
          <cell r="L25" t="str">
            <v>ONCOLOGOS DEL OCCIDENTE S.A.S.</v>
          </cell>
          <cell r="M25" t="str">
            <v>NI 801000713</v>
          </cell>
          <cell r="N25" t="str">
            <v>MRS</v>
          </cell>
          <cell r="O25" t="str">
            <v>Pago por evento</v>
          </cell>
          <cell r="P25" t="str">
            <v>Consultas ambulatorias</v>
          </cell>
        </row>
        <row r="26">
          <cell r="B26" t="str">
            <v>RC17152</v>
          </cell>
          <cell r="C26" t="str">
            <v>Radicada</v>
          </cell>
          <cell r="D26">
            <v>45152.714925</v>
          </cell>
          <cell r="E26">
            <v>45170.291666666664</v>
          </cell>
          <cell r="F26">
            <v>45222.414293171292</v>
          </cell>
          <cell r="G26">
            <v>64500</v>
          </cell>
          <cell r="H26">
            <v>116</v>
          </cell>
          <cell r="I26" t="str">
            <v>RISARALDA</v>
          </cell>
          <cell r="J26" t="str">
            <v>PEREIRA</v>
          </cell>
          <cell r="K26" t="str">
            <v>Demanda</v>
          </cell>
          <cell r="L26" t="str">
            <v>ONCOLOGOS DEL OCCIDENTE S.A.S.</v>
          </cell>
          <cell r="M26" t="str">
            <v>NI 801000713</v>
          </cell>
          <cell r="N26" t="str">
            <v>MRS</v>
          </cell>
          <cell r="O26" t="str">
            <v>Pago por evento</v>
          </cell>
          <cell r="P26" t="str">
            <v>Consultas ambulatorias</v>
          </cell>
        </row>
        <row r="27">
          <cell r="B27" t="str">
            <v>RC17225</v>
          </cell>
          <cell r="C27" t="str">
            <v>Radicada</v>
          </cell>
          <cell r="D27">
            <v>45152.714961149693</v>
          </cell>
          <cell r="E27">
            <v>45170.291666666664</v>
          </cell>
          <cell r="F27">
            <v>45222.43430818287</v>
          </cell>
          <cell r="G27">
            <v>64500</v>
          </cell>
          <cell r="H27">
            <v>116</v>
          </cell>
          <cell r="I27" t="str">
            <v>RISARALDA</v>
          </cell>
          <cell r="J27" t="str">
            <v>PEREIRA</v>
          </cell>
          <cell r="K27" t="str">
            <v>Demanda</v>
          </cell>
          <cell r="L27" t="str">
            <v>ONCOLOGOS DEL OCCIDENTE S.A.S.</v>
          </cell>
          <cell r="M27" t="str">
            <v>NI 801000713</v>
          </cell>
          <cell r="N27" t="str">
            <v>MRS</v>
          </cell>
          <cell r="O27" t="str">
            <v>Pago por evento</v>
          </cell>
          <cell r="P27" t="str">
            <v>Consultas ambulatorias</v>
          </cell>
        </row>
        <row r="28">
          <cell r="B28" t="str">
            <v>RC17237</v>
          </cell>
          <cell r="C28" t="str">
            <v>Radicada</v>
          </cell>
          <cell r="D28">
            <v>45152.714996643517</v>
          </cell>
          <cell r="E28">
            <v>45170.291666666664</v>
          </cell>
          <cell r="F28">
            <v>45222.425631597223</v>
          </cell>
          <cell r="G28">
            <v>64500</v>
          </cell>
          <cell r="H28">
            <v>116</v>
          </cell>
          <cell r="I28" t="str">
            <v>RISARALDA</v>
          </cell>
          <cell r="J28" t="str">
            <v>PEREIRA</v>
          </cell>
          <cell r="K28" t="str">
            <v>Demanda</v>
          </cell>
          <cell r="L28" t="str">
            <v>ONCOLOGOS DEL OCCIDENTE S.A.S.</v>
          </cell>
          <cell r="M28" t="str">
            <v>NI 801000713</v>
          </cell>
          <cell r="N28" t="str">
            <v>MRS</v>
          </cell>
          <cell r="O28" t="str">
            <v>Pago por evento</v>
          </cell>
          <cell r="P28" t="str">
            <v>Consultas ambulatorias</v>
          </cell>
        </row>
        <row r="29">
          <cell r="B29" t="str">
            <v>RM67238</v>
          </cell>
          <cell r="C29" t="str">
            <v>Devuelta</v>
          </cell>
          <cell r="D29">
            <v>45152.715031905856</v>
          </cell>
          <cell r="E29">
            <v>45170.291666666664</v>
          </cell>
          <cell r="G29">
            <v>484217</v>
          </cell>
          <cell r="H29">
            <v>116</v>
          </cell>
          <cell r="I29" t="str">
            <v>RISARALDA</v>
          </cell>
          <cell r="J29" t="str">
            <v>PEREIRA</v>
          </cell>
          <cell r="K29" t="str">
            <v>Demanda</v>
          </cell>
          <cell r="L29" t="str">
            <v>ONCOLOGOS DEL OCCIDENTE S.A.S.</v>
          </cell>
          <cell r="M29" t="str">
            <v>NI 801000713</v>
          </cell>
          <cell r="O29" t="str">
            <v>Pago por evento</v>
          </cell>
          <cell r="P29" t="str">
            <v>Servicios ambulatorios</v>
          </cell>
        </row>
        <row r="30">
          <cell r="B30" t="str">
            <v>RM66527</v>
          </cell>
          <cell r="C30" t="str">
            <v>Radicada</v>
          </cell>
          <cell r="D30">
            <v>45152.731902276231</v>
          </cell>
          <cell r="E30">
            <v>45170.291666666664</v>
          </cell>
          <cell r="F30">
            <v>45221.937005405089</v>
          </cell>
          <cell r="G30">
            <v>49990</v>
          </cell>
          <cell r="H30">
            <v>116</v>
          </cell>
          <cell r="I30" t="str">
            <v>RISARALDA</v>
          </cell>
          <cell r="J30" t="str">
            <v>PEREIRA</v>
          </cell>
          <cell r="K30" t="str">
            <v>Demanda</v>
          </cell>
          <cell r="L30" t="str">
            <v>ONCOLOGOS DEL OCCIDENTE S.A.S.</v>
          </cell>
          <cell r="M30" t="str">
            <v>NI 801000713</v>
          </cell>
          <cell r="N30" t="str">
            <v>MRS</v>
          </cell>
          <cell r="O30" t="str">
            <v>Pago por evento</v>
          </cell>
          <cell r="P30" t="str">
            <v>Exámenes de laboratorio, imágenes y otras ayudas diagnósticas ambulatorias</v>
          </cell>
        </row>
        <row r="31">
          <cell r="B31" t="str">
            <v>RM66553</v>
          </cell>
          <cell r="C31" t="str">
            <v>Radicada</v>
          </cell>
          <cell r="D31">
            <v>45152.73194332562</v>
          </cell>
          <cell r="E31">
            <v>45170.291666666664</v>
          </cell>
          <cell r="F31">
            <v>45221.978522187499</v>
          </cell>
          <cell r="G31">
            <v>56533</v>
          </cell>
          <cell r="H31">
            <v>116</v>
          </cell>
          <cell r="I31" t="str">
            <v>RISARALDA</v>
          </cell>
          <cell r="J31" t="str">
            <v>PEREIRA</v>
          </cell>
          <cell r="K31" t="str">
            <v>Demanda</v>
          </cell>
          <cell r="L31" t="str">
            <v>ONCOLOGOS DEL OCCIDENTE S.A.S.</v>
          </cell>
          <cell r="M31" t="str">
            <v>NI 801000713</v>
          </cell>
          <cell r="N31" t="str">
            <v>MRS</v>
          </cell>
          <cell r="O31" t="str">
            <v>Pago por evento</v>
          </cell>
          <cell r="P31" t="str">
            <v>Consultas ambulatorias</v>
          </cell>
        </row>
        <row r="32">
          <cell r="B32" t="str">
            <v>RM66556</v>
          </cell>
          <cell r="C32" t="str">
            <v>Radicada</v>
          </cell>
          <cell r="D32">
            <v>45152.731982175923</v>
          </cell>
          <cell r="E32">
            <v>45170.291666666664</v>
          </cell>
          <cell r="F32">
            <v>45237.727889548609</v>
          </cell>
          <cell r="G32">
            <v>1524300</v>
          </cell>
          <cell r="H32">
            <v>116</v>
          </cell>
          <cell r="I32" t="str">
            <v>RISARALDA</v>
          </cell>
          <cell r="J32" t="str">
            <v>PEREIRA</v>
          </cell>
          <cell r="K32" t="str">
            <v>Demanda</v>
          </cell>
          <cell r="L32" t="str">
            <v>ONCOLOGOS DEL OCCIDENTE S.A.S.</v>
          </cell>
          <cell r="M32" t="str">
            <v>NI 801000713</v>
          </cell>
          <cell r="N32" t="str">
            <v>MRS</v>
          </cell>
          <cell r="O32" t="str">
            <v>Pago por evento</v>
          </cell>
          <cell r="P32" t="str">
            <v>Consultas ambulatorias</v>
          </cell>
        </row>
        <row r="33">
          <cell r="B33" t="str">
            <v>RM66627</v>
          </cell>
          <cell r="C33" t="str">
            <v>Devuelta</v>
          </cell>
          <cell r="D33">
            <v>45152.732017052469</v>
          </cell>
          <cell r="E33">
            <v>45170.291666666664</v>
          </cell>
          <cell r="G33">
            <v>56533</v>
          </cell>
          <cell r="H33">
            <v>116</v>
          </cell>
          <cell r="I33" t="str">
            <v>RISARALDA</v>
          </cell>
          <cell r="J33" t="str">
            <v>PEREIRA</v>
          </cell>
          <cell r="K33" t="str">
            <v>Demanda</v>
          </cell>
          <cell r="L33" t="str">
            <v>ONCOLOGOS DEL OCCIDENTE S.A.S.</v>
          </cell>
          <cell r="M33" t="str">
            <v>NI 801000713</v>
          </cell>
          <cell r="O33" t="str">
            <v>Pago por evento</v>
          </cell>
          <cell r="P33" t="str">
            <v>Consultas ambulatorias</v>
          </cell>
        </row>
        <row r="34">
          <cell r="B34" t="str">
            <v>RM66647</v>
          </cell>
          <cell r="C34" t="str">
            <v>Devuelta</v>
          </cell>
          <cell r="D34">
            <v>45152.732052083331</v>
          </cell>
          <cell r="E34">
            <v>45170.291666666664</v>
          </cell>
          <cell r="G34">
            <v>56533</v>
          </cell>
          <cell r="H34">
            <v>116</v>
          </cell>
          <cell r="I34" t="str">
            <v>RISARALDA</v>
          </cell>
          <cell r="J34" t="str">
            <v>PEREIRA</v>
          </cell>
          <cell r="K34" t="str">
            <v>Demanda</v>
          </cell>
          <cell r="L34" t="str">
            <v>ONCOLOGOS DEL OCCIDENTE S.A.S.</v>
          </cell>
          <cell r="M34" t="str">
            <v>NI 801000713</v>
          </cell>
          <cell r="O34" t="str">
            <v>Pago por evento</v>
          </cell>
          <cell r="P34" t="str">
            <v>Consultas ambulatorias</v>
          </cell>
        </row>
        <row r="35">
          <cell r="B35" t="str">
            <v>RM66732</v>
          </cell>
          <cell r="C35" t="str">
            <v>Radicada</v>
          </cell>
          <cell r="D35">
            <v>45152.732086458331</v>
          </cell>
          <cell r="E35">
            <v>45170.291666666664</v>
          </cell>
          <cell r="F35">
            <v>45221.939175694446</v>
          </cell>
          <cell r="G35">
            <v>49990</v>
          </cell>
          <cell r="H35">
            <v>116</v>
          </cell>
          <cell r="I35" t="str">
            <v>RISARALDA</v>
          </cell>
          <cell r="J35" t="str">
            <v>PEREIRA</v>
          </cell>
          <cell r="K35" t="str">
            <v>Demanda</v>
          </cell>
          <cell r="L35" t="str">
            <v>ONCOLOGOS DEL OCCIDENTE S.A.S.</v>
          </cell>
          <cell r="M35" t="str">
            <v>NI 801000713</v>
          </cell>
          <cell r="N35" t="str">
            <v>MRS</v>
          </cell>
          <cell r="O35" t="str">
            <v>Pago por evento</v>
          </cell>
          <cell r="P35" t="str">
            <v>Exámenes de laboratorio, imágenes y otras ayudas diagnósticas ambulatorias</v>
          </cell>
        </row>
        <row r="36">
          <cell r="B36" t="str">
            <v>RM66766</v>
          </cell>
          <cell r="C36" t="str">
            <v>Radicada</v>
          </cell>
          <cell r="D36">
            <v>45152.732157986109</v>
          </cell>
          <cell r="E36">
            <v>45170.291666666664</v>
          </cell>
          <cell r="F36">
            <v>45211.499702858797</v>
          </cell>
          <cell r="G36">
            <v>16784250</v>
          </cell>
          <cell r="H36">
            <v>116</v>
          </cell>
          <cell r="I36" t="str">
            <v>RISARALDA</v>
          </cell>
          <cell r="J36" t="str">
            <v>PEREIRA</v>
          </cell>
          <cell r="K36" t="str">
            <v>Demanda</v>
          </cell>
          <cell r="L36" t="str">
            <v>ONCOLOGOS DEL OCCIDENTE S.A.S.</v>
          </cell>
          <cell r="M36" t="str">
            <v>NI 801000713</v>
          </cell>
          <cell r="N36" t="str">
            <v>RC</v>
          </cell>
          <cell r="O36" t="str">
            <v>Pago por evento</v>
          </cell>
          <cell r="P36" t="str">
            <v>Servicios ambulatorios</v>
          </cell>
        </row>
        <row r="37">
          <cell r="B37" t="str">
            <v>RM66816</v>
          </cell>
          <cell r="C37" t="str">
            <v>Radicada</v>
          </cell>
          <cell r="D37">
            <v>45152.732194058633</v>
          </cell>
          <cell r="E37">
            <v>45170.291666666664</v>
          </cell>
          <cell r="F37">
            <v>45191.700550462963</v>
          </cell>
          <cell r="G37">
            <v>22700</v>
          </cell>
          <cell r="H37">
            <v>116</v>
          </cell>
          <cell r="I37" t="str">
            <v>RISARALDA</v>
          </cell>
          <cell r="J37" t="str">
            <v>PEREIRA</v>
          </cell>
          <cell r="K37" t="str">
            <v>Demanda</v>
          </cell>
          <cell r="L37" t="str">
            <v>ONCOLOGOS DEL OCCIDENTE S.A.S.</v>
          </cell>
          <cell r="M37" t="str">
            <v>NI 801000713</v>
          </cell>
          <cell r="N37" t="str">
            <v>MRS</v>
          </cell>
          <cell r="O37" t="str">
            <v>Pago por evento</v>
          </cell>
          <cell r="P37" t="str">
            <v>Exámenes de laboratorio, imágenes y otras ayudas diagnósticas ambulatorias</v>
          </cell>
        </row>
        <row r="38">
          <cell r="B38" t="str">
            <v>RM66819</v>
          </cell>
          <cell r="C38" t="str">
            <v>Radicada</v>
          </cell>
          <cell r="D38">
            <v>45152.732229436733</v>
          </cell>
          <cell r="E38">
            <v>45170.291666666664</v>
          </cell>
          <cell r="F38">
            <v>45222.630496909718</v>
          </cell>
          <cell r="G38">
            <v>136743</v>
          </cell>
          <cell r="H38">
            <v>116</v>
          </cell>
          <cell r="I38" t="str">
            <v>RISARALDA</v>
          </cell>
          <cell r="J38" t="str">
            <v>PEREIRA</v>
          </cell>
          <cell r="K38" t="str">
            <v>Demanda</v>
          </cell>
          <cell r="L38" t="str">
            <v>ONCOLOGOS DEL OCCIDENTE S.A.S.</v>
          </cell>
          <cell r="M38" t="str">
            <v>NI 801000713</v>
          </cell>
          <cell r="N38" t="str">
            <v>MRS</v>
          </cell>
          <cell r="O38" t="str">
            <v>Pago por evento</v>
          </cell>
          <cell r="P38" t="str">
            <v>Exámenes de laboratorio, imágenes y otras ayudas diagnósticas ambulatorias</v>
          </cell>
        </row>
        <row r="39">
          <cell r="B39" t="str">
            <v>RM66834</v>
          </cell>
          <cell r="C39" t="str">
            <v>Radicada</v>
          </cell>
          <cell r="D39">
            <v>45152.732263657403</v>
          </cell>
          <cell r="E39">
            <v>45170.291666666664</v>
          </cell>
          <cell r="F39">
            <v>45222.616886539348</v>
          </cell>
          <cell r="G39">
            <v>81400</v>
          </cell>
          <cell r="H39">
            <v>116</v>
          </cell>
          <cell r="I39" t="str">
            <v>RISARALDA</v>
          </cell>
          <cell r="J39" t="str">
            <v>PEREIRA</v>
          </cell>
          <cell r="K39" t="str">
            <v>Demanda</v>
          </cell>
          <cell r="L39" t="str">
            <v>ONCOLOGOS DEL OCCIDENTE S.A.S.</v>
          </cell>
          <cell r="M39" t="str">
            <v>NI 801000713</v>
          </cell>
          <cell r="N39" t="str">
            <v>RC</v>
          </cell>
          <cell r="O39" t="str">
            <v>Pago por evento</v>
          </cell>
          <cell r="P39" t="str">
            <v>Exámenes de laboratorio, imágenes y otras ayudas diagnósticas ambulatorias</v>
          </cell>
        </row>
        <row r="40">
          <cell r="B40" t="str">
            <v>RM66917</v>
          </cell>
          <cell r="C40" t="str">
            <v>Radicada</v>
          </cell>
          <cell r="D40">
            <v>45152.73229841821</v>
          </cell>
          <cell r="E40">
            <v>45170.291666666664</v>
          </cell>
          <cell r="F40">
            <v>45211.570318634258</v>
          </cell>
          <cell r="G40">
            <v>16061500</v>
          </cell>
          <cell r="H40">
            <v>116</v>
          </cell>
          <cell r="I40" t="str">
            <v>RISARALDA</v>
          </cell>
          <cell r="J40" t="str">
            <v>PEREIRA</v>
          </cell>
          <cell r="K40" t="str">
            <v>Demanda</v>
          </cell>
          <cell r="L40" t="str">
            <v>ONCOLOGOS DEL OCCIDENTE S.A.S.</v>
          </cell>
          <cell r="M40" t="str">
            <v>NI 801000713</v>
          </cell>
          <cell r="N40" t="str">
            <v>RC</v>
          </cell>
          <cell r="O40" t="str">
            <v>Pago por evento</v>
          </cell>
          <cell r="P40" t="str">
            <v>Servicios ambulatorios</v>
          </cell>
        </row>
        <row r="41">
          <cell r="B41" t="str">
            <v>RM66976</v>
          </cell>
          <cell r="C41" t="str">
            <v>Radicada</v>
          </cell>
          <cell r="D41">
            <v>45152.732330439816</v>
          </cell>
          <cell r="E41">
            <v>45170.291666666664</v>
          </cell>
          <cell r="F41">
            <v>45239.43270798611</v>
          </cell>
          <cell r="G41">
            <v>1391131</v>
          </cell>
          <cell r="H41">
            <v>116</v>
          </cell>
          <cell r="I41" t="str">
            <v>RISARALDA</v>
          </cell>
          <cell r="J41" t="str">
            <v>PEREIRA</v>
          </cell>
          <cell r="K41" t="str">
            <v>Demanda</v>
          </cell>
          <cell r="L41" t="str">
            <v>ONCOLOGOS DEL OCCIDENTE S.A.S.</v>
          </cell>
          <cell r="M41" t="str">
            <v>NI 801000713</v>
          </cell>
          <cell r="N41" t="str">
            <v>MRS</v>
          </cell>
          <cell r="O41" t="str">
            <v>Pago por evento</v>
          </cell>
          <cell r="P41" t="str">
            <v>Servicios ambulatorios</v>
          </cell>
        </row>
        <row r="42">
          <cell r="B42" t="str">
            <v>RM67061</v>
          </cell>
          <cell r="C42" t="str">
            <v>Radicada</v>
          </cell>
          <cell r="D42">
            <v>45152.732364583331</v>
          </cell>
          <cell r="E42">
            <v>45170.291666666664</v>
          </cell>
          <cell r="F42">
            <v>45222.641690590273</v>
          </cell>
          <cell r="G42">
            <v>138700</v>
          </cell>
          <cell r="H42">
            <v>116</v>
          </cell>
          <cell r="I42" t="str">
            <v>RISARALDA</v>
          </cell>
          <cell r="J42" t="str">
            <v>PEREIRA</v>
          </cell>
          <cell r="K42" t="str">
            <v>Demanda</v>
          </cell>
          <cell r="L42" t="str">
            <v>ONCOLOGOS DEL OCCIDENTE S.A.S.</v>
          </cell>
          <cell r="M42" t="str">
            <v>NI 801000713</v>
          </cell>
          <cell r="N42" t="str">
            <v>MRS</v>
          </cell>
          <cell r="O42" t="str">
            <v>Pago por evento</v>
          </cell>
          <cell r="P42" t="str">
            <v>Servicios ambulatorios</v>
          </cell>
        </row>
        <row r="43">
          <cell r="B43" t="str">
            <v>RM67109</v>
          </cell>
          <cell r="C43" t="str">
            <v>Radicada</v>
          </cell>
          <cell r="D43">
            <v>45152.732398804008</v>
          </cell>
          <cell r="E43">
            <v>45170.291666666664</v>
          </cell>
          <cell r="F43">
            <v>45222.667052743054</v>
          </cell>
          <cell r="G43">
            <v>293676</v>
          </cell>
          <cell r="H43">
            <v>116</v>
          </cell>
          <cell r="I43" t="str">
            <v>RISARALDA</v>
          </cell>
          <cell r="J43" t="str">
            <v>PEREIRA</v>
          </cell>
          <cell r="K43" t="str">
            <v>Demanda</v>
          </cell>
          <cell r="L43" t="str">
            <v>ONCOLOGOS DEL OCCIDENTE S.A.S.</v>
          </cell>
          <cell r="M43" t="str">
            <v>NI 801000713</v>
          </cell>
          <cell r="N43" t="str">
            <v>MRS</v>
          </cell>
          <cell r="O43" t="str">
            <v>Pago por evento</v>
          </cell>
          <cell r="P43" t="str">
            <v>Exámenes de laboratorio, imágenes y otras ayudas diagnósticas ambulatorias</v>
          </cell>
        </row>
        <row r="44">
          <cell r="B44" t="str">
            <v>RM67176</v>
          </cell>
          <cell r="C44" t="str">
            <v>Devuelta</v>
          </cell>
          <cell r="D44">
            <v>45152.732465547844</v>
          </cell>
          <cell r="E44">
            <v>45170.291666666664</v>
          </cell>
          <cell r="G44">
            <v>57800</v>
          </cell>
          <cell r="H44">
            <v>116</v>
          </cell>
          <cell r="I44" t="str">
            <v>RISARALDA</v>
          </cell>
          <cell r="J44" t="str">
            <v>PEREIRA</v>
          </cell>
          <cell r="K44" t="str">
            <v>Demanda</v>
          </cell>
          <cell r="L44" t="str">
            <v>ONCOLOGOS DEL OCCIDENTE S.A.S.</v>
          </cell>
          <cell r="M44" t="str">
            <v>NI 801000713</v>
          </cell>
          <cell r="O44" t="str">
            <v>Pago por evento</v>
          </cell>
          <cell r="P44" t="str">
            <v>Consultas ambulatorias</v>
          </cell>
        </row>
        <row r="45">
          <cell r="B45" t="str">
            <v>RM66352</v>
          </cell>
          <cell r="C45" t="str">
            <v>Devuelta</v>
          </cell>
          <cell r="D45">
            <v>45152.744928202155</v>
          </cell>
          <cell r="E45">
            <v>45170.291666666664</v>
          </cell>
          <cell r="G45">
            <v>64500</v>
          </cell>
          <cell r="H45">
            <v>116</v>
          </cell>
          <cell r="I45" t="str">
            <v>RISARALDA</v>
          </cell>
          <cell r="J45" t="str">
            <v>PEREIRA</v>
          </cell>
          <cell r="K45" t="str">
            <v>Demanda</v>
          </cell>
          <cell r="L45" t="str">
            <v>ONCOLOGOS DEL OCCIDENTE S.A.S.</v>
          </cell>
          <cell r="M45" t="str">
            <v>NI 801000713</v>
          </cell>
          <cell r="N45" t="str">
            <v>RC</v>
          </cell>
          <cell r="O45" t="str">
            <v>Pago por evento</v>
          </cell>
          <cell r="P45" t="str">
            <v>Consultas ambulatorias</v>
          </cell>
        </row>
        <row r="46">
          <cell r="B46" t="str">
            <v>RM66434</v>
          </cell>
          <cell r="C46" t="str">
            <v>Radicada</v>
          </cell>
          <cell r="D46">
            <v>45152.744963618825</v>
          </cell>
          <cell r="E46">
            <v>45170.291666666664</v>
          </cell>
          <cell r="F46">
            <v>45221.977453935186</v>
          </cell>
          <cell r="G46">
            <v>56533</v>
          </cell>
          <cell r="H46">
            <v>116</v>
          </cell>
          <cell r="I46" t="str">
            <v>RISARALDA</v>
          </cell>
          <cell r="J46" t="str">
            <v>PEREIRA</v>
          </cell>
          <cell r="K46" t="str">
            <v>Demanda</v>
          </cell>
          <cell r="L46" t="str">
            <v>ONCOLOGOS DEL OCCIDENTE S.A.S.</v>
          </cell>
          <cell r="M46" t="str">
            <v>NI 801000713</v>
          </cell>
          <cell r="N46" t="str">
            <v>MRS</v>
          </cell>
          <cell r="O46" t="str">
            <v>Pago por evento</v>
          </cell>
          <cell r="P46" t="str">
            <v>Consultas ambulatorias</v>
          </cell>
        </row>
        <row r="47">
          <cell r="B47" t="str">
            <v>RM66193</v>
          </cell>
          <cell r="C47" t="str">
            <v>Radicada</v>
          </cell>
          <cell r="D47">
            <v>45153.662042129625</v>
          </cell>
          <cell r="E47">
            <v>45170.291666666664</v>
          </cell>
          <cell r="F47">
            <v>45251.742147488425</v>
          </cell>
          <cell r="G47">
            <v>1549700</v>
          </cell>
          <cell r="H47">
            <v>116</v>
          </cell>
          <cell r="I47" t="str">
            <v>RISARALDA</v>
          </cell>
          <cell r="J47" t="str">
            <v>PEREIRA</v>
          </cell>
          <cell r="K47" t="str">
            <v>Demanda</v>
          </cell>
          <cell r="L47" t="str">
            <v>ONCOLOGOS DEL OCCIDENTE S.A.S.</v>
          </cell>
          <cell r="M47" t="str">
            <v>NI 801000713</v>
          </cell>
          <cell r="N47" t="str">
            <v>MRS</v>
          </cell>
          <cell r="O47" t="str">
            <v>Pago por evento</v>
          </cell>
          <cell r="P47" t="str">
            <v>Exámenes de laboratorio, imágenes y otras ayudas diagnósticas ambulatorias</v>
          </cell>
        </row>
        <row r="48">
          <cell r="B48" t="str">
            <v>RM66194</v>
          </cell>
          <cell r="C48" t="str">
            <v>Radicada</v>
          </cell>
          <cell r="D48">
            <v>45153.662084837961</v>
          </cell>
          <cell r="E48">
            <v>45170.291666666664</v>
          </cell>
          <cell r="F48">
            <v>45239.436855127315</v>
          </cell>
          <cell r="G48">
            <v>472696</v>
          </cell>
          <cell r="H48">
            <v>116</v>
          </cell>
          <cell r="I48" t="str">
            <v>RISARALDA</v>
          </cell>
          <cell r="J48" t="str">
            <v>PEREIRA</v>
          </cell>
          <cell r="K48" t="str">
            <v>Demanda</v>
          </cell>
          <cell r="L48" t="str">
            <v>ONCOLOGOS DEL OCCIDENTE S.A.S.</v>
          </cell>
          <cell r="M48" t="str">
            <v>NI 801000713</v>
          </cell>
          <cell r="N48" t="str">
            <v>MRS</v>
          </cell>
          <cell r="O48" t="str">
            <v>Pago por evento</v>
          </cell>
          <cell r="P48" t="str">
            <v>Exámenes de laboratorio, imágenes y otras ayudas diagnósticas ambulatorias</v>
          </cell>
        </row>
        <row r="49">
          <cell r="B49" t="str">
            <v>RM66209</v>
          </cell>
          <cell r="C49" t="str">
            <v>Radicada</v>
          </cell>
          <cell r="D49">
            <v>45153.662126581788</v>
          </cell>
          <cell r="E49">
            <v>45170.291666666664</v>
          </cell>
          <cell r="F49">
            <v>45221.975490856479</v>
          </cell>
          <cell r="G49">
            <v>56533</v>
          </cell>
          <cell r="H49">
            <v>116</v>
          </cell>
          <cell r="I49" t="str">
            <v>RISARALDA</v>
          </cell>
          <cell r="J49" t="str">
            <v>PEREIRA</v>
          </cell>
          <cell r="K49" t="str">
            <v>Demanda</v>
          </cell>
          <cell r="L49" t="str">
            <v>ONCOLOGOS DEL OCCIDENTE S.A.S.</v>
          </cell>
          <cell r="M49" t="str">
            <v>NI 801000713</v>
          </cell>
          <cell r="N49" t="str">
            <v>RC</v>
          </cell>
          <cell r="O49" t="str">
            <v>Pago por evento</v>
          </cell>
          <cell r="P49" t="str">
            <v>Consultas ambulatorias</v>
          </cell>
        </row>
        <row r="50">
          <cell r="B50" t="str">
            <v>RM66281</v>
          </cell>
          <cell r="C50" t="str">
            <v>Radicada</v>
          </cell>
          <cell r="D50">
            <v>45153.662162461413</v>
          </cell>
          <cell r="E50">
            <v>45170.291666666664</v>
          </cell>
          <cell r="F50">
            <v>45222.582610798607</v>
          </cell>
          <cell r="G50">
            <v>64500</v>
          </cell>
          <cell r="H50">
            <v>116</v>
          </cell>
          <cell r="I50" t="str">
            <v>RISARALDA</v>
          </cell>
          <cell r="J50" t="str">
            <v>PEREIRA</v>
          </cell>
          <cell r="K50" t="str">
            <v>Demanda</v>
          </cell>
          <cell r="L50" t="str">
            <v>ONCOLOGOS DEL OCCIDENTE S.A.S.</v>
          </cell>
          <cell r="M50" t="str">
            <v>NI 801000713</v>
          </cell>
          <cell r="N50" t="str">
            <v>MRS</v>
          </cell>
          <cell r="O50" t="str">
            <v>Pago por evento</v>
          </cell>
          <cell r="P50" t="str">
            <v>Consultas ambulatorias</v>
          </cell>
        </row>
        <row r="51">
          <cell r="B51" t="str">
            <v>RM66321</v>
          </cell>
          <cell r="C51" t="str">
            <v>Radicada</v>
          </cell>
          <cell r="D51">
            <v>45153.66220790895</v>
          </cell>
          <cell r="E51">
            <v>45170.291666666664</v>
          </cell>
          <cell r="F51">
            <v>45221.976087812502</v>
          </cell>
          <cell r="G51">
            <v>56533</v>
          </cell>
          <cell r="H51">
            <v>116</v>
          </cell>
          <cell r="I51" t="str">
            <v>RISARALDA</v>
          </cell>
          <cell r="J51" t="str">
            <v>PEREIRA</v>
          </cell>
          <cell r="K51" t="str">
            <v>Demanda</v>
          </cell>
          <cell r="L51" t="str">
            <v>ONCOLOGOS DEL OCCIDENTE S.A.S.</v>
          </cell>
          <cell r="M51" t="str">
            <v>NI 801000713</v>
          </cell>
          <cell r="N51" t="str">
            <v>MRS</v>
          </cell>
          <cell r="O51" t="str">
            <v>Pago por evento</v>
          </cell>
          <cell r="P51" t="str">
            <v>Consultas ambulatorias</v>
          </cell>
        </row>
        <row r="52">
          <cell r="B52" t="str">
            <v>RM66345</v>
          </cell>
          <cell r="C52" t="str">
            <v>Radicada</v>
          </cell>
          <cell r="D52">
            <v>45153.662252854934</v>
          </cell>
          <cell r="E52">
            <v>45170.291666666664</v>
          </cell>
          <cell r="F52">
            <v>45221.933584722217</v>
          </cell>
          <cell r="G52">
            <v>38700</v>
          </cell>
          <cell r="H52">
            <v>116</v>
          </cell>
          <cell r="I52" t="str">
            <v>RISARALDA</v>
          </cell>
          <cell r="J52" t="str">
            <v>PEREIRA</v>
          </cell>
          <cell r="K52" t="str">
            <v>Demanda</v>
          </cell>
          <cell r="L52" t="str">
            <v>ONCOLOGOS DEL OCCIDENTE S.A.S.</v>
          </cell>
          <cell r="M52" t="str">
            <v>NI 801000713</v>
          </cell>
          <cell r="N52" t="str">
            <v>MRS</v>
          </cell>
          <cell r="O52" t="str">
            <v>Pago por evento</v>
          </cell>
          <cell r="P52" t="str">
            <v>Exámenes de laboratorio, imágenes y otras ayudas diagnósticas ambulatorias</v>
          </cell>
        </row>
        <row r="53">
          <cell r="B53" t="str">
            <v>RM65825</v>
          </cell>
          <cell r="C53" t="str">
            <v>Radicada</v>
          </cell>
          <cell r="D53">
            <v>45153.677050848768</v>
          </cell>
          <cell r="E53">
            <v>45170.291666666664</v>
          </cell>
          <cell r="F53">
            <v>45222.569737997685</v>
          </cell>
          <cell r="G53">
            <v>64500</v>
          </cell>
          <cell r="H53">
            <v>116</v>
          </cell>
          <cell r="I53" t="str">
            <v>RISARALDA</v>
          </cell>
          <cell r="J53" t="str">
            <v>PEREIRA</v>
          </cell>
          <cell r="K53" t="str">
            <v>Demanda</v>
          </cell>
          <cell r="L53" t="str">
            <v>ONCOLOGOS DEL OCCIDENTE S.A.S.</v>
          </cell>
          <cell r="M53" t="str">
            <v>NI 801000713</v>
          </cell>
          <cell r="N53" t="str">
            <v>MRS</v>
          </cell>
          <cell r="O53" t="str">
            <v>Pago por evento</v>
          </cell>
          <cell r="P53" t="str">
            <v>Consultas ambulatorias</v>
          </cell>
        </row>
        <row r="54">
          <cell r="B54" t="str">
            <v>RM65838</v>
          </cell>
          <cell r="C54" t="str">
            <v>Radicada</v>
          </cell>
          <cell r="D54">
            <v>45153.677094328705</v>
          </cell>
          <cell r="E54">
            <v>45170.291666666664</v>
          </cell>
          <cell r="F54">
            <v>45231.667496030088</v>
          </cell>
          <cell r="G54">
            <v>19869325</v>
          </cell>
          <cell r="H54">
            <v>116</v>
          </cell>
          <cell r="I54" t="str">
            <v>RISARALDA</v>
          </cell>
          <cell r="J54" t="str">
            <v>PEREIRA</v>
          </cell>
          <cell r="K54" t="str">
            <v>Demanda</v>
          </cell>
          <cell r="L54" t="str">
            <v>ONCOLOGOS DEL OCCIDENTE S.A.S.</v>
          </cell>
          <cell r="M54" t="str">
            <v>NI 801000713</v>
          </cell>
          <cell r="N54" t="str">
            <v>MRS</v>
          </cell>
          <cell r="O54" t="str">
            <v>Pago por evento</v>
          </cell>
          <cell r="P54" t="str">
            <v>Servicios ambulatorios</v>
          </cell>
        </row>
        <row r="55">
          <cell r="B55" t="str">
            <v>RM65844</v>
          </cell>
          <cell r="C55" t="str">
            <v>Radicada</v>
          </cell>
          <cell r="D55">
            <v>45153.67714756944</v>
          </cell>
          <cell r="E55">
            <v>45170.291666666664</v>
          </cell>
          <cell r="F55">
            <v>45221.927593599532</v>
          </cell>
          <cell r="G55">
            <v>38700</v>
          </cell>
          <cell r="H55">
            <v>116</v>
          </cell>
          <cell r="I55" t="str">
            <v>RISARALDA</v>
          </cell>
          <cell r="J55" t="str">
            <v>PEREIRA</v>
          </cell>
          <cell r="K55" t="str">
            <v>Demanda</v>
          </cell>
          <cell r="L55" t="str">
            <v>ONCOLOGOS DEL OCCIDENTE S.A.S.</v>
          </cell>
          <cell r="M55" t="str">
            <v>NI 801000713</v>
          </cell>
          <cell r="N55" t="str">
            <v>MRS</v>
          </cell>
          <cell r="O55" t="str">
            <v>Pago por evento</v>
          </cell>
          <cell r="P55" t="str">
            <v>Exámenes de laboratorio, imágenes y otras ayudas diagnósticas ambulatorias</v>
          </cell>
        </row>
        <row r="56">
          <cell r="B56" t="str">
            <v>RM65853</v>
          </cell>
          <cell r="C56" t="str">
            <v>Radicada</v>
          </cell>
          <cell r="D56">
            <v>45153.677197530858</v>
          </cell>
          <cell r="E56">
            <v>45170.291666666664</v>
          </cell>
          <cell r="F56">
            <v>45222.572887152775</v>
          </cell>
          <cell r="G56">
            <v>64500</v>
          </cell>
          <cell r="H56">
            <v>116</v>
          </cell>
          <cell r="I56" t="str">
            <v>RISARALDA</v>
          </cell>
          <cell r="J56" t="str">
            <v>PEREIRA</v>
          </cell>
          <cell r="K56" t="str">
            <v>Demanda</v>
          </cell>
          <cell r="L56" t="str">
            <v>ONCOLOGOS DEL OCCIDENTE S.A.S.</v>
          </cell>
          <cell r="M56" t="str">
            <v>NI 801000713</v>
          </cell>
          <cell r="N56" t="str">
            <v>MRS</v>
          </cell>
          <cell r="O56" t="str">
            <v>Pago por evento</v>
          </cell>
          <cell r="P56" t="str">
            <v>Consultas ambulatorias</v>
          </cell>
        </row>
        <row r="57">
          <cell r="B57" t="str">
            <v>RM65916</v>
          </cell>
          <cell r="C57" t="str">
            <v>Radicada</v>
          </cell>
          <cell r="D57">
            <v>45153.67724837963</v>
          </cell>
          <cell r="E57">
            <v>45170.291666666664</v>
          </cell>
          <cell r="G57">
            <v>500920</v>
          </cell>
          <cell r="H57">
            <v>116</v>
          </cell>
          <cell r="I57" t="str">
            <v>RISARALDA</v>
          </cell>
          <cell r="J57" t="str">
            <v>PEREIRA</v>
          </cell>
          <cell r="K57" t="str">
            <v>Demanda</v>
          </cell>
          <cell r="L57" t="str">
            <v>ONCOLOGOS DEL OCCIDENTE S.A.S.</v>
          </cell>
          <cell r="M57" t="str">
            <v>NI 801000713</v>
          </cell>
          <cell r="N57" t="str">
            <v>RC</v>
          </cell>
          <cell r="O57" t="str">
            <v>Pago por evento</v>
          </cell>
          <cell r="P57" t="str">
            <v>Servicios ambulatorios</v>
          </cell>
          <cell r="Q57">
            <v>45281.65564355324</v>
          </cell>
          <cell r="R57">
            <v>45243.945396793977</v>
          </cell>
        </row>
        <row r="58">
          <cell r="B58" t="str">
            <v>RM66016</v>
          </cell>
          <cell r="C58" t="str">
            <v>Radicada</v>
          </cell>
          <cell r="D58">
            <v>45153.67729614197</v>
          </cell>
          <cell r="E58">
            <v>45170.291666666664</v>
          </cell>
          <cell r="F58">
            <v>45219.745486145832</v>
          </cell>
          <cell r="G58">
            <v>38700</v>
          </cell>
          <cell r="H58">
            <v>116</v>
          </cell>
          <cell r="I58" t="str">
            <v>RISARALDA</v>
          </cell>
          <cell r="J58" t="str">
            <v>PEREIRA</v>
          </cell>
          <cell r="K58" t="str">
            <v>Demanda</v>
          </cell>
          <cell r="L58" t="str">
            <v>ONCOLOGOS DEL OCCIDENTE S.A.S.</v>
          </cell>
          <cell r="M58" t="str">
            <v>NI 801000713</v>
          </cell>
          <cell r="N58" t="str">
            <v>MRS</v>
          </cell>
          <cell r="O58" t="str">
            <v>Pago por evento</v>
          </cell>
          <cell r="P58" t="str">
            <v>Exámenes de laboratorio, imágenes y otras ayudas diagnósticas ambulatorias</v>
          </cell>
        </row>
        <row r="59">
          <cell r="B59" t="str">
            <v>RM66048</v>
          </cell>
          <cell r="C59" t="str">
            <v>Radicada</v>
          </cell>
          <cell r="D59">
            <v>45153.677334104934</v>
          </cell>
          <cell r="E59">
            <v>45170.291666666664</v>
          </cell>
          <cell r="F59">
            <v>45237.695946296291</v>
          </cell>
          <cell r="G59">
            <v>4494162</v>
          </cell>
          <cell r="H59">
            <v>116</v>
          </cell>
          <cell r="I59" t="str">
            <v>RISARALDA</v>
          </cell>
          <cell r="J59" t="str">
            <v>PEREIRA</v>
          </cell>
          <cell r="K59" t="str">
            <v>Demanda</v>
          </cell>
          <cell r="L59" t="str">
            <v>ONCOLOGOS DEL OCCIDENTE S.A.S.</v>
          </cell>
          <cell r="M59" t="str">
            <v>NI 801000713</v>
          </cell>
          <cell r="N59" t="str">
            <v>RC</v>
          </cell>
          <cell r="O59" t="str">
            <v>Pago por evento</v>
          </cell>
          <cell r="P59" t="str">
            <v>Exámenes de laboratorio, imágenes y otras ayudas diagnósticas ambulatorias</v>
          </cell>
        </row>
        <row r="60">
          <cell r="B60" t="str">
            <v>RM66066</v>
          </cell>
          <cell r="C60" t="str">
            <v>Radicada</v>
          </cell>
          <cell r="D60">
            <v>45153.677377160486</v>
          </cell>
          <cell r="E60">
            <v>45170.291666666664</v>
          </cell>
          <cell r="F60">
            <v>45219.744416284717</v>
          </cell>
          <cell r="G60">
            <v>28582</v>
          </cell>
          <cell r="H60">
            <v>116</v>
          </cell>
          <cell r="I60" t="str">
            <v>RISARALDA</v>
          </cell>
          <cell r="J60" t="str">
            <v>PEREIRA</v>
          </cell>
          <cell r="K60" t="str">
            <v>Demanda</v>
          </cell>
          <cell r="L60" t="str">
            <v>ONCOLOGOS DEL OCCIDENTE S.A.S.</v>
          </cell>
          <cell r="M60" t="str">
            <v>NI 801000713</v>
          </cell>
          <cell r="N60" t="str">
            <v>RC</v>
          </cell>
          <cell r="O60" t="str">
            <v>Pago por evento</v>
          </cell>
          <cell r="P60" t="str">
            <v>Consultas ambulatorias</v>
          </cell>
        </row>
        <row r="61">
          <cell r="B61" t="str">
            <v>RM66128</v>
          </cell>
          <cell r="C61" t="str">
            <v>Devuelta</v>
          </cell>
          <cell r="D61">
            <v>45153.677423804009</v>
          </cell>
          <cell r="E61">
            <v>45170.291666666664</v>
          </cell>
          <cell r="G61">
            <v>2159137</v>
          </cell>
          <cell r="H61">
            <v>116</v>
          </cell>
          <cell r="I61" t="str">
            <v>RISARALDA</v>
          </cell>
          <cell r="J61" t="str">
            <v>PEREIRA</v>
          </cell>
          <cell r="K61" t="str">
            <v>Demanda</v>
          </cell>
          <cell r="L61" t="str">
            <v>ONCOLOGOS DEL OCCIDENTE S.A.S.</v>
          </cell>
          <cell r="M61" t="str">
            <v>NI 801000713</v>
          </cell>
          <cell r="O61" t="str">
            <v>Pago por evento</v>
          </cell>
          <cell r="P61" t="str">
            <v>Exámenes de laboratorio, imágenes y otras ayudas diagnósticas ambulatorias</v>
          </cell>
        </row>
        <row r="62">
          <cell r="B62" t="str">
            <v>RM66153</v>
          </cell>
          <cell r="C62" t="str">
            <v>Radicada</v>
          </cell>
          <cell r="D62">
            <v>45153.677467399692</v>
          </cell>
          <cell r="E62">
            <v>45170.291666666664</v>
          </cell>
          <cell r="F62">
            <v>45237.498586539346</v>
          </cell>
          <cell r="G62">
            <v>469900</v>
          </cell>
          <cell r="H62">
            <v>116</v>
          </cell>
          <cell r="I62" t="str">
            <v>RISARALDA</v>
          </cell>
          <cell r="J62" t="str">
            <v>PEREIRA</v>
          </cell>
          <cell r="K62" t="str">
            <v>Demanda</v>
          </cell>
          <cell r="L62" t="str">
            <v>ONCOLOGOS DEL OCCIDENTE S.A.S.</v>
          </cell>
          <cell r="M62" t="str">
            <v>NI 801000713</v>
          </cell>
          <cell r="N62" t="str">
            <v>MRS</v>
          </cell>
          <cell r="O62" t="str">
            <v>Pago por evento</v>
          </cell>
          <cell r="P62" t="str">
            <v>Exámenes de laboratorio, imágenes y otras ayudas diagnósticas ambulatorias</v>
          </cell>
        </row>
        <row r="63">
          <cell r="B63" t="str">
            <v>RM65558</v>
          </cell>
          <cell r="C63" t="str">
            <v>Radicada</v>
          </cell>
          <cell r="D63">
            <v>45154.367064158949</v>
          </cell>
          <cell r="E63">
            <v>45170.291666666664</v>
          </cell>
          <cell r="F63">
            <v>45210.409456597219</v>
          </cell>
          <cell r="G63">
            <v>35243578</v>
          </cell>
          <cell r="H63">
            <v>116</v>
          </cell>
          <cell r="I63" t="str">
            <v>RISARALDA</v>
          </cell>
          <cell r="J63" t="str">
            <v>PEREIRA</v>
          </cell>
          <cell r="K63" t="str">
            <v>Demanda</v>
          </cell>
          <cell r="L63" t="str">
            <v>ONCOLOGOS DEL OCCIDENTE S.A.S.</v>
          </cell>
          <cell r="M63" t="str">
            <v>NI 801000713</v>
          </cell>
          <cell r="N63" t="str">
            <v>RC</v>
          </cell>
          <cell r="O63" t="str">
            <v>Pago por evento</v>
          </cell>
          <cell r="P63" t="str">
            <v>Servicios ambulatorios</v>
          </cell>
        </row>
        <row r="64">
          <cell r="B64" t="str">
            <v>RM65595</v>
          </cell>
          <cell r="C64" t="str">
            <v>Radicada</v>
          </cell>
          <cell r="D64">
            <v>45154.367110609564</v>
          </cell>
          <cell r="E64">
            <v>45170.291666666664</v>
          </cell>
          <cell r="F64">
            <v>45244.401547800924</v>
          </cell>
          <cell r="G64">
            <v>519467</v>
          </cell>
          <cell r="H64">
            <v>116</v>
          </cell>
          <cell r="I64" t="str">
            <v>RISARALDA</v>
          </cell>
          <cell r="J64" t="str">
            <v>PEREIRA</v>
          </cell>
          <cell r="K64" t="str">
            <v>Demanda</v>
          </cell>
          <cell r="L64" t="str">
            <v>ONCOLOGOS DEL OCCIDENTE S.A.S.</v>
          </cell>
          <cell r="M64" t="str">
            <v>NI 801000713</v>
          </cell>
          <cell r="N64" t="str">
            <v>RC</v>
          </cell>
          <cell r="O64" t="str">
            <v>Pago por evento</v>
          </cell>
          <cell r="P64" t="str">
            <v>Servicios ambulatorios</v>
          </cell>
        </row>
        <row r="65">
          <cell r="B65" t="str">
            <v>RM65624</v>
          </cell>
          <cell r="C65" t="str">
            <v>Radicada</v>
          </cell>
          <cell r="D65">
            <v>45154.367146450619</v>
          </cell>
          <cell r="E65">
            <v>45170.291666666664</v>
          </cell>
          <cell r="G65">
            <v>901037</v>
          </cell>
          <cell r="H65">
            <v>116</v>
          </cell>
          <cell r="I65" t="str">
            <v>RISARALDA</v>
          </cell>
          <cell r="J65" t="str">
            <v>PEREIRA</v>
          </cell>
          <cell r="K65" t="str">
            <v>Demanda</v>
          </cell>
          <cell r="L65" t="str">
            <v>ONCOLOGOS DEL OCCIDENTE S.A.S.</v>
          </cell>
          <cell r="M65" t="str">
            <v>NI 801000713</v>
          </cell>
          <cell r="N65" t="str">
            <v>MRS</v>
          </cell>
          <cell r="O65" t="str">
            <v>Pago por evento</v>
          </cell>
          <cell r="P65" t="str">
            <v>Exámenes de laboratorio, imágenes y otras ayudas diagnósticas ambulatorias</v>
          </cell>
          <cell r="Q65">
            <v>45281.663647372683</v>
          </cell>
          <cell r="R65">
            <v>45244.388383020829</v>
          </cell>
        </row>
        <row r="66">
          <cell r="B66" t="str">
            <v>RM65643</v>
          </cell>
          <cell r="C66" t="str">
            <v>Radicada</v>
          </cell>
          <cell r="D66">
            <v>45154.367181057103</v>
          </cell>
          <cell r="E66">
            <v>45170.291666666664</v>
          </cell>
          <cell r="F66">
            <v>45222.658939351852</v>
          </cell>
          <cell r="G66">
            <v>237685</v>
          </cell>
          <cell r="H66">
            <v>116</v>
          </cell>
          <cell r="I66" t="str">
            <v>RISARALDA</v>
          </cell>
          <cell r="J66" t="str">
            <v>PEREIRA</v>
          </cell>
          <cell r="K66" t="str">
            <v>Demanda</v>
          </cell>
          <cell r="L66" t="str">
            <v>ONCOLOGOS DEL OCCIDENTE S.A.S.</v>
          </cell>
          <cell r="M66" t="str">
            <v>NI 801000713</v>
          </cell>
          <cell r="N66" t="str">
            <v>MRS</v>
          </cell>
          <cell r="O66" t="str">
            <v>Pago por evento</v>
          </cell>
          <cell r="P66" t="str">
            <v>Exámenes de laboratorio, imágenes y otras ayudas diagnósticas ambulatorias</v>
          </cell>
        </row>
        <row r="67">
          <cell r="B67" t="str">
            <v>RM65644</v>
          </cell>
          <cell r="C67" t="str">
            <v>Devuelta</v>
          </cell>
          <cell r="D67">
            <v>45154.367217476851</v>
          </cell>
          <cell r="E67">
            <v>45170.291666666664</v>
          </cell>
          <cell r="G67">
            <v>312531</v>
          </cell>
          <cell r="H67">
            <v>116</v>
          </cell>
          <cell r="I67" t="str">
            <v>RISARALDA</v>
          </cell>
          <cell r="J67" t="str">
            <v>PEREIRA</v>
          </cell>
          <cell r="K67" t="str">
            <v>Demanda</v>
          </cell>
          <cell r="L67" t="str">
            <v>ONCOLOGOS DEL OCCIDENTE S.A.S.</v>
          </cell>
          <cell r="M67" t="str">
            <v>NI 801000713</v>
          </cell>
          <cell r="O67" t="str">
            <v>Pago por evento</v>
          </cell>
          <cell r="P67" t="str">
            <v>Exámenes de laboratorio, imágenes y otras ayudas diagnósticas ambulatorias</v>
          </cell>
        </row>
        <row r="68">
          <cell r="B68" t="str">
            <v>RM65747</v>
          </cell>
          <cell r="C68" t="str">
            <v>Radicada</v>
          </cell>
          <cell r="D68">
            <v>45154.367262268519</v>
          </cell>
          <cell r="E68">
            <v>45170.291666666664</v>
          </cell>
          <cell r="F68">
            <v>45219.739628587959</v>
          </cell>
          <cell r="G68">
            <v>56533</v>
          </cell>
          <cell r="H68">
            <v>116</v>
          </cell>
          <cell r="I68" t="str">
            <v>RISARALDA</v>
          </cell>
          <cell r="J68" t="str">
            <v>PEREIRA</v>
          </cell>
          <cell r="K68" t="str">
            <v>Demanda</v>
          </cell>
          <cell r="L68" t="str">
            <v>ONCOLOGOS DEL OCCIDENTE S.A.S.</v>
          </cell>
          <cell r="M68" t="str">
            <v>NI 801000713</v>
          </cell>
          <cell r="N68" t="str">
            <v>MRS</v>
          </cell>
          <cell r="O68" t="str">
            <v>Pago por evento</v>
          </cell>
          <cell r="P68" t="str">
            <v>Consultas ambulatorias</v>
          </cell>
        </row>
        <row r="69">
          <cell r="B69" t="str">
            <v>RM65765</v>
          </cell>
          <cell r="C69" t="str">
            <v>Devuelta</v>
          </cell>
          <cell r="D69">
            <v>45154.367307716042</v>
          </cell>
          <cell r="E69">
            <v>45170.291666666664</v>
          </cell>
          <cell r="G69">
            <v>145260</v>
          </cell>
          <cell r="H69">
            <v>116</v>
          </cell>
          <cell r="I69" t="str">
            <v>RISARALDA</v>
          </cell>
          <cell r="J69" t="str">
            <v>PEREIRA</v>
          </cell>
          <cell r="K69" t="str">
            <v>Demanda</v>
          </cell>
          <cell r="L69" t="str">
            <v>ONCOLOGOS DEL OCCIDENTE S.A.S.</v>
          </cell>
          <cell r="M69" t="str">
            <v>NI 801000713</v>
          </cell>
          <cell r="O69" t="str">
            <v>Pago por evento</v>
          </cell>
          <cell r="P69" t="str">
            <v>Medicamentos de uso ambulatorio</v>
          </cell>
        </row>
        <row r="70">
          <cell r="B70" t="str">
            <v>RM65769</v>
          </cell>
          <cell r="C70" t="str">
            <v>Radicada</v>
          </cell>
          <cell r="D70">
            <v>45154.367342168211</v>
          </cell>
          <cell r="E70">
            <v>45170.291666666664</v>
          </cell>
          <cell r="F70">
            <v>45219.738317280091</v>
          </cell>
          <cell r="G70">
            <v>64500</v>
          </cell>
          <cell r="H70">
            <v>116</v>
          </cell>
          <cell r="I70" t="str">
            <v>RISARALDA</v>
          </cell>
          <cell r="J70" t="str">
            <v>PEREIRA</v>
          </cell>
          <cell r="K70" t="str">
            <v>Demanda</v>
          </cell>
          <cell r="L70" t="str">
            <v>ONCOLOGOS DEL OCCIDENTE S.A.S.</v>
          </cell>
          <cell r="M70" t="str">
            <v>NI 801000713</v>
          </cell>
          <cell r="N70" t="str">
            <v>MRS</v>
          </cell>
          <cell r="O70" t="str">
            <v>Pago por evento</v>
          </cell>
          <cell r="P70" t="str">
            <v>Consultas ambulatorias</v>
          </cell>
        </row>
        <row r="71">
          <cell r="B71" t="str">
            <v>RM65809</v>
          </cell>
          <cell r="C71" t="str">
            <v>Radicada</v>
          </cell>
          <cell r="D71">
            <v>45154.367387461418</v>
          </cell>
          <cell r="E71">
            <v>45170.291666666664</v>
          </cell>
          <cell r="F71">
            <v>45211.565938738422</v>
          </cell>
          <cell r="G71">
            <v>16061500</v>
          </cell>
          <cell r="H71">
            <v>116</v>
          </cell>
          <cell r="I71" t="str">
            <v>RISARALDA</v>
          </cell>
          <cell r="J71" t="str">
            <v>PEREIRA</v>
          </cell>
          <cell r="K71" t="str">
            <v>Demanda</v>
          </cell>
          <cell r="L71" t="str">
            <v>ONCOLOGOS DEL OCCIDENTE S.A.S.</v>
          </cell>
          <cell r="M71" t="str">
            <v>NI 801000713</v>
          </cell>
          <cell r="N71" t="str">
            <v>MRS</v>
          </cell>
          <cell r="O71" t="str">
            <v>Pago por evento</v>
          </cell>
          <cell r="P71" t="str">
            <v>Servicios ambulatorios</v>
          </cell>
        </row>
        <row r="72">
          <cell r="B72" t="str">
            <v>RM65823</v>
          </cell>
          <cell r="C72" t="str">
            <v>Radicada</v>
          </cell>
          <cell r="D72">
            <v>45154.367446874996</v>
          </cell>
          <cell r="E72">
            <v>45170.291666666664</v>
          </cell>
          <cell r="F72">
            <v>45219.701185613427</v>
          </cell>
          <cell r="G72">
            <v>56533</v>
          </cell>
          <cell r="H72">
            <v>116</v>
          </cell>
          <cell r="I72" t="str">
            <v>RISARALDA</v>
          </cell>
          <cell r="J72" t="str">
            <v>PEREIRA</v>
          </cell>
          <cell r="K72" t="str">
            <v>Demanda</v>
          </cell>
          <cell r="L72" t="str">
            <v>ONCOLOGOS DEL OCCIDENTE S.A.S.</v>
          </cell>
          <cell r="M72" t="str">
            <v>NI 801000713</v>
          </cell>
          <cell r="N72" t="str">
            <v>RC</v>
          </cell>
          <cell r="O72" t="str">
            <v>Pago por evento</v>
          </cell>
          <cell r="P72" t="str">
            <v>Consultas ambulatorias</v>
          </cell>
        </row>
        <row r="73">
          <cell r="B73" t="str">
            <v>RM65432</v>
          </cell>
          <cell r="C73" t="str">
            <v>Radicada</v>
          </cell>
          <cell r="D73">
            <v>45154.463630709877</v>
          </cell>
          <cell r="E73">
            <v>45170.291666666664</v>
          </cell>
          <cell r="F73">
            <v>45219.699641168976</v>
          </cell>
          <cell r="G73">
            <v>56533</v>
          </cell>
          <cell r="H73">
            <v>116</v>
          </cell>
          <cell r="I73" t="str">
            <v>RISARALDA</v>
          </cell>
          <cell r="J73" t="str">
            <v>PEREIRA</v>
          </cell>
          <cell r="K73" t="str">
            <v>Demanda</v>
          </cell>
          <cell r="L73" t="str">
            <v>ONCOLOGOS DEL OCCIDENTE S.A.S.</v>
          </cell>
          <cell r="M73" t="str">
            <v>NI 801000713</v>
          </cell>
          <cell r="N73" t="str">
            <v>MRS</v>
          </cell>
          <cell r="O73" t="str">
            <v>Pago por evento</v>
          </cell>
          <cell r="P73" t="str">
            <v>Consultas ambulatorias</v>
          </cell>
        </row>
        <row r="74">
          <cell r="B74" t="str">
            <v>RM65438</v>
          </cell>
          <cell r="C74" t="str">
            <v>Devuelta</v>
          </cell>
          <cell r="D74">
            <v>45154.463670138888</v>
          </cell>
          <cell r="E74">
            <v>45170.291666666664</v>
          </cell>
          <cell r="G74">
            <v>64500</v>
          </cell>
          <cell r="H74">
            <v>116</v>
          </cell>
          <cell r="I74" t="str">
            <v>RISARALDA</v>
          </cell>
          <cell r="J74" t="str">
            <v>PEREIRA</v>
          </cell>
          <cell r="K74" t="str">
            <v>Demanda</v>
          </cell>
          <cell r="L74" t="str">
            <v>ONCOLOGOS DEL OCCIDENTE S.A.S.</v>
          </cell>
          <cell r="M74" t="str">
            <v>NI 801000713</v>
          </cell>
          <cell r="O74" t="str">
            <v>Pago por evento</v>
          </cell>
          <cell r="P74" t="str">
            <v>Consultas ambulatorias</v>
          </cell>
        </row>
        <row r="75">
          <cell r="B75" t="str">
            <v>RM65452</v>
          </cell>
          <cell r="C75" t="str">
            <v>Radicada</v>
          </cell>
          <cell r="D75">
            <v>45154.463710609562</v>
          </cell>
          <cell r="E75">
            <v>45170.291666666664</v>
          </cell>
          <cell r="F75">
            <v>45219.650548414349</v>
          </cell>
          <cell r="G75">
            <v>64500</v>
          </cell>
          <cell r="H75">
            <v>116</v>
          </cell>
          <cell r="I75" t="str">
            <v>RISARALDA</v>
          </cell>
          <cell r="J75" t="str">
            <v>PEREIRA</v>
          </cell>
          <cell r="K75" t="str">
            <v>Demanda</v>
          </cell>
          <cell r="L75" t="str">
            <v>ONCOLOGOS DEL OCCIDENTE S.A.S.</v>
          </cell>
          <cell r="M75" t="str">
            <v>NI 801000713</v>
          </cell>
          <cell r="N75" t="str">
            <v>MRS</v>
          </cell>
          <cell r="O75" t="str">
            <v>Pago por evento</v>
          </cell>
          <cell r="P75" t="str">
            <v>Consultas ambulatorias</v>
          </cell>
        </row>
        <row r="76">
          <cell r="B76" t="str">
            <v>RM65462</v>
          </cell>
          <cell r="C76" t="str">
            <v>Radicada</v>
          </cell>
          <cell r="D76">
            <v>45154.46375204475</v>
          </cell>
          <cell r="E76">
            <v>45170.291666666664</v>
          </cell>
          <cell r="F76">
            <v>45219.674020219907</v>
          </cell>
          <cell r="G76">
            <v>178623</v>
          </cell>
          <cell r="H76">
            <v>116</v>
          </cell>
          <cell r="I76" t="str">
            <v>RISARALDA</v>
          </cell>
          <cell r="J76" t="str">
            <v>PEREIRA</v>
          </cell>
          <cell r="K76" t="str">
            <v>Demanda</v>
          </cell>
          <cell r="L76" t="str">
            <v>ONCOLOGOS DEL OCCIDENTE S.A.S.</v>
          </cell>
          <cell r="M76" t="str">
            <v>NI 801000713</v>
          </cell>
          <cell r="N76" t="str">
            <v>MRS</v>
          </cell>
          <cell r="O76" t="str">
            <v>Pago por evento</v>
          </cell>
          <cell r="P76" t="str">
            <v>Exámenes de laboratorio, imágenes y otras ayudas diagnósticas ambulatorias</v>
          </cell>
        </row>
        <row r="77">
          <cell r="B77" t="str">
            <v>RM65468</v>
          </cell>
          <cell r="C77" t="str">
            <v>Radicada</v>
          </cell>
          <cell r="D77">
            <v>45154.463811805552</v>
          </cell>
          <cell r="E77">
            <v>45170.291666666664</v>
          </cell>
          <cell r="F77">
            <v>45211.588017164351</v>
          </cell>
          <cell r="G77">
            <v>12313843</v>
          </cell>
          <cell r="H77">
            <v>116</v>
          </cell>
          <cell r="I77" t="str">
            <v>RISARALDA</v>
          </cell>
          <cell r="J77" t="str">
            <v>PEREIRA</v>
          </cell>
          <cell r="K77" t="str">
            <v>Demanda</v>
          </cell>
          <cell r="L77" t="str">
            <v>ONCOLOGOS DEL OCCIDENTE S.A.S.</v>
          </cell>
          <cell r="M77" t="str">
            <v>NI 801000713</v>
          </cell>
          <cell r="N77" t="str">
            <v>MRS</v>
          </cell>
          <cell r="O77" t="str">
            <v>Pago por evento</v>
          </cell>
          <cell r="P77" t="str">
            <v>Servicios ambulatorios</v>
          </cell>
        </row>
        <row r="78">
          <cell r="B78" t="str">
            <v>RM67306</v>
          </cell>
          <cell r="C78" t="str">
            <v>Radicada</v>
          </cell>
          <cell r="D78">
            <v>45154.463862847224</v>
          </cell>
          <cell r="E78">
            <v>45170.291666666664</v>
          </cell>
          <cell r="F78">
            <v>45219.695589780087</v>
          </cell>
          <cell r="G78">
            <v>62800</v>
          </cell>
          <cell r="H78">
            <v>116</v>
          </cell>
          <cell r="I78" t="str">
            <v>RISARALDA</v>
          </cell>
          <cell r="J78" t="str">
            <v>PEREIRA</v>
          </cell>
          <cell r="K78" t="str">
            <v>Demanda</v>
          </cell>
          <cell r="L78" t="str">
            <v>ONCOLOGOS DEL OCCIDENTE S.A.S.</v>
          </cell>
          <cell r="M78" t="str">
            <v>NI 801000713</v>
          </cell>
          <cell r="N78" t="str">
            <v>MRS</v>
          </cell>
          <cell r="O78" t="str">
            <v>Pago por evento</v>
          </cell>
          <cell r="P78" t="str">
            <v>Exámenes de laboratorio, imágenes y otras ayudas diagnósticas ambulatorias</v>
          </cell>
        </row>
        <row r="79">
          <cell r="B79" t="str">
            <v>RM67311</v>
          </cell>
          <cell r="C79" t="str">
            <v>Radicada</v>
          </cell>
          <cell r="D79">
            <v>45154.463922608025</v>
          </cell>
          <cell r="E79">
            <v>45170.291666666664</v>
          </cell>
          <cell r="F79">
            <v>45219.703688657406</v>
          </cell>
          <cell r="G79">
            <v>56533</v>
          </cell>
          <cell r="H79">
            <v>116</v>
          </cell>
          <cell r="I79" t="str">
            <v>RISARALDA</v>
          </cell>
          <cell r="J79" t="str">
            <v>PEREIRA</v>
          </cell>
          <cell r="K79" t="str">
            <v>Demanda</v>
          </cell>
          <cell r="L79" t="str">
            <v>ONCOLOGOS DEL OCCIDENTE S.A.S.</v>
          </cell>
          <cell r="M79" t="str">
            <v>NI 801000713</v>
          </cell>
          <cell r="N79" t="str">
            <v>MRS</v>
          </cell>
          <cell r="O79" t="str">
            <v>Pago por evento</v>
          </cell>
          <cell r="P79" t="str">
            <v>Consultas ambulatorias</v>
          </cell>
        </row>
        <row r="80">
          <cell r="B80" t="str">
            <v>RM67325</v>
          </cell>
          <cell r="C80" t="str">
            <v>Devuelta</v>
          </cell>
          <cell r="D80">
            <v>45154.463958526227</v>
          </cell>
          <cell r="E80">
            <v>45170.291666666664</v>
          </cell>
          <cell r="G80">
            <v>24482</v>
          </cell>
          <cell r="H80">
            <v>116</v>
          </cell>
          <cell r="I80" t="str">
            <v>RISARALDA</v>
          </cell>
          <cell r="J80" t="str">
            <v>PEREIRA</v>
          </cell>
          <cell r="K80" t="str">
            <v>Demanda</v>
          </cell>
          <cell r="L80" t="str">
            <v>ONCOLOGOS DEL OCCIDENTE S.A.S.</v>
          </cell>
          <cell r="M80" t="str">
            <v>NI 801000713</v>
          </cell>
          <cell r="O80" t="str">
            <v>Pago por evento</v>
          </cell>
          <cell r="P80" t="str">
            <v>Consultas ambulatorias</v>
          </cell>
        </row>
        <row r="81">
          <cell r="B81" t="str">
            <v>RM67355</v>
          </cell>
          <cell r="C81" t="str">
            <v>Radicada</v>
          </cell>
          <cell r="D81">
            <v>45154.463991705248</v>
          </cell>
          <cell r="E81">
            <v>45170.291666666664</v>
          </cell>
          <cell r="F81">
            <v>45210.49865011574</v>
          </cell>
          <cell r="G81">
            <v>26722506</v>
          </cell>
          <cell r="H81">
            <v>116</v>
          </cell>
          <cell r="I81" t="str">
            <v>RISARALDA</v>
          </cell>
          <cell r="J81" t="str">
            <v>PEREIRA</v>
          </cell>
          <cell r="K81" t="str">
            <v>Demanda</v>
          </cell>
          <cell r="L81" t="str">
            <v>ONCOLOGOS DEL OCCIDENTE S.A.S.</v>
          </cell>
          <cell r="M81" t="str">
            <v>NI 801000713</v>
          </cell>
          <cell r="N81" t="str">
            <v>RC</v>
          </cell>
          <cell r="O81" t="str">
            <v>Pago por evento</v>
          </cell>
          <cell r="P81" t="str">
            <v>Servicios ambulatorios</v>
          </cell>
        </row>
        <row r="82">
          <cell r="B82" t="str">
            <v>RM67358</v>
          </cell>
          <cell r="C82" t="str">
            <v>Devuelta</v>
          </cell>
          <cell r="D82">
            <v>45154.464030092589</v>
          </cell>
          <cell r="E82">
            <v>45170.291666666664</v>
          </cell>
          <cell r="G82">
            <v>22700</v>
          </cell>
          <cell r="H82">
            <v>116</v>
          </cell>
          <cell r="I82" t="str">
            <v>RISARALDA</v>
          </cell>
          <cell r="J82" t="str">
            <v>PEREIRA</v>
          </cell>
          <cell r="K82" t="str">
            <v>Demanda</v>
          </cell>
          <cell r="L82" t="str">
            <v>ONCOLOGOS DEL OCCIDENTE S.A.S.</v>
          </cell>
          <cell r="M82" t="str">
            <v>NI 801000713</v>
          </cell>
          <cell r="O82" t="str">
            <v>Pago por evento</v>
          </cell>
          <cell r="P82" t="str">
            <v>Exámenes de laboratorio, imágenes y otras ayudas diagnósticas ambulatorias</v>
          </cell>
        </row>
        <row r="83">
          <cell r="B83" t="str">
            <v>RM67368</v>
          </cell>
          <cell r="C83" t="str">
            <v>Radicada</v>
          </cell>
          <cell r="D83">
            <v>45154.464077700621</v>
          </cell>
          <cell r="E83">
            <v>45170.291666666664</v>
          </cell>
          <cell r="F83">
            <v>45219.705740358797</v>
          </cell>
          <cell r="G83">
            <v>56533</v>
          </cell>
          <cell r="H83">
            <v>116</v>
          </cell>
          <cell r="I83" t="str">
            <v>RISARALDA</v>
          </cell>
          <cell r="J83" t="str">
            <v>PEREIRA</v>
          </cell>
          <cell r="K83" t="str">
            <v>Demanda</v>
          </cell>
          <cell r="L83" t="str">
            <v>ONCOLOGOS DEL OCCIDENTE S.A.S.</v>
          </cell>
          <cell r="M83" t="str">
            <v>NI 801000713</v>
          </cell>
          <cell r="N83" t="str">
            <v>MRS</v>
          </cell>
          <cell r="O83" t="str">
            <v>Pago por evento</v>
          </cell>
          <cell r="P83" t="str">
            <v>Consultas ambulatorias</v>
          </cell>
        </row>
        <row r="84">
          <cell r="B84" t="str">
            <v>RM67477</v>
          </cell>
          <cell r="C84" t="str">
            <v>Radicada</v>
          </cell>
          <cell r="D84">
            <v>45154.464119675926</v>
          </cell>
          <cell r="E84">
            <v>45170.291666666664</v>
          </cell>
          <cell r="F84">
            <v>45219.712954479168</v>
          </cell>
          <cell r="G84">
            <v>70797</v>
          </cell>
          <cell r="H84">
            <v>116</v>
          </cell>
          <cell r="I84" t="str">
            <v>RISARALDA</v>
          </cell>
          <cell r="J84" t="str">
            <v>PEREIRA</v>
          </cell>
          <cell r="K84" t="str">
            <v>Demanda</v>
          </cell>
          <cell r="L84" t="str">
            <v>ONCOLOGOS DEL OCCIDENTE S.A.S.</v>
          </cell>
          <cell r="M84" t="str">
            <v>NI 801000713</v>
          </cell>
          <cell r="N84" t="str">
            <v>RC</v>
          </cell>
          <cell r="O84" t="str">
            <v>Pago por evento</v>
          </cell>
          <cell r="P84" t="str">
            <v>Exámenes de laboratorio, imágenes y otras ayudas diagnósticas ambulatorias</v>
          </cell>
        </row>
        <row r="85">
          <cell r="B85" t="str">
            <v>RM67622</v>
          </cell>
          <cell r="C85" t="str">
            <v>Radicada</v>
          </cell>
          <cell r="D85">
            <v>45154.46415516975</v>
          </cell>
          <cell r="E85">
            <v>45170.291666666664</v>
          </cell>
          <cell r="F85">
            <v>45253.34797549768</v>
          </cell>
          <cell r="G85">
            <v>772250</v>
          </cell>
          <cell r="H85">
            <v>116</v>
          </cell>
          <cell r="I85" t="str">
            <v>RISARALDA</v>
          </cell>
          <cell r="J85" t="str">
            <v>PEREIRA</v>
          </cell>
          <cell r="K85" t="str">
            <v>Demanda</v>
          </cell>
          <cell r="L85" t="str">
            <v>ONCOLOGOS DEL OCCIDENTE S.A.S.</v>
          </cell>
          <cell r="M85" t="str">
            <v>NI 801000713</v>
          </cell>
          <cell r="N85" t="str">
            <v>MRS</v>
          </cell>
          <cell r="O85" t="str">
            <v>Pago por evento</v>
          </cell>
          <cell r="P85" t="str">
            <v>Servicios ambulatorios</v>
          </cell>
        </row>
        <row r="86">
          <cell r="B86" t="str">
            <v>RM67710</v>
          </cell>
          <cell r="C86" t="str">
            <v>Radicada</v>
          </cell>
          <cell r="D86">
            <v>45154.464191473766</v>
          </cell>
          <cell r="E86">
            <v>45170.291666666664</v>
          </cell>
          <cell r="F86">
            <v>45237.495879479167</v>
          </cell>
          <cell r="G86">
            <v>346915</v>
          </cell>
          <cell r="H86">
            <v>116</v>
          </cell>
          <cell r="I86" t="str">
            <v>RISARALDA</v>
          </cell>
          <cell r="J86" t="str">
            <v>PEREIRA</v>
          </cell>
          <cell r="K86" t="str">
            <v>Demanda</v>
          </cell>
          <cell r="L86" t="str">
            <v>ONCOLOGOS DEL OCCIDENTE S.A.S.</v>
          </cell>
          <cell r="M86" t="str">
            <v>NI 801000713</v>
          </cell>
          <cell r="N86" t="str">
            <v>MRS</v>
          </cell>
          <cell r="O86" t="str">
            <v>Pago por evento</v>
          </cell>
          <cell r="P86" t="str">
            <v>Exámenes de laboratorio, imágenes y otras ayudas diagnósticas ambulatorias</v>
          </cell>
        </row>
        <row r="87">
          <cell r="B87" t="str">
            <v>RM67181</v>
          </cell>
          <cell r="C87" t="str">
            <v>Devuelta</v>
          </cell>
          <cell r="D87">
            <v>45154.494307523149</v>
          </cell>
          <cell r="E87">
            <v>45170.291666666664</v>
          </cell>
          <cell r="G87">
            <v>92220</v>
          </cell>
          <cell r="H87">
            <v>116</v>
          </cell>
          <cell r="I87" t="str">
            <v>RISARALDA</v>
          </cell>
          <cell r="J87" t="str">
            <v>PEREIRA</v>
          </cell>
          <cell r="K87" t="str">
            <v>Demanda</v>
          </cell>
          <cell r="L87" t="str">
            <v>ONCOLOGOS DEL OCCIDENTE S.A.S.</v>
          </cell>
          <cell r="M87" t="str">
            <v>NI 801000713</v>
          </cell>
          <cell r="O87" t="str">
            <v>Pago por evento</v>
          </cell>
          <cell r="P87" t="str">
            <v>Medicamentos de uso ambulatorio</v>
          </cell>
        </row>
        <row r="88">
          <cell r="B88" t="str">
            <v>RM67304</v>
          </cell>
          <cell r="C88" t="str">
            <v>Radicada</v>
          </cell>
          <cell r="D88">
            <v>45154.494348688269</v>
          </cell>
          <cell r="E88">
            <v>45170.291666666664</v>
          </cell>
          <cell r="F88">
            <v>45219.725725729164</v>
          </cell>
          <cell r="G88">
            <v>38700</v>
          </cell>
          <cell r="H88">
            <v>116</v>
          </cell>
          <cell r="I88" t="str">
            <v>RISARALDA</v>
          </cell>
          <cell r="J88" t="str">
            <v>PEREIRA</v>
          </cell>
          <cell r="K88" t="str">
            <v>Demanda</v>
          </cell>
          <cell r="L88" t="str">
            <v>ONCOLOGOS DEL OCCIDENTE S.A.S.</v>
          </cell>
          <cell r="M88" t="str">
            <v>NI 801000713</v>
          </cell>
          <cell r="N88" t="str">
            <v>MRS</v>
          </cell>
          <cell r="O88" t="str">
            <v>Pago por evento</v>
          </cell>
          <cell r="P88" t="str">
            <v>Exámenes de laboratorio, imágenes y otras ayudas diagnósticas ambulatorias</v>
          </cell>
        </row>
        <row r="89">
          <cell r="B89" t="str">
            <v>RM67670</v>
          </cell>
          <cell r="C89" t="str">
            <v>Radicada</v>
          </cell>
          <cell r="D89">
            <v>45161.514468788584</v>
          </cell>
          <cell r="E89">
            <v>45170.57420949074</v>
          </cell>
          <cell r="F89">
            <v>45221.986405208329</v>
          </cell>
          <cell r="G89">
            <v>56533</v>
          </cell>
          <cell r="H89">
            <v>115</v>
          </cell>
          <cell r="I89" t="str">
            <v>RISARALDA</v>
          </cell>
          <cell r="J89" t="str">
            <v>PEREIRA</v>
          </cell>
          <cell r="K89" t="str">
            <v>Demanda</v>
          </cell>
          <cell r="L89" t="str">
            <v>ONCOLOGOS DEL OCCIDENTE S.A.S.</v>
          </cell>
          <cell r="M89" t="str">
            <v>NI 801000713</v>
          </cell>
          <cell r="N89" t="str">
            <v>MRS</v>
          </cell>
          <cell r="O89" t="str">
            <v>Pago por evento</v>
          </cell>
          <cell r="P89" t="str">
            <v>Consultas ambulatorias</v>
          </cell>
        </row>
        <row r="90">
          <cell r="B90" t="str">
            <v>RM67852</v>
          </cell>
          <cell r="C90" t="str">
            <v>Radicada</v>
          </cell>
          <cell r="D90">
            <v>45161.514509220673</v>
          </cell>
          <cell r="E90">
            <v>45170.626976388885</v>
          </cell>
          <cell r="F90">
            <v>45211.591364664353</v>
          </cell>
          <cell r="G90">
            <v>10747320</v>
          </cell>
          <cell r="H90">
            <v>115</v>
          </cell>
          <cell r="I90" t="str">
            <v>RISARALDA</v>
          </cell>
          <cell r="J90" t="str">
            <v>PEREIRA</v>
          </cell>
          <cell r="K90" t="str">
            <v>Demanda</v>
          </cell>
          <cell r="L90" t="str">
            <v>ONCOLOGOS DEL OCCIDENTE S.A.S.</v>
          </cell>
          <cell r="M90" t="str">
            <v>NI 801000713</v>
          </cell>
          <cell r="N90" t="str">
            <v>MRS</v>
          </cell>
          <cell r="O90" t="str">
            <v>Pago por evento</v>
          </cell>
          <cell r="P90" t="str">
            <v>Medicamentos de uso ambulatorio</v>
          </cell>
        </row>
        <row r="91">
          <cell r="B91" t="str">
            <v>RM67950</v>
          </cell>
          <cell r="C91" t="str">
            <v>Radicada</v>
          </cell>
          <cell r="D91">
            <v>45161.514557561728</v>
          </cell>
          <cell r="E91">
            <v>45170.578767361112</v>
          </cell>
          <cell r="F91">
            <v>45221.988877581018</v>
          </cell>
          <cell r="G91">
            <v>56533</v>
          </cell>
          <cell r="H91">
            <v>115</v>
          </cell>
          <cell r="I91" t="str">
            <v>RISARALDA</v>
          </cell>
          <cell r="J91" t="str">
            <v>PEREIRA</v>
          </cell>
          <cell r="K91" t="str">
            <v>Demanda</v>
          </cell>
          <cell r="L91" t="str">
            <v>ONCOLOGOS DEL OCCIDENTE S.A.S.</v>
          </cell>
          <cell r="M91" t="str">
            <v>NI 801000713</v>
          </cell>
          <cell r="N91" t="str">
            <v>MRS</v>
          </cell>
          <cell r="O91" t="str">
            <v>Pago por evento</v>
          </cell>
          <cell r="P91" t="str">
            <v>Consultas ambulatorias</v>
          </cell>
        </row>
        <row r="92">
          <cell r="B92" t="str">
            <v>RM68031</v>
          </cell>
          <cell r="C92" t="str">
            <v>Radicada</v>
          </cell>
          <cell r="D92">
            <v>45161.514605709875</v>
          </cell>
          <cell r="E92">
            <v>45170.291666666664</v>
          </cell>
          <cell r="F92">
            <v>45253.829499768515</v>
          </cell>
          <cell r="G92">
            <v>2539727</v>
          </cell>
          <cell r="H92">
            <v>116</v>
          </cell>
          <cell r="I92" t="str">
            <v>RISARALDA</v>
          </cell>
          <cell r="J92" t="str">
            <v>PEREIRA</v>
          </cell>
          <cell r="K92" t="str">
            <v>Demanda</v>
          </cell>
          <cell r="L92" t="str">
            <v>ONCOLOGOS DEL OCCIDENTE S.A.S.</v>
          </cell>
          <cell r="M92" t="str">
            <v>NI 801000713</v>
          </cell>
          <cell r="N92" t="str">
            <v>MRS</v>
          </cell>
          <cell r="O92" t="str">
            <v>Pago por evento</v>
          </cell>
          <cell r="P92" t="str">
            <v>Servicios ambulatorios</v>
          </cell>
        </row>
        <row r="93">
          <cell r="B93" t="str">
            <v>RM66825</v>
          </cell>
          <cell r="C93" t="str">
            <v>Radicada</v>
          </cell>
          <cell r="D93">
            <v>45168.738751080251</v>
          </cell>
          <cell r="E93">
            <v>45170.608404629631</v>
          </cell>
          <cell r="F93">
            <v>45244.658418437495</v>
          </cell>
          <cell r="G93">
            <v>617882</v>
          </cell>
          <cell r="H93">
            <v>115</v>
          </cell>
          <cell r="I93" t="str">
            <v>RISARALDA</v>
          </cell>
          <cell r="J93" t="str">
            <v>PEREIRA</v>
          </cell>
          <cell r="K93" t="str">
            <v>Demanda</v>
          </cell>
          <cell r="L93" t="str">
            <v>ONCOLOGOS DEL OCCIDENTE S.A.S.</v>
          </cell>
          <cell r="M93" t="str">
            <v>NI 801000713</v>
          </cell>
          <cell r="N93" t="str">
            <v>RC</v>
          </cell>
          <cell r="O93" t="str">
            <v>Pago por evento</v>
          </cell>
          <cell r="P93" t="str">
            <v>Exámenes de laboratorio, imágenes y otras ayudas diagnósticas ambulatorias</v>
          </cell>
        </row>
        <row r="94">
          <cell r="B94" t="str">
            <v>RM66982</v>
          </cell>
          <cell r="C94" t="str">
            <v>Radicada</v>
          </cell>
          <cell r="D94">
            <v>45168.738790509255</v>
          </cell>
          <cell r="E94">
            <v>45170.615925613427</v>
          </cell>
          <cell r="G94">
            <v>9408076</v>
          </cell>
          <cell r="H94">
            <v>115</v>
          </cell>
          <cell r="I94" t="str">
            <v>RISARALDA</v>
          </cell>
          <cell r="J94" t="str">
            <v>PEREIRA</v>
          </cell>
          <cell r="K94" t="str">
            <v>Demanda</v>
          </cell>
          <cell r="L94" t="str">
            <v>ONCOLOGOS DEL OCCIDENTE S.A.S.</v>
          </cell>
          <cell r="M94" t="str">
            <v>NI 801000713</v>
          </cell>
          <cell r="N94" t="str">
            <v>RC</v>
          </cell>
          <cell r="O94" t="str">
            <v>Pago por evento</v>
          </cell>
          <cell r="P94" t="str">
            <v>Exámenes de laboratorio, imágenes y otras ayudas diagnósticas ambulatorias</v>
          </cell>
          <cell r="Q94">
            <v>45281.685000231482</v>
          </cell>
          <cell r="R94">
            <v>45243.933335219903</v>
          </cell>
        </row>
        <row r="95">
          <cell r="B95" t="str">
            <v>RC17652</v>
          </cell>
          <cell r="C95" t="str">
            <v>Radicada</v>
          </cell>
          <cell r="D95">
            <v>45168.738829861111</v>
          </cell>
          <cell r="E95">
            <v>45170.629300231478</v>
          </cell>
          <cell r="F95">
            <v>45222.467786423607</v>
          </cell>
          <cell r="G95">
            <v>64500</v>
          </cell>
          <cell r="H95">
            <v>115</v>
          </cell>
          <cell r="I95" t="str">
            <v>RISARALDA</v>
          </cell>
          <cell r="J95" t="str">
            <v>PEREIRA</v>
          </cell>
          <cell r="K95" t="str">
            <v>Demanda</v>
          </cell>
          <cell r="L95" t="str">
            <v>ONCOLOGOS DEL OCCIDENTE S.A.S.</v>
          </cell>
          <cell r="M95" t="str">
            <v>NI 801000713</v>
          </cell>
          <cell r="N95" t="str">
            <v>MRS</v>
          </cell>
          <cell r="O95" t="str">
            <v>Pago por evento</v>
          </cell>
          <cell r="P95" t="str">
            <v>Consultas ambulatorias</v>
          </cell>
        </row>
        <row r="96">
          <cell r="B96" t="str">
            <v>RC17664</v>
          </cell>
          <cell r="C96" t="str">
            <v>Radicada</v>
          </cell>
          <cell r="D96">
            <v>45168.738910841043</v>
          </cell>
          <cell r="E96">
            <v>45170.630773645833</v>
          </cell>
          <cell r="F96">
            <v>45222.486090474536</v>
          </cell>
          <cell r="G96">
            <v>64500</v>
          </cell>
          <cell r="H96">
            <v>115</v>
          </cell>
          <cell r="I96" t="str">
            <v>RISARALDA</v>
          </cell>
          <cell r="J96" t="str">
            <v>PEREIRA</v>
          </cell>
          <cell r="K96" t="str">
            <v>Demanda</v>
          </cell>
          <cell r="L96" t="str">
            <v>ONCOLOGOS DEL OCCIDENTE S.A.S.</v>
          </cell>
          <cell r="M96" t="str">
            <v>NI 801000713</v>
          </cell>
          <cell r="N96" t="str">
            <v>RC</v>
          </cell>
          <cell r="O96" t="str">
            <v>Pago por evento</v>
          </cell>
          <cell r="P96" t="str">
            <v>Consultas ambulatorias</v>
          </cell>
        </row>
        <row r="97">
          <cell r="B97" t="str">
            <v>RC17817</v>
          </cell>
          <cell r="C97" t="str">
            <v>Radicada</v>
          </cell>
          <cell r="D97">
            <v>45168.739192939815</v>
          </cell>
          <cell r="E97">
            <v>45170.632570868052</v>
          </cell>
          <cell r="F97">
            <v>45221.96346269676</v>
          </cell>
          <cell r="G97">
            <v>56533</v>
          </cell>
          <cell r="H97">
            <v>115</v>
          </cell>
          <cell r="I97" t="str">
            <v>RISARALDA</v>
          </cell>
          <cell r="J97" t="str">
            <v>PEREIRA</v>
          </cell>
          <cell r="K97" t="str">
            <v>Demanda</v>
          </cell>
          <cell r="L97" t="str">
            <v>ONCOLOGOS DEL OCCIDENTE S.A.S.</v>
          </cell>
          <cell r="M97" t="str">
            <v>NI 801000713</v>
          </cell>
          <cell r="N97" t="str">
            <v>MRS</v>
          </cell>
          <cell r="O97" t="str">
            <v>Pago por evento</v>
          </cell>
          <cell r="P97" t="str">
            <v>Consultas ambulatorias</v>
          </cell>
        </row>
        <row r="98">
          <cell r="B98" t="str">
            <v>RC17822</v>
          </cell>
          <cell r="C98" t="str">
            <v>Radicada</v>
          </cell>
          <cell r="D98">
            <v>45168.739226273145</v>
          </cell>
          <cell r="E98">
            <v>45170.634335416667</v>
          </cell>
          <cell r="F98">
            <v>45222.492154479165</v>
          </cell>
          <cell r="G98">
            <v>64500</v>
          </cell>
          <cell r="H98">
            <v>115</v>
          </cell>
          <cell r="I98" t="str">
            <v>RISARALDA</v>
          </cell>
          <cell r="J98" t="str">
            <v>PEREIRA</v>
          </cell>
          <cell r="K98" t="str">
            <v>Demanda</v>
          </cell>
          <cell r="L98" t="str">
            <v>ONCOLOGOS DEL OCCIDENTE S.A.S.</v>
          </cell>
          <cell r="M98" t="str">
            <v>NI 801000713</v>
          </cell>
          <cell r="N98" t="str">
            <v>RC</v>
          </cell>
          <cell r="O98" t="str">
            <v>Pago por evento</v>
          </cell>
          <cell r="P98" t="str">
            <v>Consultas ambulatorias</v>
          </cell>
        </row>
        <row r="99">
          <cell r="B99" t="str">
            <v>RC17829</v>
          </cell>
          <cell r="C99" t="str">
            <v>Radicada</v>
          </cell>
          <cell r="D99">
            <v>45168.739267283949</v>
          </cell>
          <cell r="E99">
            <v>45170.641388344906</v>
          </cell>
          <cell r="F99">
            <v>45222.497334027779</v>
          </cell>
          <cell r="G99">
            <v>64500</v>
          </cell>
          <cell r="H99">
            <v>115</v>
          </cell>
          <cell r="I99" t="str">
            <v>RISARALDA</v>
          </cell>
          <cell r="J99" t="str">
            <v>PEREIRA</v>
          </cell>
          <cell r="K99" t="str">
            <v>Demanda</v>
          </cell>
          <cell r="L99" t="str">
            <v>ONCOLOGOS DEL OCCIDENTE S.A.S.</v>
          </cell>
          <cell r="M99" t="str">
            <v>NI 801000713</v>
          </cell>
          <cell r="N99" t="str">
            <v>MRS</v>
          </cell>
          <cell r="O99" t="str">
            <v>Pago por evento</v>
          </cell>
          <cell r="P99" t="str">
            <v>Consultas ambulatorias</v>
          </cell>
        </row>
        <row r="100">
          <cell r="B100" t="str">
            <v>RM68339</v>
          </cell>
          <cell r="C100" t="str">
            <v>Radicada</v>
          </cell>
          <cell r="D100">
            <v>45168.739302893518</v>
          </cell>
          <cell r="E100">
            <v>45170.398386956018</v>
          </cell>
          <cell r="F100">
            <v>45237.462268090276</v>
          </cell>
          <cell r="G100">
            <v>17384111</v>
          </cell>
          <cell r="H100">
            <v>116</v>
          </cell>
          <cell r="I100" t="str">
            <v>RISARALDA</v>
          </cell>
          <cell r="J100" t="str">
            <v>PEREIRA</v>
          </cell>
          <cell r="K100" t="str">
            <v>Demanda</v>
          </cell>
          <cell r="L100" t="str">
            <v>ONCOLOGOS DEL OCCIDENTE S.A.S.</v>
          </cell>
          <cell r="M100" t="str">
            <v>NI 801000713</v>
          </cell>
          <cell r="N100" t="str">
            <v>MRS</v>
          </cell>
          <cell r="O100" t="str">
            <v>Pago por evento</v>
          </cell>
          <cell r="P100" t="str">
            <v>Servicios ambulatorios</v>
          </cell>
        </row>
        <row r="101">
          <cell r="B101" t="str">
            <v>RM68392</v>
          </cell>
          <cell r="C101" t="str">
            <v>Radicada</v>
          </cell>
          <cell r="D101">
            <v>45168.739345871916</v>
          </cell>
          <cell r="E101">
            <v>45170.557030439813</v>
          </cell>
          <cell r="G101">
            <v>1373733</v>
          </cell>
          <cell r="H101">
            <v>115</v>
          </cell>
          <cell r="I101" t="str">
            <v>RISARALDA</v>
          </cell>
          <cell r="J101" t="str">
            <v>PEREIRA</v>
          </cell>
          <cell r="K101" t="str">
            <v>Demanda</v>
          </cell>
          <cell r="L101" t="str">
            <v>ONCOLOGOS DEL OCCIDENTE S.A.S.</v>
          </cell>
          <cell r="M101" t="str">
            <v>NI 801000713</v>
          </cell>
          <cell r="N101" t="str">
            <v>MRS</v>
          </cell>
          <cell r="O101" t="str">
            <v>Pago por evento</v>
          </cell>
          <cell r="P101" t="str">
            <v>Exámenes de laboratorio, imágenes y otras ayudas diagnósticas ambulatorias</v>
          </cell>
          <cell r="Q101">
            <v>45281.695659606477</v>
          </cell>
          <cell r="R101">
            <v>45244.664551238428</v>
          </cell>
        </row>
        <row r="102">
          <cell r="B102" t="str">
            <v>RM68604</v>
          </cell>
          <cell r="C102" t="str">
            <v>Radicada</v>
          </cell>
          <cell r="D102">
            <v>45168.739395871911</v>
          </cell>
          <cell r="E102">
            <v>45170.589202199073</v>
          </cell>
          <cell r="F102">
            <v>45222.588198182872</v>
          </cell>
          <cell r="G102">
            <v>64500</v>
          </cell>
          <cell r="H102">
            <v>115</v>
          </cell>
          <cell r="I102" t="str">
            <v>RISARALDA</v>
          </cell>
          <cell r="J102" t="str">
            <v>PEREIRA</v>
          </cell>
          <cell r="K102" t="str">
            <v>Demanda</v>
          </cell>
          <cell r="L102" t="str">
            <v>ONCOLOGOS DEL OCCIDENTE S.A.S.</v>
          </cell>
          <cell r="M102" t="str">
            <v>NI 801000713</v>
          </cell>
          <cell r="N102" t="str">
            <v>MRS</v>
          </cell>
          <cell r="O102" t="str">
            <v>Pago por evento</v>
          </cell>
          <cell r="P102" t="str">
            <v>Consultas ambulatorias</v>
          </cell>
        </row>
        <row r="103">
          <cell r="B103" t="str">
            <v>RM68621</v>
          </cell>
          <cell r="C103" t="str">
            <v>Radicada</v>
          </cell>
          <cell r="D103">
            <v>45168.739443287035</v>
          </cell>
          <cell r="E103">
            <v>45170.560467013885</v>
          </cell>
          <cell r="F103">
            <v>45221.926369444445</v>
          </cell>
          <cell r="G103">
            <v>38700</v>
          </cell>
          <cell r="H103">
            <v>115</v>
          </cell>
          <cell r="I103" t="str">
            <v>RISARALDA</v>
          </cell>
          <cell r="J103" t="str">
            <v>PEREIRA</v>
          </cell>
          <cell r="K103" t="str">
            <v>Demanda</v>
          </cell>
          <cell r="L103" t="str">
            <v>ONCOLOGOS DEL OCCIDENTE S.A.S.</v>
          </cell>
          <cell r="M103" t="str">
            <v>NI 801000713</v>
          </cell>
          <cell r="N103" t="str">
            <v>MRS</v>
          </cell>
          <cell r="O103" t="str">
            <v>Pago por evento</v>
          </cell>
          <cell r="P103" t="str">
            <v>Exámenes de laboratorio, imágenes y otras ayudas diagnósticas ambulatorias</v>
          </cell>
        </row>
        <row r="104">
          <cell r="B104" t="str">
            <v>RM68633</v>
          </cell>
          <cell r="C104" t="str">
            <v>Para respuesta prestador</v>
          </cell>
          <cell r="D104">
            <v>45168.739484259255</v>
          </cell>
          <cell r="E104">
            <v>45170.567776655094</v>
          </cell>
          <cell r="G104">
            <v>59221130</v>
          </cell>
          <cell r="H104">
            <v>115</v>
          </cell>
          <cell r="I104" t="str">
            <v>RISARALDA</v>
          </cell>
          <cell r="J104" t="str">
            <v>PEREIRA</v>
          </cell>
          <cell r="K104" t="str">
            <v>Demanda</v>
          </cell>
          <cell r="L104" t="str">
            <v>ONCOLOGOS DEL OCCIDENTE S.A.S.</v>
          </cell>
          <cell r="M104" t="str">
            <v>NI 801000713</v>
          </cell>
          <cell r="N104" t="str">
            <v>MRS</v>
          </cell>
          <cell r="O104" t="str">
            <v>Pago por evento</v>
          </cell>
          <cell r="P104" t="str">
            <v>Servicios hospitalarios</v>
          </cell>
          <cell r="R104">
            <v>45243.919148148147</v>
          </cell>
        </row>
        <row r="105">
          <cell r="B105" t="str">
            <v>RM68657</v>
          </cell>
          <cell r="C105" t="str">
            <v>Radicada</v>
          </cell>
          <cell r="D105">
            <v>45168.73954988426</v>
          </cell>
          <cell r="E105">
            <v>45170.46522893518</v>
          </cell>
          <cell r="F105">
            <v>45244.705314120365</v>
          </cell>
          <cell r="G105">
            <v>2774404</v>
          </cell>
          <cell r="H105">
            <v>115</v>
          </cell>
          <cell r="I105" t="str">
            <v>RISARALDA</v>
          </cell>
          <cell r="J105" t="str">
            <v>PEREIRA</v>
          </cell>
          <cell r="K105" t="str">
            <v>Demanda</v>
          </cell>
          <cell r="L105" t="str">
            <v>ONCOLOGOS DEL OCCIDENTE S.A.S.</v>
          </cell>
          <cell r="M105" t="str">
            <v>NI 801000713</v>
          </cell>
          <cell r="N105" t="str">
            <v>MRS</v>
          </cell>
          <cell r="O105" t="str">
            <v>Pago por evento</v>
          </cell>
          <cell r="P105" t="str">
            <v>Servicios ambulatorios</v>
          </cell>
        </row>
        <row r="106">
          <cell r="B106" t="str">
            <v>RM68670</v>
          </cell>
          <cell r="C106" t="str">
            <v>Radicada</v>
          </cell>
          <cell r="D106">
            <v>45168.739589737655</v>
          </cell>
          <cell r="E106">
            <v>45170.469317395829</v>
          </cell>
          <cell r="G106">
            <v>18390280</v>
          </cell>
          <cell r="H106">
            <v>115</v>
          </cell>
          <cell r="I106" t="str">
            <v>RISARALDA</v>
          </cell>
          <cell r="J106" t="str">
            <v>PEREIRA</v>
          </cell>
          <cell r="K106" t="str">
            <v>Demanda</v>
          </cell>
          <cell r="L106" t="str">
            <v>ONCOLOGOS DEL OCCIDENTE S.A.S.</v>
          </cell>
          <cell r="M106" t="str">
            <v>NI 801000713</v>
          </cell>
          <cell r="N106" t="str">
            <v>MRS</v>
          </cell>
          <cell r="O106" t="str">
            <v>Pago por evento</v>
          </cell>
          <cell r="P106" t="str">
            <v>Servicios ambulatorios</v>
          </cell>
          <cell r="Q106">
            <v>45281.713050381943</v>
          </cell>
          <cell r="R106">
            <v>45237.453265243057</v>
          </cell>
        </row>
        <row r="107">
          <cell r="B107" t="str">
            <v>RM68681</v>
          </cell>
          <cell r="C107" t="str">
            <v>Radicada</v>
          </cell>
          <cell r="D107">
            <v>45168.739630015436</v>
          </cell>
          <cell r="E107">
            <v>45170.480297951384</v>
          </cell>
          <cell r="F107">
            <v>45222.699154247683</v>
          </cell>
          <cell r="G107">
            <v>484217</v>
          </cell>
          <cell r="H107">
            <v>115</v>
          </cell>
          <cell r="I107" t="str">
            <v>RISARALDA</v>
          </cell>
          <cell r="J107" t="str">
            <v>PEREIRA</v>
          </cell>
          <cell r="K107" t="str">
            <v>Demanda</v>
          </cell>
          <cell r="L107" t="str">
            <v>ONCOLOGOS DEL OCCIDENTE S.A.S.</v>
          </cell>
          <cell r="M107" t="str">
            <v>NI 801000713</v>
          </cell>
          <cell r="N107" t="str">
            <v>MRS</v>
          </cell>
          <cell r="O107" t="str">
            <v>Pago por evento</v>
          </cell>
          <cell r="P107" t="str">
            <v>Servicios ambulatorios</v>
          </cell>
        </row>
        <row r="108">
          <cell r="B108" t="str">
            <v>RM68682</v>
          </cell>
          <cell r="C108" t="str">
            <v>Radicada</v>
          </cell>
          <cell r="D108">
            <v>45168.739672569442</v>
          </cell>
          <cell r="E108">
            <v>45170.624469710645</v>
          </cell>
          <cell r="F108">
            <v>45210.465940821756</v>
          </cell>
          <cell r="G108">
            <v>27064841</v>
          </cell>
          <cell r="H108">
            <v>115</v>
          </cell>
          <cell r="I108" t="str">
            <v>RISARALDA</v>
          </cell>
          <cell r="J108" t="str">
            <v>PEREIRA</v>
          </cell>
          <cell r="K108" t="str">
            <v>Demanda</v>
          </cell>
          <cell r="L108" t="str">
            <v>ONCOLOGOS DEL OCCIDENTE S.A.S.</v>
          </cell>
          <cell r="M108" t="str">
            <v>NI 801000713</v>
          </cell>
          <cell r="N108" t="str">
            <v>RC</v>
          </cell>
          <cell r="O108" t="str">
            <v>Pago por evento</v>
          </cell>
          <cell r="P108" t="str">
            <v>Servicios ambulatorios</v>
          </cell>
        </row>
        <row r="109">
          <cell r="B109" t="str">
            <v>RM68696</v>
          </cell>
          <cell r="C109" t="str">
            <v>Radicada</v>
          </cell>
          <cell r="D109">
            <v>45168.739714737654</v>
          </cell>
          <cell r="E109">
            <v>45170.600316203701</v>
          </cell>
          <cell r="F109">
            <v>45221.991385763889</v>
          </cell>
          <cell r="G109">
            <v>56533</v>
          </cell>
          <cell r="H109">
            <v>115</v>
          </cell>
          <cell r="I109" t="str">
            <v>RISARALDA</v>
          </cell>
          <cell r="J109" t="str">
            <v>PEREIRA</v>
          </cell>
          <cell r="K109" t="str">
            <v>Demanda</v>
          </cell>
          <cell r="L109" t="str">
            <v>ONCOLOGOS DEL OCCIDENTE S.A.S.</v>
          </cell>
          <cell r="M109" t="str">
            <v>NI 801000713</v>
          </cell>
          <cell r="N109" t="str">
            <v>MRS</v>
          </cell>
          <cell r="O109" t="str">
            <v>Pago por evento</v>
          </cell>
          <cell r="P109" t="str">
            <v>Consultas ambulatorias</v>
          </cell>
        </row>
        <row r="110">
          <cell r="B110" t="str">
            <v>RM68189</v>
          </cell>
          <cell r="C110" t="str">
            <v>Radicada</v>
          </cell>
          <cell r="D110">
            <v>45169.408493942894</v>
          </cell>
          <cell r="E110">
            <v>45170.390373414353</v>
          </cell>
          <cell r="F110">
            <v>45248.40963538194</v>
          </cell>
          <cell r="G110">
            <v>1429699</v>
          </cell>
          <cell r="H110">
            <v>116</v>
          </cell>
          <cell r="I110" t="str">
            <v>RISARALDA</v>
          </cell>
          <cell r="J110" t="str">
            <v>PEREIRA</v>
          </cell>
          <cell r="K110" t="str">
            <v>Demanda</v>
          </cell>
          <cell r="L110" t="str">
            <v>ONCOLOGOS DEL OCCIDENTE S.A.S.</v>
          </cell>
          <cell r="M110" t="str">
            <v>NI 801000713</v>
          </cell>
          <cell r="N110" t="str">
            <v>MRS</v>
          </cell>
          <cell r="O110" t="str">
            <v>Pago por evento</v>
          </cell>
          <cell r="P110" t="str">
            <v>Servicios ambulatorios</v>
          </cell>
        </row>
        <row r="111">
          <cell r="B111" t="str">
            <v>RM68212</v>
          </cell>
          <cell r="C111" t="str">
            <v>Radicada</v>
          </cell>
          <cell r="D111">
            <v>45169.408530478395</v>
          </cell>
          <cell r="E111">
            <v>45170.391746759255</v>
          </cell>
          <cell r="F111">
            <v>45244.719043668978</v>
          </cell>
          <cell r="G111">
            <v>753238</v>
          </cell>
          <cell r="H111">
            <v>116</v>
          </cell>
          <cell r="I111" t="str">
            <v>RISARALDA</v>
          </cell>
          <cell r="J111" t="str">
            <v>PEREIRA</v>
          </cell>
          <cell r="K111" t="str">
            <v>Demanda</v>
          </cell>
          <cell r="L111" t="str">
            <v>ONCOLOGOS DEL OCCIDENTE S.A.S.</v>
          </cell>
          <cell r="M111" t="str">
            <v>NI 801000713</v>
          </cell>
          <cell r="N111" t="str">
            <v>MRS</v>
          </cell>
          <cell r="O111" t="str">
            <v>Pago por evento</v>
          </cell>
          <cell r="P111" t="str">
            <v>Servicios ambulatorios</v>
          </cell>
        </row>
        <row r="112">
          <cell r="B112" t="str">
            <v>RM68237</v>
          </cell>
          <cell r="C112" t="str">
            <v>Radicada</v>
          </cell>
          <cell r="D112">
            <v>45169.408569020066</v>
          </cell>
          <cell r="E112">
            <v>45170.585663506943</v>
          </cell>
          <cell r="F112">
            <v>45222.587347141205</v>
          </cell>
          <cell r="G112">
            <v>64500</v>
          </cell>
          <cell r="H112">
            <v>115</v>
          </cell>
          <cell r="I112" t="str">
            <v>RISARALDA</v>
          </cell>
          <cell r="J112" t="str">
            <v>PEREIRA</v>
          </cell>
          <cell r="K112" t="str">
            <v>Demanda</v>
          </cell>
          <cell r="L112" t="str">
            <v>ONCOLOGOS DEL OCCIDENTE S.A.S.</v>
          </cell>
          <cell r="M112" t="str">
            <v>NI 801000713</v>
          </cell>
          <cell r="N112" t="str">
            <v>MRS</v>
          </cell>
          <cell r="O112" t="str">
            <v>Pago por evento</v>
          </cell>
          <cell r="P112" t="str">
            <v>Consultas ambulatorias</v>
          </cell>
        </row>
        <row r="113">
          <cell r="B113" t="str">
            <v>RM68142</v>
          </cell>
          <cell r="C113" t="str">
            <v>Radicada</v>
          </cell>
          <cell r="D113">
            <v>45169.41616886574</v>
          </cell>
          <cell r="E113">
            <v>45170.378778622682</v>
          </cell>
          <cell r="F113">
            <v>45211.490190509256</v>
          </cell>
          <cell r="G113">
            <v>16784250</v>
          </cell>
          <cell r="H113">
            <v>116</v>
          </cell>
          <cell r="I113" t="str">
            <v>RISARALDA</v>
          </cell>
          <cell r="J113" t="str">
            <v>PEREIRA</v>
          </cell>
          <cell r="K113" t="str">
            <v>Demanda</v>
          </cell>
          <cell r="L113" t="str">
            <v>ONCOLOGOS DEL OCCIDENTE S.A.S.</v>
          </cell>
          <cell r="M113" t="str">
            <v>NI 801000713</v>
          </cell>
          <cell r="N113" t="str">
            <v>MRS</v>
          </cell>
          <cell r="O113" t="str">
            <v>Pago por evento</v>
          </cell>
          <cell r="P113" t="str">
            <v>Servicios ambulatorios</v>
          </cell>
        </row>
        <row r="114">
          <cell r="B114" t="str">
            <v>RM68183</v>
          </cell>
          <cell r="C114" t="str">
            <v>Radicada</v>
          </cell>
          <cell r="D114">
            <v>45169.416205362657</v>
          </cell>
          <cell r="E114">
            <v>45170.380615474533</v>
          </cell>
          <cell r="F114">
            <v>45245.541245104163</v>
          </cell>
          <cell r="G114">
            <v>19869325</v>
          </cell>
          <cell r="H114">
            <v>116</v>
          </cell>
          <cell r="I114" t="str">
            <v>RISARALDA</v>
          </cell>
          <cell r="J114" t="str">
            <v>PEREIRA</v>
          </cell>
          <cell r="K114" t="str">
            <v>Demanda</v>
          </cell>
          <cell r="L114" t="str">
            <v>ONCOLOGOS DEL OCCIDENTE S.A.S.</v>
          </cell>
          <cell r="M114" t="str">
            <v>NI 801000713</v>
          </cell>
          <cell r="N114" t="str">
            <v>MRS</v>
          </cell>
          <cell r="O114" t="str">
            <v>Pago por evento</v>
          </cell>
          <cell r="P114" t="str">
            <v>Servicios ambulatorios</v>
          </cell>
          <cell r="Q114">
            <v>45244.498169791666</v>
          </cell>
          <cell r="R114">
            <v>45212.385630092591</v>
          </cell>
        </row>
        <row r="115">
          <cell r="B115" t="str">
            <v>RM67762</v>
          </cell>
          <cell r="C115" t="str">
            <v>Radicada</v>
          </cell>
          <cell r="D115">
            <v>45169.482260185185</v>
          </cell>
          <cell r="E115">
            <v>45170.551823414353</v>
          </cell>
          <cell r="F115">
            <v>45222.668939120369</v>
          </cell>
          <cell r="G115">
            <v>195100</v>
          </cell>
          <cell r="H115">
            <v>115</v>
          </cell>
          <cell r="I115" t="str">
            <v>RISARALDA</v>
          </cell>
          <cell r="J115" t="str">
            <v>PEREIRA</v>
          </cell>
          <cell r="K115" t="str">
            <v>Demanda</v>
          </cell>
          <cell r="L115" t="str">
            <v>ONCOLOGOS DEL OCCIDENTE S.A.S.</v>
          </cell>
          <cell r="M115" t="str">
            <v>NI 801000713</v>
          </cell>
          <cell r="N115" t="str">
            <v>MRS</v>
          </cell>
          <cell r="O115" t="str">
            <v>Pago por evento</v>
          </cell>
          <cell r="P115" t="str">
            <v>Exámenes de laboratorio, imágenes y otras ayudas diagnósticas ambulatorias</v>
          </cell>
        </row>
        <row r="116">
          <cell r="B116" t="str">
            <v>RM67804</v>
          </cell>
          <cell r="C116" t="str">
            <v>Radicada</v>
          </cell>
          <cell r="D116">
            <v>45169.482295254631</v>
          </cell>
          <cell r="E116">
            <v>45170.55386994213</v>
          </cell>
          <cell r="F116">
            <v>45222.600695752313</v>
          </cell>
          <cell r="G116">
            <v>62800</v>
          </cell>
          <cell r="H116">
            <v>115</v>
          </cell>
          <cell r="I116" t="str">
            <v>RISARALDA</v>
          </cell>
          <cell r="J116" t="str">
            <v>PEREIRA</v>
          </cell>
          <cell r="K116" t="str">
            <v>Demanda</v>
          </cell>
          <cell r="L116" t="str">
            <v>ONCOLOGOS DEL OCCIDENTE S.A.S.</v>
          </cell>
          <cell r="M116" t="str">
            <v>NI 801000713</v>
          </cell>
          <cell r="N116" t="str">
            <v>RC</v>
          </cell>
          <cell r="O116" t="str">
            <v>Pago por evento</v>
          </cell>
          <cell r="P116" t="str">
            <v>Exámenes de laboratorio, imágenes y otras ayudas diagnósticas ambulatorias</v>
          </cell>
        </row>
        <row r="117">
          <cell r="B117" t="str">
            <v>RM67932</v>
          </cell>
          <cell r="C117" t="str">
            <v>Radicada</v>
          </cell>
          <cell r="D117">
            <v>45169.48234205247</v>
          </cell>
          <cell r="E117">
            <v>45170.577105787037</v>
          </cell>
          <cell r="F117">
            <v>45221.988022916667</v>
          </cell>
          <cell r="G117">
            <v>56533</v>
          </cell>
          <cell r="H117">
            <v>115</v>
          </cell>
          <cell r="I117" t="str">
            <v>RISARALDA</v>
          </cell>
          <cell r="J117" t="str">
            <v>PEREIRA</v>
          </cell>
          <cell r="K117" t="str">
            <v>Demanda</v>
          </cell>
          <cell r="L117" t="str">
            <v>ONCOLOGOS DEL OCCIDENTE S.A.S.</v>
          </cell>
          <cell r="M117" t="str">
            <v>NI 801000713</v>
          </cell>
          <cell r="N117" t="str">
            <v>MRS</v>
          </cell>
          <cell r="O117" t="str">
            <v>Pago por evento</v>
          </cell>
          <cell r="P117" t="str">
            <v>Consultas ambulatorias</v>
          </cell>
        </row>
        <row r="118">
          <cell r="B118" t="str">
            <v>RM68025</v>
          </cell>
          <cell r="C118" t="str">
            <v>Radicada</v>
          </cell>
          <cell r="D118">
            <v>45169.482392824073</v>
          </cell>
          <cell r="E118">
            <v>45170.580344710645</v>
          </cell>
          <cell r="F118">
            <v>45221.995108877316</v>
          </cell>
          <cell r="G118">
            <v>56946</v>
          </cell>
          <cell r="H118">
            <v>115</v>
          </cell>
          <cell r="I118" t="str">
            <v>RISARALDA</v>
          </cell>
          <cell r="J118" t="str">
            <v>PEREIRA</v>
          </cell>
          <cell r="K118" t="str">
            <v>Demanda</v>
          </cell>
          <cell r="L118" t="str">
            <v>ONCOLOGOS DEL OCCIDENTE S.A.S.</v>
          </cell>
          <cell r="M118" t="str">
            <v>NI 801000713</v>
          </cell>
          <cell r="N118" t="str">
            <v>MRS</v>
          </cell>
          <cell r="O118" t="str">
            <v>Pago por evento</v>
          </cell>
          <cell r="P118" t="str">
            <v>Consultas ambulatorias</v>
          </cell>
        </row>
        <row r="119">
          <cell r="B119" t="str">
            <v>RM68105</v>
          </cell>
          <cell r="C119" t="str">
            <v>Devuelta</v>
          </cell>
          <cell r="D119">
            <v>45169.482439583335</v>
          </cell>
          <cell r="E119">
            <v>45170.565996874997</v>
          </cell>
          <cell r="G119">
            <v>10010975</v>
          </cell>
          <cell r="H119">
            <v>115</v>
          </cell>
          <cell r="I119" t="str">
            <v>RISARALDA</v>
          </cell>
          <cell r="J119" t="str">
            <v>PEREIRA</v>
          </cell>
          <cell r="K119" t="str">
            <v>Demanda</v>
          </cell>
          <cell r="L119" t="str">
            <v>ONCOLOGOS DEL OCCIDENTE S.A.S.</v>
          </cell>
          <cell r="M119" t="str">
            <v>NI 801000713</v>
          </cell>
          <cell r="O119" t="str">
            <v>Pago por evento</v>
          </cell>
          <cell r="P119" t="str">
            <v>Servicios hospitalarios</v>
          </cell>
        </row>
        <row r="120">
          <cell r="B120" t="str">
            <v>RM68186</v>
          </cell>
          <cell r="C120" t="str">
            <v>Radicada</v>
          </cell>
          <cell r="D120">
            <v>45170.662080632712</v>
          </cell>
          <cell r="E120">
            <v>45170.701851307866</v>
          </cell>
          <cell r="F120">
            <v>45221.989896145831</v>
          </cell>
          <cell r="G120">
            <v>56533</v>
          </cell>
          <cell r="H120">
            <v>115</v>
          </cell>
          <cell r="I120" t="str">
            <v>RISARALDA</v>
          </cell>
          <cell r="J120" t="str">
            <v>PEREIRA</v>
          </cell>
          <cell r="K120" t="str">
            <v>Demanda</v>
          </cell>
          <cell r="L120" t="str">
            <v>ONCOLOGOS DEL OCCIDENTE S.A.S.</v>
          </cell>
          <cell r="M120" t="str">
            <v>NI 801000713</v>
          </cell>
          <cell r="N120" t="str">
            <v>MRS</v>
          </cell>
          <cell r="O120" t="str">
            <v>Pago por evento</v>
          </cell>
          <cell r="P120" t="str">
            <v>Consultas ambulatorias</v>
          </cell>
        </row>
        <row r="121">
          <cell r="B121" t="str">
            <v>RM67859</v>
          </cell>
          <cell r="C121" t="str">
            <v>Radicada</v>
          </cell>
          <cell r="D121">
            <v>45176.468115084877</v>
          </cell>
          <cell r="E121">
            <v>45180.587209293983</v>
          </cell>
          <cell r="F121">
            <v>45222.704988391204</v>
          </cell>
          <cell r="G121">
            <v>311722</v>
          </cell>
          <cell r="H121">
            <v>105</v>
          </cell>
          <cell r="I121" t="str">
            <v>RISARALDA</v>
          </cell>
          <cell r="J121" t="str">
            <v>PEREIRA</v>
          </cell>
          <cell r="K121" t="str">
            <v>Demanda</v>
          </cell>
          <cell r="L121" t="str">
            <v>ONCOLOGOS DEL OCCIDENTE S.A.S.</v>
          </cell>
          <cell r="M121" t="str">
            <v>NI 801000713</v>
          </cell>
          <cell r="N121" t="str">
            <v>RC</v>
          </cell>
          <cell r="O121" t="str">
            <v>Pago por evento</v>
          </cell>
          <cell r="P121" t="str">
            <v>Exámenes de laboratorio, imágenes y otras ayudas diagnósticas ambulatorias</v>
          </cell>
        </row>
        <row r="122">
          <cell r="B122" t="str">
            <v>RC17953</v>
          </cell>
          <cell r="C122" t="str">
            <v>Radicada</v>
          </cell>
          <cell r="D122">
            <v>45176.468162538578</v>
          </cell>
          <cell r="E122">
            <v>45180.675772916664</v>
          </cell>
          <cell r="F122">
            <v>45222.557877280087</v>
          </cell>
          <cell r="G122">
            <v>64500</v>
          </cell>
          <cell r="H122">
            <v>105</v>
          </cell>
          <cell r="I122" t="str">
            <v>RISARALDA</v>
          </cell>
          <cell r="J122" t="str">
            <v>PEREIRA</v>
          </cell>
          <cell r="K122" t="str">
            <v>Demanda</v>
          </cell>
          <cell r="L122" t="str">
            <v>ONCOLOGOS DEL OCCIDENTE S.A.S.</v>
          </cell>
          <cell r="M122" t="str">
            <v>NI 801000713</v>
          </cell>
          <cell r="N122" t="str">
            <v>MRS</v>
          </cell>
          <cell r="O122" t="str">
            <v>Pago por evento</v>
          </cell>
          <cell r="P122" t="str">
            <v>Consultas ambulatorias</v>
          </cell>
        </row>
        <row r="123">
          <cell r="B123" t="str">
            <v>RC17987</v>
          </cell>
          <cell r="C123" t="str">
            <v>Radicada</v>
          </cell>
          <cell r="D123">
            <v>45176.468221489195</v>
          </cell>
          <cell r="E123">
            <v>45180.661856168983</v>
          </cell>
          <cell r="F123">
            <v>45221.965701354166</v>
          </cell>
          <cell r="G123">
            <v>56533</v>
          </cell>
          <cell r="H123">
            <v>105</v>
          </cell>
          <cell r="I123" t="str">
            <v>RISARALDA</v>
          </cell>
          <cell r="J123" t="str">
            <v>PEREIRA</v>
          </cell>
          <cell r="K123" t="str">
            <v>Demanda</v>
          </cell>
          <cell r="L123" t="str">
            <v>ONCOLOGOS DEL OCCIDENTE S.A.S.</v>
          </cell>
          <cell r="M123" t="str">
            <v>NI 801000713</v>
          </cell>
          <cell r="N123" t="str">
            <v>RC</v>
          </cell>
          <cell r="O123" t="str">
            <v>Pago por evento</v>
          </cell>
          <cell r="P123" t="str">
            <v>Consultas ambulatorias</v>
          </cell>
        </row>
        <row r="124">
          <cell r="B124" t="str">
            <v>RC17988</v>
          </cell>
          <cell r="C124" t="str">
            <v>Devuelta</v>
          </cell>
          <cell r="D124">
            <v>45176.468292708334</v>
          </cell>
          <cell r="E124">
            <v>45180.677053935186</v>
          </cell>
          <cell r="G124">
            <v>56533</v>
          </cell>
          <cell r="H124">
            <v>105</v>
          </cell>
          <cell r="I124" t="str">
            <v>RISARALDA</v>
          </cell>
          <cell r="J124" t="str">
            <v>PEREIRA</v>
          </cell>
          <cell r="K124" t="str">
            <v>Demanda</v>
          </cell>
          <cell r="L124" t="str">
            <v>ONCOLOGOS DEL OCCIDENTE S.A.S.</v>
          </cell>
          <cell r="M124" t="str">
            <v>NI 801000713</v>
          </cell>
          <cell r="O124" t="str">
            <v>Pago por evento</v>
          </cell>
          <cell r="P124" t="str">
            <v>Consultas ambulatorias</v>
          </cell>
        </row>
        <row r="125">
          <cell r="B125" t="str">
            <v>RC18000</v>
          </cell>
          <cell r="C125" t="str">
            <v>Radicada</v>
          </cell>
          <cell r="D125">
            <v>45176.468361458334</v>
          </cell>
          <cell r="E125">
            <v>45180.678363194442</v>
          </cell>
          <cell r="F125">
            <v>45221.967801886574</v>
          </cell>
          <cell r="G125">
            <v>56533</v>
          </cell>
          <cell r="H125">
            <v>105</v>
          </cell>
          <cell r="I125" t="str">
            <v>RISARALDA</v>
          </cell>
          <cell r="J125" t="str">
            <v>PEREIRA</v>
          </cell>
          <cell r="K125" t="str">
            <v>Demanda</v>
          </cell>
          <cell r="L125" t="str">
            <v>ONCOLOGOS DEL OCCIDENTE S.A.S.</v>
          </cell>
          <cell r="M125" t="str">
            <v>NI 801000713</v>
          </cell>
          <cell r="N125" t="str">
            <v>MRS</v>
          </cell>
          <cell r="O125" t="str">
            <v>Pago por evento</v>
          </cell>
          <cell r="P125" t="str">
            <v>Consultas ambulatorias</v>
          </cell>
        </row>
        <row r="126">
          <cell r="B126" t="str">
            <v>RC18050</v>
          </cell>
          <cell r="C126" t="str">
            <v>Radicada</v>
          </cell>
          <cell r="D126">
            <v>45176.46843912037</v>
          </cell>
          <cell r="E126">
            <v>45180.679806215274</v>
          </cell>
          <cell r="F126">
            <v>45221.969213541663</v>
          </cell>
          <cell r="G126">
            <v>56533</v>
          </cell>
          <cell r="H126">
            <v>105</v>
          </cell>
          <cell r="I126" t="str">
            <v>RISARALDA</v>
          </cell>
          <cell r="J126" t="str">
            <v>PEREIRA</v>
          </cell>
          <cell r="K126" t="str">
            <v>Demanda</v>
          </cell>
          <cell r="L126" t="str">
            <v>ONCOLOGOS DEL OCCIDENTE S.A.S.</v>
          </cell>
          <cell r="M126" t="str">
            <v>NI 801000713</v>
          </cell>
          <cell r="N126" t="str">
            <v>MRS</v>
          </cell>
          <cell r="O126" t="str">
            <v>Pago por evento</v>
          </cell>
          <cell r="P126" t="str">
            <v>Consultas ambulatorias</v>
          </cell>
        </row>
        <row r="127">
          <cell r="B127" t="str">
            <v>RC18059</v>
          </cell>
          <cell r="C127" t="str">
            <v>Radicada</v>
          </cell>
          <cell r="D127">
            <v>45176.468502083335</v>
          </cell>
          <cell r="E127">
            <v>45180.663213344902</v>
          </cell>
          <cell r="F127">
            <v>45222.59604571759</v>
          </cell>
          <cell r="G127">
            <v>60400</v>
          </cell>
          <cell r="H127">
            <v>105</v>
          </cell>
          <cell r="I127" t="str">
            <v>RISARALDA</v>
          </cell>
          <cell r="J127" t="str">
            <v>PEREIRA</v>
          </cell>
          <cell r="K127" t="str">
            <v>Demanda</v>
          </cell>
          <cell r="L127" t="str">
            <v>ONCOLOGOS DEL OCCIDENTE S.A.S.</v>
          </cell>
          <cell r="M127" t="str">
            <v>NI 801000713</v>
          </cell>
          <cell r="N127" t="str">
            <v>RC</v>
          </cell>
          <cell r="O127" t="str">
            <v>Pago por evento</v>
          </cell>
          <cell r="P127" t="str">
            <v>Consultas ambulatorias</v>
          </cell>
        </row>
        <row r="128">
          <cell r="B128" t="str">
            <v>RC18117</v>
          </cell>
          <cell r="C128" t="str">
            <v>Radicada</v>
          </cell>
          <cell r="D128">
            <v>45176.468557561733</v>
          </cell>
          <cell r="E128">
            <v>45180.664442627312</v>
          </cell>
          <cell r="F128">
            <v>45222.598413506945</v>
          </cell>
          <cell r="G128">
            <v>60400</v>
          </cell>
          <cell r="H128">
            <v>105</v>
          </cell>
          <cell r="I128" t="str">
            <v>RISARALDA</v>
          </cell>
          <cell r="J128" t="str">
            <v>PEREIRA</v>
          </cell>
          <cell r="K128" t="str">
            <v>Demanda</v>
          </cell>
          <cell r="L128" t="str">
            <v>ONCOLOGOS DEL OCCIDENTE S.A.S.</v>
          </cell>
          <cell r="M128" t="str">
            <v>NI 801000713</v>
          </cell>
          <cell r="N128" t="str">
            <v>RC</v>
          </cell>
          <cell r="O128" t="str">
            <v>Pago por evento</v>
          </cell>
          <cell r="P128" t="str">
            <v>Consultas ambulatorias</v>
          </cell>
        </row>
        <row r="129">
          <cell r="B129" t="str">
            <v>RC18123</v>
          </cell>
          <cell r="C129" t="str">
            <v>Radicada</v>
          </cell>
          <cell r="D129">
            <v>45176.468603973764</v>
          </cell>
          <cell r="E129">
            <v>45180.68126420139</v>
          </cell>
          <cell r="F129">
            <v>45222.565562997683</v>
          </cell>
          <cell r="G129">
            <v>64500</v>
          </cell>
          <cell r="H129">
            <v>105</v>
          </cell>
          <cell r="I129" t="str">
            <v>RISARALDA</v>
          </cell>
          <cell r="J129" t="str">
            <v>PEREIRA</v>
          </cell>
          <cell r="K129" t="str">
            <v>Demanda</v>
          </cell>
          <cell r="L129" t="str">
            <v>ONCOLOGOS DEL OCCIDENTE S.A.S.</v>
          </cell>
          <cell r="M129" t="str">
            <v>NI 801000713</v>
          </cell>
          <cell r="N129" t="str">
            <v>MRS</v>
          </cell>
          <cell r="O129" t="str">
            <v>Pago por evento</v>
          </cell>
          <cell r="P129" t="str">
            <v>Consultas ambulatorias</v>
          </cell>
        </row>
        <row r="130">
          <cell r="B130" t="str">
            <v>RM68769</v>
          </cell>
          <cell r="C130" t="str">
            <v>Radicada</v>
          </cell>
          <cell r="D130">
            <v>45176.468645524692</v>
          </cell>
          <cell r="E130">
            <v>45180.588384409719</v>
          </cell>
          <cell r="F130">
            <v>45222.672199386572</v>
          </cell>
          <cell r="G130">
            <v>207844</v>
          </cell>
          <cell r="H130">
            <v>105</v>
          </cell>
          <cell r="I130" t="str">
            <v>RISARALDA</v>
          </cell>
          <cell r="J130" t="str">
            <v>PEREIRA</v>
          </cell>
          <cell r="K130" t="str">
            <v>Demanda</v>
          </cell>
          <cell r="L130" t="str">
            <v>ONCOLOGOS DEL OCCIDENTE S.A.S.</v>
          </cell>
          <cell r="M130" t="str">
            <v>NI 801000713</v>
          </cell>
          <cell r="N130" t="str">
            <v>MRS</v>
          </cell>
          <cell r="O130" t="str">
            <v>Pago por evento</v>
          </cell>
          <cell r="P130" t="str">
            <v>Exámenes de laboratorio, imágenes y otras ayudas diagnósticas ambulatorias</v>
          </cell>
        </row>
        <row r="131">
          <cell r="B131" t="str">
            <v>RM68857</v>
          </cell>
          <cell r="C131" t="str">
            <v>Radicada</v>
          </cell>
          <cell r="D131">
            <v>45176.468705748455</v>
          </cell>
          <cell r="E131">
            <v>45180.59006091435</v>
          </cell>
          <cell r="F131">
            <v>45231.699743206016</v>
          </cell>
          <cell r="G131">
            <v>7343325</v>
          </cell>
          <cell r="H131">
            <v>105</v>
          </cell>
          <cell r="I131" t="str">
            <v>RISARALDA</v>
          </cell>
          <cell r="J131" t="str">
            <v>PEREIRA</v>
          </cell>
          <cell r="K131" t="str">
            <v>Demanda</v>
          </cell>
          <cell r="L131" t="str">
            <v>ONCOLOGOS DEL OCCIDENTE S.A.S.</v>
          </cell>
          <cell r="M131" t="str">
            <v>NI 801000713</v>
          </cell>
          <cell r="N131" t="str">
            <v>MRS</v>
          </cell>
          <cell r="O131" t="str">
            <v>Pago por evento</v>
          </cell>
          <cell r="P131" t="str">
            <v>Exámenes de laboratorio, imágenes y otras ayudas diagnósticas ambulatorias</v>
          </cell>
        </row>
        <row r="132">
          <cell r="B132" t="str">
            <v>RM68889</v>
          </cell>
          <cell r="C132" t="str">
            <v>Radicada</v>
          </cell>
          <cell r="D132">
            <v>45176.468762500001</v>
          </cell>
          <cell r="E132">
            <v>45180.619204016199</v>
          </cell>
          <cell r="F132">
            <v>45248.403707835649</v>
          </cell>
          <cell r="G132">
            <v>3819660</v>
          </cell>
          <cell r="H132">
            <v>105</v>
          </cell>
          <cell r="I132" t="str">
            <v>RISARALDA</v>
          </cell>
          <cell r="J132" t="str">
            <v>PEREIRA</v>
          </cell>
          <cell r="K132" t="str">
            <v>Demanda</v>
          </cell>
          <cell r="L132" t="str">
            <v>ONCOLOGOS DEL OCCIDENTE S.A.S.</v>
          </cell>
          <cell r="M132" t="str">
            <v>NI 801000713</v>
          </cell>
          <cell r="N132" t="str">
            <v>MRS</v>
          </cell>
          <cell r="O132" t="str">
            <v>Pago por evento</v>
          </cell>
          <cell r="P132" t="str">
            <v>Servicios ambulatorios</v>
          </cell>
        </row>
        <row r="133">
          <cell r="B133" t="str">
            <v>RM68935</v>
          </cell>
          <cell r="C133" t="str">
            <v>Radicada</v>
          </cell>
          <cell r="D133">
            <v>45176.468823726849</v>
          </cell>
          <cell r="E133">
            <v>45180.59229857639</v>
          </cell>
          <cell r="F133">
            <v>45222.643194872682</v>
          </cell>
          <cell r="G133">
            <v>119192</v>
          </cell>
          <cell r="H133">
            <v>105</v>
          </cell>
          <cell r="I133" t="str">
            <v>RISARALDA</v>
          </cell>
          <cell r="J133" t="str">
            <v>PEREIRA</v>
          </cell>
          <cell r="K133" t="str">
            <v>Demanda</v>
          </cell>
          <cell r="L133" t="str">
            <v>ONCOLOGOS DEL OCCIDENTE S.A.S.</v>
          </cell>
          <cell r="M133" t="str">
            <v>NI 801000713</v>
          </cell>
          <cell r="N133" t="str">
            <v>MRS</v>
          </cell>
          <cell r="O133" t="str">
            <v>Pago por evento</v>
          </cell>
          <cell r="P133" t="str">
            <v>Exámenes de laboratorio, imágenes y otras ayudas diagnósticas ambulatorias</v>
          </cell>
        </row>
        <row r="134">
          <cell r="B134" t="str">
            <v>RM68940</v>
          </cell>
          <cell r="C134" t="str">
            <v>Radicada</v>
          </cell>
          <cell r="D134">
            <v>45176.468896682098</v>
          </cell>
          <cell r="E134">
            <v>45180.609012037035</v>
          </cell>
          <cell r="F134">
            <v>45222.58988738426</v>
          </cell>
          <cell r="G134">
            <v>64500</v>
          </cell>
          <cell r="H134">
            <v>105</v>
          </cell>
          <cell r="I134" t="str">
            <v>RISARALDA</v>
          </cell>
          <cell r="J134" t="str">
            <v>PEREIRA</v>
          </cell>
          <cell r="K134" t="str">
            <v>Demanda</v>
          </cell>
          <cell r="L134" t="str">
            <v>ONCOLOGOS DEL OCCIDENTE S.A.S.</v>
          </cell>
          <cell r="M134" t="str">
            <v>NI 801000713</v>
          </cell>
          <cell r="N134" t="str">
            <v>RC</v>
          </cell>
          <cell r="O134" t="str">
            <v>Pago por evento</v>
          </cell>
          <cell r="P134" t="str">
            <v>Consultas ambulatorias</v>
          </cell>
        </row>
        <row r="135">
          <cell r="B135" t="str">
            <v>RM68954</v>
          </cell>
          <cell r="C135" t="str">
            <v>Radicada</v>
          </cell>
          <cell r="D135">
            <v>45176.468961766972</v>
          </cell>
          <cell r="E135">
            <v>45180.610537384258</v>
          </cell>
          <cell r="F135">
            <v>45222.592127511569</v>
          </cell>
          <cell r="G135">
            <v>64500</v>
          </cell>
          <cell r="H135">
            <v>105</v>
          </cell>
          <cell r="I135" t="str">
            <v>RISARALDA</v>
          </cell>
          <cell r="J135" t="str">
            <v>PEREIRA</v>
          </cell>
          <cell r="K135" t="str">
            <v>Demanda</v>
          </cell>
          <cell r="L135" t="str">
            <v>ONCOLOGOS DEL OCCIDENTE S.A.S.</v>
          </cell>
          <cell r="M135" t="str">
            <v>NI 801000713</v>
          </cell>
          <cell r="N135" t="str">
            <v>MRS</v>
          </cell>
          <cell r="O135" t="str">
            <v>Pago por evento</v>
          </cell>
          <cell r="P135" t="str">
            <v>Consultas ambulatorias</v>
          </cell>
        </row>
        <row r="136">
          <cell r="B136" t="str">
            <v>RM68956</v>
          </cell>
          <cell r="C136" t="str">
            <v>Radicada</v>
          </cell>
          <cell r="D136">
            <v>45176.469015239192</v>
          </cell>
          <cell r="E136">
            <v>45180.594487233793</v>
          </cell>
          <cell r="F136">
            <v>45222.674136076384</v>
          </cell>
          <cell r="G136">
            <v>157665</v>
          </cell>
          <cell r="H136">
            <v>105</v>
          </cell>
          <cell r="I136" t="str">
            <v>RISARALDA</v>
          </cell>
          <cell r="J136" t="str">
            <v>PEREIRA</v>
          </cell>
          <cell r="K136" t="str">
            <v>Demanda</v>
          </cell>
          <cell r="L136" t="str">
            <v>ONCOLOGOS DEL OCCIDENTE S.A.S.</v>
          </cell>
          <cell r="M136" t="str">
            <v>NI 801000713</v>
          </cell>
          <cell r="N136" t="str">
            <v>MRS</v>
          </cell>
          <cell r="O136" t="str">
            <v>Pago por evento</v>
          </cell>
          <cell r="P136" t="str">
            <v>Exámenes de laboratorio, imágenes y otras ayudas diagnósticas ambulatorias</v>
          </cell>
        </row>
        <row r="137">
          <cell r="B137" t="str">
            <v>RM68960</v>
          </cell>
          <cell r="C137" t="str">
            <v>Radicada</v>
          </cell>
          <cell r="D137">
            <v>45176.469057986113</v>
          </cell>
          <cell r="E137">
            <v>45180.596180474538</v>
          </cell>
          <cell r="F137">
            <v>45221.923798379627</v>
          </cell>
          <cell r="G137">
            <v>38700</v>
          </cell>
          <cell r="H137">
            <v>105</v>
          </cell>
          <cell r="I137" t="str">
            <v>RISARALDA</v>
          </cell>
          <cell r="J137" t="str">
            <v>PEREIRA</v>
          </cell>
          <cell r="K137" t="str">
            <v>Demanda</v>
          </cell>
          <cell r="L137" t="str">
            <v>ONCOLOGOS DEL OCCIDENTE S.A.S.</v>
          </cell>
          <cell r="M137" t="str">
            <v>NI 801000713</v>
          </cell>
          <cell r="N137" t="str">
            <v>MRS</v>
          </cell>
          <cell r="O137" t="str">
            <v>Pago por evento</v>
          </cell>
          <cell r="P137" t="str">
            <v>Exámenes de laboratorio, imágenes y otras ayudas diagnósticas ambulatorias</v>
          </cell>
        </row>
        <row r="138">
          <cell r="B138" t="str">
            <v>RC18169</v>
          </cell>
          <cell r="C138" t="str">
            <v>Radicada</v>
          </cell>
          <cell r="D138">
            <v>45176.469108101846</v>
          </cell>
          <cell r="E138">
            <v>45180.683139895831</v>
          </cell>
          <cell r="F138">
            <v>45222.568342592589</v>
          </cell>
          <cell r="G138">
            <v>64500</v>
          </cell>
          <cell r="H138">
            <v>105</v>
          </cell>
          <cell r="I138" t="str">
            <v>RISARALDA</v>
          </cell>
          <cell r="J138" t="str">
            <v>PEREIRA</v>
          </cell>
          <cell r="K138" t="str">
            <v>Demanda</v>
          </cell>
          <cell r="L138" t="str">
            <v>ONCOLOGOS DEL OCCIDENTE S.A.S.</v>
          </cell>
          <cell r="M138" t="str">
            <v>NI 801000713</v>
          </cell>
          <cell r="N138" t="str">
            <v>MRS</v>
          </cell>
          <cell r="O138" t="str">
            <v>Pago por evento</v>
          </cell>
          <cell r="P138" t="str">
            <v>Consultas ambulatorias</v>
          </cell>
        </row>
        <row r="139">
          <cell r="B139" t="str">
            <v>RM69043</v>
          </cell>
          <cell r="C139" t="str">
            <v>Radicada</v>
          </cell>
          <cell r="D139">
            <v>45176.469165239192</v>
          </cell>
          <cell r="E139">
            <v>45180.599737731478</v>
          </cell>
          <cell r="F139">
            <v>45222.675904363423</v>
          </cell>
          <cell r="G139">
            <v>192600</v>
          </cell>
          <cell r="H139">
            <v>105</v>
          </cell>
          <cell r="I139" t="str">
            <v>RISARALDA</v>
          </cell>
          <cell r="J139" t="str">
            <v>PEREIRA</v>
          </cell>
          <cell r="K139" t="str">
            <v>Demanda</v>
          </cell>
          <cell r="L139" t="str">
            <v>ONCOLOGOS DEL OCCIDENTE S.A.S.</v>
          </cell>
          <cell r="M139" t="str">
            <v>NI 801000713</v>
          </cell>
          <cell r="N139" t="str">
            <v>MRS</v>
          </cell>
          <cell r="O139" t="str">
            <v>Pago por evento</v>
          </cell>
          <cell r="P139" t="str">
            <v>Exámenes de laboratorio, imágenes y otras ayudas diagnósticas ambulatorias</v>
          </cell>
        </row>
        <row r="140">
          <cell r="B140" t="str">
            <v>RM69090</v>
          </cell>
          <cell r="C140" t="str">
            <v>Radicada</v>
          </cell>
          <cell r="D140">
            <v>45176.469238927471</v>
          </cell>
          <cell r="E140">
            <v>45180.61444085648</v>
          </cell>
          <cell r="F140">
            <v>45222.593927812501</v>
          </cell>
          <cell r="G140">
            <v>64500</v>
          </cell>
          <cell r="H140">
            <v>105</v>
          </cell>
          <cell r="I140" t="str">
            <v>RISARALDA</v>
          </cell>
          <cell r="J140" t="str">
            <v>PEREIRA</v>
          </cell>
          <cell r="K140" t="str">
            <v>Demanda</v>
          </cell>
          <cell r="L140" t="str">
            <v>ONCOLOGOS DEL OCCIDENTE S.A.S.</v>
          </cell>
          <cell r="M140" t="str">
            <v>NI 801000713</v>
          </cell>
          <cell r="N140" t="str">
            <v>MRS</v>
          </cell>
          <cell r="O140" t="str">
            <v>Pago por evento</v>
          </cell>
          <cell r="P140" t="str">
            <v>Consultas ambulatorias</v>
          </cell>
        </row>
        <row r="141">
          <cell r="B141" t="str">
            <v>RM69145</v>
          </cell>
          <cell r="C141" t="str">
            <v>Para respuesta prestador</v>
          </cell>
          <cell r="D141">
            <v>45176.469300810182</v>
          </cell>
          <cell r="E141">
            <v>45181.370195138887</v>
          </cell>
          <cell r="G141">
            <v>18517557</v>
          </cell>
          <cell r="H141">
            <v>105</v>
          </cell>
          <cell r="I141" t="str">
            <v>RISARALDA</v>
          </cell>
          <cell r="J141" t="str">
            <v>PEREIRA</v>
          </cell>
          <cell r="K141" t="str">
            <v>Demanda</v>
          </cell>
          <cell r="L141" t="str">
            <v>ONCOLOGOS DEL OCCIDENTE S.A.S.</v>
          </cell>
          <cell r="M141" t="str">
            <v>NI 801000713</v>
          </cell>
          <cell r="N141" t="str">
            <v>MRS</v>
          </cell>
          <cell r="O141" t="str">
            <v>Pago por evento</v>
          </cell>
          <cell r="P141" t="str">
            <v>Servicios hospitalarios</v>
          </cell>
          <cell r="R141">
            <v>45241.458604201383</v>
          </cell>
        </row>
        <row r="142">
          <cell r="B142" t="str">
            <v>RM69176</v>
          </cell>
          <cell r="C142" t="str">
            <v>Devuelta</v>
          </cell>
          <cell r="D142">
            <v>45176.469392515435</v>
          </cell>
          <cell r="E142">
            <v>45180.604078703705</v>
          </cell>
          <cell r="G142">
            <v>49990</v>
          </cell>
          <cell r="H142">
            <v>105</v>
          </cell>
          <cell r="I142" t="str">
            <v>RISARALDA</v>
          </cell>
          <cell r="J142" t="str">
            <v>PEREIRA</v>
          </cell>
          <cell r="K142" t="str">
            <v>Demanda</v>
          </cell>
          <cell r="L142" t="str">
            <v>ONCOLOGOS DEL OCCIDENTE S.A.S.</v>
          </cell>
          <cell r="M142" t="str">
            <v>NI 801000713</v>
          </cell>
          <cell r="O142" t="str">
            <v>Pago por evento</v>
          </cell>
          <cell r="P142" t="str">
            <v>Exámenes de laboratorio, imágenes y otras ayudas diagnósticas ambulatorias</v>
          </cell>
        </row>
        <row r="143">
          <cell r="B143" t="str">
            <v>RM69179</v>
          </cell>
          <cell r="C143" t="str">
            <v>Para respuesta prestador</v>
          </cell>
          <cell r="D143">
            <v>45176.469434143517</v>
          </cell>
          <cell r="E143">
            <v>45181.379368321759</v>
          </cell>
          <cell r="G143">
            <v>4298346</v>
          </cell>
          <cell r="H143">
            <v>105</v>
          </cell>
          <cell r="I143" t="str">
            <v>RISARALDA</v>
          </cell>
          <cell r="J143" t="str">
            <v>PEREIRA</v>
          </cell>
          <cell r="K143" t="str">
            <v>Demanda</v>
          </cell>
          <cell r="L143" t="str">
            <v>ONCOLOGOS DEL OCCIDENTE S.A.S.</v>
          </cell>
          <cell r="M143" t="str">
            <v>NI 801000713</v>
          </cell>
          <cell r="N143" t="str">
            <v>MRS</v>
          </cell>
          <cell r="O143" t="str">
            <v>Pago por evento</v>
          </cell>
          <cell r="P143" t="str">
            <v>Servicios hospitalarios</v>
          </cell>
          <cell r="R143">
            <v>45248.402508101848</v>
          </cell>
        </row>
        <row r="144">
          <cell r="B144" t="str">
            <v>RM69261</v>
          </cell>
          <cell r="C144" t="str">
            <v>Para respuesta prestador</v>
          </cell>
          <cell r="D144">
            <v>45176.469494637342</v>
          </cell>
          <cell r="E144">
            <v>45181.366093287033</v>
          </cell>
          <cell r="G144">
            <v>7947252</v>
          </cell>
          <cell r="H144">
            <v>105</v>
          </cell>
          <cell r="I144" t="str">
            <v>RISARALDA</v>
          </cell>
          <cell r="J144" t="str">
            <v>PEREIRA</v>
          </cell>
          <cell r="K144" t="str">
            <v>Demanda</v>
          </cell>
          <cell r="L144" t="str">
            <v>ONCOLOGOS DEL OCCIDENTE S.A.S.</v>
          </cell>
          <cell r="M144" t="str">
            <v>NI 801000713</v>
          </cell>
          <cell r="N144" t="str">
            <v>MRS</v>
          </cell>
          <cell r="O144" t="str">
            <v>Pago por evento</v>
          </cell>
          <cell r="P144" t="str">
            <v>Servicios hospitalarios</v>
          </cell>
          <cell r="R144">
            <v>45239.681935266199</v>
          </cell>
        </row>
        <row r="145">
          <cell r="B145" t="str">
            <v>RM69436</v>
          </cell>
          <cell r="C145" t="str">
            <v>Radicada</v>
          </cell>
          <cell r="D145">
            <v>45176.46955833333</v>
          </cell>
          <cell r="E145">
            <v>45180.62248784722</v>
          </cell>
          <cell r="F145">
            <v>45222.65003024305</v>
          </cell>
          <cell r="G145">
            <v>145260</v>
          </cell>
          <cell r="H145">
            <v>105</v>
          </cell>
          <cell r="I145" t="str">
            <v>RISARALDA</v>
          </cell>
          <cell r="J145" t="str">
            <v>PEREIRA</v>
          </cell>
          <cell r="K145" t="str">
            <v>Demanda</v>
          </cell>
          <cell r="L145" t="str">
            <v>ONCOLOGOS DEL OCCIDENTE S.A.S.</v>
          </cell>
          <cell r="M145" t="str">
            <v>NI 801000713</v>
          </cell>
          <cell r="N145" t="str">
            <v>MRS</v>
          </cell>
          <cell r="O145" t="str">
            <v>Pago por evento</v>
          </cell>
          <cell r="P145" t="str">
            <v>Servicios ambulatorios</v>
          </cell>
        </row>
        <row r="146">
          <cell r="B146" t="str">
            <v>RC17886</v>
          </cell>
          <cell r="C146" t="str">
            <v>Radicada</v>
          </cell>
          <cell r="D146">
            <v>45176.523761805554</v>
          </cell>
          <cell r="E146">
            <v>45180.669704594904</v>
          </cell>
          <cell r="F146">
            <v>45222.501731979166</v>
          </cell>
          <cell r="G146">
            <v>64500</v>
          </cell>
          <cell r="H146">
            <v>105</v>
          </cell>
          <cell r="I146" t="str">
            <v>RISARALDA</v>
          </cell>
          <cell r="J146" t="str">
            <v>PEREIRA</v>
          </cell>
          <cell r="K146" t="str">
            <v>Demanda</v>
          </cell>
          <cell r="L146" t="str">
            <v>ONCOLOGOS DEL OCCIDENTE S.A.S.</v>
          </cell>
          <cell r="M146" t="str">
            <v>NI 801000713</v>
          </cell>
          <cell r="N146" t="str">
            <v>MRS</v>
          </cell>
          <cell r="O146" t="str">
            <v>Pago por evento</v>
          </cell>
          <cell r="P146" t="str">
            <v>Consultas ambulatorias</v>
          </cell>
        </row>
        <row r="147">
          <cell r="B147" t="str">
            <v>RC17939</v>
          </cell>
          <cell r="C147" t="str">
            <v>Radicada</v>
          </cell>
          <cell r="D147">
            <v>45176.52380165895</v>
          </cell>
          <cell r="E147">
            <v>45180.655299965278</v>
          </cell>
          <cell r="F147">
            <v>45221.946807986111</v>
          </cell>
          <cell r="G147">
            <v>52433</v>
          </cell>
          <cell r="H147">
            <v>105</v>
          </cell>
          <cell r="I147" t="str">
            <v>RISARALDA</v>
          </cell>
          <cell r="J147" t="str">
            <v>PEREIRA</v>
          </cell>
          <cell r="K147" t="str">
            <v>Demanda</v>
          </cell>
          <cell r="L147" t="str">
            <v>ONCOLOGOS DEL OCCIDENTE S.A.S.</v>
          </cell>
          <cell r="M147" t="str">
            <v>NI 801000713</v>
          </cell>
          <cell r="N147" t="str">
            <v>RC</v>
          </cell>
          <cell r="O147" t="str">
            <v>Pago por evento</v>
          </cell>
          <cell r="P147" t="str">
            <v>Consultas ambulatorias</v>
          </cell>
        </row>
        <row r="148">
          <cell r="B148" t="str">
            <v>RC17943</v>
          </cell>
          <cell r="C148" t="str">
            <v>Radicada</v>
          </cell>
          <cell r="D148">
            <v>45176.523844405856</v>
          </cell>
          <cell r="E148">
            <v>45180.658806053238</v>
          </cell>
          <cell r="F148">
            <v>45221.947509340273</v>
          </cell>
          <cell r="G148">
            <v>52433</v>
          </cell>
          <cell r="H148">
            <v>105</v>
          </cell>
          <cell r="I148" t="str">
            <v>RISARALDA</v>
          </cell>
          <cell r="J148" t="str">
            <v>PEREIRA</v>
          </cell>
          <cell r="K148" t="str">
            <v>Demanda</v>
          </cell>
          <cell r="L148" t="str">
            <v>ONCOLOGOS DEL OCCIDENTE S.A.S.</v>
          </cell>
          <cell r="M148" t="str">
            <v>NI 801000713</v>
          </cell>
          <cell r="N148" t="str">
            <v>RC</v>
          </cell>
          <cell r="O148" t="str">
            <v>Pago por evento</v>
          </cell>
          <cell r="P148" t="str">
            <v>Consultas ambulatorias</v>
          </cell>
        </row>
        <row r="149">
          <cell r="B149" t="str">
            <v>RC17951</v>
          </cell>
          <cell r="C149" t="str">
            <v>Radicada</v>
          </cell>
          <cell r="D149">
            <v>45176.52388557099</v>
          </cell>
          <cell r="E149">
            <v>45180.672853206015</v>
          </cell>
          <cell r="F149">
            <v>45221.964945983796</v>
          </cell>
          <cell r="G149">
            <v>56533</v>
          </cell>
          <cell r="H149">
            <v>105</v>
          </cell>
          <cell r="I149" t="str">
            <v>RISARALDA</v>
          </cell>
          <cell r="J149" t="str">
            <v>PEREIRA</v>
          </cell>
          <cell r="K149" t="str">
            <v>Demanda</v>
          </cell>
          <cell r="L149" t="str">
            <v>ONCOLOGOS DEL OCCIDENTE S.A.S.</v>
          </cell>
          <cell r="M149" t="str">
            <v>NI 801000713</v>
          </cell>
          <cell r="N149" t="str">
            <v>MRS</v>
          </cell>
          <cell r="O149" t="str">
            <v>Pago por evento</v>
          </cell>
          <cell r="P149" t="str">
            <v>Consultas ambulatorias</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294.390335763892" createdVersion="5" refreshedVersion="5" minRefreshableVersion="3" recordCount="643">
  <cacheSource type="worksheet">
    <worksheetSource ref="A2:X645" sheet="ESTADO DE CADA FACTURA"/>
  </cacheSource>
  <cacheFields count="24">
    <cacheField name="NIT Prestador" numFmtId="0">
      <sharedItems containsSemiMixedTypes="0" containsString="0" containsNumber="1" containsInteger="1" minValue="801000713" maxValue="801000713"/>
    </cacheField>
    <cacheField name="Nombre Prestador" numFmtId="0">
      <sharedItems/>
    </cacheField>
    <cacheField name="Numero Factura" numFmtId="0">
      <sharedItems/>
    </cacheField>
    <cacheField name="Llave" numFmtId="0">
      <sharedItems/>
    </cacheField>
    <cacheField name="Fecha Factura IPS" numFmtId="14">
      <sharedItems containsSemiMixedTypes="0" containsNonDate="0" containsDate="1" containsString="0" minDate="2023-05-12T00:00:00" maxDate="2023-12-24T00:00:00"/>
    </cacheField>
    <cacheField name="Fecha Radicado EPS" numFmtId="14">
      <sharedItems containsNonDate="0" containsDate="1" containsString="0" containsBlank="1" minDate="2023-08-04T11:24:31" maxDate="2024-01-02T07:00:00"/>
    </cacheField>
    <cacheField name="Valor Total Bruto" numFmtId="170">
      <sharedItems containsSemiMixedTypes="0" containsString="0" containsNumber="1" containsInteger="1" minValue="4980" maxValue="59221130"/>
    </cacheField>
    <cacheField name="Valor Saldo IPS" numFmtId="170">
      <sharedItems containsSemiMixedTypes="0" containsString="0" containsNumber="1" containsInteger="1" minValue="4980" maxValue="59221130"/>
    </cacheField>
    <cacheField name="ESTADO EPS ENERO 03" numFmtId="170">
      <sharedItems count="9">
        <s v="FACTURA PENDIENTE EN PROGRAMACION DE PAGO"/>
        <s v="FACTURA CANCELADA"/>
        <s v="FACTURA DEVUELTA"/>
        <s v="FACTURA NO RADICADA"/>
        <s v="FACTURA EN PROCESO INTERNO"/>
        <s v="FACTURA CANCELADA PARCIALMENTE - GLOSA EN PROCESO INTERNO"/>
        <s v="FACTURA PENDIENTE EN PROGRAMACION DE PAGO - GLOSA PENDIENTE POR CONCILIAR"/>
        <s v="FACTURA CANCELADA PARCIALMENTE - GLOSA PENDIENTE POR CONCILIAR"/>
        <s v="FACTURA PENDIENTE EN PROGRAMACION DE PAGO - GLOSA EN PROCESO INTERNO"/>
      </sharedItems>
    </cacheField>
    <cacheField name="Boxalud" numFmtId="0">
      <sharedItems containsBlank="1"/>
    </cacheField>
    <cacheField name="Valor Devolución" numFmtId="170">
      <sharedItems containsSemiMixedTypes="0" containsString="0" containsNumber="1" containsInteger="1" minValue="0" maxValue="19866394"/>
    </cacheField>
    <cacheField name="Valor Glosa Pendiente" numFmtId="170">
      <sharedItems containsSemiMixedTypes="0" containsString="0" containsNumber="1" containsInteger="1" minValue="0" maxValue="12249192"/>
    </cacheField>
    <cacheField name="Objeción" numFmtId="0">
      <sharedItems containsBlank="1" longText="1"/>
    </cacheField>
    <cacheField name="Valor Total Bruto2" numFmtId="170">
      <sharedItems containsSemiMixedTypes="0" containsString="0" containsNumber="1" containsInteger="1" minValue="0" maxValue="59221130"/>
    </cacheField>
    <cacheField name="Valor Casusado" numFmtId="170">
      <sharedItems containsSemiMixedTypes="0" containsString="0" containsNumber="1" containsInteger="1" minValue="0" maxValue="59221130"/>
    </cacheField>
    <cacheField name="Valor Radicado" numFmtId="170">
      <sharedItems containsSemiMixedTypes="0" containsString="0" containsNumber="1" containsInteger="1" minValue="0" maxValue="59221130"/>
    </cacheField>
    <cacheField name="Valor Glosa Aceptada" numFmtId="170">
      <sharedItems containsSemiMixedTypes="0" containsString="0" containsNumber="1" containsInteger="1" minValue="0" maxValue="338957"/>
    </cacheField>
    <cacheField name="Valor Pagar" numFmtId="170">
      <sharedItems containsSemiMixedTypes="0" containsString="0" containsNumber="1" containsInteger="1" minValue="0" maxValue="54382420"/>
    </cacheField>
    <cacheField name="Por Pagar SAP" numFmtId="170">
      <sharedItems containsSemiMixedTypes="0" containsString="0" containsNumber="1" containsInteger="1" minValue="0" maxValue="50874051"/>
    </cacheField>
    <cacheField name="P.Abiertas Doc" numFmtId="0">
      <sharedItems containsString="0" containsBlank="1" containsNumber="1" containsInteger="1" minValue="1222312040" maxValue="1222352977"/>
    </cacheField>
    <cacheField name="Valor Cancelado SAP" numFmtId="170">
      <sharedItems containsSemiMixedTypes="0" containsString="0" containsNumber="1" containsInteger="1" minValue="0" maxValue="52299486"/>
    </cacheField>
    <cacheField name="Doc Compensación" numFmtId="0">
      <sharedItems containsString="0" containsBlank="1" containsNumber="1" containsInteger="1" minValue="4800061537" maxValue="4800062036"/>
    </cacheField>
    <cacheField name="Fecha de Compensación" numFmtId="14">
      <sharedItems containsNonDate="0" containsDate="1" containsString="0" containsBlank="1" minDate="2023-10-25T00:00:00" maxDate="2023-12-21T00:00:00"/>
    </cacheField>
    <cacheField name="Fecha Corte" numFmtId="14">
      <sharedItems containsSemiMixedTypes="0" containsNonDate="0" containsDate="1" containsString="0" minDate="2023-11-30T00:00:00" maxDate="2023-1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43">
  <r>
    <n v="801000713"/>
    <s v="ONCOLOGOS DEL OCCIDENTE S.A"/>
    <s v="RM62465"/>
    <s v="801000713_RM62465"/>
    <d v="2023-05-12T00:00:00"/>
    <d v="2023-08-04T11:24:31"/>
    <n v="64500"/>
    <n v="64500"/>
    <x v="0"/>
    <s v="Finalizada"/>
    <n v="0"/>
    <n v="0"/>
    <m/>
    <n v="64500"/>
    <n v="66900"/>
    <n v="64500"/>
    <n v="0"/>
    <n v="64500"/>
    <n v="0"/>
    <m/>
    <n v="0"/>
    <m/>
    <m/>
    <d v="2023-11-30T00:00:00"/>
  </r>
  <r>
    <n v="801000713"/>
    <s v="ONCOLOGOS DEL OCCIDENTE S.A"/>
    <s v="RM62485"/>
    <s v="801000713_RM62485"/>
    <d v="2023-05-12T00:00:00"/>
    <d v="2023-08-04T11:24:31"/>
    <n v="64500"/>
    <n v="64500"/>
    <x v="0"/>
    <s v="Finalizada"/>
    <n v="0"/>
    <n v="0"/>
    <m/>
    <n v="64500"/>
    <n v="66900"/>
    <n v="64500"/>
    <n v="0"/>
    <n v="64500"/>
    <n v="0"/>
    <m/>
    <n v="0"/>
    <m/>
    <m/>
    <d v="2023-11-30T00:00:00"/>
  </r>
  <r>
    <n v="801000713"/>
    <s v="ONCOLOGOS DEL OCCIDENTE S.A"/>
    <s v="RM62655"/>
    <s v="801000713_RM62655"/>
    <d v="2023-05-15T00:00:00"/>
    <d v="2023-08-04T11:24:31"/>
    <n v="64500"/>
    <n v="64500"/>
    <x v="0"/>
    <s v="Finalizada"/>
    <n v="0"/>
    <n v="0"/>
    <m/>
    <n v="64500"/>
    <n v="66900"/>
    <n v="64500"/>
    <n v="0"/>
    <n v="64500"/>
    <n v="0"/>
    <m/>
    <n v="0"/>
    <m/>
    <m/>
    <d v="2023-11-30T00:00:00"/>
  </r>
  <r>
    <n v="801000713"/>
    <s v="ONCOLOGOS DEL OCCIDENTE S.A"/>
    <s v="RM62646"/>
    <s v="801000713_RM62646"/>
    <d v="2023-05-15T00:00:00"/>
    <d v="2023-08-04T11:24:31"/>
    <n v="60400"/>
    <n v="60400"/>
    <x v="0"/>
    <s v="Finalizada"/>
    <n v="0"/>
    <n v="0"/>
    <m/>
    <n v="64500"/>
    <n v="66900"/>
    <n v="64500"/>
    <n v="0"/>
    <n v="64500"/>
    <n v="0"/>
    <m/>
    <n v="0"/>
    <m/>
    <m/>
    <d v="2023-11-30T00:00:00"/>
  </r>
  <r>
    <n v="801000713"/>
    <s v="ONCOLOGOS DEL OCCIDENTE S.A"/>
    <s v="RM62661"/>
    <s v="801000713_RM62661"/>
    <d v="2023-05-15T00:00:00"/>
    <d v="2023-08-04T11:24:31"/>
    <n v="484217"/>
    <n v="6779"/>
    <x v="1"/>
    <s v="Finalizada"/>
    <n v="0"/>
    <n v="0"/>
    <m/>
    <n v="484217"/>
    <n v="682458"/>
    <n v="484217"/>
    <n v="0"/>
    <n v="484217"/>
    <n v="0"/>
    <m/>
    <n v="474533"/>
    <n v="4800061722"/>
    <d v="2023-11-17T00:00:00"/>
    <d v="2023-11-30T00:00:00"/>
  </r>
  <r>
    <n v="801000713"/>
    <s v="ONCOLOGOS DEL OCCIDENTE S.A"/>
    <s v="RC15953"/>
    <s v="801000713_RC15953"/>
    <d v="2023-05-16T00:00:00"/>
    <d v="2023-08-04T11:24:31"/>
    <n v="64500"/>
    <n v="64500"/>
    <x v="0"/>
    <s v="Finalizada"/>
    <n v="0"/>
    <n v="0"/>
    <m/>
    <n v="64500"/>
    <n v="66900"/>
    <n v="64500"/>
    <n v="0"/>
    <n v="64500"/>
    <n v="0"/>
    <m/>
    <n v="0"/>
    <m/>
    <m/>
    <d v="2023-11-30T00:00:00"/>
  </r>
  <r>
    <n v="801000713"/>
    <s v="ONCOLOGOS DEL OCCIDENTE S.A"/>
    <s v="RC15977"/>
    <s v="801000713_RC15977"/>
    <d v="2023-05-16T00:00:00"/>
    <d v="2023-08-04T11:24:31"/>
    <n v="52770"/>
    <n v="48670"/>
    <x v="0"/>
    <s v="Finalizada"/>
    <n v="0"/>
    <n v="0"/>
    <m/>
    <n v="52770"/>
    <n v="105540"/>
    <n v="52770"/>
    <n v="4100"/>
    <n v="48670"/>
    <n v="0"/>
    <m/>
    <n v="0"/>
    <m/>
    <m/>
    <d v="2023-11-30T00:00:00"/>
  </r>
  <r>
    <n v="801000713"/>
    <s v="ONCOLOGOS DEL OCCIDENTE S.A"/>
    <s v="RC16007"/>
    <s v="801000713_RC16007"/>
    <d v="2023-05-17T00:00:00"/>
    <d v="2023-08-04T11:24:31"/>
    <n v="56946"/>
    <n v="56946"/>
    <x v="0"/>
    <s v="Finalizada"/>
    <n v="0"/>
    <n v="0"/>
    <m/>
    <n v="56946"/>
    <n v="56946"/>
    <n v="56946"/>
    <n v="0"/>
    <n v="56946"/>
    <n v="0"/>
    <m/>
    <n v="0"/>
    <m/>
    <m/>
    <d v="2023-11-30T00:00:00"/>
  </r>
  <r>
    <n v="801000713"/>
    <s v="ONCOLOGOS DEL OCCIDENTE S.A"/>
    <s v="RC16051"/>
    <s v="801000713_RC16051"/>
    <d v="2023-05-18T00:00:00"/>
    <d v="2023-08-04T11:24:31"/>
    <n v="64500"/>
    <n v="64500"/>
    <x v="0"/>
    <s v="Finalizada"/>
    <n v="0"/>
    <n v="0"/>
    <m/>
    <n v="64500"/>
    <n v="66900"/>
    <n v="64500"/>
    <n v="0"/>
    <n v="64500"/>
    <n v="0"/>
    <m/>
    <n v="0"/>
    <m/>
    <m/>
    <d v="2023-11-30T00:00:00"/>
  </r>
  <r>
    <n v="801000713"/>
    <s v="ONCOLOGOS DEL OCCIDENTE S.A"/>
    <s v="RM62985"/>
    <s v="801000713_RM62985"/>
    <d v="2023-05-24T00:00:00"/>
    <d v="2023-08-04T11:24:31"/>
    <n v="19868706"/>
    <n v="390078"/>
    <x v="1"/>
    <s v="Finalizada"/>
    <n v="0"/>
    <n v="0"/>
    <m/>
    <n v="19868706"/>
    <n v="35033841"/>
    <n v="19868706"/>
    <n v="0"/>
    <n v="19868706"/>
    <n v="0"/>
    <m/>
    <n v="19471332"/>
    <n v="4800061722"/>
    <d v="2023-11-17T00:00:00"/>
    <d v="2023-11-30T00:00:00"/>
  </r>
  <r>
    <n v="801000713"/>
    <s v="ONCOLOGOS DEL OCCIDENTE S.A"/>
    <s v="RC16193"/>
    <s v="801000713_RC16193"/>
    <d v="2023-05-25T00:00:00"/>
    <d v="2023-08-04T11:24:31"/>
    <n v="56946"/>
    <n v="56946"/>
    <x v="2"/>
    <s v="Devuelta"/>
    <n v="56946"/>
    <n v="0"/>
    <s v="Se realiza DEVOLUCION de factura, no se evidencia autorización para los servicios ambulatorios facturados y no se evidencia certificado de recibido del usuario. No se justifica prestación del servicio."/>
    <n v="0"/>
    <n v="0"/>
    <n v="0"/>
    <n v="0"/>
    <n v="0"/>
    <n v="0"/>
    <m/>
    <n v="0"/>
    <m/>
    <m/>
    <d v="2023-11-30T00:00:00"/>
  </r>
  <r>
    <n v="801000713"/>
    <s v="ONCOLOGOS DEL OCCIDENTE S.A"/>
    <s v="RC16194"/>
    <s v="801000713_RC16194"/>
    <d v="2023-05-25T00:00:00"/>
    <d v="2023-08-04T11:24:31"/>
    <n v="56946"/>
    <n v="56946"/>
    <x v="2"/>
    <s v="Devuelta"/>
    <n v="56946"/>
    <n v="0"/>
    <s v="Se realiza DEVOLUCION de factura, no se evidencia autorización para los servicios ambulatorios facturados y no se evidencia certificado de recibido del usuario. No se justifica prestación del servicio."/>
    <n v="0"/>
    <n v="0"/>
    <n v="0"/>
    <n v="0"/>
    <n v="0"/>
    <n v="0"/>
    <m/>
    <n v="0"/>
    <m/>
    <m/>
    <d v="2023-11-30T00:00:00"/>
  </r>
  <r>
    <n v="801000713"/>
    <s v="ONCOLOGOS DEL OCCIDENTE S.A"/>
    <s v="RC16184"/>
    <s v="801000713_RC16184"/>
    <d v="2023-05-25T00:00:00"/>
    <m/>
    <n v="64500"/>
    <n v="64500"/>
    <x v="3"/>
    <s v="Para cargar RIPS o soportes"/>
    <n v="0"/>
    <n v="0"/>
    <m/>
    <n v="0"/>
    <n v="0"/>
    <n v="0"/>
    <n v="0"/>
    <n v="0"/>
    <n v="0"/>
    <m/>
    <n v="0"/>
    <m/>
    <m/>
    <d v="2023-11-30T00:00:00"/>
  </r>
  <r>
    <n v="801000713"/>
    <s v="ONCOLOGOS DEL OCCIDENTE S.A"/>
    <s v="RC16192"/>
    <s v="801000713_RC16192"/>
    <d v="2023-05-25T00:00:00"/>
    <d v="2023-08-04T11:24:31"/>
    <n v="64500"/>
    <n v="64500"/>
    <x v="2"/>
    <s v="Devuelta"/>
    <n v="64500"/>
    <n v="0"/>
    <s v="Se realiza DEVOLUCION de factura, no se evidencia autorización para los servicios ambulatorios facturados y no se evidencia certificado de recibido del usuario. No se justifica prestación del servicio."/>
    <n v="0"/>
    <n v="0"/>
    <n v="0"/>
    <n v="0"/>
    <n v="0"/>
    <n v="0"/>
    <m/>
    <n v="0"/>
    <m/>
    <m/>
    <d v="2023-11-30T00:00:00"/>
  </r>
  <r>
    <n v="801000713"/>
    <s v="ONCOLOGOS DEL OCCIDENTE S.A"/>
    <s v="RC16187"/>
    <s v="801000713_RC16187"/>
    <d v="2023-05-25T00:00:00"/>
    <d v="2023-08-04T11:24:31"/>
    <n v="64500"/>
    <n v="64500"/>
    <x v="2"/>
    <s v="Devuelta"/>
    <n v="64500"/>
    <n v="0"/>
    <s v="Se realiza devolución de factura, no se evidencia autorización para los servicios facturados."/>
    <n v="0"/>
    <n v="0"/>
    <n v="0"/>
    <n v="0"/>
    <n v="0"/>
    <n v="0"/>
    <m/>
    <n v="0"/>
    <m/>
    <m/>
    <d v="2023-11-30T00:00:00"/>
  </r>
  <r>
    <n v="801000713"/>
    <s v="ONCOLOGOS DEL OCCIDENTE S.A"/>
    <s v="RC16188"/>
    <s v="801000713_RC16188"/>
    <d v="2023-05-25T00:00:00"/>
    <d v="2023-08-04T11:24:31"/>
    <n v="64500"/>
    <n v="64500"/>
    <x v="2"/>
    <s v="Devuelta"/>
    <n v="64500"/>
    <n v="0"/>
    <s v="Se realiza DEVOLUCION de factura, no se evidencia certificado de recibido del usuario. No se justifica prestación del servicio."/>
    <n v="0"/>
    <n v="0"/>
    <n v="0"/>
    <n v="0"/>
    <n v="0"/>
    <n v="0"/>
    <m/>
    <n v="0"/>
    <m/>
    <m/>
    <d v="2023-11-30T00:00:00"/>
  </r>
  <r>
    <n v="801000713"/>
    <s v="ONCOLOGOS DEL OCCIDENTE S.A"/>
    <s v="RC16185"/>
    <s v="801000713_RC16185"/>
    <d v="2023-05-25T00:00:00"/>
    <d v="2023-08-04T11:24:31"/>
    <n v="64500"/>
    <n v="64500"/>
    <x v="2"/>
    <s v="Devuelta"/>
    <n v="64500"/>
    <n v="0"/>
    <s v="Se realiza devolución de factura, no se evidencia autorización para los servicios facturados. "/>
    <n v="0"/>
    <n v="0"/>
    <n v="0"/>
    <n v="0"/>
    <n v="0"/>
    <n v="0"/>
    <m/>
    <n v="0"/>
    <m/>
    <m/>
    <d v="2023-11-30T00:00:00"/>
  </r>
  <r>
    <n v="801000713"/>
    <s v="ONCOLOGOS DEL OCCIDENTE S.A"/>
    <s v="RC16189"/>
    <s v="801000713_RC16189"/>
    <d v="2023-05-25T00:00:00"/>
    <d v="2023-08-04T11:24:31"/>
    <n v="64500"/>
    <n v="64500"/>
    <x v="2"/>
    <s v="Devuelta"/>
    <n v="64500"/>
    <n v="0"/>
    <s v="Se realiza DEVOLUCION de factura, no se evidencia certificado de recibido del usuario. No se justifica prestación del servicio. - No se evidencia autorización para el servicio de consulta Cx plastica"/>
    <n v="0"/>
    <n v="0"/>
    <n v="0"/>
    <n v="0"/>
    <n v="0"/>
    <n v="0"/>
    <m/>
    <n v="0"/>
    <m/>
    <m/>
    <d v="2023-11-30T00:00:00"/>
  </r>
  <r>
    <n v="801000713"/>
    <s v="ONCOLOGOS DEL OCCIDENTE S.A"/>
    <s v="RC16190"/>
    <s v="801000713_RC16190"/>
    <d v="2023-05-25T00:00:00"/>
    <d v="2023-08-04T11:24:31"/>
    <n v="133854"/>
    <n v="133854"/>
    <x v="2"/>
    <s v="Devuelta"/>
    <n v="133854"/>
    <n v="0"/>
    <s v="Se realiza DEVOLUCION de factura, no se evidencia autorización para los servicios ambulatorios facturados y no se evidencia certificado de recibido del usuario. No se justifica prestación del servicio."/>
    <n v="0"/>
    <n v="0"/>
    <n v="0"/>
    <n v="0"/>
    <n v="0"/>
    <n v="0"/>
    <m/>
    <n v="0"/>
    <m/>
    <m/>
    <d v="2023-11-30T00:00:00"/>
  </r>
  <r>
    <n v="801000713"/>
    <s v="ONCOLOGOS DEL OCCIDENTE S.A"/>
    <s v="RC16191"/>
    <s v="801000713_RC16191"/>
    <d v="2023-05-25T00:00:00"/>
    <d v="2023-08-04T11:24:31"/>
    <n v="64500"/>
    <n v="64500"/>
    <x v="2"/>
    <s v="Devuelta"/>
    <n v="64500"/>
    <n v="0"/>
    <s v="Se realiza DEVOLUCION de factura, no se evidencia autorización para los servicios ambulatorios facturados y no se evidencia certificado de recibido del usuario. No se justifica prestación del servicio."/>
    <n v="0"/>
    <n v="0"/>
    <n v="0"/>
    <n v="0"/>
    <n v="0"/>
    <n v="0"/>
    <m/>
    <n v="0"/>
    <m/>
    <m/>
    <d v="2023-11-30T00:00:00"/>
  </r>
  <r>
    <n v="801000713"/>
    <s v="ONCOLOGOS DEL OCCIDENTE S.A"/>
    <s v="RC16211"/>
    <s v="801000713_RC16211"/>
    <d v="2023-05-26T00:00:00"/>
    <d v="2023-08-04T11:24:31"/>
    <n v="56946"/>
    <n v="52846"/>
    <x v="0"/>
    <s v="Finalizada"/>
    <n v="0"/>
    <n v="0"/>
    <m/>
    <n v="56946"/>
    <n v="113892"/>
    <n v="56946"/>
    <n v="4100"/>
    <n v="52846"/>
    <n v="0"/>
    <m/>
    <n v="0"/>
    <m/>
    <m/>
    <d v="2023-11-30T00:00:00"/>
  </r>
  <r>
    <n v="801000713"/>
    <s v="ONCOLOGOS DEL OCCIDENTE S.A"/>
    <s v="RC16205"/>
    <s v="801000713_RC16205"/>
    <d v="2023-05-26T00:00:00"/>
    <d v="2023-08-04T11:24:31"/>
    <n v="56946"/>
    <n v="56946"/>
    <x v="2"/>
    <s v="Devuelta"/>
    <n v="56946"/>
    <n v="0"/>
    <s v="Se realiza DEVOLUCION de factura, no se evidencia autorización para los servicios ambulatorios facturados y no se evidencia certificado de recibido del usuario. No se justifica prestación del servicio."/>
    <n v="0"/>
    <n v="0"/>
    <n v="0"/>
    <n v="0"/>
    <n v="0"/>
    <n v="0"/>
    <m/>
    <n v="0"/>
    <m/>
    <m/>
    <d v="2023-11-30T00:00:00"/>
  </r>
  <r>
    <n v="801000713"/>
    <s v="ONCOLOGOS DEL OCCIDENTE S.A"/>
    <s v="RC16213"/>
    <s v="801000713_RC16213"/>
    <d v="2023-05-26T00:00:00"/>
    <d v="2023-08-04T11:24:31"/>
    <n v="64500"/>
    <n v="64500"/>
    <x v="2"/>
    <s v="Devuelta"/>
    <n v="64500"/>
    <n v="0"/>
    <s v="Se realiza DEVOLUCION de factura, no se evidencia certificado de recibido del usuario. No se justifica prestación del servicio."/>
    <n v="0"/>
    <n v="0"/>
    <n v="0"/>
    <n v="0"/>
    <n v="0"/>
    <n v="0"/>
    <m/>
    <n v="0"/>
    <m/>
    <m/>
    <d v="2023-11-30T00:00:00"/>
  </r>
  <r>
    <n v="801000713"/>
    <s v="ONCOLOGOS DEL OCCIDENTE S.A"/>
    <s v="RC16216"/>
    <s v="801000713_RC16216"/>
    <d v="2023-05-26T00:00:00"/>
    <d v="2023-08-04T11:24:31"/>
    <n v="64500"/>
    <n v="64500"/>
    <x v="2"/>
    <s v="Devuelta"/>
    <n v="64500"/>
    <n v="0"/>
    <s v="Se realiza DEVOLUCION de factura, no se evidencia certificado de recibido del usuario. No se justifica prestación del servicio."/>
    <n v="0"/>
    <n v="0"/>
    <n v="0"/>
    <n v="0"/>
    <n v="0"/>
    <n v="0"/>
    <m/>
    <n v="0"/>
    <m/>
    <m/>
    <d v="2023-11-30T00:00:00"/>
  </r>
  <r>
    <n v="801000713"/>
    <s v="ONCOLOGOS DEL OCCIDENTE S.A"/>
    <s v="RC16219"/>
    <s v="801000713_RC16219"/>
    <d v="2023-05-26T00:00:00"/>
    <d v="2023-08-04T11:24:31"/>
    <n v="52770"/>
    <n v="48670"/>
    <x v="0"/>
    <s v="Finalizada"/>
    <n v="0"/>
    <n v="0"/>
    <m/>
    <n v="52770"/>
    <n v="105540"/>
    <n v="52770"/>
    <n v="4100"/>
    <n v="48670"/>
    <n v="0"/>
    <m/>
    <n v="0"/>
    <m/>
    <m/>
    <d v="2023-11-30T00:00:00"/>
  </r>
  <r>
    <n v="801000713"/>
    <s v="ONCOLOGOS DEL OCCIDENTE S.A"/>
    <s v="RC16214"/>
    <s v="801000713_RC16214"/>
    <d v="2023-05-26T00:00:00"/>
    <d v="2023-08-04T11:24:31"/>
    <n v="79049"/>
    <n v="79049"/>
    <x v="2"/>
    <s v="Devuelta"/>
    <n v="79049"/>
    <n v="0"/>
    <s v="Se realiza DEVOLUCION de factura, no se evidencia certificado de recibido del usuario. No se justifica prestación del servicio."/>
    <n v="0"/>
    <n v="0"/>
    <n v="0"/>
    <n v="0"/>
    <n v="0"/>
    <n v="0"/>
    <m/>
    <n v="0"/>
    <m/>
    <m/>
    <d v="2023-11-30T00:00:00"/>
  </r>
  <r>
    <n v="801000713"/>
    <s v="ONCOLOGOS DEL OCCIDENTE S.A"/>
    <s v="RC16218"/>
    <s v="801000713_RC16218"/>
    <d v="2023-05-26T00:00:00"/>
    <d v="2023-08-04T11:24:31"/>
    <n v="56946"/>
    <n v="56946"/>
    <x v="2"/>
    <s v="Devuelta"/>
    <n v="56946"/>
    <n v="0"/>
    <s v="Se realiza DEVOLUCION de factura, no se evidencia certificado de recibido del usuario. No se justifica prestación del servicio."/>
    <n v="0"/>
    <n v="0"/>
    <n v="0"/>
    <n v="0"/>
    <n v="0"/>
    <n v="0"/>
    <m/>
    <n v="0"/>
    <m/>
    <m/>
    <d v="2023-11-30T00:00:00"/>
  </r>
  <r>
    <n v="801000713"/>
    <s v="ONCOLOGOS DEL OCCIDENTE S.A"/>
    <s v="RC16220"/>
    <s v="801000713_RC16220"/>
    <d v="2023-05-26T00:00:00"/>
    <d v="2023-08-04T11:24:31"/>
    <n v="52770"/>
    <n v="52770"/>
    <x v="2"/>
    <s v="Devuelta"/>
    <n v="52770"/>
    <n v="0"/>
    <s v="Se realiza DEVOLUCION de factura, no se evidencia certificado de recibido del usuario. No se justifica prestación del servicio."/>
    <n v="0"/>
    <n v="0"/>
    <n v="0"/>
    <n v="0"/>
    <n v="0"/>
    <n v="0"/>
    <m/>
    <n v="0"/>
    <m/>
    <m/>
    <d v="2023-11-30T00:00:00"/>
  </r>
  <r>
    <n v="801000713"/>
    <s v="ONCOLOGOS DEL OCCIDENTE S.A"/>
    <s v="RC16217"/>
    <s v="801000713_RC16217"/>
    <d v="2023-05-26T00:00:00"/>
    <d v="2023-08-04T11:24:31"/>
    <n v="56946"/>
    <n v="56946"/>
    <x v="2"/>
    <s v="Devuelta"/>
    <n v="56946"/>
    <n v="0"/>
    <s v="Se realiza DEVOLUCION de factura, no se evidencia certificado de recibido del usuario. No se justifica prestación del servicio."/>
    <n v="0"/>
    <n v="0"/>
    <n v="0"/>
    <n v="0"/>
    <n v="0"/>
    <n v="0"/>
    <m/>
    <n v="0"/>
    <m/>
    <m/>
    <d v="2023-11-30T00:00:00"/>
  </r>
  <r>
    <n v="801000713"/>
    <s v="ONCOLOGOS DEL OCCIDENTE S.A"/>
    <s v="RC16221"/>
    <s v="801000713_RC16221"/>
    <d v="2023-05-26T00:00:00"/>
    <d v="2023-08-04T11:24:31"/>
    <n v="64500"/>
    <n v="64500"/>
    <x v="2"/>
    <s v="Devuelta"/>
    <n v="64500"/>
    <n v="0"/>
    <s v="Se realiza DEVOLUCION de factura, no se evidencia certificado de recibido del usuario. No se justifica prestación del servicio."/>
    <n v="0"/>
    <n v="0"/>
    <n v="0"/>
    <n v="0"/>
    <n v="0"/>
    <n v="0"/>
    <m/>
    <n v="0"/>
    <m/>
    <m/>
    <d v="2023-11-30T00:00:00"/>
  </r>
  <r>
    <n v="801000713"/>
    <s v="ONCOLOGOS DEL OCCIDENTE S.A"/>
    <s v="RC16232"/>
    <s v="801000713_RC16232"/>
    <d v="2023-05-26T00:00:00"/>
    <d v="2023-08-04T11:24:31"/>
    <n v="52770"/>
    <n v="52770"/>
    <x v="2"/>
    <s v="Devuelta"/>
    <n v="5277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31"/>
    <s v="801000713_RC16231"/>
    <d v="2023-05-26T00:00:00"/>
    <d v="2023-08-04T11:24:31"/>
    <n v="64500"/>
    <n v="64500"/>
    <x v="2"/>
    <s v="Devuelta"/>
    <n v="64500"/>
    <n v="0"/>
    <s v="Se realiza DEVOLUCION de factura, no se evidencia certificado de recibido del usuario. No se justifica prestación del servicio."/>
    <n v="0"/>
    <n v="0"/>
    <n v="0"/>
    <n v="0"/>
    <n v="0"/>
    <n v="0"/>
    <m/>
    <n v="0"/>
    <m/>
    <m/>
    <d v="2023-11-30T00:00:00"/>
  </r>
  <r>
    <n v="801000713"/>
    <s v="ONCOLOGOS DEL OCCIDENTE S.A"/>
    <s v="RC16229"/>
    <s v="801000713_RC16229"/>
    <d v="2023-05-26T00:00:00"/>
    <d v="2023-08-04T11:24:31"/>
    <n v="107733"/>
    <n v="107733"/>
    <x v="2"/>
    <s v="Devuelta"/>
    <n v="107733"/>
    <n v="0"/>
    <s v="Se realiza DEVOLUCION de factura, no se evidencia certificado de recibido del usuario. No se justifica prestación del servicio."/>
    <n v="0"/>
    <n v="0"/>
    <n v="0"/>
    <n v="0"/>
    <n v="0"/>
    <n v="0"/>
    <m/>
    <n v="0"/>
    <m/>
    <m/>
    <d v="2023-11-30T00:00:00"/>
  </r>
  <r>
    <n v="801000713"/>
    <s v="ONCOLOGOS DEL OCCIDENTE S.A"/>
    <s v="RC16212"/>
    <s v="801000713_RC16212"/>
    <d v="2023-05-26T00:00:00"/>
    <d v="2023-08-04T11:24:31"/>
    <n v="64500"/>
    <n v="64500"/>
    <x v="2"/>
    <s v="Devuelta"/>
    <n v="64500"/>
    <n v="0"/>
    <s v="Se realiza devolución de factura, no se evidencia certificado de recibido del usuario. No se justifica prestación del servicio."/>
    <n v="0"/>
    <n v="0"/>
    <n v="0"/>
    <n v="0"/>
    <n v="0"/>
    <n v="0"/>
    <m/>
    <n v="0"/>
    <m/>
    <m/>
    <d v="2023-11-30T00:00:00"/>
  </r>
  <r>
    <n v="801000713"/>
    <s v="ONCOLOGOS DEL OCCIDENTE S.A"/>
    <s v="RC16206"/>
    <s v="801000713_RC16206"/>
    <d v="2023-05-26T00:00:00"/>
    <d v="2023-08-04T11:24:31"/>
    <n v="64500"/>
    <n v="64500"/>
    <x v="2"/>
    <s v="Devuelta"/>
    <n v="64500"/>
    <n v="0"/>
    <s v="Se realiza DEVOLUCION de factura, no se evidencia autorización para los servicios ambulatorios facturados y no se evidencia certificado de recibido del usuario. No se justifica prestación del servicio."/>
    <n v="0"/>
    <n v="0"/>
    <n v="0"/>
    <n v="0"/>
    <n v="0"/>
    <n v="0"/>
    <m/>
    <n v="0"/>
    <m/>
    <m/>
    <d v="2023-11-30T00:00:00"/>
  </r>
  <r>
    <n v="801000713"/>
    <s v="ONCOLOGOS DEL OCCIDENTE S.A"/>
    <s v="RC16240"/>
    <s v="801000713_RC16240"/>
    <d v="2023-05-26T00:00:00"/>
    <d v="2023-08-04T11:24:31"/>
    <n v="64500"/>
    <n v="64500"/>
    <x v="2"/>
    <s v="Devuelta"/>
    <n v="6450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38"/>
    <s v="801000713_RC16238"/>
    <d v="2023-05-26T00:00:00"/>
    <d v="2023-08-04T11:24:31"/>
    <n v="79049"/>
    <n v="79049"/>
    <x v="2"/>
    <s v="Devuelta"/>
    <n v="79049"/>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41"/>
    <s v="801000713_RC16241"/>
    <d v="2023-05-26T00:00:00"/>
    <d v="2023-08-04T11:24:31"/>
    <n v="56533"/>
    <n v="56533"/>
    <x v="2"/>
    <s v="Devuelta"/>
    <n v="56533"/>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33"/>
    <s v="801000713_RC16233"/>
    <d v="2023-05-26T00:00:00"/>
    <d v="2023-08-04T11:24:31"/>
    <n v="56946"/>
    <n v="56946"/>
    <x v="2"/>
    <s v="Devuelta"/>
    <n v="56946"/>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34"/>
    <s v="801000713_RC16234"/>
    <d v="2023-05-26T00:00:00"/>
    <d v="2023-08-04T11:24:31"/>
    <n v="79049"/>
    <n v="79049"/>
    <x v="2"/>
    <s v="Devuelta"/>
    <n v="79049"/>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37"/>
    <s v="801000713_RC16237"/>
    <d v="2023-05-26T00:00:00"/>
    <d v="2023-08-04T11:24:31"/>
    <n v="64500"/>
    <n v="64500"/>
    <x v="2"/>
    <s v="Devuelta"/>
    <n v="6450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M63147"/>
    <s v="801000713_RM63147"/>
    <d v="2023-05-27T00:00:00"/>
    <d v="2023-08-04T11:24:31"/>
    <n v="12400833"/>
    <n v="129009"/>
    <x v="4"/>
    <s v="Para revision respuesta"/>
    <n v="0"/>
    <n v="231774"/>
    <m/>
    <n v="12400833"/>
    <n v="0"/>
    <n v="12400833"/>
    <n v="0"/>
    <n v="12169059"/>
    <n v="0"/>
    <m/>
    <n v="11925677"/>
    <n v="4800061537"/>
    <d v="2023-10-25T00:00:00"/>
    <d v="2023-11-30T00:00:00"/>
  </r>
  <r>
    <n v="801000713"/>
    <s v="ONCOLOGOS DEL OCCIDENTE S.A"/>
    <s v="RC16270"/>
    <s v="801000713_RC16270"/>
    <d v="2023-05-29T00:00:00"/>
    <d v="2023-08-04T11:24:31"/>
    <n v="64500"/>
    <n v="64500"/>
    <x v="2"/>
    <s v="Devuelta"/>
    <n v="6450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71"/>
    <s v="801000713_RC16271"/>
    <d v="2023-05-29T00:00:00"/>
    <d v="2023-08-04T11:24:31"/>
    <n v="64500"/>
    <n v="64500"/>
    <x v="2"/>
    <s v="Devuelta"/>
    <n v="6450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73"/>
    <s v="801000713_RC16273"/>
    <d v="2023-05-29T00:00:00"/>
    <d v="2023-08-04T11:24:31"/>
    <n v="56946"/>
    <n v="56946"/>
    <x v="2"/>
    <s v="Devuelta"/>
    <n v="56946"/>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72"/>
    <s v="801000713_RC16272"/>
    <d v="2023-05-29T00:00:00"/>
    <d v="2023-08-04T11:24:31"/>
    <n v="56946"/>
    <n v="56946"/>
    <x v="2"/>
    <s v="Devuelta"/>
    <n v="56946"/>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74"/>
    <s v="801000713_RC16274"/>
    <d v="2023-05-29T00:00:00"/>
    <d v="2023-08-04T11:24:31"/>
    <n v="64500"/>
    <n v="64500"/>
    <x v="2"/>
    <s v="Devuelta"/>
    <n v="6450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C16275"/>
    <s v="801000713_RC16275"/>
    <d v="2023-05-29T00:00:00"/>
    <d v="2023-08-04T11:24:31"/>
    <n v="52770"/>
    <n v="52770"/>
    <x v="2"/>
    <s v="Devuelta"/>
    <n v="5277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M63413"/>
    <s v="801000713_RM63413"/>
    <d v="2023-05-29T00:00:00"/>
    <d v="2023-08-04T11:24:31"/>
    <n v="19868149"/>
    <n v="8853"/>
    <x v="1"/>
    <s v="Finalizada"/>
    <n v="0"/>
    <n v="0"/>
    <m/>
    <n v="19868149"/>
    <n v="35029183"/>
    <n v="19868149"/>
    <n v="0"/>
    <n v="19868149"/>
    <n v="0"/>
    <m/>
    <n v="19470787"/>
    <n v="4800061722"/>
    <d v="2023-11-17T00:00:00"/>
    <d v="2023-11-30T00:00:00"/>
  </r>
  <r>
    <n v="801000713"/>
    <s v="ONCOLOGOS DEL OCCIDENTE S.A"/>
    <s v="RM63451"/>
    <s v="801000713_RM63451"/>
    <d v="2023-05-29T00:00:00"/>
    <d v="2023-08-04T11:24:31"/>
    <n v="64500"/>
    <n v="64500"/>
    <x v="0"/>
    <s v="Finalizada"/>
    <n v="0"/>
    <n v="0"/>
    <m/>
    <n v="64500"/>
    <n v="66900"/>
    <n v="64500"/>
    <n v="0"/>
    <n v="64500"/>
    <n v="64500"/>
    <n v="1222312924"/>
    <n v="0"/>
    <m/>
    <m/>
    <d v="2023-11-30T00:00:00"/>
  </r>
  <r>
    <n v="801000713"/>
    <s v="ONCOLOGOS DEL OCCIDENTE S.A"/>
    <s v="RM63429"/>
    <s v="801000713_RM63429"/>
    <d v="2023-05-29T00:00:00"/>
    <d v="2023-08-04T11:24:31"/>
    <n v="12313843"/>
    <n v="234853"/>
    <x v="1"/>
    <s v="Finalizada"/>
    <n v="0"/>
    <n v="0"/>
    <m/>
    <n v="12313843"/>
    <n v="12377303"/>
    <n v="12313843"/>
    <n v="0"/>
    <n v="12313843"/>
    <n v="0"/>
    <m/>
    <n v="12067566"/>
    <n v="4800061722"/>
    <d v="2023-11-17T00:00:00"/>
    <d v="2023-11-30T00:00:00"/>
  </r>
  <r>
    <n v="801000713"/>
    <s v="ONCOLOGOS DEL OCCIDENTE S.A"/>
    <s v="RM63433"/>
    <s v="801000713_RM63433"/>
    <d v="2023-05-29T00:00:00"/>
    <d v="2023-08-04T11:24:31"/>
    <n v="64500"/>
    <n v="64500"/>
    <x v="0"/>
    <s v="Finalizada"/>
    <n v="0"/>
    <n v="0"/>
    <m/>
    <n v="64500"/>
    <n v="66900"/>
    <n v="64500"/>
    <n v="0"/>
    <n v="64500"/>
    <n v="64500"/>
    <n v="1222312040"/>
    <n v="0"/>
    <m/>
    <m/>
    <d v="2023-11-30T00:00:00"/>
  </r>
  <r>
    <n v="801000713"/>
    <s v="ONCOLOGOS DEL OCCIDENTE S.A"/>
    <s v="RM63421"/>
    <s v="801000713_RM63421"/>
    <d v="2023-05-29T00:00:00"/>
    <d v="2023-08-04T11:24:31"/>
    <n v="64500"/>
    <n v="64500"/>
    <x v="0"/>
    <s v="Finalizada"/>
    <n v="0"/>
    <n v="0"/>
    <m/>
    <n v="64500"/>
    <n v="66900"/>
    <n v="64500"/>
    <n v="0"/>
    <n v="64500"/>
    <n v="64500"/>
    <n v="1222332483"/>
    <n v="0"/>
    <m/>
    <m/>
    <d v="2023-11-30T00:00:00"/>
  </r>
  <r>
    <n v="801000713"/>
    <s v="ONCOLOGOS DEL OCCIDENTE S.A"/>
    <s v="RM63414"/>
    <s v="801000713_RM63414"/>
    <d v="2023-05-29T00:00:00"/>
    <d v="2023-08-04T11:24:31"/>
    <n v="56533"/>
    <n v="56533"/>
    <x v="2"/>
    <s v="Devuelta"/>
    <n v="56533"/>
    <n v="0"/>
    <s v="No se evidencia autorización para la cita de control facturada, solicitar al área encargada y presentar nuevamente."/>
    <n v="0"/>
    <n v="0"/>
    <n v="0"/>
    <n v="0"/>
    <n v="0"/>
    <n v="0"/>
    <m/>
    <n v="0"/>
    <m/>
    <m/>
    <d v="2023-11-30T00:00:00"/>
  </r>
  <r>
    <n v="801000713"/>
    <s v="ONCOLOGOS DEL OCCIDENTE S.A"/>
    <s v="RM63418"/>
    <s v="801000713_RM63418"/>
    <d v="2023-05-29T00:00:00"/>
    <d v="2023-08-04T11:24:31"/>
    <n v="66900"/>
    <n v="66900"/>
    <x v="0"/>
    <s v="Finalizada"/>
    <n v="0"/>
    <n v="0"/>
    <m/>
    <n v="66900"/>
    <n v="66900"/>
    <n v="66900"/>
    <n v="0"/>
    <n v="66900"/>
    <n v="66900"/>
    <n v="1222331699"/>
    <n v="0"/>
    <m/>
    <m/>
    <d v="2023-11-30T00:00:00"/>
  </r>
  <r>
    <n v="801000713"/>
    <s v="ONCOLOGOS DEL OCCIDENTE S.A"/>
    <s v="RM63472"/>
    <s v="801000713_RM63472"/>
    <d v="2023-05-30T00:00:00"/>
    <d v="2023-08-04T11:24:31"/>
    <n v="9120516"/>
    <n v="239778"/>
    <x v="1"/>
    <s v="Finalizada"/>
    <n v="0"/>
    <n v="0"/>
    <m/>
    <n v="9120516"/>
    <n v="15752382"/>
    <n v="9120516"/>
    <n v="0"/>
    <n v="9120516"/>
    <n v="0"/>
    <m/>
    <n v="8796197"/>
    <n v="4800061537"/>
    <d v="2023-10-25T00:00:00"/>
    <d v="2023-11-30T00:00:00"/>
  </r>
  <r>
    <n v="801000713"/>
    <s v="ONCOLOGOS DEL OCCIDENTE S.A"/>
    <s v="RM63530"/>
    <s v="801000713_RM63530"/>
    <d v="2023-05-30T00:00:00"/>
    <d v="2023-08-04T11:24:31"/>
    <n v="64500"/>
    <n v="64500"/>
    <x v="0"/>
    <s v="Finalizada"/>
    <n v="0"/>
    <n v="0"/>
    <m/>
    <n v="64500"/>
    <n v="66900"/>
    <n v="64500"/>
    <n v="0"/>
    <n v="64500"/>
    <n v="64500"/>
    <n v="1222312925"/>
    <n v="0"/>
    <m/>
    <m/>
    <d v="2023-11-30T00:00:00"/>
  </r>
  <r>
    <n v="801000713"/>
    <s v="ONCOLOGOS DEL OCCIDENTE S.A"/>
    <s v="RM63534"/>
    <s v="801000713_RM63534"/>
    <d v="2023-05-30T00:00:00"/>
    <d v="2023-08-04T11:24:31"/>
    <n v="56533"/>
    <n v="56533"/>
    <x v="0"/>
    <s v="Finalizada"/>
    <n v="0"/>
    <n v="0"/>
    <m/>
    <n v="56533"/>
    <n v="66900"/>
    <n v="56533"/>
    <n v="0"/>
    <n v="56533"/>
    <n v="56533"/>
    <n v="1222332259"/>
    <n v="0"/>
    <m/>
    <m/>
    <d v="2023-11-30T00:00:00"/>
  </r>
  <r>
    <n v="801000713"/>
    <s v="ONCOLOGOS DEL OCCIDENTE S.A"/>
    <s v="RM63563"/>
    <s v="801000713_RM63563"/>
    <d v="2023-05-30T00:00:00"/>
    <d v="2023-08-04T11:24:31"/>
    <n v="57800"/>
    <n v="57800"/>
    <x v="2"/>
    <s v="Devuelta"/>
    <n v="57800"/>
    <n v="0"/>
    <s v="Se realiza DEVOLUCION de factura, se evidencia que la autorizacion No, 230878516537118 se presento con la factura No. RM36358 No procedente para pago por la EPS. "/>
    <n v="0"/>
    <n v="0"/>
    <n v="0"/>
    <n v="0"/>
    <n v="0"/>
    <n v="0"/>
    <m/>
    <n v="0"/>
    <m/>
    <m/>
    <d v="2023-11-30T00:00:00"/>
  </r>
  <r>
    <n v="801000713"/>
    <s v="ONCOLOGOS DEL OCCIDENTE S.A"/>
    <s v="RM63782"/>
    <s v="801000713_RM63782"/>
    <d v="2023-05-31T00:00:00"/>
    <d v="2023-08-04T11:24:31"/>
    <n v="17384111"/>
    <n v="6779"/>
    <x v="1"/>
    <s v="Finalizada"/>
    <n v="0"/>
    <n v="0"/>
    <m/>
    <n v="17384111"/>
    <n v="17582352"/>
    <n v="17384111"/>
    <n v="0"/>
    <n v="17384111"/>
    <n v="0"/>
    <m/>
    <n v="17036429"/>
    <n v="4800061722"/>
    <d v="2023-11-17T00:00:00"/>
    <d v="2023-11-30T00:00:00"/>
  </r>
  <r>
    <n v="801000713"/>
    <s v="ONCOLOGOS DEL OCCIDENTE S.A"/>
    <s v="RM63767"/>
    <s v="801000713_RM63767"/>
    <d v="2023-05-31T00:00:00"/>
    <d v="2023-08-04T11:24:31"/>
    <n v="56533"/>
    <n v="56533"/>
    <x v="0"/>
    <s v="Finalizada"/>
    <n v="0"/>
    <n v="0"/>
    <m/>
    <n v="56533"/>
    <n v="66900"/>
    <n v="56533"/>
    <n v="0"/>
    <n v="56533"/>
    <n v="56533"/>
    <n v="1222332164"/>
    <n v="0"/>
    <m/>
    <m/>
    <d v="2023-11-30T00:00:00"/>
  </r>
  <r>
    <n v="801000713"/>
    <s v="ONCOLOGOS DEL OCCIDENTE S.A"/>
    <s v="RM63766"/>
    <s v="801000713_RM63766"/>
    <d v="2023-05-31T00:00:00"/>
    <d v="2023-08-04T11:24:31"/>
    <n v="64500"/>
    <n v="64500"/>
    <x v="2"/>
    <s v="Devuelta"/>
    <n v="64500"/>
    <n v="0"/>
    <s v="Devolución de cuenta, No se evidencia autorización para los servicios facturados. Se evidencia que la autorización adjunta No. 230828549544228 se autorizaron los servicios para  890251 CONSULTA DE PRIMERA VEZ POR ESPECIALISTA EN HEMATOLOGÍA - Factura, esta direccionado a consulta de primera vez de con Especialista de Oncología"/>
    <n v="0"/>
    <n v="0"/>
    <n v="0"/>
    <n v="0"/>
    <n v="0"/>
    <n v="0"/>
    <m/>
    <n v="0"/>
    <m/>
    <m/>
    <d v="2023-11-30T00:00:00"/>
  </r>
  <r>
    <n v="801000713"/>
    <s v="ONCOLOGOS DEL OCCIDENTE S.A"/>
    <s v="RM63768"/>
    <s v="801000713_RM63768"/>
    <d v="2023-05-31T00:00:00"/>
    <d v="2023-08-04T11:24:31"/>
    <n v="64500"/>
    <n v="64500"/>
    <x v="0"/>
    <s v="Finalizada"/>
    <n v="0"/>
    <n v="0"/>
    <m/>
    <n v="64500"/>
    <n v="66900"/>
    <n v="64500"/>
    <n v="0"/>
    <n v="64500"/>
    <n v="64500"/>
    <n v="1222312970"/>
    <n v="0"/>
    <m/>
    <m/>
    <d v="2023-11-30T00:00:00"/>
  </r>
  <r>
    <n v="801000713"/>
    <s v="ONCOLOGOS DEL OCCIDENTE S.A"/>
    <s v="RM63785"/>
    <s v="801000713_RM63785"/>
    <d v="2023-05-31T00:00:00"/>
    <d v="2023-08-04T11:24:31"/>
    <n v="56533"/>
    <n v="56533"/>
    <x v="0"/>
    <s v="Finalizada"/>
    <n v="0"/>
    <n v="0"/>
    <m/>
    <n v="56533"/>
    <n v="66900"/>
    <n v="56533"/>
    <n v="0"/>
    <n v="56533"/>
    <n v="56533"/>
    <n v="1222332162"/>
    <n v="0"/>
    <m/>
    <m/>
    <d v="2023-11-30T00:00:00"/>
  </r>
  <r>
    <n v="801000713"/>
    <s v="ONCOLOGOS DEL OCCIDENTE S.A"/>
    <s v="RM63788"/>
    <s v="801000713_RM63788"/>
    <d v="2023-05-31T00:00:00"/>
    <d v="2023-08-04T11:24:31"/>
    <n v="24482"/>
    <n v="24482"/>
    <x v="0"/>
    <s v="Finalizada"/>
    <n v="0"/>
    <n v="0"/>
    <m/>
    <n v="28582"/>
    <n v="28582"/>
    <n v="28582"/>
    <n v="0"/>
    <n v="28582"/>
    <n v="24482"/>
    <n v="1222313038"/>
    <n v="0"/>
    <m/>
    <m/>
    <d v="2023-11-30T00:00:00"/>
  </r>
  <r>
    <n v="801000713"/>
    <s v="ONCOLOGOS DEL OCCIDENTE S.A"/>
    <s v="RC16367"/>
    <s v="801000713_RC16367"/>
    <d v="2023-05-31T00:00:00"/>
    <d v="2023-08-04T11:24:31"/>
    <n v="64500"/>
    <n v="64500"/>
    <x v="2"/>
    <s v="Devuelta"/>
    <n v="64500"/>
    <n v="0"/>
    <s v="Se realiza DEVOLUCION de factura, No se evidencia historia clínica de la atención, no se evidencia certificado de recibido del usuario. No se justifica prestación del servicio."/>
    <n v="0"/>
    <n v="0"/>
    <n v="0"/>
    <n v="0"/>
    <n v="0"/>
    <n v="0"/>
    <m/>
    <n v="0"/>
    <m/>
    <m/>
    <d v="2023-11-30T00:00:00"/>
  </r>
  <r>
    <n v="801000713"/>
    <s v="ONCOLOGOS DEL OCCIDENTE S.A"/>
    <s v="RM63787"/>
    <s v="801000713_RM63787"/>
    <d v="2023-05-31T00:00:00"/>
    <d v="2023-08-04T11:24:31"/>
    <n v="11318516"/>
    <n v="214946"/>
    <x v="1"/>
    <s v="Finalizada"/>
    <n v="0"/>
    <n v="0"/>
    <m/>
    <n v="11318516"/>
    <n v="11381976"/>
    <n v="11318516"/>
    <n v="0"/>
    <n v="11318516"/>
    <n v="0"/>
    <m/>
    <n v="11092146"/>
    <n v="4800061722"/>
    <d v="2023-11-17T00:00:00"/>
    <d v="2023-11-30T00:00:00"/>
  </r>
  <r>
    <n v="801000713"/>
    <s v="ONCOLOGOS DEL OCCIDENTE S.A"/>
    <s v="RM63798"/>
    <s v="801000713_RM63798"/>
    <d v="2023-05-31T00:00:00"/>
    <d v="2023-08-04T11:24:31"/>
    <n v="18074940"/>
    <n v="18074940"/>
    <x v="0"/>
    <s v="Finalizada"/>
    <n v="0"/>
    <n v="0"/>
    <m/>
    <n v="18074940"/>
    <n v="1007386"/>
    <n v="18074940"/>
    <n v="0"/>
    <n v="18074940"/>
    <n v="0"/>
    <m/>
    <n v="0"/>
    <m/>
    <m/>
    <d v="2023-11-30T00:00:00"/>
  </r>
  <r>
    <n v="801000713"/>
    <s v="ONCOLOGOS DEL OCCIDENTE S.A"/>
    <s v="RM63739"/>
    <s v="801000713_RM63739"/>
    <d v="2023-05-31T00:00:00"/>
    <d v="2023-08-04T11:24:31"/>
    <n v="288343"/>
    <n v="288343"/>
    <x v="2"/>
    <s v="Devuelta"/>
    <n v="288343"/>
    <n v="0"/>
    <s v="SE REALZA DEVOLUCION DE FACTURA, NO SE EVIDENCIA RESULTADO DE UROCULTIVO ($38.700) NO SE EVINDENCIA PSA ($192.600)  LOS CUALES SUMAN $231.300 LO CUAL HACE REFERENCIA SUPERIOR AL 50% DE LA FACTURA.  EL PTT-PT-CH SI SE EVINDENCIAN LOS RESULTADOS SUMAN $57.043"/>
    <n v="0"/>
    <n v="0"/>
    <n v="0"/>
    <n v="0"/>
    <n v="0"/>
    <n v="0"/>
    <m/>
    <n v="0"/>
    <m/>
    <m/>
    <d v="2023-11-30T00:00:00"/>
  </r>
  <r>
    <n v="801000713"/>
    <s v="ONCOLOGOS DEL OCCIDENTE S.A"/>
    <s v="RM63770"/>
    <s v="801000713_RM63770"/>
    <d v="2023-05-31T00:00:00"/>
    <d v="2023-08-04T11:24:31"/>
    <n v="1651879"/>
    <n v="1651879"/>
    <x v="0"/>
    <s v="Finalizada"/>
    <n v="0"/>
    <n v="0"/>
    <m/>
    <n v="1651879"/>
    <n v="1560200"/>
    <n v="1651879"/>
    <n v="0"/>
    <n v="1651879"/>
    <n v="1618841"/>
    <n v="1222331997"/>
    <n v="0"/>
    <m/>
    <m/>
    <d v="2023-11-30T00:00:00"/>
  </r>
  <r>
    <n v="801000713"/>
    <s v="ONCOLOGOS DEL OCCIDENTE S.A"/>
    <s v="RM63673"/>
    <s v="801000713_RM63673"/>
    <d v="2023-05-31T00:00:00"/>
    <d v="2023-08-04T11:24:31"/>
    <n v="19866394"/>
    <n v="19866394"/>
    <x v="2"/>
    <s v="Devuelta"/>
    <n v="19866394"/>
    <n v="0"/>
    <s v="Se realiza devolución de factura, Se validan autorizaciones 230808549578744 - 230808549574063 - 230808549575402 se presentaron con la factura RM634I3 Se indica validar nuevamente las autorizaciones emitidas para cada prestación de servicio. "/>
    <n v="0"/>
    <n v="0"/>
    <n v="0"/>
    <n v="0"/>
    <n v="0"/>
    <n v="0"/>
    <m/>
    <n v="0"/>
    <m/>
    <m/>
    <d v="2023-11-30T00:00:00"/>
  </r>
  <r>
    <n v="801000713"/>
    <s v="ONCOLOGOS DEL OCCIDENTE S.A"/>
    <s v="RM63697"/>
    <s v="801000713_RM63697"/>
    <d v="2023-05-31T00:00:00"/>
    <d v="2023-08-04T11:24:31"/>
    <n v="56533"/>
    <n v="56533"/>
    <x v="2"/>
    <s v="Devuelta"/>
    <n v="56533"/>
    <n v="0"/>
    <s v="Se realiza DEVOLUCION, Se evidencia que la autorización No. 231008549417050 se presento con la factura RM62592. Se indica validar nuevamente, porque la autorización que se genera solo es para una factura. "/>
    <n v="0"/>
    <n v="0"/>
    <n v="0"/>
    <n v="0"/>
    <n v="0"/>
    <n v="0"/>
    <m/>
    <n v="0"/>
    <m/>
    <m/>
    <d v="2023-11-30T00:00:00"/>
  </r>
  <r>
    <n v="801000713"/>
    <s v="ONCOLOGOS DEL OCCIDENTE S.A"/>
    <s v="RM63778"/>
    <s v="801000713_RM63778"/>
    <d v="2023-05-31T00:00:00"/>
    <d v="2023-08-04T11:24:31"/>
    <n v="9196546"/>
    <n v="2085520"/>
    <x v="1"/>
    <s v="Finalizada"/>
    <n v="0"/>
    <n v="0"/>
    <m/>
    <n v="9196546"/>
    <n v="21756488"/>
    <n v="9196546"/>
    <n v="0"/>
    <n v="9196546"/>
    <n v="0"/>
    <m/>
    <n v="7038027"/>
    <n v="4800061722"/>
    <d v="2023-11-17T00:00:00"/>
    <d v="2023-11-30T00:00:00"/>
  </r>
  <r>
    <n v="801000713"/>
    <s v="ONCOLOGOS DEL OCCIDENTE S.A"/>
    <s v="RM63740"/>
    <s v="801000713_RM63740"/>
    <d v="2023-05-31T00:00:00"/>
    <d v="2023-08-04T11:24:31"/>
    <n v="18069754"/>
    <n v="18069754"/>
    <x v="0"/>
    <s v="Finalizada"/>
    <n v="0"/>
    <n v="0"/>
    <m/>
    <n v="18069754"/>
    <n v="18602161"/>
    <n v="18069754"/>
    <n v="0"/>
    <n v="18069754"/>
    <n v="0"/>
    <m/>
    <n v="0"/>
    <m/>
    <m/>
    <d v="2023-11-30T00:00:00"/>
  </r>
  <r>
    <n v="801000713"/>
    <s v="ONCOLOGOS DEL OCCIDENTE S.A"/>
    <s v="RM63737"/>
    <s v="801000713_RM63737"/>
    <d v="2023-05-31T00:00:00"/>
    <d v="2023-08-04T11:24:31"/>
    <n v="1912330"/>
    <n v="1912330"/>
    <x v="0"/>
    <s v="Finalizada"/>
    <n v="0"/>
    <n v="0"/>
    <m/>
    <n v="1912330"/>
    <n v="3200177"/>
    <n v="1912330"/>
    <n v="0"/>
    <n v="1912330"/>
    <n v="1874083"/>
    <n v="1222331935"/>
    <n v="0"/>
    <m/>
    <m/>
    <d v="2023-11-30T00:00:00"/>
  </r>
  <r>
    <n v="801000713"/>
    <s v="ONCOLOGOS DEL OCCIDENTE S.A"/>
    <s v="RM63666"/>
    <s v="801000713_RM63666"/>
    <d v="2023-05-31T00:00:00"/>
    <d v="2023-08-04T11:24:31"/>
    <n v="11318516"/>
    <n v="214946"/>
    <x v="1"/>
    <s v="Finalizada"/>
    <n v="0"/>
    <n v="0"/>
    <m/>
    <n v="11318516"/>
    <n v="11381976"/>
    <n v="11318516"/>
    <n v="0"/>
    <n v="11318516"/>
    <n v="0"/>
    <m/>
    <n v="11092146"/>
    <n v="4800061722"/>
    <d v="2023-11-17T00:00:00"/>
    <d v="2023-11-30T00:00:00"/>
  </r>
  <r>
    <n v="801000713"/>
    <s v="ONCOLOGOS DEL OCCIDENTE S.A"/>
    <s v="RM63786"/>
    <s v="801000713_RM63786"/>
    <d v="2023-05-31T00:00:00"/>
    <d v="2023-08-04T11:24:31"/>
    <n v="56533"/>
    <n v="56533"/>
    <x v="2"/>
    <s v="Devuelta"/>
    <n v="56533"/>
    <n v="0"/>
    <s v="SE REALIZA DEVOLUCION DE FACTURA, SE EVIDENCIA QUE LA AUTORIZACION No. 231258549357507  ADJUNTA EN LOS SOPORTES SE PRESENTO CON LA CUENTA RM64012 POR LO CUAL NO ES PROCEDENTE PARA PAGO POR PARTE DE LA EPS."/>
    <n v="0"/>
    <n v="0"/>
    <n v="0"/>
    <n v="0"/>
    <n v="0"/>
    <n v="0"/>
    <m/>
    <n v="0"/>
    <m/>
    <m/>
    <d v="2023-11-30T00:00:00"/>
  </r>
  <r>
    <n v="801000713"/>
    <s v="ONCOLOGOS DEL OCCIDENTE S.A"/>
    <s v="RM63806"/>
    <s v="801000713_RM63806"/>
    <d v="2023-06-01T00:00:00"/>
    <d v="2023-08-04T11:24:31"/>
    <n v="289685"/>
    <n v="289685"/>
    <x v="0"/>
    <s v="Finalizada"/>
    <n v="0"/>
    <n v="0"/>
    <m/>
    <n v="289685"/>
    <n v="289685"/>
    <n v="289685"/>
    <n v="0"/>
    <n v="289685"/>
    <n v="283892"/>
    <n v="1222332134"/>
    <n v="0"/>
    <m/>
    <m/>
    <d v="2023-11-30T00:00:00"/>
  </r>
  <r>
    <n v="801000713"/>
    <s v="ONCOLOGOS DEL OCCIDENTE S.A"/>
    <s v="RM63934"/>
    <s v="801000713_RM63934"/>
    <d v="2023-06-05T00:00:00"/>
    <d v="2023-08-09T13:56:08"/>
    <n v="439700"/>
    <n v="439700"/>
    <x v="1"/>
    <s v="Finalizada"/>
    <n v="0"/>
    <n v="0"/>
    <m/>
    <n v="439700"/>
    <n v="429000"/>
    <n v="439700"/>
    <n v="0"/>
    <n v="439700"/>
    <n v="0"/>
    <m/>
    <n v="430906"/>
    <n v="4800062036"/>
    <d v="2023-12-20T00:00:00"/>
    <d v="2023-11-30T00:00:00"/>
  </r>
  <r>
    <n v="801000713"/>
    <s v="ONCOLOGOS DEL OCCIDENTE S.A"/>
    <s v="RM64027"/>
    <s v="801000713_RM64027"/>
    <d v="2023-06-07T00:00:00"/>
    <d v="2023-08-04T11:24:31"/>
    <n v="35260856"/>
    <n v="35260856"/>
    <x v="0"/>
    <s v="Finalizada"/>
    <n v="0"/>
    <n v="0"/>
    <s v="No se evidencia el cobro de cuota moderadora/copago por el valor de $4100, no se evidencia soporte de la exoneración del mismo."/>
    <n v="35260856"/>
    <n v="2029714"/>
    <n v="35260856"/>
    <n v="0"/>
    <n v="35260856"/>
    <n v="0"/>
    <m/>
    <n v="0"/>
    <m/>
    <m/>
    <d v="2023-11-30T00:00:00"/>
  </r>
  <r>
    <n v="801000713"/>
    <s v="ONCOLOGOS DEL OCCIDENTE S.A"/>
    <s v="RM64012"/>
    <s v="801000713_RM64012"/>
    <d v="2023-06-07T00:00:00"/>
    <d v="2023-08-09T13:56:08"/>
    <n v="56533"/>
    <n v="56533"/>
    <x v="0"/>
    <s v="Finalizada"/>
    <n v="0"/>
    <n v="0"/>
    <m/>
    <n v="56533"/>
    <n v="159929"/>
    <n v="56533"/>
    <n v="0"/>
    <n v="56533"/>
    <n v="56533"/>
    <n v="1222331745"/>
    <n v="0"/>
    <m/>
    <m/>
    <d v="2023-11-30T00:00:00"/>
  </r>
  <r>
    <n v="801000713"/>
    <s v="ONCOLOGOS DEL OCCIDENTE S.A"/>
    <s v="RM64047"/>
    <s v="801000713_RM64047"/>
    <d v="2023-06-08T00:00:00"/>
    <d v="2023-08-09T13:56:08"/>
    <n v="346723"/>
    <n v="16400"/>
    <x v="1"/>
    <s v="Finalizada"/>
    <n v="0"/>
    <n v="0"/>
    <m/>
    <n v="346723"/>
    <n v="763474"/>
    <n v="346723"/>
    <n v="36886"/>
    <n v="309837"/>
    <n v="0"/>
    <m/>
    <n v="303640"/>
    <n v="4800061722"/>
    <d v="2023-11-17T00:00:00"/>
    <d v="2023-11-30T00:00:00"/>
  </r>
  <r>
    <n v="801000713"/>
    <s v="ONCOLOGOS DEL OCCIDENTE S.A"/>
    <s v="RC16543"/>
    <s v="801000713_RC16543"/>
    <d v="2023-06-09T00:00:00"/>
    <d v="2023-08-04T11:24:31"/>
    <n v="64500"/>
    <n v="64500"/>
    <x v="2"/>
    <s v="Devuelta"/>
    <n v="64500"/>
    <n v="0"/>
    <s v="Se realiza DEVOLUCION de factura, la autorización No. 230888549566319 pertenece a CONSULTA DE DERMATOLOGIA - y la factura presenta es CONSULTA PRIMERA VEZ POR HEMATO-ONCOLOGO, se indica validar nuevamente la autorización y presentar nuevamente. "/>
    <n v="0"/>
    <n v="0"/>
    <n v="0"/>
    <n v="0"/>
    <n v="0"/>
    <n v="0"/>
    <m/>
    <n v="0"/>
    <m/>
    <m/>
    <d v="2023-11-30T00:00:00"/>
  </r>
  <r>
    <n v="801000713"/>
    <s v="ONCOLOGOS DEL OCCIDENTE S.A"/>
    <s v="RM64154"/>
    <s v="801000713_RM64154"/>
    <d v="2023-06-13T00:00:00"/>
    <d v="2023-08-09T13:56:08"/>
    <n v="10562558"/>
    <n v="126710"/>
    <x v="1"/>
    <s v="Finalizada"/>
    <n v="0"/>
    <n v="0"/>
    <m/>
    <n v="10562558"/>
    <n v="5885192"/>
    <n v="10562558"/>
    <n v="0"/>
    <n v="10562558"/>
    <n v="0"/>
    <m/>
    <n v="10351307"/>
    <n v="4800061537"/>
    <d v="2023-10-25T00:00:00"/>
    <d v="2023-11-30T00:00:00"/>
  </r>
  <r>
    <n v="801000713"/>
    <s v="ONCOLOGOS DEL OCCIDENTE S.A"/>
    <s v="RM64287"/>
    <s v="801000713_RM64287"/>
    <d v="2023-06-16T00:00:00"/>
    <d v="2023-08-04T11:24:31"/>
    <n v="19873599"/>
    <n v="54895"/>
    <x v="5"/>
    <s v="Para revision respuesta"/>
    <n v="0"/>
    <n v="48595"/>
    <m/>
    <n v="19873599"/>
    <n v="19782929"/>
    <n v="19873599"/>
    <n v="0"/>
    <n v="19825004"/>
    <n v="0"/>
    <m/>
    <n v="19428505"/>
    <n v="4800061722"/>
    <d v="2023-11-17T00:00:00"/>
    <d v="2023-11-30T00:00:00"/>
  </r>
  <r>
    <n v="801000713"/>
    <s v="ONCOLOGOS DEL OCCIDENTE S.A"/>
    <s v="RM64311"/>
    <s v="801000713_RM64311"/>
    <d v="2023-06-16T00:00:00"/>
    <d v="2023-08-09T13:56:08"/>
    <n v="578815"/>
    <n v="578815"/>
    <x v="2"/>
    <s v="Devuelta"/>
    <n v="578815"/>
    <n v="0"/>
    <s v="Se realiza DEVOLUCION de factura: No se evidencia resultados de los laboratorios facturados, se evidencia en los soportes que los resultados de acuerdo al anexo técnico No, 5 están en estado pendiente por el laboratorio. No procedente para pago por la EPS."/>
    <n v="0"/>
    <n v="0"/>
    <n v="0"/>
    <n v="0"/>
    <n v="0"/>
    <n v="0"/>
    <m/>
    <n v="0"/>
    <m/>
    <m/>
    <d v="2023-11-30T00:00:00"/>
  </r>
  <r>
    <n v="801000713"/>
    <s v="ONCOLOGOS DEL OCCIDENTE S.A"/>
    <s v="RM64685"/>
    <s v="801000713_RM64685"/>
    <d v="2023-06-22T00:00:00"/>
    <d v="2023-08-04T11:24:31"/>
    <n v="1496902"/>
    <n v="1495726"/>
    <x v="0"/>
    <s v="Finalizada"/>
    <n v="0"/>
    <n v="0"/>
    <m/>
    <n v="1496902"/>
    <n v="2270348"/>
    <n v="1496902"/>
    <n v="2152"/>
    <n v="1494750"/>
    <n v="1464855"/>
    <n v="1222332015"/>
    <n v="0"/>
    <m/>
    <m/>
    <d v="2023-11-30T00:00:00"/>
  </r>
  <r>
    <n v="801000713"/>
    <s v="ONCOLOGOS DEL OCCIDENTE S.A"/>
    <s v="RM64891"/>
    <s v="801000713_RM64891"/>
    <d v="2023-06-24T00:00:00"/>
    <d v="2023-11-01T07:00:00"/>
    <n v="16061500"/>
    <n v="16061500"/>
    <x v="0"/>
    <s v="Finalizada"/>
    <n v="0"/>
    <n v="0"/>
    <m/>
    <n v="16061500"/>
    <n v="4608450"/>
    <n v="16061500"/>
    <n v="0"/>
    <n v="16061500"/>
    <n v="15740270"/>
    <n v="1222347198"/>
    <n v="0"/>
    <m/>
    <m/>
    <d v="2023-11-30T00:00:00"/>
  </r>
  <r>
    <n v="801000713"/>
    <s v="ONCOLOGOS DEL OCCIDENTE S.A"/>
    <s v="RM65129"/>
    <s v="801000713_RM65129"/>
    <d v="2023-06-28T00:00:00"/>
    <d v="2023-08-09T13:56:08"/>
    <n v="6556667"/>
    <n v="6556667"/>
    <x v="0"/>
    <s v="Finalizada"/>
    <n v="0"/>
    <n v="0"/>
    <m/>
    <n v="6556667"/>
    <n v="6492190"/>
    <n v="6556667"/>
    <n v="0"/>
    <n v="6556667"/>
    <n v="0"/>
    <m/>
    <n v="0"/>
    <m/>
    <m/>
    <d v="2023-11-30T00:00:00"/>
  </r>
  <r>
    <n v="801000713"/>
    <s v="ONCOLOGOS DEL OCCIDENTE S.A"/>
    <s v="RM65131"/>
    <s v="801000713_RM65131"/>
    <d v="2023-06-28T00:00:00"/>
    <d v="2023-08-09T13:56:08"/>
    <n v="1393707"/>
    <n v="1393707"/>
    <x v="0"/>
    <s v="Finalizada"/>
    <n v="0"/>
    <n v="0"/>
    <m/>
    <n v="1393707"/>
    <n v="1668893"/>
    <n v="1393707"/>
    <n v="0"/>
    <n v="1393707"/>
    <n v="0"/>
    <m/>
    <n v="0"/>
    <m/>
    <m/>
    <d v="2023-11-30T00:00:00"/>
  </r>
  <r>
    <n v="801000713"/>
    <s v="ONCOLOGOS DEL OCCIDENTE S.A"/>
    <s v="RC16996"/>
    <s v="801000713_RC16996"/>
    <d v="2023-06-29T00:00:00"/>
    <d v="2023-09-01T07:00:00"/>
    <n v="64500"/>
    <n v="64500"/>
    <x v="0"/>
    <s v="Finalizada"/>
    <n v="0"/>
    <n v="0"/>
    <m/>
    <n v="64500"/>
    <n v="66900"/>
    <n v="64500"/>
    <n v="0"/>
    <n v="64500"/>
    <n v="64500"/>
    <n v="1222333380"/>
    <n v="0"/>
    <m/>
    <m/>
    <d v="2023-11-30T00:00:00"/>
  </r>
  <r>
    <n v="801000713"/>
    <s v="ONCOLOGOS DEL OCCIDENTE S.A"/>
    <s v="RC16992"/>
    <s v="801000713_RC16992"/>
    <d v="2023-06-29T00:00:00"/>
    <d v="2023-09-01T07:00:00"/>
    <n v="64500"/>
    <n v="64500"/>
    <x v="2"/>
    <s v="Devuelta"/>
    <n v="64500"/>
    <n v="0"/>
    <s v="SE REALIZA DEVOLUCION DE FACTURA, SE EVIDENCIA QUE LOS SOPORTES CARGADOS COMO SOPORTE DE LA CUENTA PERTENECEN A LA FACTURA No. RM67622 Y LA CUENTA PRESENTADA ES LA RC16992. "/>
    <n v="0"/>
    <n v="0"/>
    <n v="0"/>
    <n v="0"/>
    <n v="0"/>
    <n v="0"/>
    <m/>
    <n v="0"/>
    <m/>
    <m/>
    <d v="2023-11-30T00:00:00"/>
  </r>
  <r>
    <n v="801000713"/>
    <s v="ONCOLOGOS DEL OCCIDENTE S.A"/>
    <s v="RC16993"/>
    <s v="801000713_RC16993"/>
    <d v="2023-06-29T00:00:00"/>
    <d v="2023-09-01T07:00:00"/>
    <n v="64500"/>
    <n v="64500"/>
    <x v="0"/>
    <s v="Finalizada"/>
    <n v="0"/>
    <n v="0"/>
    <m/>
    <n v="64500"/>
    <n v="66900"/>
    <n v="64500"/>
    <n v="0"/>
    <n v="64500"/>
    <n v="64500"/>
    <n v="1222333378"/>
    <n v="0"/>
    <m/>
    <m/>
    <d v="2023-11-30T00:00:00"/>
  </r>
  <r>
    <n v="801000713"/>
    <s v="ONCOLOGOS DEL OCCIDENTE S.A"/>
    <s v="RC17002"/>
    <s v="801000713_RC17002"/>
    <d v="2023-06-30T00:00:00"/>
    <d v="2023-09-01T07:00:00"/>
    <n v="94240"/>
    <n v="94240"/>
    <x v="2"/>
    <s v="Devuelta"/>
    <n v="94240"/>
    <n v="0"/>
    <s v="SE REALIZA DEVOLUCION DE FACTURA, SE EVIDENCIA QUE LOS SOPORTES CARGADOS PERTENECEN A LA FACTURA No. RM67622 Y LA CUENTA PRESENTADA ES LA RC17002."/>
    <n v="0"/>
    <n v="0"/>
    <n v="0"/>
    <n v="0"/>
    <n v="0"/>
    <n v="0"/>
    <m/>
    <n v="0"/>
    <m/>
    <m/>
    <d v="2023-11-30T00:00:00"/>
  </r>
  <r>
    <n v="801000713"/>
    <s v="ONCOLOGOS DEL OCCIDENTE S.A"/>
    <s v="RM65301"/>
    <s v="801000713_RM65301"/>
    <d v="2023-06-30T00:00:00"/>
    <d v="2023-08-09T13:56:08"/>
    <n v="1030335"/>
    <n v="1030335"/>
    <x v="0"/>
    <s v="Finalizada"/>
    <n v="0"/>
    <n v="0"/>
    <m/>
    <n v="1030335"/>
    <n v="1305521"/>
    <n v="1030335"/>
    <n v="0"/>
    <n v="1030335"/>
    <n v="0"/>
    <m/>
    <n v="0"/>
    <m/>
    <m/>
    <d v="2023-11-30T00:00:00"/>
  </r>
  <r>
    <n v="801000713"/>
    <s v="ONCOLOGOS DEL OCCIDENTE S.A"/>
    <s v="RC17050"/>
    <s v="801000713_RC17050"/>
    <d v="2023-07-04T00:00:00"/>
    <d v="2023-09-01T07:00:00"/>
    <n v="56533"/>
    <n v="56533"/>
    <x v="0"/>
    <s v="Finalizada"/>
    <n v="0"/>
    <n v="0"/>
    <m/>
    <n v="56533"/>
    <n v="159929"/>
    <n v="56533"/>
    <n v="0"/>
    <n v="56533"/>
    <n v="56533"/>
    <n v="1222333361"/>
    <n v="0"/>
    <m/>
    <m/>
    <d v="2023-11-30T00:00:00"/>
  </r>
  <r>
    <n v="801000713"/>
    <s v="ONCOLOGOS DEL OCCIDENTE S.A"/>
    <s v="RC17053"/>
    <s v="801000713_RC17053"/>
    <d v="2023-07-04T00:00:00"/>
    <d v="2023-09-01T07:00:00"/>
    <n v="64500"/>
    <n v="64500"/>
    <x v="0"/>
    <s v="Finalizada"/>
    <n v="0"/>
    <n v="0"/>
    <m/>
    <n v="64500"/>
    <n v="66900"/>
    <n v="64500"/>
    <n v="0"/>
    <n v="64500"/>
    <n v="64500"/>
    <n v="1222313031"/>
    <n v="0"/>
    <m/>
    <m/>
    <d v="2023-11-30T00:00:00"/>
  </r>
  <r>
    <n v="801000713"/>
    <s v="ONCOLOGOS DEL OCCIDENTE S.A"/>
    <s v="RC17057"/>
    <s v="801000713_RC17057"/>
    <d v="2023-07-04T00:00:00"/>
    <d v="2023-09-01T07:00:00"/>
    <n v="56533"/>
    <n v="56533"/>
    <x v="2"/>
    <s v="Devuelta"/>
    <n v="56533"/>
    <n v="0"/>
    <s v="SE REALIZA DEVOLUCION DE FACTURA, SE EVIDENCIA QUE LA AUTORIZACION No. 231258549337980 ES PARA LA ESPECIALIDAD 890351  CONSULTA DE CONTROL O DE SEGUIMIENTO POR ESPECIALISTA EN HEMATOLOGÍA, SE INDICA VALIDAR LA AUTORIZACION CORRESPONDIENTE PARA LA ATENCON DE CONTROL DE ONCOLOGIA Y PRESENTAR NUEVAMENTE"/>
    <n v="0"/>
    <n v="0"/>
    <n v="0"/>
    <n v="0"/>
    <n v="0"/>
    <n v="0"/>
    <m/>
    <n v="0"/>
    <m/>
    <m/>
    <d v="2023-11-30T00:00:00"/>
  </r>
  <r>
    <n v="801000713"/>
    <s v="ONCOLOGOS DEL OCCIDENTE S.A"/>
    <s v="RC17063"/>
    <s v="801000713_RC17063"/>
    <d v="2023-07-04T00:00:00"/>
    <d v="2023-09-01T07:00:00"/>
    <n v="56533"/>
    <n v="56533"/>
    <x v="2"/>
    <s v="Devuelta"/>
    <n v="56533"/>
    <n v="0"/>
    <s v="SE REALIZA DEVOLUCION DE FACTURA, SE EVINDENCIA LA AUTORIZACIÓN No. 230898516303964, SE PRESENTO CON LA FACTURA RM65438. SE INDICA VALIDAR NUEVAMENTE LA AUTORIZACION CORRESPONDIENTE A LA ATENCION DEL 04/07/2023"/>
    <n v="0"/>
    <n v="0"/>
    <n v="0"/>
    <n v="0"/>
    <n v="0"/>
    <n v="0"/>
    <m/>
    <n v="0"/>
    <m/>
    <m/>
    <d v="2023-11-30T00:00:00"/>
  </r>
  <r>
    <n v="801000713"/>
    <s v="ONCOLOGOS DEL OCCIDENTE S.A"/>
    <s v="RM65438"/>
    <s v="801000713_RM65438"/>
    <d v="2023-07-05T00:00:00"/>
    <d v="2023-09-01T07:00:00"/>
    <n v="64500"/>
    <n v="64500"/>
    <x v="2"/>
    <s v="Devuelta"/>
    <n v="64500"/>
    <n v="0"/>
    <s v="SE REALIZA DEVOLUCION DE FACTURA, SE EVIDENCIA QUE LOS SOPORTES CARGADOS PERTENECEN A LA FACTURA RM65432. NO PROCEDENTE PARA PAGO POR LA EPS."/>
    <n v="0"/>
    <n v="0"/>
    <n v="0"/>
    <n v="0"/>
    <n v="0"/>
    <n v="0"/>
    <m/>
    <n v="0"/>
    <m/>
    <m/>
    <d v="2023-11-30T00:00:00"/>
  </r>
  <r>
    <n v="801000713"/>
    <s v="ONCOLOGOS DEL OCCIDENTE S.A"/>
    <s v="RM65558"/>
    <s v="801000713_RM65558"/>
    <d v="2023-07-07T00:00:00"/>
    <d v="2023-09-01T07:00:00"/>
    <n v="35243578"/>
    <n v="35243578"/>
    <x v="0"/>
    <s v="Finalizada"/>
    <n v="0"/>
    <n v="0"/>
    <m/>
    <n v="35243578"/>
    <n v="35773437"/>
    <n v="35243578"/>
    <n v="0"/>
    <n v="35243578"/>
    <n v="34538705"/>
    <n v="1222332362"/>
    <n v="0"/>
    <m/>
    <m/>
    <d v="2023-11-30T00:00:00"/>
  </r>
  <r>
    <n v="801000713"/>
    <s v="ONCOLOGOS DEL OCCIDENTE S.A"/>
    <s v="RM65595"/>
    <s v="801000713_RM65595"/>
    <d v="2023-07-07T00:00:00"/>
    <d v="2023-09-01T07:00:00"/>
    <n v="519467"/>
    <n v="519467"/>
    <x v="0"/>
    <s v="Finalizada"/>
    <n v="0"/>
    <n v="0"/>
    <m/>
    <n v="519467"/>
    <n v="519467"/>
    <n v="519467"/>
    <n v="0"/>
    <n v="519467"/>
    <n v="0"/>
    <m/>
    <n v="0"/>
    <m/>
    <m/>
    <d v="2023-11-30T00:00:00"/>
  </r>
  <r>
    <n v="801000713"/>
    <s v="ONCOLOGOS DEL OCCIDENTE S.A"/>
    <s v="RM65624"/>
    <s v="801000713_RM65624"/>
    <d v="2023-07-08T00:00:00"/>
    <d v="2023-09-01T07:00:00"/>
    <n v="901037"/>
    <n v="901037"/>
    <x v="5"/>
    <s v="Para revision respuesta"/>
    <n v="0"/>
    <n v="428341"/>
    <s v="Se objeta por mayor valor cobrado. Se valida nota técnica y se evidencia que la actividad 898103 ESTUDIO DE COLORACIÓN INMUNOHISTOQUÍMICA EN BIOPSIA esta pactada por valor de $472696, se glosa excedente por valor de $428.341"/>
    <n v="901037"/>
    <n v="945392"/>
    <n v="901037"/>
    <n v="0"/>
    <n v="472696"/>
    <n v="0"/>
    <m/>
    <n v="463242"/>
    <n v="4800062036"/>
    <d v="2023-12-20T00:00:00"/>
    <d v="2023-11-30T00:00:00"/>
  </r>
  <r>
    <n v="801000713"/>
    <s v="ONCOLOGOS DEL OCCIDENTE S.A"/>
    <s v="RM65644"/>
    <s v="801000713_RM65644"/>
    <d v="2023-07-08T00:00:00"/>
    <d v="2023-09-01T07:00:00"/>
    <n v="312531"/>
    <n v="312531"/>
    <x v="2"/>
    <s v="Devuelta"/>
    <n v="312531"/>
    <n v="0"/>
    <s v="SE REALIZA DEVOLICION DE FACTURA, SE EVINDENCIA QUE LOS SOPORTES CARGADOS PERTENECEN A LA FACTURA No. RM65624  NO PROCEDENTE PARA PAGO POR LA EPS."/>
    <n v="0"/>
    <n v="0"/>
    <n v="0"/>
    <n v="0"/>
    <n v="0"/>
    <n v="0"/>
    <m/>
    <n v="0"/>
    <m/>
    <m/>
    <d v="2023-11-30T00:00:00"/>
  </r>
  <r>
    <n v="801000713"/>
    <s v="ONCOLOGOS DEL OCCIDENTE S.A"/>
    <s v="RM65765"/>
    <s v="801000713_RM65765"/>
    <d v="2023-07-11T00:00:00"/>
    <d v="2023-09-01T07:00:00"/>
    <n v="145260"/>
    <n v="145260"/>
    <x v="2"/>
    <s v="Devuelta"/>
    <n v="145260"/>
    <n v="0"/>
    <s v="SE REALIZA DEVOLUCION DE FACTURA, SE EVIDENCIA DURANTE LA AUDITORIA REALIZADA QUE LA AUTORIZACION No.231503360570489, SE PRESENTO CON LA FACTURA No RM65115."/>
    <n v="0"/>
    <n v="0"/>
    <n v="0"/>
    <n v="0"/>
    <n v="0"/>
    <n v="0"/>
    <m/>
    <n v="0"/>
    <m/>
    <m/>
    <d v="2023-11-30T00:00:00"/>
  </r>
  <r>
    <n v="801000713"/>
    <s v="ONCOLOGOS DEL OCCIDENTE S.A"/>
    <s v="RM65838"/>
    <s v="801000713_RM65838"/>
    <d v="2023-07-12T00:00:00"/>
    <d v="2023-09-01T07:00:00"/>
    <n v="19869325"/>
    <n v="19869325"/>
    <x v="0"/>
    <s v="Finalizada"/>
    <n v="0"/>
    <n v="0"/>
    <m/>
    <n v="19869325"/>
    <n v="19787587"/>
    <n v="19869325"/>
    <n v="0"/>
    <n v="19869325"/>
    <n v="19471940"/>
    <n v="1222347004"/>
    <n v="0"/>
    <m/>
    <m/>
    <d v="2023-11-30T00:00:00"/>
  </r>
  <r>
    <n v="801000713"/>
    <s v="ONCOLOGOS DEL OCCIDENTE S.A"/>
    <s v="RM65823"/>
    <s v="801000713_RM65823"/>
    <d v="2023-07-12T00:00:00"/>
    <d v="2023-09-01T07:00:00"/>
    <n v="56533"/>
    <n v="56533"/>
    <x v="0"/>
    <s v="Finalizada"/>
    <n v="0"/>
    <n v="0"/>
    <m/>
    <n v="56533"/>
    <n v="159929"/>
    <n v="56533"/>
    <n v="0"/>
    <n v="56533"/>
    <n v="56533"/>
    <n v="1222333185"/>
    <n v="0"/>
    <m/>
    <m/>
    <d v="2023-11-30T00:00:00"/>
  </r>
  <r>
    <n v="801000713"/>
    <s v="ONCOLOGOS DEL OCCIDENTE S.A"/>
    <s v="RM65916"/>
    <s v="801000713_RM65916"/>
    <d v="2023-07-13T00:00:00"/>
    <d v="2023-09-01T07:00:00"/>
    <n v="500920"/>
    <n v="500920"/>
    <x v="0"/>
    <s v="Finalizada"/>
    <n v="0"/>
    <n v="0"/>
    <s v="Se objeta el valor de $131.020, se evidencia en la autorización para realizar la FLEBOTOMÍA TERAPÉUTICA SOD (389900),  esta autorizado  por valor de $369.900"/>
    <n v="500920"/>
    <n v="246000"/>
    <n v="500920"/>
    <n v="0"/>
    <n v="500920"/>
    <n v="362502"/>
    <n v="1222347028"/>
    <n v="0"/>
    <m/>
    <m/>
    <d v="2023-11-30T00:00:00"/>
  </r>
  <r>
    <n v="801000713"/>
    <s v="ONCOLOGOS DEL OCCIDENTE S.A"/>
    <s v="RM66048"/>
    <s v="801000713_RM66048"/>
    <d v="2023-07-13T00:00:00"/>
    <d v="2023-09-01T07:00:00"/>
    <n v="4494162"/>
    <n v="4494162"/>
    <x v="0"/>
    <s v="Finalizada"/>
    <n v="0"/>
    <n v="0"/>
    <m/>
    <n v="4494162"/>
    <n v="4494162"/>
    <n v="4494162"/>
    <n v="0"/>
    <n v="4494162"/>
    <n v="0"/>
    <m/>
    <n v="0"/>
    <m/>
    <m/>
    <d v="2023-11-30T00:00:00"/>
  </r>
  <r>
    <n v="801000713"/>
    <s v="ONCOLOGOS DEL OCCIDENTE S.A"/>
    <s v="RM66193"/>
    <s v="801000713_RM66193"/>
    <d v="2023-07-14T00:00:00"/>
    <d v="2023-09-01T07:00:00"/>
    <n v="1549700"/>
    <n v="1549700"/>
    <x v="1"/>
    <s v="Finalizada"/>
    <n v="0"/>
    <n v="0"/>
    <m/>
    <n v="1549700"/>
    <n v="1830100"/>
    <n v="1549700"/>
    <n v="0"/>
    <n v="1549700"/>
    <n v="0"/>
    <m/>
    <n v="1518706"/>
    <n v="4800062036"/>
    <d v="2023-12-20T00:00:00"/>
    <d v="2023-11-30T00:00:00"/>
  </r>
  <r>
    <n v="801000713"/>
    <s v="ONCOLOGOS DEL OCCIDENTE S.A"/>
    <s v="RM66194"/>
    <s v="801000713_RM66194"/>
    <d v="2023-07-14T00:00:00"/>
    <d v="2023-09-01T07:00:00"/>
    <n v="472696"/>
    <n v="472696"/>
    <x v="1"/>
    <s v="Finalizada"/>
    <n v="0"/>
    <n v="0"/>
    <m/>
    <n v="472696"/>
    <n v="472696"/>
    <n v="472696"/>
    <n v="0"/>
    <n v="472696"/>
    <n v="0"/>
    <m/>
    <n v="463242"/>
    <n v="4800062036"/>
    <d v="2023-12-20T00:00:00"/>
    <d v="2023-11-30T00:00:00"/>
  </r>
  <r>
    <n v="801000713"/>
    <s v="ONCOLOGOS DEL OCCIDENTE S.A"/>
    <s v="RM66153"/>
    <s v="801000713_RM66153"/>
    <d v="2023-07-14T00:00:00"/>
    <d v="2023-09-01T07:00:00"/>
    <n v="469900"/>
    <n v="469900"/>
    <x v="1"/>
    <s v="Finalizada"/>
    <n v="0"/>
    <n v="0"/>
    <m/>
    <n v="469900"/>
    <n v="488400"/>
    <n v="469900"/>
    <n v="0"/>
    <n v="469900"/>
    <n v="0"/>
    <m/>
    <n v="460502"/>
    <n v="4800062036"/>
    <d v="2023-12-20T00:00:00"/>
    <d v="2023-11-30T00:00:00"/>
  </r>
  <r>
    <n v="801000713"/>
    <s v="ONCOLOGOS DEL OCCIDENTE S.A"/>
    <s v="RM66128"/>
    <s v="801000713_RM66128"/>
    <d v="2023-07-14T00:00:00"/>
    <d v="2023-09-01T07:00:00"/>
    <n v="2159137"/>
    <n v="2159137"/>
    <x v="2"/>
    <s v="Devuelta"/>
    <n v="2159137"/>
    <n v="0"/>
    <s v="LOS SOPORTE ADJUNTOS SON DE LA FACTURA RM65844 DE UNA MUESTRA DE LABORATORIO - UROCULTIVO Y LA FACTURA RM66128 ES POR VALOR DE  $2.159.137"/>
    <n v="0"/>
    <n v="0"/>
    <n v="0"/>
    <n v="0"/>
    <n v="0"/>
    <n v="0"/>
    <m/>
    <n v="0"/>
    <m/>
    <m/>
    <d v="2023-11-30T00:00:00"/>
  </r>
  <r>
    <n v="801000713"/>
    <s v="ONCOLOGOS DEL OCCIDENTE S.A"/>
    <s v="RM66209"/>
    <s v="801000713_RM66209"/>
    <d v="2023-07-17T00:00:00"/>
    <d v="2023-09-01T07:00:00"/>
    <n v="56533"/>
    <n v="56533"/>
    <x v="0"/>
    <s v="Finalizada"/>
    <n v="0"/>
    <n v="0"/>
    <m/>
    <n v="56533"/>
    <n v="159929"/>
    <n v="56533"/>
    <n v="0"/>
    <n v="56533"/>
    <n v="56533"/>
    <n v="1222333365"/>
    <n v="0"/>
    <m/>
    <m/>
    <d v="2023-11-30T00:00:00"/>
  </r>
  <r>
    <n v="801000713"/>
    <s v="ONCOLOGOS DEL OCCIDENTE S.A"/>
    <s v="RC17296"/>
    <s v="801000713_RC17296"/>
    <d v="2023-07-17T00:00:00"/>
    <d v="2023-09-01T07:00:00"/>
    <n v="56533"/>
    <n v="56533"/>
    <x v="0"/>
    <s v="Finalizada"/>
    <n v="0"/>
    <n v="0"/>
    <m/>
    <n v="56533"/>
    <n v="159929"/>
    <n v="56533"/>
    <n v="0"/>
    <n v="56533"/>
    <n v="56533"/>
    <n v="1222333362"/>
    <n v="0"/>
    <m/>
    <m/>
    <d v="2023-11-30T00:00:00"/>
  </r>
  <r>
    <n v="801000713"/>
    <s v="ONCOLOGOS DEL OCCIDENTE S.A"/>
    <s v="RM66376"/>
    <s v="801000713_RM66376"/>
    <d v="2023-07-18T00:00:00"/>
    <d v="2023-12-14T17:54:23"/>
    <n v="61580"/>
    <n v="61580"/>
    <x v="4"/>
    <s v="Para auditoria de pertinencia"/>
    <n v="0"/>
    <n v="0"/>
    <m/>
    <n v="0"/>
    <n v="0"/>
    <n v="0"/>
    <n v="0"/>
    <n v="0"/>
    <n v="0"/>
    <m/>
    <n v="0"/>
    <m/>
    <m/>
    <d v="2023-11-30T00:00:00"/>
  </r>
  <r>
    <n v="801000713"/>
    <s v="ONCOLOGOS DEL OCCIDENTE S.A"/>
    <s v="RM66352"/>
    <s v="801000713_RM66352"/>
    <d v="2023-07-18T00:00:00"/>
    <d v="2023-09-01T07:00:00"/>
    <n v="64500"/>
    <n v="64500"/>
    <x v="2"/>
    <s v="Devuelta"/>
    <n v="64500"/>
    <n v="0"/>
    <s v="SE REALIZA DEVOLUCION DE FACTURA, SE EVINDENCIA QUE LA AUTORIZACION No. 230808549568063 SE PRESENTO CON LA FACTURA No RM63423. "/>
    <n v="0"/>
    <n v="0"/>
    <n v="0"/>
    <n v="0"/>
    <n v="0"/>
    <n v="0"/>
    <m/>
    <n v="0"/>
    <m/>
    <m/>
    <d v="2023-11-30T00:00:00"/>
  </r>
  <r>
    <n v="801000713"/>
    <s v="ONCOLOGOS DEL OCCIDENTE S.A"/>
    <s v="RC17349"/>
    <s v="801000713_RC17349"/>
    <d v="2023-07-19T00:00:00"/>
    <d v="2023-09-01T07:00:00"/>
    <n v="56946"/>
    <n v="56946"/>
    <x v="0"/>
    <s v="Finalizada"/>
    <n v="0"/>
    <n v="0"/>
    <m/>
    <n v="56946"/>
    <n v="56946"/>
    <n v="56946"/>
    <n v="0"/>
    <n v="56946"/>
    <n v="0"/>
    <m/>
    <n v="0"/>
    <m/>
    <m/>
    <d v="2023-11-30T00:00:00"/>
  </r>
  <r>
    <n v="801000713"/>
    <s v="ONCOLOGOS DEL OCCIDENTE S.A"/>
    <s v="RC17398"/>
    <s v="801000713_RC17398"/>
    <d v="2023-07-21T00:00:00"/>
    <d v="2023-09-01T07:00:00"/>
    <n v="60400"/>
    <n v="60400"/>
    <x v="0"/>
    <s v="Finalizada"/>
    <n v="0"/>
    <n v="0"/>
    <m/>
    <n v="64500"/>
    <n v="66900"/>
    <n v="64500"/>
    <n v="0"/>
    <n v="64500"/>
    <n v="60400"/>
    <n v="1222333461"/>
    <n v="0"/>
    <m/>
    <m/>
    <d v="2023-11-30T00:00:00"/>
  </r>
  <r>
    <n v="801000713"/>
    <s v="ONCOLOGOS DEL OCCIDENTE S.A"/>
    <s v="RM66556"/>
    <s v="801000713_RM66556"/>
    <d v="2023-07-21T00:00:00"/>
    <d v="2023-09-01T07:00:00"/>
    <n v="1524300"/>
    <n v="1524300"/>
    <x v="0"/>
    <s v="Finalizada"/>
    <n v="0"/>
    <n v="0"/>
    <m/>
    <n v="1524300"/>
    <n v="4325786"/>
    <n v="1524300"/>
    <n v="0"/>
    <n v="1524300"/>
    <n v="1309014"/>
    <n v="1222347012"/>
    <n v="0"/>
    <m/>
    <m/>
    <d v="2023-11-30T00:00:00"/>
  </r>
  <r>
    <n v="801000713"/>
    <s v="ONCOLOGOS DEL OCCIDENTE S.A"/>
    <s v="RM66647"/>
    <s v="801000713_RM66647"/>
    <d v="2023-07-24T00:00:00"/>
    <d v="2023-09-01T07:00:00"/>
    <n v="56533"/>
    <n v="56533"/>
    <x v="2"/>
    <s v="Devuelta"/>
    <n v="56533"/>
    <n v="0"/>
    <s v="SE REALIZA DEVOLUCION DE FACTURA, SE EVINDENCIA QUE LOS SOPORTES ADJUNTOS PERTENECEN RM66556. NO PROCEDENTE PARA PAGO POR PARTE DE LA EPS"/>
    <n v="0"/>
    <n v="0"/>
    <n v="0"/>
    <n v="0"/>
    <n v="0"/>
    <n v="0"/>
    <m/>
    <n v="0"/>
    <m/>
    <m/>
    <d v="2023-11-30T00:00:00"/>
  </r>
  <r>
    <n v="801000713"/>
    <s v="ONCOLOGOS DEL OCCIDENTE S.A"/>
    <s v="RC17418"/>
    <s v="801000713_RC17418"/>
    <d v="2023-07-24T00:00:00"/>
    <d v="2023-09-01T07:00:00"/>
    <n v="64500"/>
    <n v="64500"/>
    <x v="0"/>
    <s v="Finalizada"/>
    <n v="0"/>
    <n v="0"/>
    <m/>
    <n v="64500"/>
    <n v="66900"/>
    <n v="64500"/>
    <n v="0"/>
    <n v="64500"/>
    <n v="64500"/>
    <n v="1222347202"/>
    <n v="0"/>
    <m/>
    <m/>
    <d v="2023-11-30T00:00:00"/>
  </r>
  <r>
    <n v="801000713"/>
    <s v="ONCOLOGOS DEL OCCIDENTE S.A"/>
    <s v="RM66627"/>
    <s v="801000713_RM66627"/>
    <d v="2023-07-24T00:00:00"/>
    <d v="2023-09-01T07:00:00"/>
    <n v="56533"/>
    <n v="56533"/>
    <x v="2"/>
    <s v="Devuelta"/>
    <n v="56533"/>
    <n v="0"/>
    <s v="SE REALIZA DEVOLUCION DE FACTURA, SE EVINDENCIA QUE LA AUTORIZACIÓN No. 231123360308288 CORRESPONDE A 890202 CONSULTA DE PRIMERA VEZ POR OTRAS ESPECIALIDADES MÉDICAS, SE INDICA VALIDAR EL NUMERO DE AUTORIZACION CORRESPONDIENTE A LA ATENCION DE 24/07/2023."/>
    <n v="0"/>
    <n v="0"/>
    <n v="0"/>
    <n v="0"/>
    <n v="0"/>
    <n v="0"/>
    <m/>
    <n v="0"/>
    <m/>
    <m/>
    <d v="2023-11-30T00:00:00"/>
  </r>
  <r>
    <n v="801000713"/>
    <s v="ONCOLOGOS DEL OCCIDENTE S.A"/>
    <s v="RC17422"/>
    <s v="801000713_RC17422"/>
    <d v="2023-07-24T00:00:00"/>
    <d v="2023-09-01T07:00:00"/>
    <n v="56533"/>
    <n v="56533"/>
    <x v="2"/>
    <s v="Devuelta"/>
    <n v="56533"/>
    <n v="0"/>
    <s v="SE REALIZA DEVOLUCION DE FACTURA, SE EVINDENCIA QUE LA AUTORIZACIÓN No. 231648549356120 CORRESPONDE A 890351 CONSULTA DE CONTROL O DE SEGUIMIENTO POR ESPECIALISTA EN HEMATOLOGÍA, SE INDICA VALIDAR EL NUMERO DE AUTORIZACION CORRESPONDIENTE A LA ATENCION DE 24/07/2023."/>
    <n v="0"/>
    <n v="0"/>
    <n v="0"/>
    <n v="0"/>
    <n v="0"/>
    <n v="0"/>
    <m/>
    <n v="0"/>
    <m/>
    <m/>
    <d v="2023-11-30T00:00:00"/>
  </r>
  <r>
    <n v="801000713"/>
    <s v="ONCOLOGOS DEL OCCIDENTE S.A"/>
    <s v="RM66917"/>
    <s v="801000713_RM66917"/>
    <d v="2023-07-27T00:00:00"/>
    <d v="2023-09-01T07:00:00"/>
    <n v="16061500"/>
    <n v="16061500"/>
    <x v="0"/>
    <s v="Finalizada"/>
    <n v="0"/>
    <n v="0"/>
    <m/>
    <n v="16061500"/>
    <n v="3382900"/>
    <n v="16061500"/>
    <n v="0"/>
    <n v="16061500"/>
    <n v="15740270"/>
    <n v="1222332574"/>
    <n v="0"/>
    <m/>
    <m/>
    <d v="2023-11-30T00:00:00"/>
  </r>
  <r>
    <n v="801000713"/>
    <s v="ONCOLOGOS DEL OCCIDENTE S.A"/>
    <s v="RM66825"/>
    <s v="801000713_RM66825"/>
    <d v="2023-07-27T00:00:00"/>
    <d v="2023-09-01T14:36:06"/>
    <n v="617882"/>
    <n v="617882"/>
    <x v="0"/>
    <s v="Finalizada"/>
    <n v="0"/>
    <n v="0"/>
    <m/>
    <n v="621982"/>
    <n v="98400"/>
    <n v="621982"/>
    <n v="0"/>
    <n v="621982"/>
    <n v="0"/>
    <m/>
    <n v="0"/>
    <m/>
    <m/>
    <d v="2023-11-30T00:00:00"/>
  </r>
  <r>
    <n v="801000713"/>
    <s v="ONCOLOGOS DEL OCCIDENTE S.A"/>
    <s v="RM66982"/>
    <s v="801000713_RM66982"/>
    <d v="2023-07-28T00:00:00"/>
    <d v="2023-09-01T14:46:56"/>
    <n v="9408076"/>
    <n v="9408076"/>
    <x v="1"/>
    <s v="Finalizada"/>
    <n v="0"/>
    <n v="0"/>
    <m/>
    <n v="9408076"/>
    <n v="3920222"/>
    <n v="9408076"/>
    <n v="0"/>
    <n v="9408076"/>
    <n v="0"/>
    <m/>
    <n v="5150325"/>
    <n v="4800062036"/>
    <d v="2023-12-20T00:00:00"/>
    <d v="2023-11-30T00:00:00"/>
  </r>
  <r>
    <n v="801000713"/>
    <s v="ONCOLOGOS DEL OCCIDENTE S.A"/>
    <s v="RM66976"/>
    <s v="801000713_RM66976"/>
    <d v="2023-07-28T00:00:00"/>
    <d v="2023-09-01T07:00:00"/>
    <n v="1391131"/>
    <n v="1391131"/>
    <x v="1"/>
    <s v="Finalizada"/>
    <n v="0"/>
    <n v="0"/>
    <m/>
    <n v="1391131"/>
    <n v="1504098"/>
    <n v="1391131"/>
    <n v="0"/>
    <n v="1391131"/>
    <n v="0"/>
    <m/>
    <n v="1363309"/>
    <n v="4800062036"/>
    <d v="2023-12-20T00:00:00"/>
    <d v="2023-11-30T00:00:00"/>
  </r>
  <r>
    <n v="801000713"/>
    <s v="ONCOLOGOS DEL OCCIDENTE S.A"/>
    <s v="RM67131"/>
    <s v="801000713_RM67131"/>
    <d v="2023-07-31T00:00:00"/>
    <d v="2023-09-01T07:00:00"/>
    <n v="24163"/>
    <n v="24163"/>
    <x v="0"/>
    <s v="Finalizada"/>
    <n v="0"/>
    <n v="0"/>
    <m/>
    <n v="28263"/>
    <n v="28263"/>
    <n v="28263"/>
    <n v="0"/>
    <n v="28263"/>
    <n v="28263"/>
    <n v="1222313037"/>
    <n v="0"/>
    <m/>
    <m/>
    <d v="2023-11-30T00:00:00"/>
  </r>
  <r>
    <n v="801000713"/>
    <s v="ONCOLOGOS DEL OCCIDENTE S.A"/>
    <s v="RM67176"/>
    <s v="801000713_RM67176"/>
    <d v="2023-07-31T00:00:00"/>
    <d v="2023-09-01T07:00:00"/>
    <n v="57800"/>
    <n v="57800"/>
    <x v="2"/>
    <s v="Devuelta"/>
    <n v="57800"/>
    <n v="0"/>
    <s v="SE REALIZA DEVOLUCION DE FACTURA, SE EVINDENCIA LA AUTORIZACIÓN No. 231258549396100, SE PRESENTO CON LA FACTURA RM63451. SE INDICA VALIDAR NUEVAMENTE LA AUTORIZACION CORRESPONDIENTE A LA ATENCION DEL 31/07/2023"/>
    <n v="0"/>
    <n v="0"/>
    <n v="0"/>
    <n v="0"/>
    <n v="0"/>
    <n v="0"/>
    <m/>
    <n v="0"/>
    <m/>
    <m/>
    <d v="2023-11-30T00:00:00"/>
  </r>
  <r>
    <n v="801000713"/>
    <s v="ONCOLOGOS DEL OCCIDENTE S.A"/>
    <s v="RM67238"/>
    <s v="801000713_RM67238"/>
    <d v="2023-07-31T00:00:00"/>
    <d v="2023-09-01T07:00:00"/>
    <n v="484217"/>
    <n v="484217"/>
    <x v="2"/>
    <s v="Devuelta"/>
    <n v="484217"/>
    <n v="0"/>
    <s v="SE REALIZA DEVOLUCION DE FACTURA, SE EVINDENCIA QUE LOS SOPORTES PRESENTADOS CORRESPONDEN A LA FACTURA No. RM_66917 NO PROCEDENTE PARA PAGO POR LA EPS."/>
    <n v="0"/>
    <n v="0"/>
    <n v="0"/>
    <n v="0"/>
    <n v="0"/>
    <n v="0"/>
    <m/>
    <n v="0"/>
    <m/>
    <m/>
    <d v="2023-11-30T00:00:00"/>
  </r>
  <r>
    <n v="801000713"/>
    <s v="ONCOLOGOS DEL OCCIDENTE S.A"/>
    <s v="RM67181"/>
    <s v="801000713_RM67181"/>
    <d v="2023-07-31T00:00:00"/>
    <d v="2023-09-01T07:00:00"/>
    <n v="92220"/>
    <n v="92220"/>
    <x v="2"/>
    <s v="Devuelta"/>
    <n v="92220"/>
    <n v="0"/>
    <s v="SE REALIZA DEVOLUICION DE FACTURA, NO SE EVINDENCIA REPORTE EN LA WEBSERVICE, REPORTAR Y PRESENTAR NUEVAMENTE."/>
    <n v="0"/>
    <n v="0"/>
    <n v="0"/>
    <n v="0"/>
    <n v="0"/>
    <n v="0"/>
    <m/>
    <n v="0"/>
    <m/>
    <m/>
    <d v="2023-11-30T00:00:00"/>
  </r>
  <r>
    <n v="801000713"/>
    <s v="ONCOLOGOS DEL OCCIDENTE S.A"/>
    <s v="RM67325"/>
    <s v="801000713_RM67325"/>
    <d v="2023-08-01T00:00:00"/>
    <d v="2023-09-01T07:00:00"/>
    <n v="24482"/>
    <n v="24482"/>
    <x v="2"/>
    <s v="Devuelta"/>
    <n v="24482"/>
    <n v="0"/>
    <s v="SE REALIZA DEVOLUCION DE FACTURA SE EVIDENCIA QUE LOS SOPORTES CARGADOS PARA PRESENTACION DE CUENTA A EPS, PERTENECEN A LA FACTURA RM67368; SE SOLICITA REALIZAR LOS CARGUES CORRESPONDIENTES A LA FACTURA RM67325 PARA REALIZAR LA AUDITORIA CORRESPONDIENTE. "/>
    <n v="0"/>
    <n v="0"/>
    <n v="0"/>
    <n v="0"/>
    <n v="0"/>
    <n v="0"/>
    <m/>
    <n v="0"/>
    <m/>
    <m/>
    <d v="2023-11-30T00:00:00"/>
  </r>
  <r>
    <n v="801000713"/>
    <s v="ONCOLOGOS DEL OCCIDENTE S.A"/>
    <s v="RM67355"/>
    <s v="801000713_RM67355"/>
    <d v="2023-08-02T00:00:00"/>
    <d v="2023-09-01T07:00:00"/>
    <n v="26722506"/>
    <n v="26722506"/>
    <x v="0"/>
    <s v="Finalizada"/>
    <n v="0"/>
    <n v="0"/>
    <m/>
    <n v="26765606"/>
    <n v="26702439"/>
    <n v="26765606"/>
    <n v="0"/>
    <n v="26765606"/>
    <n v="26187194"/>
    <n v="1222332424"/>
    <n v="0"/>
    <m/>
    <m/>
    <d v="2023-11-30T00:00:00"/>
  </r>
  <r>
    <n v="801000713"/>
    <s v="ONCOLOGOS DEL OCCIDENTE S.A"/>
    <s v="RM67358"/>
    <s v="801000713_RM67358"/>
    <d v="2023-08-02T00:00:00"/>
    <d v="2023-09-01T07:00:00"/>
    <n v="22700"/>
    <n v="22700"/>
    <x v="2"/>
    <s v="Devuelta"/>
    <n v="22700"/>
    <n v="0"/>
    <s v="SE OBJETA EL TOTAL DE LA FACTURA, LA AUTORIZACION 122300017403 QUE INCLUYE LOS SERVICIOS 902210 HEMOGRAMA IV (HEMOGLOBINA HEMATOCRITO RECUENTO DE ERITROCITOS ÍNDICES ERITROCITARIOS LEUCOGRAMA RECUENTO DE PLAQUETAS ÍNDICES PLAQUETARIOS Y MORFOLOGÍA ELECTRÓNICA E HISTOGRAMA) AUTOMATIZADO - 903895 CREATININA EN SUERO U OTROS FLUIDOS  SE PRESENTO CON LA CUENTA RM66816, DONDE SE FACTURARON LOS MISMOS LABORATORIOS. POR LO CUALES NO SON PROCEDENTES PARA PAGO POR LA EPS, DUPLICIDAD EN LA FACTURACION DE LOS SERVICIOS O SERVICIOS FACTURADOS NO AUTORIZADOS"/>
    <n v="0"/>
    <n v="0"/>
    <n v="0"/>
    <n v="0"/>
    <n v="0"/>
    <n v="0"/>
    <m/>
    <n v="0"/>
    <m/>
    <m/>
    <d v="2023-11-30T00:00:00"/>
  </r>
  <r>
    <n v="801000713"/>
    <s v="ONCOLOGOS DEL OCCIDENTE S.A"/>
    <s v="RM67622"/>
    <s v="801000713_RM67622"/>
    <d v="2023-08-08T00:00:00"/>
    <d v="2023-09-01T07:00:00"/>
    <n v="772250"/>
    <n v="772250"/>
    <x v="0"/>
    <s v="Finalizada"/>
    <n v="0"/>
    <n v="0"/>
    <m/>
    <n v="772250"/>
    <n v="754089"/>
    <n v="772250"/>
    <n v="0"/>
    <n v="772250"/>
    <n v="756804"/>
    <n v="1222347080"/>
    <n v="0"/>
    <m/>
    <m/>
    <d v="2023-11-30T00:00:00"/>
  </r>
  <r>
    <n v="801000713"/>
    <s v="ONCOLOGOS DEL OCCIDENTE S.A"/>
    <s v="RM67710"/>
    <s v="801000713_RM67710"/>
    <d v="2023-08-09T00:00:00"/>
    <d v="2023-09-01T07:00:00"/>
    <n v="346915"/>
    <n v="346915"/>
    <x v="1"/>
    <s v="Finalizada"/>
    <n v="0"/>
    <n v="0"/>
    <m/>
    <n v="346915"/>
    <n v="346915"/>
    <n v="346915"/>
    <n v="0"/>
    <n v="346915"/>
    <n v="0"/>
    <m/>
    <n v="339977"/>
    <n v="4800062036"/>
    <d v="2023-12-20T00:00:00"/>
    <d v="2023-11-30T00:00:00"/>
  </r>
  <r>
    <n v="801000713"/>
    <s v="ONCOLOGOS DEL OCCIDENTE S.A"/>
    <s v="RC17781"/>
    <s v="801000713_RC17781"/>
    <d v="2023-08-09T00:00:00"/>
    <d v="2023-11-01T07:00:00"/>
    <n v="56533"/>
    <n v="56533"/>
    <x v="0"/>
    <s v="Finalizada"/>
    <n v="0"/>
    <n v="0"/>
    <m/>
    <n v="56533"/>
    <n v="56533"/>
    <n v="56533"/>
    <n v="0"/>
    <n v="56533"/>
    <n v="56533"/>
    <n v="1222352473"/>
    <n v="0"/>
    <m/>
    <m/>
    <d v="2023-11-30T00:00:00"/>
  </r>
  <r>
    <n v="801000713"/>
    <s v="ONCOLOGOS DEL OCCIDENTE S.A"/>
    <s v="RM67821"/>
    <s v="801000713_RM67821"/>
    <d v="2023-08-11T00:00:00"/>
    <m/>
    <n v="1963302"/>
    <n v="1963302"/>
    <x v="3"/>
    <m/>
    <n v="0"/>
    <n v="0"/>
    <m/>
    <n v="0"/>
    <n v="0"/>
    <n v="0"/>
    <n v="0"/>
    <n v="0"/>
    <n v="0"/>
    <m/>
    <n v="0"/>
    <m/>
    <m/>
    <d v="2023-11-30T00:00:00"/>
  </r>
  <r>
    <n v="801000713"/>
    <s v="ONCOLOGOS DEL OCCIDENTE S.A"/>
    <s v="RM68031"/>
    <s v="801000713_RM68031"/>
    <d v="2023-08-15T00:00:00"/>
    <d v="2023-09-01T07:00:00"/>
    <n v="2539727"/>
    <n v="2539727"/>
    <x v="0"/>
    <s v="Finalizada"/>
    <n v="0"/>
    <n v="0"/>
    <m/>
    <n v="2539727"/>
    <n v="2539727"/>
    <n v="2539727"/>
    <n v="0"/>
    <n v="2539727"/>
    <n v="2488933"/>
    <n v="1222347197"/>
    <n v="0"/>
    <m/>
    <m/>
    <d v="2023-11-30T00:00:00"/>
  </r>
  <r>
    <n v="801000713"/>
    <s v="ONCOLOGOS DEL OCCIDENTE S.A"/>
    <s v="RM68105"/>
    <s v="801000713_RM68105"/>
    <d v="2023-08-15T00:00:00"/>
    <d v="2023-09-01T13:35:02"/>
    <n v="10010975"/>
    <n v="10010975"/>
    <x v="2"/>
    <s v="Devuelta"/>
    <n v="10010975"/>
    <n v="0"/>
    <s v="se realiza DEVOLUCION de factura, se evidencia que la autorización No. 122300003594 pertenece a la Fecha Ingreso: 16/04/2023 9:47:36 p. m por valor de $ 59.221.130. Para la prestación del servicio Fecha Ingreso: 16/06/2023 2:13:16 p. m, no se evidencia autorización para la factura por valor de  $10.010.975 Para la gestión de la autorización se indica entrar al modulo presentado por la EPS para realizar la solicitud. Factura pendiente por auditoria Medica.    "/>
    <n v="0"/>
    <n v="0"/>
    <n v="0"/>
    <n v="0"/>
    <n v="0"/>
    <n v="0"/>
    <m/>
    <n v="0"/>
    <m/>
    <m/>
    <d v="2023-11-30T00:00:00"/>
  </r>
  <r>
    <n v="801000713"/>
    <s v="ONCOLOGOS DEL OCCIDENTE S.A"/>
    <s v="RM68212"/>
    <s v="801000713_RM68212"/>
    <d v="2023-08-16T00:00:00"/>
    <d v="2023-09-01T09:24:07"/>
    <n v="753238"/>
    <n v="753238"/>
    <x v="1"/>
    <s v="Finalizada"/>
    <n v="0"/>
    <n v="0"/>
    <m/>
    <n v="753238"/>
    <n v="713856"/>
    <n v="753238"/>
    <n v="0"/>
    <n v="753238"/>
    <n v="0"/>
    <m/>
    <n v="738173"/>
    <n v="4800062036"/>
    <d v="2023-12-20T00:00:00"/>
    <d v="2023-11-30T00:00:00"/>
  </r>
  <r>
    <n v="801000713"/>
    <s v="ONCOLOGOS DEL OCCIDENTE S.A"/>
    <s v="RC17939"/>
    <s v="801000713_RC17939"/>
    <d v="2023-08-16T00:00:00"/>
    <d v="2023-09-11T15:43:38"/>
    <n v="52433"/>
    <n v="52433"/>
    <x v="0"/>
    <s v="Finalizada"/>
    <n v="0"/>
    <n v="0"/>
    <m/>
    <n v="56533"/>
    <n v="56533"/>
    <n v="56533"/>
    <n v="0"/>
    <n v="56533"/>
    <n v="0"/>
    <m/>
    <n v="0"/>
    <m/>
    <m/>
    <d v="2023-11-30T00:00:00"/>
  </r>
  <r>
    <n v="801000713"/>
    <s v="ONCOLOGOS DEL OCCIDENTE S.A"/>
    <s v="RC17943"/>
    <s v="801000713_RC17943"/>
    <d v="2023-08-16T00:00:00"/>
    <d v="2023-09-11T15:48:41"/>
    <n v="52433"/>
    <n v="52433"/>
    <x v="0"/>
    <s v="Finalizada"/>
    <n v="0"/>
    <n v="0"/>
    <m/>
    <n v="56533"/>
    <n v="56533"/>
    <n v="56533"/>
    <n v="0"/>
    <n v="56533"/>
    <n v="0"/>
    <m/>
    <n v="0"/>
    <m/>
    <m/>
    <d v="2023-11-30T00:00:00"/>
  </r>
  <r>
    <n v="801000713"/>
    <s v="ONCOLOGOS DEL OCCIDENTE S.A"/>
    <s v="RM68189"/>
    <s v="801000713_RM68189"/>
    <d v="2023-08-16T00:00:00"/>
    <d v="2023-09-01T09:22:08"/>
    <n v="1429699"/>
    <n v="1429699"/>
    <x v="1"/>
    <s v="Finalizada"/>
    <n v="0"/>
    <n v="0"/>
    <m/>
    <n v="1429699"/>
    <n v="1429801"/>
    <n v="1429699"/>
    <n v="0"/>
    <n v="1429699"/>
    <n v="0"/>
    <m/>
    <n v="1401105"/>
    <n v="4800062036"/>
    <d v="2023-12-20T00:00:00"/>
    <d v="2023-11-30T00:00:00"/>
  </r>
  <r>
    <n v="801000713"/>
    <s v="ONCOLOGOS DEL OCCIDENTE S.A"/>
    <s v="RM68258"/>
    <s v="801000713_RM68258"/>
    <d v="2023-08-17T00:00:00"/>
    <d v="2023-10-02T07:00:00"/>
    <n v="901037"/>
    <n v="901037"/>
    <x v="2"/>
    <s v="Devuelta"/>
    <n v="901037"/>
    <n v="0"/>
    <m/>
    <n v="0"/>
    <n v="0"/>
    <n v="0"/>
    <n v="0"/>
    <n v="0"/>
    <n v="0"/>
    <m/>
    <n v="0"/>
    <m/>
    <m/>
    <d v="2023-11-30T00:00:00"/>
  </r>
  <r>
    <n v="801000713"/>
    <s v="ONCOLOGOS DEL OCCIDENTE S.A"/>
    <s v="RM68339"/>
    <s v="801000713_RM68339"/>
    <d v="2023-08-17T00:00:00"/>
    <d v="2023-09-01T09:33:41"/>
    <n v="17384111"/>
    <n v="17384111"/>
    <x v="1"/>
    <s v="Finalizada"/>
    <n v="0"/>
    <n v="0"/>
    <m/>
    <n v="17384111"/>
    <n v="17384111"/>
    <n v="17384111"/>
    <n v="0"/>
    <n v="17384111"/>
    <n v="0"/>
    <m/>
    <n v="17036429"/>
    <n v="4800062036"/>
    <d v="2023-12-20T00:00:00"/>
    <d v="2023-11-30T00:00:00"/>
  </r>
  <r>
    <n v="801000713"/>
    <s v="ONCOLOGOS DEL OCCIDENTE S.A"/>
    <s v="RC17988"/>
    <s v="801000713_RC17988"/>
    <d v="2023-08-17T00:00:00"/>
    <d v="2023-09-11T16:14:57"/>
    <n v="56533"/>
    <n v="56533"/>
    <x v="2"/>
    <s v="Devuelta"/>
    <n v="56533"/>
    <n v="0"/>
    <s v="SE REALIZA DEVOLUCION DE FACTURA, SE EVINDENCIA QUE LA AUTORIZACIÓN No. 231318549274803 CORRESPONDE A 890251 CONSULTA DE PRIMERA VEZ POR ESPECIALISTA EN HEMATOLOGÍA, SE INDICA VALIDAR EL NUMERO DE AUTORIZACION CORRESPONDIENTE A LA ATENCION DE 17/08/2023."/>
    <n v="0"/>
    <n v="0"/>
    <n v="0"/>
    <n v="0"/>
    <n v="0"/>
    <n v="0"/>
    <m/>
    <n v="0"/>
    <m/>
    <m/>
    <d v="2023-11-30T00:00:00"/>
  </r>
  <r>
    <n v="801000713"/>
    <s v="ONCOLOGOS DEL OCCIDENTE S.A"/>
    <s v="RC17987"/>
    <s v="801000713_RC17987"/>
    <d v="2023-08-17T00:00:00"/>
    <d v="2023-09-11T15:53:04"/>
    <n v="56533"/>
    <n v="56533"/>
    <x v="0"/>
    <s v="Finalizada"/>
    <n v="0"/>
    <n v="0"/>
    <m/>
    <n v="56533"/>
    <n v="56533"/>
    <n v="56533"/>
    <n v="0"/>
    <n v="56533"/>
    <n v="0"/>
    <m/>
    <n v="0"/>
    <m/>
    <m/>
    <d v="2023-11-30T00:00:00"/>
  </r>
  <r>
    <n v="801000713"/>
    <s v="ONCOLOGOS DEL OCCIDENTE S.A"/>
    <s v="RM68392"/>
    <s v="801000713_RM68392"/>
    <d v="2023-08-18T00:00:00"/>
    <d v="2023-09-01T13:22:07"/>
    <n v="1373733"/>
    <n v="1373733"/>
    <x v="5"/>
    <s v="Para revision respuesta"/>
    <n v="0"/>
    <n v="428341"/>
    <s v="SE VALIDA NOTA TECNICA Y SE EVINDECIA QUE LA ACTIVIDAD 898103 ESTUDIO DE COLORACIÓN INMUNOHISTOQUÍMICA EN BIOPSIA ESTA PACTADA POR EL VALOR DE $$ 472.696. SE VALIDA AUTORIZACION LA CUAL INDICA DE CANT. 2 LAS CUALES SUMAN EL VALOR DE $945.392 SE GLOSA EXCEDENTE."/>
    <n v="1373733"/>
    <n v="945392"/>
    <n v="1373733"/>
    <n v="0"/>
    <n v="945392"/>
    <n v="0"/>
    <m/>
    <n v="926484"/>
    <n v="4800062036"/>
    <d v="2023-12-20T00:00:00"/>
    <d v="2023-11-30T00:00:00"/>
  </r>
  <r>
    <n v="801000713"/>
    <s v="ONCOLOGOS DEL OCCIDENTE S.A"/>
    <s v="RC18059"/>
    <s v="801000713_RC18059"/>
    <d v="2023-08-22T00:00:00"/>
    <d v="2023-09-11T15:55:02"/>
    <n v="60400"/>
    <n v="60400"/>
    <x v="0"/>
    <s v="Finalizada"/>
    <n v="0"/>
    <n v="0"/>
    <m/>
    <n v="64500"/>
    <n v="66900"/>
    <n v="64500"/>
    <n v="0"/>
    <n v="64500"/>
    <n v="60400"/>
    <n v="1222333462"/>
    <n v="0"/>
    <m/>
    <m/>
    <d v="2023-11-30T00:00:00"/>
  </r>
  <r>
    <n v="801000713"/>
    <s v="ONCOLOGOS DEL OCCIDENTE S.A"/>
    <s v="RM68593"/>
    <s v="801000713_RM68593"/>
    <d v="2023-08-23T00:00:00"/>
    <d v="2023-10-02T07:00:00"/>
    <n v="5651626"/>
    <n v="5651626"/>
    <x v="6"/>
    <s v="Para respuesta prestador"/>
    <n v="0"/>
    <n v="2859514"/>
    <s v="898103  ESTUDIO INMUNO HISTOQUIMICA (PAQUETE PRIMARIO NO CONOCIDO DEFINE DIANOTICO), SE GLOSA TOD VEZ QUE LAS MUESTRAS NO FUERON OBTENIDAS EN ESTA HOSPITALIZACION, JUSTIFICAR COBRO.   901037   "/>
    <n v="5651626"/>
    <n v="5651626"/>
    <n v="5651626"/>
    <n v="0"/>
    <n v="2792112"/>
    <n v="2736270"/>
    <n v="1222350762"/>
    <n v="0"/>
    <m/>
    <m/>
    <d v="2023-11-30T00:00:00"/>
  </r>
  <r>
    <n v="801000713"/>
    <s v="ONCOLOGOS DEL OCCIDENTE S.A"/>
    <s v="RM68657"/>
    <s v="801000713_RM68657"/>
    <d v="2023-08-23T00:00:00"/>
    <d v="2023-09-01T11:09:56"/>
    <n v="2774404"/>
    <n v="2774404"/>
    <x v="1"/>
    <s v="Finalizada"/>
    <n v="0"/>
    <n v="0"/>
    <m/>
    <n v="2774404"/>
    <n v="2692110"/>
    <n v="2774404"/>
    <n v="0"/>
    <n v="2774404"/>
    <n v="0"/>
    <m/>
    <n v="2718916"/>
    <n v="4800062036"/>
    <d v="2023-12-20T00:00:00"/>
    <d v="2023-11-30T00:00:00"/>
  </r>
  <r>
    <n v="801000713"/>
    <s v="ONCOLOGOS DEL OCCIDENTE S.A"/>
    <s v="RM68670"/>
    <s v="801000713_RM68670"/>
    <d v="2023-08-23T00:00:00"/>
    <d v="2023-09-01T11:15:49"/>
    <n v="18390280"/>
    <n v="18390280"/>
    <x v="1"/>
    <s v="Finalizada"/>
    <n v="0"/>
    <n v="0"/>
    <m/>
    <n v="18390280"/>
    <n v="36542644"/>
    <n v="18390280"/>
    <n v="3528"/>
    <n v="18386752"/>
    <n v="0"/>
    <m/>
    <n v="18019016"/>
    <n v="4800062036"/>
    <d v="2023-12-20T00:00:00"/>
    <d v="2023-11-30T00:00:00"/>
  </r>
  <r>
    <n v="801000713"/>
    <s v="ONCOLOGOS DEL OCCIDENTE S.A"/>
    <s v="RM68633"/>
    <s v="801000713_RM68633"/>
    <d v="2023-08-23T00:00:00"/>
    <d v="2023-09-01T13:37:36"/>
    <n v="59221130"/>
    <n v="59221130"/>
    <x v="5"/>
    <s v="Para revision respuesta"/>
    <n v="0"/>
    <n v="5854308"/>
    <s v="Paciente a quien solicitan valoración por gastroenterologia y realización de EVDA el dia 18 de abril esta es realizada el día 21 de abril, se considera falta de oportunidad, por lo que se glosa estancia de los día 19 y 20 de abril, por falta de oportunidad.   "/>
    <n v="59221130"/>
    <n v="59221130"/>
    <n v="59221130"/>
    <n v="0"/>
    <n v="53366822"/>
    <n v="0"/>
    <m/>
    <n v="52299486"/>
    <n v="4800062036"/>
    <d v="2023-12-20T00:00:00"/>
    <d v="2023-11-30T00:00:00"/>
  </r>
  <r>
    <n v="801000713"/>
    <s v="ONCOLOGOS DEL OCCIDENTE S.A"/>
    <s v="RC18117"/>
    <s v="801000713_RC18117"/>
    <d v="2023-08-24T00:00:00"/>
    <d v="2023-09-11T15:56:48"/>
    <n v="60400"/>
    <n v="60400"/>
    <x v="0"/>
    <s v="Finalizada"/>
    <n v="0"/>
    <n v="0"/>
    <m/>
    <n v="64500"/>
    <n v="66900"/>
    <n v="64500"/>
    <n v="0"/>
    <n v="64500"/>
    <n v="64500"/>
    <n v="1222333464"/>
    <n v="0"/>
    <m/>
    <m/>
    <d v="2023-11-30T00:00:00"/>
  </r>
  <r>
    <n v="801000713"/>
    <s v="ONCOLOGOS DEL OCCIDENTE S.A"/>
    <s v="RM68682"/>
    <s v="801000713_RM68682"/>
    <d v="2023-08-24T00:00:00"/>
    <d v="2023-09-01T14:59:14"/>
    <n v="27064841"/>
    <n v="27064841"/>
    <x v="0"/>
    <s v="Finalizada"/>
    <n v="0"/>
    <n v="0"/>
    <m/>
    <n v="27064841"/>
    <n v="27174588"/>
    <n v="27064841"/>
    <n v="0"/>
    <n v="27064841"/>
    <n v="26523544"/>
    <n v="1222332406"/>
    <n v="0"/>
    <m/>
    <m/>
    <d v="2023-11-30T00:00:00"/>
  </r>
  <r>
    <n v="801000713"/>
    <s v="ONCOLOGOS DEL OCCIDENTE S.A"/>
    <s v="RM68857"/>
    <s v="801000713_RM68857"/>
    <d v="2023-08-25T00:00:00"/>
    <d v="2023-09-11T14:09:41"/>
    <n v="7343325"/>
    <n v="7343325"/>
    <x v="1"/>
    <s v="Finalizada"/>
    <n v="0"/>
    <n v="0"/>
    <m/>
    <n v="7343325"/>
    <n v="7343325"/>
    <n v="7343325"/>
    <n v="0"/>
    <n v="7343325"/>
    <n v="0"/>
    <m/>
    <n v="7196458"/>
    <n v="4800062036"/>
    <d v="2023-12-20T00:00:00"/>
    <d v="2023-11-30T00:00:00"/>
  </r>
  <r>
    <n v="801000713"/>
    <s v="ONCOLOGOS DEL OCCIDENTE S.A"/>
    <s v="RM68889"/>
    <s v="801000713_RM68889"/>
    <d v="2023-08-26T00:00:00"/>
    <d v="2023-09-11T14:51:39"/>
    <n v="3819660"/>
    <n v="3819660"/>
    <x v="1"/>
    <s v="Finalizada"/>
    <n v="0"/>
    <n v="0"/>
    <m/>
    <n v="3819660"/>
    <n v="3819660"/>
    <n v="3819660"/>
    <n v="0"/>
    <n v="3819660"/>
    <n v="0"/>
    <m/>
    <n v="3743267"/>
    <n v="4800062036"/>
    <d v="2023-12-20T00:00:00"/>
    <d v="2023-11-30T00:00:00"/>
  </r>
  <r>
    <n v="801000713"/>
    <s v="ONCOLOGOS DEL OCCIDENTE S.A"/>
    <s v="RC18198"/>
    <s v="801000713_RC18198"/>
    <d v="2023-08-29T00:00:00"/>
    <d v="2023-10-06T12:49:03"/>
    <n v="60400"/>
    <n v="60400"/>
    <x v="0"/>
    <s v="Finalizada"/>
    <n v="0"/>
    <n v="0"/>
    <m/>
    <n v="64500"/>
    <n v="66900"/>
    <n v="64500"/>
    <n v="0"/>
    <n v="64500"/>
    <n v="0"/>
    <m/>
    <n v="0"/>
    <m/>
    <m/>
    <d v="2023-11-30T00:00:00"/>
  </r>
  <r>
    <n v="801000713"/>
    <s v="ONCOLOGOS DEL OCCIDENTE S.A"/>
    <s v="RC18192"/>
    <s v="801000713_RC18192"/>
    <d v="2023-08-29T00:00:00"/>
    <d v="2023-10-06T12:31:30"/>
    <n v="56533"/>
    <n v="56533"/>
    <x v="0"/>
    <s v="Finalizada"/>
    <n v="0"/>
    <n v="0"/>
    <m/>
    <n v="56533"/>
    <n v="56533"/>
    <n v="56533"/>
    <n v="0"/>
    <n v="56533"/>
    <n v="56533"/>
    <n v="1222352496"/>
    <n v="0"/>
    <m/>
    <m/>
    <d v="2023-11-30T00:00:00"/>
  </r>
  <r>
    <n v="801000713"/>
    <s v="ONCOLOGOS DEL OCCIDENTE S.A"/>
    <s v="RM69145"/>
    <s v="801000713_RM69145"/>
    <d v="2023-08-29T00:00:00"/>
    <d v="2023-09-12T08:53:05"/>
    <n v="18517557"/>
    <n v="18517557"/>
    <x v="7"/>
    <s v="Para respuesta prestador"/>
    <n v="0"/>
    <n v="12249192"/>
    <s v="SE OBJETA EL VALOR DE $7.475.167 PORQUE SE EVIDENCIA AL MOMENTO DE REALIZAR LA SOLICITUD DE AUTORIZACION SE PRESENTO LA CUENTA POR VALOR DE $ 11.042.390 - CON LA FACTURA PARCIAL IMPRESA EL DIA domingo, 06 de agosto de 2023 12:39 NO SE EVIDENCIS MAS SOLICITUDES DONDE INDIQUE EL VALOR TOTAL DE LA CUENTA . EXCEDENTE NO PROCEDENTE PARA PAGO POR LA EPS. "/>
    <n v="18517557"/>
    <n v="11042390"/>
    <n v="18517557"/>
    <n v="0"/>
    <n v="6268365"/>
    <n v="0"/>
    <m/>
    <n v="6142998"/>
    <n v="4800062036"/>
    <d v="2023-12-20T00:00:00"/>
    <d v="2023-11-30T00:00:00"/>
  </r>
  <r>
    <n v="801000713"/>
    <s v="ONCOLOGOS DEL OCCIDENTE S.A"/>
    <s v="RM69179"/>
    <s v="801000713_RM69179"/>
    <d v="2023-08-30T00:00:00"/>
    <d v="2023-09-12T09:06:17"/>
    <n v="4298346"/>
    <n v="4298346"/>
    <x v="7"/>
    <s v="Para respuesta prestador"/>
    <n v="0"/>
    <n v="464563"/>
    <s v="SE REALIZA OBJECCION POR MAYOR VALOR FACTURADO, SE REALIZA VALIDACION DE PRESENTACIO DE CUENTA DONDE  EL VALOR A COBRAR ES DE $ 3.833.783 SEGUN IMPRESION miércoles, 16 de agosto de 2023 15:51, CARGADA EN LA PLATAFORMA EL DIA 2023-08-18 11:11:17, SE GLOSA EXCEDENTE POR NO AUTORIZACION. $464.563"/>
    <n v="4298346"/>
    <n v="3833783"/>
    <n v="4298346"/>
    <n v="0"/>
    <n v="3833783"/>
    <n v="0"/>
    <m/>
    <n v="3757107"/>
    <n v="4800062036"/>
    <d v="2023-12-20T00:00:00"/>
    <d v="2023-11-30T00:00:00"/>
  </r>
  <r>
    <n v="801000713"/>
    <s v="ONCOLOGOS DEL OCCIDENTE S.A"/>
    <s v="RM69261"/>
    <s v="801000713_RM69261"/>
    <d v="2023-08-30T00:00:00"/>
    <d v="2023-09-12T08:47:10"/>
    <n v="7947252"/>
    <n v="7947252"/>
    <x v="7"/>
    <s v="Para respuesta prestador"/>
    <n v="0"/>
    <n v="1247398"/>
    <s v="SE OBJETA EL VALOR DE $949.325 AL MOMENTO DE PRESENTAR LA CUENTA PARA AUTORIZACION FINAL SE PRESENTO POR EL VALOR DE $ 6.997.927 CON Fecha Impresión: Nit:801000713 ONCÓLOGOS DEL OCCIDENTE S.A.S. sábado, 05 de agosto de 2023 10:30 AL CORREO DE LA CAP. POR LO CUAL SE RECONOCE ESTE VALOR EL CUAL FUE PRESENTADO POR LA IPS."/>
    <n v="7947252"/>
    <n v="6997927"/>
    <n v="7947252"/>
    <n v="0"/>
    <n v="6699854"/>
    <n v="0"/>
    <m/>
    <n v="6565857"/>
    <n v="4800062036"/>
    <d v="2023-12-20T00:00:00"/>
    <d v="2023-11-30T00:00:00"/>
  </r>
  <r>
    <n v="801000713"/>
    <s v="ONCOLOGOS DEL OCCIDENTE S.A"/>
    <s v="RM69178"/>
    <s v="801000713_RM69178"/>
    <d v="2023-08-30T00:00:00"/>
    <d v="2023-12-01T07:00:00"/>
    <n v="566678"/>
    <n v="566678"/>
    <x v="2"/>
    <s v="Devuelta"/>
    <n v="566678"/>
    <n v="0"/>
    <m/>
    <n v="0"/>
    <n v="0"/>
    <n v="0"/>
    <n v="0"/>
    <n v="0"/>
    <n v="0"/>
    <m/>
    <n v="0"/>
    <m/>
    <m/>
    <d v="2023-11-30T00:00:00"/>
  </r>
  <r>
    <n v="801000713"/>
    <s v="ONCOLOGOS DEL OCCIDENTE S.A"/>
    <s v="RM69250"/>
    <s v="801000713_RM69250"/>
    <d v="2023-08-30T00:00:00"/>
    <d v="2023-10-03T13:45:24"/>
    <n v="47481532"/>
    <n v="47481532"/>
    <x v="8"/>
    <s v="Para revision respuesta"/>
    <n v="0"/>
    <n v="131482"/>
    <s v="AMBU NO FACTURABLE, 131,482 "/>
    <n v="47481532"/>
    <n v="46362366"/>
    <n v="47481532"/>
    <n v="0"/>
    <n v="47350050"/>
    <n v="0"/>
    <m/>
    <n v="0"/>
    <m/>
    <m/>
    <d v="2023-11-30T00:00:00"/>
  </r>
  <r>
    <n v="801000713"/>
    <s v="ONCOLOGOS DEL OCCIDENTE S.A"/>
    <s v="RM69203"/>
    <s v="801000713_RM69203"/>
    <d v="2023-08-30T00:00:00"/>
    <d v="2023-10-02T07:00:00"/>
    <n v="56533"/>
    <n v="56533"/>
    <x v="0"/>
    <s v="Finalizada"/>
    <n v="0"/>
    <n v="0"/>
    <m/>
    <n v="56533"/>
    <n v="56533"/>
    <n v="56533"/>
    <n v="0"/>
    <n v="56533"/>
    <n v="56533"/>
    <n v="1222351704"/>
    <n v="0"/>
    <m/>
    <m/>
    <d v="2023-11-30T00:00:00"/>
  </r>
  <r>
    <n v="801000713"/>
    <s v="ONCOLOGOS DEL OCCIDENTE S.A"/>
    <s v="RM69176"/>
    <s v="801000713_RM69176"/>
    <d v="2023-08-30T00:00:00"/>
    <d v="2023-09-11T14:29:52"/>
    <n v="49990"/>
    <n v="49990"/>
    <x v="2"/>
    <s v="Devuelta"/>
    <n v="49990"/>
    <n v="0"/>
    <s v="SE REALIZA DEVOLUCION DE FACTURA, SE EVINDENCIA QUE LA AUTORIZACION No. 122300007744 ADJUNTA SE PRESENTO CON LA FACTURA  RM66732 EL CUAL SE TOMA EN EL MES DE JULIO DE 2023. SE INDICA VALIDAR LA AUTORIZACION CORRESPONDIENTE PARA LA TOMA DE LOS LABORATORIOS DEL MES DE AGOSTO 2023 "/>
    <n v="0"/>
    <n v="0"/>
    <n v="0"/>
    <n v="0"/>
    <n v="0"/>
    <n v="0"/>
    <m/>
    <n v="0"/>
    <m/>
    <m/>
    <d v="2023-11-30T00:00:00"/>
  </r>
  <r>
    <n v="801000713"/>
    <s v="ONCOLOGOS DEL OCCIDENTE S.A"/>
    <s v="RC18218"/>
    <s v="801000713_RC18218"/>
    <d v="2023-08-30T00:00:00"/>
    <d v="2023-10-06T12:35:00"/>
    <n v="56533"/>
    <n v="56533"/>
    <x v="0"/>
    <s v="Finalizada"/>
    <n v="0"/>
    <n v="0"/>
    <m/>
    <n v="56533"/>
    <n v="56533"/>
    <n v="56533"/>
    <n v="0"/>
    <n v="56533"/>
    <n v="56533"/>
    <n v="1222352497"/>
    <n v="0"/>
    <m/>
    <m/>
    <d v="2023-11-30T00:00:00"/>
  </r>
  <r>
    <n v="801000713"/>
    <s v="ONCOLOGOS DEL OCCIDENTE S.A"/>
    <s v="RC18239"/>
    <s v="801000713_RC18239"/>
    <d v="2023-08-30T00:00:00"/>
    <d v="2023-10-06T12:37:21"/>
    <n v="56533"/>
    <n v="56533"/>
    <x v="0"/>
    <s v="Finalizada"/>
    <n v="0"/>
    <n v="0"/>
    <m/>
    <n v="56533"/>
    <n v="56533"/>
    <n v="56533"/>
    <n v="0"/>
    <n v="56533"/>
    <n v="56533"/>
    <n v="1222352498"/>
    <n v="0"/>
    <m/>
    <m/>
    <d v="2023-11-30T00:00:00"/>
  </r>
  <r>
    <n v="801000713"/>
    <s v="ONCOLOGOS DEL OCCIDENTE S.A"/>
    <s v="RM69295"/>
    <s v="801000713_RM69295"/>
    <d v="2023-08-31T00:00:00"/>
    <d v="2023-10-02T07:00:00"/>
    <n v="64500"/>
    <n v="64500"/>
    <x v="0"/>
    <s v="Finalizada"/>
    <n v="0"/>
    <n v="0"/>
    <m/>
    <n v="64500"/>
    <n v="66900"/>
    <n v="64500"/>
    <n v="0"/>
    <n v="64500"/>
    <n v="64500"/>
    <n v="1222351702"/>
    <n v="0"/>
    <m/>
    <m/>
    <d v="2023-11-30T00:00:00"/>
  </r>
  <r>
    <n v="801000713"/>
    <s v="ONCOLOGOS DEL OCCIDENTE S.A"/>
    <s v="RC18257"/>
    <s v="801000713_RC18257"/>
    <d v="2023-08-31T00:00:00"/>
    <d v="2023-10-06T12:40:01"/>
    <n v="52770"/>
    <n v="52770"/>
    <x v="0"/>
    <s v="Finalizada"/>
    <n v="0"/>
    <n v="0"/>
    <m/>
    <n v="52770"/>
    <n v="52770"/>
    <n v="52770"/>
    <n v="0"/>
    <n v="52770"/>
    <n v="52770"/>
    <n v="1222352499"/>
    <n v="0"/>
    <m/>
    <m/>
    <d v="2023-11-30T00:00:00"/>
  </r>
  <r>
    <n v="801000713"/>
    <s v="ONCOLOGOS DEL OCCIDENTE S.A"/>
    <s v="RM69467"/>
    <s v="801000713_RM69467"/>
    <d v="2023-09-01T00:00:00"/>
    <d v="2023-10-02T07:00:00"/>
    <n v="148900"/>
    <n v="148900"/>
    <x v="0"/>
    <s v="Finalizada"/>
    <n v="0"/>
    <n v="0"/>
    <m/>
    <n v="148900"/>
    <n v="154700"/>
    <n v="148900"/>
    <n v="0"/>
    <n v="148900"/>
    <n v="148900"/>
    <n v="1222351701"/>
    <n v="0"/>
    <m/>
    <m/>
    <d v="2023-11-30T00:00:00"/>
  </r>
  <r>
    <n v="801000713"/>
    <s v="ONCOLOGOS DEL OCCIDENTE S.A"/>
    <s v="RC18312"/>
    <s v="801000713_RC18312"/>
    <d v="2023-09-04T00:00:00"/>
    <d v="2023-10-06T10:29:40"/>
    <n v="64500"/>
    <n v="64500"/>
    <x v="0"/>
    <s v="Finalizada"/>
    <n v="0"/>
    <n v="0"/>
    <m/>
    <n v="64500"/>
    <n v="66900"/>
    <n v="64500"/>
    <n v="0"/>
    <n v="64500"/>
    <n v="64500"/>
    <n v="1222352515"/>
    <n v="0"/>
    <m/>
    <m/>
    <d v="2023-11-30T00:00:00"/>
  </r>
  <r>
    <n v="801000713"/>
    <s v="ONCOLOGOS DEL OCCIDENTE S.A"/>
    <s v="RM69497"/>
    <s v="801000713_RM69497"/>
    <d v="2023-09-04T00:00:00"/>
    <d v="2023-11-01T07:00:00"/>
    <n v="208190"/>
    <n v="208190"/>
    <x v="0"/>
    <s v="Finalizada"/>
    <n v="0"/>
    <n v="0"/>
    <m/>
    <n v="208190"/>
    <n v="214290"/>
    <n v="208190"/>
    <n v="0"/>
    <n v="208190"/>
    <n v="0"/>
    <m/>
    <n v="0"/>
    <m/>
    <m/>
    <d v="2023-11-30T00:00:00"/>
  </r>
  <r>
    <n v="801000713"/>
    <s v="ONCOLOGOS DEL OCCIDENTE S.A"/>
    <s v="RC18284"/>
    <s v="801000713_RC18284"/>
    <d v="2023-09-04T00:00:00"/>
    <d v="2023-10-06T10:03:57"/>
    <n v="52770"/>
    <n v="52770"/>
    <x v="0"/>
    <s v="Finalizada"/>
    <n v="0"/>
    <n v="0"/>
    <m/>
    <n v="52770"/>
    <n v="66900"/>
    <n v="52770"/>
    <n v="0"/>
    <n v="52770"/>
    <n v="52770"/>
    <n v="1222352513"/>
    <n v="0"/>
    <m/>
    <m/>
    <d v="2023-11-30T00:00:00"/>
  </r>
  <r>
    <n v="801000713"/>
    <s v="ONCOLOGOS DEL OCCIDENTE S.A"/>
    <s v="RC18308"/>
    <s v="801000713_RC18308"/>
    <d v="2023-09-04T00:00:00"/>
    <d v="2023-10-06T12:06:32"/>
    <n v="56533"/>
    <n v="56533"/>
    <x v="0"/>
    <s v="Finalizada"/>
    <n v="0"/>
    <n v="0"/>
    <m/>
    <n v="56533"/>
    <n v="56533"/>
    <n v="56533"/>
    <n v="0"/>
    <n v="56533"/>
    <n v="0"/>
    <m/>
    <n v="0"/>
    <m/>
    <m/>
    <d v="2023-11-30T00:00:00"/>
  </r>
  <r>
    <n v="801000713"/>
    <s v="ONCOLOGOS DEL OCCIDENTE S.A"/>
    <s v="RC18311"/>
    <s v="801000713_RC18311"/>
    <d v="2023-09-04T00:00:00"/>
    <d v="2023-10-06T10:15:50"/>
    <n v="64500"/>
    <n v="64500"/>
    <x v="0"/>
    <s v="Finalizada"/>
    <n v="0"/>
    <n v="0"/>
    <m/>
    <n v="64500"/>
    <n v="66900"/>
    <n v="64500"/>
    <n v="0"/>
    <n v="64500"/>
    <n v="64500"/>
    <n v="1222352514"/>
    <n v="0"/>
    <m/>
    <m/>
    <d v="2023-11-30T00:00:00"/>
  </r>
  <r>
    <n v="801000713"/>
    <s v="ONCOLOGOS DEL OCCIDENTE S.A"/>
    <s v="RM69522"/>
    <s v="801000713_RM69522"/>
    <d v="2023-09-04T00:00:00"/>
    <d v="2023-10-02T07:00:00"/>
    <n v="56533"/>
    <n v="56533"/>
    <x v="2"/>
    <s v="Devuelta"/>
    <n v="56533"/>
    <n v="0"/>
    <m/>
    <n v="0"/>
    <n v="0"/>
    <n v="0"/>
    <n v="0"/>
    <n v="0"/>
    <n v="0"/>
    <m/>
    <n v="0"/>
    <m/>
    <m/>
    <d v="2023-11-30T00:00:00"/>
  </r>
  <r>
    <n v="801000713"/>
    <s v="ONCOLOGOS DEL OCCIDENTE S.A"/>
    <s v="RM69585"/>
    <s v="801000713_RM69585"/>
    <d v="2023-09-05T00:00:00"/>
    <d v="2023-10-02T07:00:00"/>
    <n v="56533"/>
    <n v="56533"/>
    <x v="0"/>
    <s v="Finalizada"/>
    <n v="0"/>
    <n v="0"/>
    <m/>
    <n v="56533"/>
    <n v="56533"/>
    <n v="56533"/>
    <n v="0"/>
    <n v="56533"/>
    <n v="56533"/>
    <n v="1222351706"/>
    <n v="0"/>
    <m/>
    <m/>
    <d v="2023-11-30T00:00:00"/>
  </r>
  <r>
    <n v="801000713"/>
    <s v="ONCOLOGOS DEL OCCIDENTE S.A"/>
    <s v="RM69592"/>
    <s v="801000713_RM69592"/>
    <d v="2023-09-05T00:00:00"/>
    <d v="2023-10-04T16:32:59"/>
    <n v="289200"/>
    <n v="289200"/>
    <x v="0"/>
    <s v="Finalizada"/>
    <n v="0"/>
    <n v="0"/>
    <m/>
    <n v="289200"/>
    <n v="300400"/>
    <n v="289200"/>
    <n v="0"/>
    <n v="289200"/>
    <n v="283416"/>
    <n v="1222351711"/>
    <n v="0"/>
    <m/>
    <m/>
    <d v="2023-11-30T00:00:00"/>
  </r>
  <r>
    <n v="801000713"/>
    <s v="ONCOLOGOS DEL OCCIDENTE S.A"/>
    <s v="RM69593"/>
    <s v="801000713_RM69593"/>
    <d v="2023-09-05T00:00:00"/>
    <d v="2023-10-02T07:00:00"/>
    <n v="289200"/>
    <n v="289200"/>
    <x v="0"/>
    <s v="Finalizada"/>
    <n v="0"/>
    <n v="0"/>
    <m/>
    <n v="289200"/>
    <n v="300400"/>
    <n v="289200"/>
    <n v="0"/>
    <n v="289200"/>
    <n v="283416"/>
    <n v="1222351698"/>
    <n v="0"/>
    <m/>
    <m/>
    <d v="2023-11-30T00:00:00"/>
  </r>
  <r>
    <n v="801000713"/>
    <s v="ONCOLOGOS DEL OCCIDENTE S.A"/>
    <s v="RC18361"/>
    <s v="801000713_RC18361"/>
    <d v="2023-09-05T00:00:00"/>
    <d v="2023-10-06T10:32:57"/>
    <n v="64500"/>
    <n v="64500"/>
    <x v="0"/>
    <s v="Finalizada"/>
    <n v="0"/>
    <n v="0"/>
    <m/>
    <n v="64500"/>
    <n v="66900"/>
    <n v="64500"/>
    <n v="0"/>
    <n v="64500"/>
    <n v="64500"/>
    <n v="1222352516"/>
    <n v="0"/>
    <m/>
    <m/>
    <d v="2023-11-30T00:00:00"/>
  </r>
  <r>
    <n v="801000713"/>
    <s v="ONCOLOGOS DEL OCCIDENTE S.A"/>
    <s v="RC18422"/>
    <s v="801000713_RC18422"/>
    <d v="2023-09-06T00:00:00"/>
    <d v="2023-10-06T10:36:00"/>
    <n v="91915"/>
    <n v="91915"/>
    <x v="0"/>
    <s v="Finalizada"/>
    <n v="0"/>
    <n v="0"/>
    <m/>
    <n v="91915"/>
    <n v="94240"/>
    <n v="91915"/>
    <n v="0"/>
    <n v="91915"/>
    <n v="91915"/>
    <n v="1222351866"/>
    <n v="0"/>
    <m/>
    <m/>
    <d v="2023-11-30T00:00:00"/>
  </r>
  <r>
    <n v="801000713"/>
    <s v="ONCOLOGOS DEL OCCIDENTE S.A"/>
    <s v="RM69719"/>
    <s v="801000713_RM69719"/>
    <d v="2023-09-06T00:00:00"/>
    <d v="2023-10-02T07:00:00"/>
    <n v="289200"/>
    <n v="289200"/>
    <x v="2"/>
    <s v="Devuelta"/>
    <n v="289200"/>
    <n v="0"/>
    <m/>
    <n v="0"/>
    <n v="0"/>
    <n v="0"/>
    <n v="0"/>
    <n v="0"/>
    <n v="0"/>
    <m/>
    <n v="0"/>
    <m/>
    <m/>
    <d v="2023-11-30T00:00:00"/>
  </r>
  <r>
    <n v="801000713"/>
    <s v="ONCOLOGOS DEL OCCIDENTE S.A"/>
    <s v="RM69752"/>
    <s v="801000713_RM69752"/>
    <d v="2023-09-06T00:00:00"/>
    <d v="2023-10-02T07:00:00"/>
    <n v="519467"/>
    <n v="519467"/>
    <x v="0"/>
    <s v="Finalizada"/>
    <n v="0"/>
    <n v="0"/>
    <m/>
    <n v="519467"/>
    <n v="519467"/>
    <n v="519467"/>
    <n v="0"/>
    <n v="519467"/>
    <n v="0"/>
    <m/>
    <n v="0"/>
    <m/>
    <m/>
    <d v="2023-11-30T00:00:00"/>
  </r>
  <r>
    <n v="801000713"/>
    <s v="ONCOLOGOS DEL OCCIDENTE S.A"/>
    <s v="RM69825"/>
    <s v="801000713_RM69825"/>
    <d v="2023-09-07T00:00:00"/>
    <d v="2023-10-02T07:00:00"/>
    <n v="484217"/>
    <n v="484217"/>
    <x v="0"/>
    <s v="Finalizada"/>
    <n v="0"/>
    <n v="0"/>
    <m/>
    <n v="484217"/>
    <n v="290520"/>
    <n v="484217"/>
    <n v="338957"/>
    <n v="145260"/>
    <n v="0"/>
    <m/>
    <n v="0"/>
    <m/>
    <m/>
    <d v="2023-11-30T00:00:00"/>
  </r>
  <r>
    <n v="801000713"/>
    <s v="ONCOLOGOS DEL OCCIDENTE S.A"/>
    <s v="RM69760"/>
    <s v="801000713_RM69760"/>
    <d v="2023-09-07T00:00:00"/>
    <d v="2023-10-02T07:00:00"/>
    <n v="1393443"/>
    <n v="1393443"/>
    <x v="0"/>
    <s v="Finalizada"/>
    <n v="0"/>
    <n v="0"/>
    <m/>
    <n v="1393443"/>
    <n v="1503802"/>
    <n v="1393443"/>
    <n v="0"/>
    <n v="1393443"/>
    <n v="1365574"/>
    <n v="1222351683"/>
    <n v="0"/>
    <m/>
    <m/>
    <d v="2023-11-30T00:00:00"/>
  </r>
  <r>
    <n v="801000713"/>
    <s v="ONCOLOGOS DEL OCCIDENTE S.A"/>
    <s v="RM69768"/>
    <s v="801000713_RM69768"/>
    <d v="2023-09-07T00:00:00"/>
    <d v="2023-10-02T07:00:00"/>
    <n v="27984"/>
    <n v="27984"/>
    <x v="0"/>
    <s v="Finalizada"/>
    <n v="0"/>
    <n v="0"/>
    <m/>
    <n v="27984"/>
    <n v="27984"/>
    <n v="27984"/>
    <n v="0"/>
    <n v="27984"/>
    <n v="0"/>
    <m/>
    <n v="0"/>
    <m/>
    <m/>
    <d v="2023-11-30T00:00:00"/>
  </r>
  <r>
    <n v="801000713"/>
    <s v="ONCOLOGOS DEL OCCIDENTE S.A"/>
    <s v="RM69771"/>
    <s v="801000713_RM69771"/>
    <d v="2023-09-07T00:00:00"/>
    <d v="2023-10-02T07:00:00"/>
    <n v="210320"/>
    <n v="210320"/>
    <x v="0"/>
    <s v="Finalizada"/>
    <n v="0"/>
    <n v="0"/>
    <m/>
    <n v="210320"/>
    <n v="218020"/>
    <n v="210320"/>
    <n v="0"/>
    <n v="210320"/>
    <n v="206114"/>
    <n v="1222351700"/>
    <n v="0"/>
    <m/>
    <m/>
    <d v="2023-11-30T00:00:00"/>
  </r>
  <r>
    <n v="801000713"/>
    <s v="ONCOLOGOS DEL OCCIDENTE S.A"/>
    <s v="RM69796"/>
    <s v="801000713_RM69796"/>
    <d v="2023-09-07T00:00:00"/>
    <d v="2023-10-04T16:36:32"/>
    <n v="289200"/>
    <n v="289200"/>
    <x v="0"/>
    <s v="Finalizada"/>
    <n v="0"/>
    <n v="0"/>
    <m/>
    <n v="289200"/>
    <n v="300400"/>
    <n v="289200"/>
    <n v="0"/>
    <n v="289200"/>
    <n v="283416"/>
    <n v="1222351712"/>
    <n v="0"/>
    <m/>
    <m/>
    <d v="2023-11-30T00:00:00"/>
  </r>
  <r>
    <n v="801000713"/>
    <s v="ONCOLOGOS DEL OCCIDENTE S.A"/>
    <s v="RM69798"/>
    <s v="801000713_RM69798"/>
    <d v="2023-09-07T00:00:00"/>
    <d v="2023-10-02T07:00:00"/>
    <n v="64500"/>
    <n v="64500"/>
    <x v="2"/>
    <s v="Devuelta"/>
    <n v="64500"/>
    <n v="0"/>
    <m/>
    <n v="0"/>
    <n v="0"/>
    <n v="0"/>
    <n v="0"/>
    <n v="0"/>
    <n v="0"/>
    <m/>
    <n v="0"/>
    <m/>
    <m/>
    <d v="2023-11-30T00:00:00"/>
  </r>
  <r>
    <n v="801000713"/>
    <s v="ONCOLOGOS DEL OCCIDENTE S.A"/>
    <s v="RM69841"/>
    <s v="801000713_RM69841"/>
    <d v="2023-09-08T00:00:00"/>
    <d v="2023-10-02T07:00:00"/>
    <n v="3817794"/>
    <n v="3817794"/>
    <x v="0"/>
    <s v="Finalizada"/>
    <n v="0"/>
    <n v="0"/>
    <m/>
    <n v="3817794"/>
    <n v="3904673"/>
    <n v="3817794"/>
    <n v="0"/>
    <n v="3817794"/>
    <n v="3741438"/>
    <n v="1222351268"/>
    <n v="0"/>
    <m/>
    <m/>
    <d v="2023-11-30T00:00:00"/>
  </r>
  <r>
    <n v="801000713"/>
    <s v="ONCOLOGOS DEL OCCIDENTE S.A"/>
    <s v="RM69919"/>
    <s v="801000713_RM69919"/>
    <d v="2023-09-09T00:00:00"/>
    <d v="2023-10-04T16:44:58"/>
    <n v="346915"/>
    <n v="346915"/>
    <x v="0"/>
    <s v="Finalizada"/>
    <n v="0"/>
    <n v="0"/>
    <m/>
    <n v="346915"/>
    <n v="346915"/>
    <n v="346915"/>
    <n v="0"/>
    <n v="346915"/>
    <n v="339977"/>
    <n v="1222351709"/>
    <n v="0"/>
    <m/>
    <m/>
    <d v="2023-11-30T00:00:00"/>
  </r>
  <r>
    <n v="801000713"/>
    <s v="ONCOLOGOS DEL OCCIDENTE S.A"/>
    <s v="RM69918"/>
    <s v="801000713_RM69918"/>
    <d v="2023-09-09T00:00:00"/>
    <d v="2023-10-04T16:41:38"/>
    <n v="346915"/>
    <n v="346915"/>
    <x v="0"/>
    <s v="Finalizada"/>
    <n v="0"/>
    <n v="0"/>
    <m/>
    <n v="346915"/>
    <n v="346915"/>
    <n v="346915"/>
    <n v="0"/>
    <n v="346915"/>
    <n v="339977"/>
    <n v="1222351708"/>
    <n v="0"/>
    <m/>
    <m/>
    <d v="2023-11-30T00:00:00"/>
  </r>
  <r>
    <n v="801000713"/>
    <s v="ONCOLOGOS DEL OCCIDENTE S.A"/>
    <s v="RC18492"/>
    <s v="801000713_RC18492"/>
    <d v="2023-09-11T00:00:00"/>
    <d v="2023-10-06T12:10:21"/>
    <n v="56533"/>
    <n v="56533"/>
    <x v="0"/>
    <s v="Finalizada"/>
    <n v="0"/>
    <n v="0"/>
    <m/>
    <n v="56533"/>
    <n v="56533"/>
    <n v="56533"/>
    <n v="0"/>
    <n v="56533"/>
    <n v="56533"/>
    <n v="1222352500"/>
    <n v="0"/>
    <m/>
    <m/>
    <d v="2023-11-30T00:00:00"/>
  </r>
  <r>
    <n v="801000713"/>
    <s v="ONCOLOGOS DEL OCCIDENTE S.A"/>
    <s v="RM69949"/>
    <s v="801000713_RM69949"/>
    <d v="2023-09-11T00:00:00"/>
    <d v="2023-10-04T16:56:18"/>
    <n v="64500"/>
    <n v="64500"/>
    <x v="0"/>
    <s v="Finalizada"/>
    <n v="0"/>
    <n v="0"/>
    <m/>
    <n v="64500"/>
    <n v="56946"/>
    <n v="64500"/>
    <n v="0"/>
    <n v="64500"/>
    <n v="64500"/>
    <n v="1222351719"/>
    <n v="0"/>
    <m/>
    <m/>
    <d v="2023-11-30T00:00:00"/>
  </r>
  <r>
    <n v="801000713"/>
    <s v="ONCOLOGOS DEL OCCIDENTE S.A"/>
    <s v="RM69975"/>
    <s v="801000713_RM69975"/>
    <d v="2023-09-11T00:00:00"/>
    <d v="2023-10-05T08:21:08"/>
    <n v="289200"/>
    <n v="289200"/>
    <x v="0"/>
    <s v="Finalizada"/>
    <n v="0"/>
    <n v="0"/>
    <m/>
    <n v="289200"/>
    <n v="300400"/>
    <n v="289200"/>
    <n v="0"/>
    <n v="289200"/>
    <n v="283416"/>
    <n v="1222351785"/>
    <n v="0"/>
    <m/>
    <m/>
    <d v="2023-11-30T00:00:00"/>
  </r>
  <r>
    <n v="801000713"/>
    <s v="ONCOLOGOS DEL OCCIDENTE S.A"/>
    <s v="RM69986"/>
    <s v="801000713_RM69986"/>
    <d v="2023-09-11T00:00:00"/>
    <d v="2023-10-05T08:24:37"/>
    <n v="289200"/>
    <n v="289200"/>
    <x v="0"/>
    <s v="Finalizada"/>
    <n v="0"/>
    <n v="0"/>
    <m/>
    <n v="289200"/>
    <n v="300400"/>
    <n v="289200"/>
    <n v="0"/>
    <n v="289200"/>
    <n v="283416"/>
    <n v="1222351786"/>
    <n v="0"/>
    <m/>
    <m/>
    <d v="2023-11-30T00:00:00"/>
  </r>
  <r>
    <n v="801000713"/>
    <s v="ONCOLOGOS DEL OCCIDENTE S.A"/>
    <s v="RM70003"/>
    <s v="801000713_RM70003"/>
    <d v="2023-09-11T00:00:00"/>
    <d v="2023-10-05T08:32:31"/>
    <n v="289200"/>
    <n v="289200"/>
    <x v="0"/>
    <s v="Finalizada"/>
    <n v="0"/>
    <n v="0"/>
    <m/>
    <n v="289200"/>
    <n v="300400"/>
    <n v="289200"/>
    <n v="0"/>
    <n v="289200"/>
    <n v="283416"/>
    <n v="1222351787"/>
    <n v="0"/>
    <m/>
    <m/>
    <d v="2023-11-30T00:00:00"/>
  </r>
  <r>
    <n v="801000713"/>
    <s v="ONCOLOGOS DEL OCCIDENTE S.A"/>
    <s v="RM70007"/>
    <s v="801000713_RM70007"/>
    <d v="2023-09-11T00:00:00"/>
    <d v="2023-10-05T09:01:14"/>
    <n v="152700"/>
    <n v="152700"/>
    <x v="0"/>
    <s v="Finalizada"/>
    <n v="0"/>
    <n v="0"/>
    <m/>
    <n v="152700"/>
    <n v="158900"/>
    <n v="152700"/>
    <n v="0"/>
    <n v="152700"/>
    <n v="152700"/>
    <n v="1222351792"/>
    <n v="0"/>
    <m/>
    <m/>
    <d v="2023-11-30T00:00:00"/>
  </r>
  <r>
    <n v="801000713"/>
    <s v="ONCOLOGOS DEL OCCIDENTE S.A"/>
    <s v="RM70010"/>
    <s v="801000713_RM70010"/>
    <d v="2023-09-11T00:00:00"/>
    <d v="2023-10-05T09:09:10"/>
    <n v="289200"/>
    <n v="289200"/>
    <x v="2"/>
    <s v="Devuelta"/>
    <n v="289200"/>
    <n v="0"/>
    <m/>
    <n v="0"/>
    <n v="0"/>
    <n v="0"/>
    <n v="0"/>
    <n v="0"/>
    <n v="0"/>
    <m/>
    <n v="0"/>
    <m/>
    <m/>
    <d v="2023-11-30T00:00:00"/>
  </r>
  <r>
    <n v="801000713"/>
    <s v="ONCOLOGOS DEL OCCIDENTE S.A"/>
    <s v="RC18536"/>
    <s v="801000713_RC18536"/>
    <d v="2023-09-11T00:00:00"/>
    <d v="2023-10-06T10:39:21"/>
    <n v="64500"/>
    <n v="64500"/>
    <x v="0"/>
    <s v="Finalizada"/>
    <n v="0"/>
    <n v="0"/>
    <m/>
    <n v="64500"/>
    <n v="66900"/>
    <n v="64500"/>
    <n v="0"/>
    <n v="64500"/>
    <n v="64500"/>
    <n v="1222352517"/>
    <n v="0"/>
    <m/>
    <m/>
    <d v="2023-11-30T00:00:00"/>
  </r>
  <r>
    <n v="801000713"/>
    <s v="ONCOLOGOS DEL OCCIDENTE S.A"/>
    <s v="RM69944"/>
    <s v="801000713_RM69944"/>
    <d v="2023-09-11T00:00:00"/>
    <d v="2023-10-02T07:00:00"/>
    <n v="23344097"/>
    <n v="23344097"/>
    <x v="8"/>
    <s v="Para revision respuesta"/>
    <n v="0"/>
    <n v="2765736"/>
    <s v="2.014.886 PINZA LIGASURE SMALL código: 0200617, no es facturable, hacen parte del instrumental de quirófano, necesario para la realización del procedimiento facturado, por lo tanto, el valor de este dispositivo esta incluido en el cobro por derechos de sala de cirugía. "/>
    <n v="23344097"/>
    <n v="23344097"/>
    <n v="23344097"/>
    <n v="0"/>
    <n v="20578361"/>
    <n v="20166794"/>
    <n v="1222350764"/>
    <n v="0"/>
    <m/>
    <m/>
    <d v="2023-11-30T00:00:00"/>
  </r>
  <r>
    <n v="801000713"/>
    <s v="ONCOLOGOS DEL OCCIDENTE S.A"/>
    <s v="RM70045"/>
    <s v="801000713_RM70045"/>
    <d v="2023-09-12T00:00:00"/>
    <d v="2023-10-05T09:34:55"/>
    <n v="43581108"/>
    <n v="43581108"/>
    <x v="6"/>
    <s v="Para respuesta prestador"/>
    <n v="0"/>
    <n v="3610304"/>
    <s v="Ambu resucutador, NO FACTRABLE, INCLUIDO EN ESTANCIA, DOTACION HOSPITALARIA. ADEMAS REUTILIZABLE. "/>
    <n v="43581108"/>
    <n v="43663512"/>
    <n v="43581108"/>
    <n v="0"/>
    <n v="39970804"/>
    <n v="39171388"/>
    <n v="1222347622"/>
    <n v="0"/>
    <m/>
    <m/>
    <d v="2023-11-30T00:00:00"/>
  </r>
  <r>
    <n v="801000713"/>
    <s v="ONCOLOGOS DEL OCCIDENTE S.A"/>
    <s v="RM70050"/>
    <s v="801000713_RM70050"/>
    <d v="2023-09-12T00:00:00"/>
    <d v="2023-10-05T09:38:15"/>
    <n v="289200"/>
    <n v="289200"/>
    <x v="0"/>
    <s v="Finalizada"/>
    <n v="0"/>
    <n v="0"/>
    <m/>
    <n v="289200"/>
    <n v="300400"/>
    <n v="289200"/>
    <n v="0"/>
    <n v="289200"/>
    <n v="283416"/>
    <n v="1222351756"/>
    <n v="0"/>
    <m/>
    <m/>
    <d v="2023-11-30T00:00:00"/>
  </r>
  <r>
    <n v="801000713"/>
    <s v="ONCOLOGOS DEL OCCIDENTE S.A"/>
    <s v="RM70041"/>
    <s v="801000713_RM70041"/>
    <d v="2023-09-12T00:00:00"/>
    <d v="2023-10-05T09:23:31"/>
    <n v="420297"/>
    <n v="420297"/>
    <x v="0"/>
    <s v="Finalizada"/>
    <n v="0"/>
    <n v="0"/>
    <m/>
    <n v="420297"/>
    <n v="847066"/>
    <n v="420297"/>
    <n v="10264"/>
    <n v="410033"/>
    <n v="0"/>
    <m/>
    <n v="0"/>
    <m/>
    <m/>
    <d v="2023-11-30T00:00:00"/>
  </r>
  <r>
    <n v="801000713"/>
    <s v="ONCOLOGOS DEL OCCIDENTE S.A"/>
    <s v="RC18552"/>
    <s v="801000713_RC18552"/>
    <d v="2023-09-12T00:00:00"/>
    <d v="2023-10-06T10:43:11"/>
    <n v="56533"/>
    <n v="56533"/>
    <x v="0"/>
    <s v="Finalizada"/>
    <n v="0"/>
    <n v="0"/>
    <m/>
    <n v="56533"/>
    <n v="56533"/>
    <n v="56533"/>
    <n v="0"/>
    <n v="56533"/>
    <n v="56533"/>
    <n v="1222352518"/>
    <n v="0"/>
    <m/>
    <m/>
    <d v="2023-11-30T00:00:00"/>
  </r>
  <r>
    <n v="801000713"/>
    <s v="ONCOLOGOS DEL OCCIDENTE S.A"/>
    <s v="RC18576"/>
    <s v="801000713_RC18576"/>
    <d v="2023-09-12T00:00:00"/>
    <d v="2023-10-06T10:45:56"/>
    <n v="64500"/>
    <n v="64500"/>
    <x v="0"/>
    <s v="Finalizada"/>
    <n v="0"/>
    <n v="0"/>
    <m/>
    <n v="64500"/>
    <n v="66900"/>
    <n v="64500"/>
    <n v="0"/>
    <n v="64500"/>
    <n v="64500"/>
    <n v="1222352509"/>
    <n v="0"/>
    <m/>
    <m/>
    <d v="2023-11-30T00:00:00"/>
  </r>
  <r>
    <n v="801000713"/>
    <s v="ONCOLOGOS DEL OCCIDENTE S.A"/>
    <s v="RC18579"/>
    <s v="801000713_RC18579"/>
    <d v="2023-09-12T00:00:00"/>
    <d v="2023-10-06T10:50:31"/>
    <n v="64500"/>
    <n v="64500"/>
    <x v="0"/>
    <s v="Finalizada"/>
    <n v="0"/>
    <n v="0"/>
    <m/>
    <n v="64500"/>
    <n v="66900"/>
    <n v="64500"/>
    <n v="0"/>
    <n v="64500"/>
    <n v="64500"/>
    <n v="1222352510"/>
    <n v="0"/>
    <m/>
    <m/>
    <d v="2023-11-30T00:00:00"/>
  </r>
  <r>
    <n v="801000713"/>
    <s v="ONCOLOGOS DEL OCCIDENTE S.A"/>
    <s v="RC18637"/>
    <s v="801000713_RC18637"/>
    <d v="2023-09-13T00:00:00"/>
    <d v="2023-10-06T12:13:24"/>
    <n v="64500"/>
    <n v="64500"/>
    <x v="2"/>
    <s v="Devuelta"/>
    <n v="64500"/>
    <n v="0"/>
    <m/>
    <n v="0"/>
    <n v="0"/>
    <n v="0"/>
    <n v="0"/>
    <n v="0"/>
    <n v="0"/>
    <m/>
    <n v="0"/>
    <m/>
    <m/>
    <d v="2023-11-30T00:00:00"/>
  </r>
  <r>
    <n v="801000713"/>
    <s v="ONCOLOGOS DEL OCCIDENTE S.A"/>
    <s v="RM70148"/>
    <s v="801000713_RM70148"/>
    <d v="2023-09-13T00:00:00"/>
    <d v="2023-10-02T07:00:00"/>
    <n v="56533"/>
    <n v="56533"/>
    <x v="2"/>
    <s v="Devuelta"/>
    <n v="56533"/>
    <n v="0"/>
    <s v="se realiza DEVOLUCION de la factura, se evidencia que la autorización No. 231748549281821 se presento en la cuenta No,RM63550. por lo cual esta duplicada. Se solicita validar con el área encargada o remitir nota crédito por el valor total de la factura."/>
    <n v="0"/>
    <n v="0"/>
    <n v="0"/>
    <n v="0"/>
    <n v="0"/>
    <n v="0"/>
    <m/>
    <n v="0"/>
    <m/>
    <m/>
    <d v="2023-11-30T00:00:00"/>
  </r>
  <r>
    <n v="801000713"/>
    <s v="ONCOLOGOS DEL OCCIDENTE S.A"/>
    <s v="RM70115"/>
    <s v="801000713_RM70115"/>
    <d v="2023-09-13T00:00:00"/>
    <d v="2023-10-05T09:44:34"/>
    <n v="56533"/>
    <n v="56533"/>
    <x v="0"/>
    <s v="Finalizada"/>
    <n v="0"/>
    <n v="0"/>
    <m/>
    <n v="56533"/>
    <n v="56533"/>
    <n v="56533"/>
    <n v="0"/>
    <n v="56533"/>
    <n v="56533"/>
    <n v="1222351828"/>
    <n v="0"/>
    <m/>
    <m/>
    <d v="2023-11-30T00:00:00"/>
  </r>
  <r>
    <n v="801000713"/>
    <s v="ONCOLOGOS DEL OCCIDENTE S.A"/>
    <s v="RC18617"/>
    <s v="801000713_RC18617"/>
    <d v="2023-09-13T00:00:00"/>
    <d v="2023-10-06T10:53:36"/>
    <n v="56946"/>
    <n v="56946"/>
    <x v="0"/>
    <s v="Finalizada"/>
    <n v="0"/>
    <n v="0"/>
    <m/>
    <n v="56946"/>
    <n v="56946"/>
    <n v="56946"/>
    <n v="0"/>
    <n v="56946"/>
    <n v="56946"/>
    <n v="1222352511"/>
    <n v="0"/>
    <m/>
    <m/>
    <d v="2023-11-30T00:00:00"/>
  </r>
  <r>
    <n v="801000713"/>
    <s v="ONCOLOGOS DEL OCCIDENTE S.A"/>
    <s v="RM70176"/>
    <s v="801000713_RM70176"/>
    <d v="2023-09-13T00:00:00"/>
    <d v="2023-10-05T09:48:07"/>
    <n v="283004"/>
    <n v="283004"/>
    <x v="0"/>
    <s v="Finalizada"/>
    <n v="0"/>
    <n v="0"/>
    <m/>
    <n v="283004"/>
    <n v="249884"/>
    <n v="283004"/>
    <n v="0"/>
    <n v="283004"/>
    <n v="277344"/>
    <n v="1222351789"/>
    <n v="0"/>
    <m/>
    <m/>
    <d v="2023-11-30T00:00:00"/>
  </r>
  <r>
    <n v="801000713"/>
    <s v="ONCOLOGOS DEL OCCIDENTE S.A"/>
    <s v="RM70286"/>
    <s v="801000713_RM70286"/>
    <d v="2023-09-15T00:00:00"/>
    <d v="2023-10-05T10:08:41"/>
    <n v="87990"/>
    <n v="87990"/>
    <x v="2"/>
    <s v="Devuelta"/>
    <n v="87990"/>
    <n v="0"/>
    <m/>
    <n v="0"/>
    <n v="0"/>
    <n v="0"/>
    <n v="0"/>
    <n v="0"/>
    <n v="0"/>
    <m/>
    <n v="0"/>
    <m/>
    <m/>
    <d v="2023-11-30T00:00:00"/>
  </r>
  <r>
    <n v="801000713"/>
    <s v="ONCOLOGOS DEL OCCIDENTE S.A"/>
    <s v="CS141297"/>
    <s v="801000713_CS141297"/>
    <d v="2023-09-15T00:00:00"/>
    <d v="2023-11-10T09:50:57"/>
    <n v="59288"/>
    <n v="59288"/>
    <x v="0"/>
    <s v="Finalizada"/>
    <n v="0"/>
    <n v="0"/>
    <m/>
    <n v="59288"/>
    <n v="59288"/>
    <n v="59288"/>
    <n v="0"/>
    <n v="59288"/>
    <n v="0"/>
    <m/>
    <n v="0"/>
    <m/>
    <m/>
    <d v="2023-11-30T00:00:00"/>
  </r>
  <r>
    <n v="801000713"/>
    <s v="ONCOLOGOS DEL OCCIDENTE S.A"/>
    <s v="RM70278"/>
    <s v="801000713_RM70278"/>
    <d v="2023-09-15T00:00:00"/>
    <d v="2023-10-05T09:54:39"/>
    <n v="4980"/>
    <n v="4980"/>
    <x v="0"/>
    <s v="Finalizada"/>
    <n v="0"/>
    <n v="0"/>
    <m/>
    <n v="4980"/>
    <n v="4980"/>
    <n v="4980"/>
    <n v="0"/>
    <n v="4980"/>
    <n v="4980"/>
    <n v="1222347615"/>
    <n v="0"/>
    <m/>
    <m/>
    <d v="2023-11-30T00:00:00"/>
  </r>
  <r>
    <n v="801000713"/>
    <s v="ONCOLOGOS DEL OCCIDENTE S.A"/>
    <s v="RM70284"/>
    <s v="801000713_RM70284"/>
    <d v="2023-09-15T00:00:00"/>
    <d v="2023-10-05T10:03:07"/>
    <n v="28582"/>
    <n v="28582"/>
    <x v="0"/>
    <s v="Finalizada"/>
    <n v="0"/>
    <n v="0"/>
    <m/>
    <n v="28582"/>
    <n v="28582"/>
    <n v="28582"/>
    <n v="0"/>
    <n v="28582"/>
    <n v="28582"/>
    <n v="1222347619"/>
    <n v="0"/>
    <m/>
    <m/>
    <d v="2023-11-30T00:00:00"/>
  </r>
  <r>
    <n v="801000713"/>
    <s v="ONCOLOGOS DEL OCCIDENTE S.A"/>
    <s v="RC18699"/>
    <s v="801000713_RC18699"/>
    <d v="2023-09-15T00:00:00"/>
    <d v="2023-10-06T10:56:29"/>
    <n v="64500"/>
    <n v="64500"/>
    <x v="0"/>
    <s v="Finalizada"/>
    <n v="0"/>
    <n v="0"/>
    <m/>
    <n v="64500"/>
    <n v="66900"/>
    <n v="64500"/>
    <n v="0"/>
    <n v="64500"/>
    <n v="64500"/>
    <n v="1222352512"/>
    <n v="0"/>
    <m/>
    <m/>
    <d v="2023-11-30T00:00:00"/>
  </r>
  <r>
    <n v="801000713"/>
    <s v="ONCOLOGOS DEL OCCIDENTE S.A"/>
    <s v="RM70313"/>
    <s v="801000713_RM70313"/>
    <d v="2023-09-15T00:00:00"/>
    <d v="2023-10-06T08:24:56"/>
    <n v="64500"/>
    <n v="64500"/>
    <x v="0"/>
    <s v="Finalizada"/>
    <n v="0"/>
    <n v="0"/>
    <m/>
    <n v="64500"/>
    <n v="66900"/>
    <n v="64500"/>
    <n v="0"/>
    <n v="64500"/>
    <n v="0"/>
    <m/>
    <n v="0"/>
    <m/>
    <m/>
    <d v="2023-11-30T00:00:00"/>
  </r>
  <r>
    <n v="801000713"/>
    <s v="ONCOLOGOS DEL OCCIDENTE S.A"/>
    <s v="RM70319"/>
    <s v="801000713_RM70319"/>
    <d v="2023-09-15T00:00:00"/>
    <d v="2023-10-05T10:11:36"/>
    <n v="3819660"/>
    <n v="3819660"/>
    <x v="0"/>
    <s v="Finalizada"/>
    <n v="0"/>
    <n v="0"/>
    <m/>
    <n v="3819660"/>
    <n v="16784250"/>
    <n v="3819660"/>
    <n v="0"/>
    <n v="3819660"/>
    <n v="3743267"/>
    <n v="1222351267"/>
    <n v="0"/>
    <m/>
    <m/>
    <d v="2023-11-30T00:00:00"/>
  </r>
  <r>
    <n v="801000713"/>
    <s v="ONCOLOGOS DEL OCCIDENTE S.A"/>
    <s v="RM70357"/>
    <s v="801000713_RM70357"/>
    <d v="2023-09-18T00:00:00"/>
    <d v="2023-10-05T10:16:57"/>
    <n v="80623"/>
    <n v="80623"/>
    <x v="0"/>
    <s v="Finalizada"/>
    <n v="0"/>
    <n v="0"/>
    <m/>
    <n v="80623"/>
    <n v="81323"/>
    <n v="80623"/>
    <n v="0"/>
    <n v="80623"/>
    <n v="80623"/>
    <n v="1222351811"/>
    <n v="0"/>
    <m/>
    <m/>
    <d v="2023-11-30T00:00:00"/>
  </r>
  <r>
    <n v="801000713"/>
    <s v="ONCOLOGOS DEL OCCIDENTE S.A"/>
    <s v="RM70367"/>
    <s v="801000713_RM70367"/>
    <d v="2023-09-18T00:00:00"/>
    <d v="2023-10-06T08:29:14"/>
    <n v="27984"/>
    <n v="27984"/>
    <x v="0"/>
    <s v="Finalizada"/>
    <n v="0"/>
    <n v="0"/>
    <m/>
    <n v="27984"/>
    <n v="27984"/>
    <n v="27984"/>
    <n v="0"/>
    <n v="27984"/>
    <n v="0"/>
    <m/>
    <n v="0"/>
    <m/>
    <m/>
    <d v="2023-11-30T00:00:00"/>
  </r>
  <r>
    <n v="801000713"/>
    <s v="ONCOLOGOS DEL OCCIDENTE S.A"/>
    <s v="RM70370"/>
    <s v="801000713_RM70370"/>
    <d v="2023-09-18T00:00:00"/>
    <d v="2023-10-05T10:21:50"/>
    <n v="38700"/>
    <n v="38700"/>
    <x v="2"/>
    <s v="Devuelta"/>
    <n v="38700"/>
    <n v="0"/>
    <m/>
    <n v="0"/>
    <n v="0"/>
    <n v="0"/>
    <n v="0"/>
    <n v="0"/>
    <n v="0"/>
    <m/>
    <n v="0"/>
    <m/>
    <m/>
    <d v="2023-11-30T00:00:00"/>
  </r>
  <r>
    <n v="801000713"/>
    <s v="ONCOLOGOS DEL OCCIDENTE S.A"/>
    <s v="RM70386"/>
    <s v="801000713_RM70386"/>
    <d v="2023-09-18T00:00:00"/>
    <d v="2023-10-05T10:26:51"/>
    <n v="17379825"/>
    <n v="17379825"/>
    <x v="8"/>
    <s v="Para revision respuesta"/>
    <n v="0"/>
    <n v="8036368"/>
    <s v="estudio de coloración básica en espécimen con resección de márgenes, soporte solo de 1, se glosan 21. unidad a 231774.   total: 4.867.254 "/>
    <n v="17379825"/>
    <n v="8528502"/>
    <n v="17379825"/>
    <n v="0"/>
    <n v="9343457"/>
    <n v="9156588"/>
    <n v="1222350765"/>
    <n v="0"/>
    <m/>
    <m/>
    <d v="2023-11-30T00:00:00"/>
  </r>
  <r>
    <n v="801000713"/>
    <s v="ONCOLOGOS DEL OCCIDENTE S.A"/>
    <s v="RM70466"/>
    <s v="801000713_RM70466"/>
    <d v="2023-09-19T00:00:00"/>
    <d v="2023-10-05T10:36:30"/>
    <n v="484217"/>
    <n v="484217"/>
    <x v="0"/>
    <s v="Finalizada"/>
    <n v="0"/>
    <n v="0"/>
    <m/>
    <n v="484217"/>
    <n v="484217"/>
    <n v="484217"/>
    <n v="0"/>
    <n v="484217"/>
    <n v="474533"/>
    <n v="1222351751"/>
    <n v="0"/>
    <m/>
    <m/>
    <d v="2023-11-30T00:00:00"/>
  </r>
  <r>
    <n v="801000713"/>
    <s v="ONCOLOGOS DEL OCCIDENTE S.A"/>
    <s v="RM70449"/>
    <s v="801000713_RM70449"/>
    <d v="2023-09-19T00:00:00"/>
    <d v="2023-10-05T10:31:27"/>
    <n v="118143"/>
    <n v="118143"/>
    <x v="0"/>
    <s v="Finalizada"/>
    <n v="0"/>
    <n v="0"/>
    <m/>
    <n v="118143"/>
    <n v="120443"/>
    <n v="118143"/>
    <n v="0"/>
    <n v="118143"/>
    <n v="118143"/>
    <n v="1222351804"/>
    <n v="0"/>
    <m/>
    <m/>
    <d v="2023-11-30T00:00:00"/>
  </r>
  <r>
    <n v="801000713"/>
    <s v="ONCOLOGOS DEL OCCIDENTE S.A"/>
    <s v="RC18748"/>
    <s v="801000713_RC18748"/>
    <d v="2023-09-19T00:00:00"/>
    <d v="2023-10-06T11:01:58"/>
    <n v="64500"/>
    <n v="64500"/>
    <x v="0"/>
    <s v="Finalizada"/>
    <n v="0"/>
    <n v="0"/>
    <m/>
    <n v="64500"/>
    <n v="66900"/>
    <n v="64500"/>
    <n v="0"/>
    <n v="64500"/>
    <n v="64500"/>
    <n v="1222352501"/>
    <n v="0"/>
    <m/>
    <m/>
    <d v="2023-11-30T00:00:00"/>
  </r>
  <r>
    <n v="801000713"/>
    <s v="ONCOLOGOS DEL OCCIDENTE S.A"/>
    <s v="RM70453"/>
    <s v="801000713_RM70453"/>
    <d v="2023-09-19T00:00:00"/>
    <d v="2023-10-06T08:33:57"/>
    <n v="26824931"/>
    <n v="26824931"/>
    <x v="0"/>
    <s v="Finalizada"/>
    <n v="0"/>
    <n v="0"/>
    <m/>
    <n v="26824931"/>
    <n v="26934678"/>
    <n v="26824931"/>
    <n v="0"/>
    <n v="26824931"/>
    <n v="0"/>
    <m/>
    <n v="0"/>
    <m/>
    <m/>
    <d v="2023-11-30T00:00:00"/>
  </r>
  <r>
    <n v="801000713"/>
    <s v="ONCOLOGOS DEL OCCIDENTE S.A"/>
    <s v="RM70529"/>
    <s v="801000713_RM70529"/>
    <d v="2023-09-20T00:00:00"/>
    <d v="2023-10-05T10:42:19"/>
    <n v="64500"/>
    <n v="64500"/>
    <x v="0"/>
    <s v="Finalizada"/>
    <n v="0"/>
    <n v="0"/>
    <m/>
    <n v="64500"/>
    <n v="66900"/>
    <n v="64500"/>
    <n v="0"/>
    <n v="64500"/>
    <n v="64500"/>
    <n v="1222351818"/>
    <n v="0"/>
    <m/>
    <m/>
    <d v="2023-11-30T00:00:00"/>
  </r>
  <r>
    <n v="801000713"/>
    <s v="ONCOLOGOS DEL OCCIDENTE S.A"/>
    <s v="RC18782"/>
    <s v="801000713_RC18782"/>
    <d v="2023-09-20T00:00:00"/>
    <d v="2023-10-06T11:04:45"/>
    <n v="56946"/>
    <n v="56946"/>
    <x v="0"/>
    <s v="Finalizada"/>
    <n v="0"/>
    <n v="0"/>
    <m/>
    <n v="56946"/>
    <n v="56946"/>
    <n v="56946"/>
    <n v="0"/>
    <n v="56946"/>
    <n v="56946"/>
    <n v="1222352502"/>
    <n v="0"/>
    <m/>
    <m/>
    <d v="2023-11-30T00:00:00"/>
  </r>
  <r>
    <n v="801000713"/>
    <s v="ONCOLOGOS DEL OCCIDENTE S.A"/>
    <s v="RM70540"/>
    <s v="801000713_RM70540"/>
    <d v="2023-09-20T00:00:00"/>
    <d v="2023-10-05T10:51:30"/>
    <n v="49990"/>
    <n v="49990"/>
    <x v="0"/>
    <s v="Finalizada"/>
    <n v="0"/>
    <n v="0"/>
    <m/>
    <n v="49990"/>
    <n v="49990"/>
    <n v="49990"/>
    <n v="0"/>
    <n v="49990"/>
    <n v="49990"/>
    <n v="1222351839"/>
    <n v="0"/>
    <m/>
    <m/>
    <d v="2023-11-30T00:00:00"/>
  </r>
  <r>
    <n v="801000713"/>
    <s v="ONCOLOGOS DEL OCCIDENTE S.A"/>
    <s v="RM70573"/>
    <s v="801000713_RM70573"/>
    <d v="2023-09-20T00:00:00"/>
    <d v="2023-10-05T11:06:01"/>
    <n v="56533"/>
    <n v="56533"/>
    <x v="0"/>
    <s v="Finalizada"/>
    <n v="0"/>
    <n v="0"/>
    <m/>
    <n v="56533"/>
    <n v="56533"/>
    <n v="56533"/>
    <n v="0"/>
    <n v="56533"/>
    <n v="56533"/>
    <n v="1222351837"/>
    <n v="0"/>
    <m/>
    <m/>
    <d v="2023-11-30T00:00:00"/>
  </r>
  <r>
    <n v="801000713"/>
    <s v="ONCOLOGOS DEL OCCIDENTE S.A"/>
    <s v="RM70551"/>
    <s v="801000713_RM70551"/>
    <d v="2023-09-20T00:00:00"/>
    <d v="2023-10-06T08:38:14"/>
    <n v="32964"/>
    <n v="32964"/>
    <x v="0"/>
    <s v="Finalizada"/>
    <n v="0"/>
    <n v="0"/>
    <m/>
    <n v="32964"/>
    <n v="32964"/>
    <n v="32964"/>
    <n v="0"/>
    <n v="32964"/>
    <n v="0"/>
    <m/>
    <n v="0"/>
    <m/>
    <m/>
    <d v="2023-11-30T00:00:00"/>
  </r>
  <r>
    <n v="801000713"/>
    <s v="ONCOLOGOS DEL OCCIDENTE S.A"/>
    <s v="RM70565"/>
    <s v="801000713_RM70565"/>
    <d v="2023-09-20T00:00:00"/>
    <d v="2023-10-05T10:56:09"/>
    <n v="56533"/>
    <n v="56533"/>
    <x v="2"/>
    <s v="Devuelta"/>
    <n v="56533"/>
    <n v="0"/>
    <m/>
    <n v="0"/>
    <n v="0"/>
    <n v="0"/>
    <n v="0"/>
    <n v="0"/>
    <n v="0"/>
    <m/>
    <n v="0"/>
    <m/>
    <m/>
    <d v="2023-11-30T00:00:00"/>
  </r>
  <r>
    <n v="801000713"/>
    <s v="ONCOLOGOS DEL OCCIDENTE S.A"/>
    <s v="RC18819"/>
    <s v="801000713_RC18819"/>
    <d v="2023-09-21T00:00:00"/>
    <d v="2023-10-06T12:15:37"/>
    <n v="64500"/>
    <n v="64500"/>
    <x v="0"/>
    <s v="Finalizada"/>
    <n v="0"/>
    <n v="0"/>
    <m/>
    <n v="64500"/>
    <n v="66900"/>
    <n v="64500"/>
    <n v="0"/>
    <n v="64500"/>
    <n v="0"/>
    <m/>
    <n v="0"/>
    <m/>
    <m/>
    <d v="2023-11-30T00:00:00"/>
  </r>
  <r>
    <n v="801000713"/>
    <s v="ONCOLOGOS DEL OCCIDENTE S.A"/>
    <s v="RM70636"/>
    <s v="801000713_RM70636"/>
    <d v="2023-09-21T00:00:00"/>
    <d v="2023-10-05T11:17:30"/>
    <n v="484217"/>
    <n v="484217"/>
    <x v="0"/>
    <s v="Finalizada"/>
    <n v="0"/>
    <n v="0"/>
    <m/>
    <n v="484217"/>
    <n v="484217"/>
    <n v="484217"/>
    <n v="0"/>
    <n v="484217"/>
    <n v="474533"/>
    <n v="1222351752"/>
    <n v="0"/>
    <m/>
    <m/>
    <d v="2023-11-30T00:00:00"/>
  </r>
  <r>
    <n v="801000713"/>
    <s v="ONCOLOGOS DEL OCCIDENTE S.A"/>
    <s v="RM70612"/>
    <s v="801000713_RM70612"/>
    <d v="2023-09-21T00:00:00"/>
    <d v="2023-10-05T11:11:19"/>
    <n v="17384111"/>
    <n v="17384111"/>
    <x v="0"/>
    <s v="Finalizada"/>
    <n v="0"/>
    <n v="0"/>
    <s v="SE GLOSA AUTORIZACION, No. 122300032682, se encuentra facturada RM68339.  codigo de Glosa: 123: Monoterapia antineoplasica de baja toxicidad es facturable, (es la entrega de las pastas de quimio terapia) $338 .957. Md. Victor Olaya"/>
    <n v="17384111"/>
    <n v="34090308"/>
    <n v="17384111"/>
    <n v="338957"/>
    <n v="17045154"/>
    <n v="0"/>
    <m/>
    <n v="0"/>
    <m/>
    <m/>
    <d v="2023-11-30T00:00:00"/>
  </r>
  <r>
    <n v="801000713"/>
    <s v="ONCOLOGOS DEL OCCIDENTE S.A"/>
    <s v="RM70733"/>
    <s v="801000713_RM70733"/>
    <d v="2023-09-22T00:00:00"/>
    <d v="2023-11-01T07:00:00"/>
    <n v="5761941"/>
    <n v="5761941"/>
    <x v="0"/>
    <s v="Finalizada"/>
    <n v="0"/>
    <n v="0"/>
    <m/>
    <n v="5761941"/>
    <n v="9715200"/>
    <n v="5761941"/>
    <n v="0"/>
    <n v="5761941"/>
    <n v="0"/>
    <m/>
    <n v="0"/>
    <m/>
    <m/>
    <d v="2023-11-30T00:00:00"/>
  </r>
  <r>
    <n v="801000713"/>
    <s v="ONCOLOGOS DEL OCCIDENTE S.A"/>
    <s v="RM70727"/>
    <s v="801000713_RM70727"/>
    <d v="2023-09-22T00:00:00"/>
    <d v="2023-10-06T08:43:24"/>
    <n v="2343480"/>
    <n v="2343480"/>
    <x v="0"/>
    <s v="Finalizada"/>
    <n v="0"/>
    <n v="0"/>
    <m/>
    <n v="2343480"/>
    <n v="2343480"/>
    <n v="2343480"/>
    <n v="0"/>
    <n v="2343480"/>
    <n v="0"/>
    <m/>
    <n v="0"/>
    <m/>
    <m/>
    <d v="2023-11-30T00:00:00"/>
  </r>
  <r>
    <n v="801000713"/>
    <s v="ONCOLOGOS DEL OCCIDENTE S.A"/>
    <s v="RM70678"/>
    <s v="801000713_RM70678"/>
    <d v="2023-09-22T00:00:00"/>
    <d v="2023-10-05T11:20:55"/>
    <n v="80623"/>
    <n v="80623"/>
    <x v="0"/>
    <s v="Finalizada"/>
    <n v="0"/>
    <n v="0"/>
    <m/>
    <n v="80623"/>
    <n v="81323"/>
    <n v="80623"/>
    <n v="0"/>
    <n v="80623"/>
    <n v="80623"/>
    <n v="1222351809"/>
    <n v="0"/>
    <m/>
    <m/>
    <d v="2023-11-30T00:00:00"/>
  </r>
  <r>
    <n v="801000713"/>
    <s v="ONCOLOGOS DEL OCCIDENTE S.A"/>
    <s v="RC18861"/>
    <s v="801000713_RC18861"/>
    <d v="2023-09-22T00:00:00"/>
    <d v="2023-10-06T11:09:22"/>
    <n v="52770"/>
    <n v="52770"/>
    <x v="0"/>
    <s v="Finalizada"/>
    <n v="0"/>
    <n v="0"/>
    <m/>
    <n v="52770"/>
    <n v="66900"/>
    <n v="52770"/>
    <n v="0"/>
    <n v="52770"/>
    <n v="52770"/>
    <n v="1222352503"/>
    <n v="0"/>
    <m/>
    <m/>
    <d v="2023-11-30T00:00:00"/>
  </r>
  <r>
    <n v="801000713"/>
    <s v="ONCOLOGOS DEL OCCIDENTE S.A"/>
    <s v="RM70683"/>
    <s v="801000713_RM70683"/>
    <d v="2023-09-22T00:00:00"/>
    <d v="2023-10-05T11:24:42"/>
    <n v="27984"/>
    <n v="27984"/>
    <x v="0"/>
    <s v="Finalizada"/>
    <n v="0"/>
    <n v="0"/>
    <m/>
    <n v="27984"/>
    <n v="27984"/>
    <n v="27984"/>
    <n v="0"/>
    <n v="27984"/>
    <n v="27984"/>
    <n v="1222347618"/>
    <n v="0"/>
    <m/>
    <m/>
    <d v="2023-11-30T00:00:00"/>
  </r>
  <r>
    <n v="801000713"/>
    <s v="ONCOLOGOS DEL OCCIDENTE S.A"/>
    <s v="RC18866"/>
    <s v="801000713_RC18866"/>
    <d v="2023-09-22T00:00:00"/>
    <d v="2023-10-06T12:18:45"/>
    <n v="56533"/>
    <n v="56533"/>
    <x v="0"/>
    <s v="Finalizada"/>
    <n v="0"/>
    <n v="0"/>
    <m/>
    <n v="56533"/>
    <n v="56533"/>
    <n v="56533"/>
    <n v="0"/>
    <n v="56533"/>
    <n v="0"/>
    <m/>
    <n v="0"/>
    <m/>
    <m/>
    <d v="2023-11-30T00:00:00"/>
  </r>
  <r>
    <n v="801000713"/>
    <s v="ONCOLOGOS DEL OCCIDENTE S.A"/>
    <s v="CS142161"/>
    <s v="801000713_CS142161"/>
    <d v="2023-09-22T00:00:00"/>
    <d v="2023-11-07T13:15:57"/>
    <n v="59288"/>
    <n v="59288"/>
    <x v="0"/>
    <s v="Finalizada"/>
    <n v="0"/>
    <n v="0"/>
    <m/>
    <n v="59288"/>
    <n v="59288"/>
    <n v="59288"/>
    <n v="0"/>
    <n v="59288"/>
    <n v="0"/>
    <m/>
    <n v="0"/>
    <m/>
    <m/>
    <d v="2023-11-30T00:00:00"/>
  </r>
  <r>
    <n v="801000713"/>
    <s v="ONCOLOGOS DEL OCCIDENTE S.A"/>
    <s v="RM70705"/>
    <s v="801000713_RM70705"/>
    <d v="2023-09-22T00:00:00"/>
    <d v="2023-10-05T11:36:47"/>
    <n v="44106836"/>
    <n v="44106836"/>
    <x v="5"/>
    <s v="Para revision respuesta"/>
    <n v="0"/>
    <n v="3446616"/>
    <s v="PACIENTE QUIEN EL DIA  11/08/2023 ONCOLOGO CLINICO,  SOLICITA TAC DE ABDOMEN CONTRASTADO + TAC DE CRANEO SIMPLE Y CONTRASTADO COMO ESTUDIOS DE EXTENSION PARA ESTRATIFICACION Y DEFINIR CONDUCTA POR ONCOLOGIA, PACIENTE AUN A LA ESPERA DE REPORTE DE BIOPSIAS,  PERMANECE A LA ESPERA DE REALIZACION DE ESTUDIOS RADIOLOGICOS, REPORET DE BIOPSIS LLEGA EL DIA 18/08/2023, SIN EMBARGO NO SE EVIDENCIA CONDUCTA POR ONCOLOGIA,  REFIEREN PDTE RELAIZACION DE IMÁGENES PARA DEFINIR CONDUCTA,  “PENDIENTE REPORTE DE TAC DE ABDOMEN Y PELVIS CONTRASTADO + TAC DE CRANEO SIMPLE Y CONTRASTADO (24/08/2023) PARA DEFINIR MANEJO ONCOLÓGICO ESPECÍFICO”, EL DIA 28/08/2023 INDICAN QUIMIOTERAPIA, SE CONSIDERA FALTA DE OPORTUNIDAD PARA DEFINIR ESTE MANEJO ONCOESPECIFICO, PACIENTE A LA ESPERA DE ESTA CONDUCTA  A ESPErA DE REALZIACION  REPORTE DE IMÁGENES SOLICITADAS (TAC DE CRANEO Y TAC DE ABDOMEN), POR  LO TANTO SE GLOSA ESTANCIA DESDE EL DIA 13 HASTA EL DIA 27 DE AGOSTO,  15 DIAS DE ESTANCIA:  169.166  TOTAL:  "/>
    <n v="44106836"/>
    <n v="44481101"/>
    <n v="44106836"/>
    <n v="0"/>
    <n v="40660220"/>
    <n v="0"/>
    <m/>
    <n v="39847016"/>
    <n v="4800062036"/>
    <d v="2023-12-20T00:00:00"/>
    <d v="2023-11-30T00:00:00"/>
  </r>
  <r>
    <n v="801000713"/>
    <s v="ONCOLOGOS DEL OCCIDENTE S.A"/>
    <s v="RM70735"/>
    <s v="801000713_RM70735"/>
    <d v="2023-09-22T00:00:00"/>
    <d v="2023-10-06T08:51:22"/>
    <n v="20936693"/>
    <n v="20936693"/>
    <x v="6"/>
    <s v="Para respuesta prestador"/>
    <n v="0"/>
    <n v="707791"/>
    <s v="colgajo local de piel compuesto de vecindad, no facturable, hace parte integral de la reconstruccion de mama   707791 "/>
    <n v="20936693"/>
    <n v="20936693"/>
    <n v="20936693"/>
    <n v="0"/>
    <n v="20228902"/>
    <n v="0"/>
    <m/>
    <n v="0"/>
    <m/>
    <m/>
    <d v="2023-11-30T00:00:00"/>
  </r>
  <r>
    <n v="801000713"/>
    <s v="ONCOLOGOS DEL OCCIDENTE S.A"/>
    <s v="RM70729"/>
    <s v="801000713_RM70729"/>
    <d v="2023-09-22T00:00:00"/>
    <d v="2023-10-05T11:55:11"/>
    <n v="32262996"/>
    <n v="32262996"/>
    <x v="5"/>
    <s v="Para revision respuesta"/>
    <n v="0"/>
    <n v="1158432"/>
    <s v="PACIENTE INGRESA EL 23 JULIO, INGRESA REMITIDA PARA VALORACION POR ONCOLOGIA Y RADIOTERAPIA, REMITEN PARA VALORACIONES ESPECIALIZADAS. ONCOLOGIA SOLICITA VALORACION POR RADIOTERAPIA CON REPORTE DE PATOLOGIA DE CRANEOTOMIA, PENDIENTE VALORACION POR ONCOLOGIA CLINICA Y RADIOTERAPIA CON REPORTE DE DE PATOLOGIA, VALORADA POR RADIOTERAPIA EL DÍA 1 DE AGOSTO, DECIDE INICIAR RADIOTERAPIA, SE GLOSA ESTANCIA DEL 24 AL 1 DE JULIO, POR FALTA DE OPORTUNIDAD PARA VALORACION POR RADIOTERAPIA VITAL PARA DEFINIR INICIO DE RT."/>
    <n v="32262996"/>
    <n v="32262996"/>
    <n v="32262996"/>
    <n v="0"/>
    <n v="31104564"/>
    <n v="0"/>
    <m/>
    <n v="30482473"/>
    <n v="4800062036"/>
    <d v="2023-12-20T00:00:00"/>
    <d v="2023-11-30T00:00:00"/>
  </r>
  <r>
    <n v="801000713"/>
    <s v="ONCOLOGOS DEL OCCIDENTE S.A"/>
    <s v="RM70757"/>
    <s v="801000713_RM70757"/>
    <d v="2023-09-23T00:00:00"/>
    <d v="2023-10-05T12:20:59"/>
    <n v="283004"/>
    <n v="283004"/>
    <x v="0"/>
    <s v="Finalizada"/>
    <n v="0"/>
    <n v="0"/>
    <m/>
    <n v="283004"/>
    <n v="283004"/>
    <n v="283004"/>
    <n v="0"/>
    <n v="283004"/>
    <n v="277344"/>
    <n v="1222351788"/>
    <n v="0"/>
    <m/>
    <m/>
    <d v="2023-11-30T00:00:00"/>
  </r>
  <r>
    <n v="801000713"/>
    <s v="ONCOLOGOS DEL OCCIDENTE S.A"/>
    <s v="RM70829"/>
    <s v="801000713_RM70829"/>
    <d v="2023-09-25T00:00:00"/>
    <d v="2023-10-05T12:24:00"/>
    <n v="15244"/>
    <n v="15244"/>
    <x v="0"/>
    <s v="Finalizada"/>
    <n v="0"/>
    <n v="0"/>
    <m/>
    <n v="15244"/>
    <n v="15244"/>
    <n v="15244"/>
    <n v="0"/>
    <n v="15244"/>
    <n v="15244"/>
    <n v="1222347616"/>
    <n v="0"/>
    <m/>
    <m/>
    <d v="2023-11-30T00:00:00"/>
  </r>
  <r>
    <n v="801000713"/>
    <s v="ONCOLOGOS DEL OCCIDENTE S.A"/>
    <s v="RC18943"/>
    <s v="801000713_RC18943"/>
    <d v="2023-09-25T00:00:00"/>
    <d v="2023-10-06T11:12:22"/>
    <n v="56533"/>
    <n v="56533"/>
    <x v="0"/>
    <s v="Finalizada"/>
    <n v="0"/>
    <n v="0"/>
    <m/>
    <n v="56533"/>
    <n v="56533"/>
    <n v="56533"/>
    <n v="0"/>
    <n v="56533"/>
    <n v="56533"/>
    <n v="1222352504"/>
    <n v="0"/>
    <m/>
    <m/>
    <d v="2023-11-30T00:00:00"/>
  </r>
  <r>
    <n v="801000713"/>
    <s v="ONCOLOGOS DEL OCCIDENTE S.A"/>
    <s v="RC18948"/>
    <s v="801000713_RC18948"/>
    <d v="2023-09-25T00:00:00"/>
    <d v="2023-10-06T12:21:19"/>
    <n v="56533"/>
    <n v="56533"/>
    <x v="0"/>
    <s v="Finalizada"/>
    <n v="0"/>
    <n v="0"/>
    <m/>
    <n v="56533"/>
    <n v="56533"/>
    <n v="56533"/>
    <n v="0"/>
    <n v="56533"/>
    <n v="0"/>
    <m/>
    <n v="0"/>
    <m/>
    <m/>
    <d v="2023-11-30T00:00:00"/>
  </r>
  <r>
    <n v="801000713"/>
    <s v="ONCOLOGOS DEL OCCIDENTE S.A"/>
    <s v="RM70925"/>
    <s v="801000713_RM70925"/>
    <d v="2023-09-25T00:00:00"/>
    <d v="2023-10-06T09:34:11"/>
    <n v="56533"/>
    <n v="56533"/>
    <x v="0"/>
    <s v="Finalizada"/>
    <n v="0"/>
    <n v="0"/>
    <m/>
    <n v="56533"/>
    <n v="56533"/>
    <n v="56533"/>
    <n v="0"/>
    <n v="56533"/>
    <n v="0"/>
    <m/>
    <n v="0"/>
    <m/>
    <m/>
    <d v="2023-11-30T00:00:00"/>
  </r>
  <r>
    <n v="801000713"/>
    <s v="ONCOLOGOS DEL OCCIDENTE S.A"/>
    <s v="RM70920"/>
    <s v="801000713_RM70920"/>
    <d v="2023-09-25T00:00:00"/>
    <d v="2023-12-05T14:28:18"/>
    <n v="17142857"/>
    <n v="17142857"/>
    <x v="0"/>
    <s v="Finalizada"/>
    <n v="0"/>
    <n v="0"/>
    <m/>
    <n v="17142857"/>
    <n v="17142857"/>
    <n v="17142857"/>
    <n v="0"/>
    <n v="17142857"/>
    <n v="0"/>
    <m/>
    <n v="0"/>
    <m/>
    <m/>
    <d v="2023-11-30T00:00:00"/>
  </r>
  <r>
    <n v="801000713"/>
    <s v="ONCOLOGOS DEL OCCIDENTE S.A"/>
    <s v="RM70894"/>
    <s v="801000713_RM70894"/>
    <d v="2023-09-25T00:00:00"/>
    <d v="2023-10-06T09:47:21"/>
    <n v="336399"/>
    <n v="336399"/>
    <x v="0"/>
    <s v="Finalizada"/>
    <n v="0"/>
    <n v="0"/>
    <m/>
    <n v="336399"/>
    <n v="347599"/>
    <n v="336399"/>
    <n v="0"/>
    <n v="336399"/>
    <n v="0"/>
    <m/>
    <n v="0"/>
    <m/>
    <m/>
    <d v="2023-11-30T00:00:00"/>
  </r>
  <r>
    <n v="801000713"/>
    <s v="ONCOLOGOS DEL OCCIDENTE S.A"/>
    <s v="RM70861"/>
    <s v="801000713_RM70861"/>
    <d v="2023-09-25T00:00:00"/>
    <d v="2023-11-07T08:35:44"/>
    <n v="261700"/>
    <n v="261700"/>
    <x v="0"/>
    <s v="Finalizada"/>
    <n v="0"/>
    <n v="0"/>
    <m/>
    <n v="261700"/>
    <n v="271800"/>
    <n v="261700"/>
    <n v="0"/>
    <n v="261700"/>
    <n v="0"/>
    <m/>
    <n v="0"/>
    <m/>
    <m/>
    <d v="2023-11-30T00:00:00"/>
  </r>
  <r>
    <n v="801000713"/>
    <s v="ONCOLOGOS DEL OCCIDENTE S.A"/>
    <s v="RM70841"/>
    <s v="801000713_RM70841"/>
    <d v="2023-09-25T00:00:00"/>
    <d v="2023-11-01T07:00:00"/>
    <n v="801462"/>
    <n v="801462"/>
    <x v="0"/>
    <s v="Finalizada"/>
    <n v="0"/>
    <n v="0"/>
    <m/>
    <n v="801462"/>
    <n v="2168194"/>
    <n v="801462"/>
    <n v="0"/>
    <n v="801462"/>
    <n v="0"/>
    <m/>
    <n v="0"/>
    <m/>
    <m/>
    <d v="2023-11-30T00:00:00"/>
  </r>
  <r>
    <n v="801000713"/>
    <s v="ONCOLOGOS DEL OCCIDENTE S.A"/>
    <s v="RM70848"/>
    <s v="801000713_RM70848"/>
    <d v="2023-09-25T00:00:00"/>
    <d v="2023-10-05T12:29:39"/>
    <n v="56533"/>
    <n v="56533"/>
    <x v="0"/>
    <s v="Finalizada"/>
    <n v="0"/>
    <n v="0"/>
    <m/>
    <n v="56533"/>
    <n v="56533"/>
    <n v="56533"/>
    <n v="0"/>
    <n v="56533"/>
    <n v="56533"/>
    <n v="1222351824"/>
    <n v="0"/>
    <m/>
    <m/>
    <d v="2023-11-30T00:00:00"/>
  </r>
  <r>
    <n v="801000713"/>
    <s v="ONCOLOGOS DEL OCCIDENTE S.A"/>
    <s v="RM70972"/>
    <s v="801000713_RM70972"/>
    <d v="2023-09-26T00:00:00"/>
    <d v="2023-10-05T13:51:24"/>
    <n v="18383716"/>
    <n v="18383716"/>
    <x v="0"/>
    <s v="Finalizada"/>
    <n v="0"/>
    <n v="0"/>
    <m/>
    <n v="18383716"/>
    <n v="18271322"/>
    <n v="18383716"/>
    <n v="0"/>
    <n v="18383716"/>
    <n v="18016041"/>
    <n v="1222350771"/>
    <n v="0"/>
    <m/>
    <m/>
    <d v="2023-11-30T00:00:00"/>
  </r>
  <r>
    <n v="801000713"/>
    <s v="ONCOLOGOS DEL OCCIDENTE S.A"/>
    <s v="RM70965"/>
    <s v="801000713_RM70965"/>
    <d v="2023-09-26T00:00:00"/>
    <d v="2023-10-05T13:47:10"/>
    <n v="2769916"/>
    <n v="2769916"/>
    <x v="0"/>
    <s v="Finalizada"/>
    <n v="0"/>
    <n v="0"/>
    <m/>
    <n v="2769916"/>
    <n v="2768990"/>
    <n v="2769916"/>
    <n v="0"/>
    <n v="2769916"/>
    <n v="2714516"/>
    <n v="1222351735"/>
    <n v="0"/>
    <m/>
    <m/>
    <d v="2023-11-30T00:00:00"/>
  </r>
  <r>
    <n v="801000713"/>
    <s v="ONCOLOGOS DEL OCCIDENTE S.A"/>
    <s v="RM70991"/>
    <s v="801000713_RM70991"/>
    <d v="2023-09-26T00:00:00"/>
    <d v="2023-10-06T09:40:10"/>
    <n v="11950216"/>
    <n v="11950216"/>
    <x v="0"/>
    <s v="Finalizada"/>
    <n v="0"/>
    <n v="0"/>
    <m/>
    <n v="11950216"/>
    <n v="11909734"/>
    <n v="11950216"/>
    <n v="0"/>
    <n v="11950216"/>
    <n v="0"/>
    <m/>
    <n v="0"/>
    <m/>
    <m/>
    <d v="2023-11-30T00:00:00"/>
  </r>
  <r>
    <n v="801000713"/>
    <s v="ONCOLOGOS DEL OCCIDENTE S.A"/>
    <s v="RM70939"/>
    <s v="801000713_RM70939"/>
    <d v="2023-09-26T00:00:00"/>
    <d v="2023-10-05T14:21:29"/>
    <n v="64500"/>
    <n v="64500"/>
    <x v="0"/>
    <s v="Finalizada"/>
    <n v="0"/>
    <n v="0"/>
    <m/>
    <n v="64500"/>
    <n v="66900"/>
    <n v="64500"/>
    <n v="0"/>
    <n v="64500"/>
    <n v="64500"/>
    <n v="1222351819"/>
    <n v="0"/>
    <m/>
    <m/>
    <d v="2023-11-30T00:00:00"/>
  </r>
  <r>
    <n v="801000713"/>
    <s v="ONCOLOGOS DEL OCCIDENTE S.A"/>
    <s v="RM70942"/>
    <s v="801000713_RM70942"/>
    <d v="2023-09-26T00:00:00"/>
    <d v="2023-10-06T09:37:35"/>
    <n v="175920"/>
    <n v="175920"/>
    <x v="0"/>
    <s v="Finalizada"/>
    <n v="0"/>
    <n v="0"/>
    <m/>
    <n v="175920"/>
    <n v="182020"/>
    <n v="175920"/>
    <n v="0"/>
    <n v="175920"/>
    <n v="0"/>
    <m/>
    <n v="0"/>
    <m/>
    <m/>
    <d v="2023-11-30T00:00:00"/>
  </r>
  <r>
    <n v="801000713"/>
    <s v="ONCOLOGOS DEL OCCIDENTE S.A"/>
    <s v="RC18963"/>
    <s v="801000713_RC18963"/>
    <d v="2023-09-26T00:00:00"/>
    <d v="2023-10-06T11:15:18"/>
    <n v="56533"/>
    <n v="56533"/>
    <x v="0"/>
    <s v="Finalizada"/>
    <n v="0"/>
    <n v="0"/>
    <m/>
    <n v="56533"/>
    <n v="56533"/>
    <n v="56533"/>
    <n v="0"/>
    <n v="56533"/>
    <n v="56533"/>
    <n v="1222352505"/>
    <n v="0"/>
    <m/>
    <m/>
    <d v="2023-11-30T00:00:00"/>
  </r>
  <r>
    <n v="801000713"/>
    <s v="ONCOLOGOS DEL OCCIDENTE S.A"/>
    <s v="RM71120"/>
    <s v="801000713_RM71120"/>
    <d v="2023-09-27T00:00:00"/>
    <d v="2023-10-06T08:11:31"/>
    <n v="64500"/>
    <n v="64500"/>
    <x v="0"/>
    <s v="Finalizada"/>
    <n v="0"/>
    <n v="0"/>
    <m/>
    <n v="64500"/>
    <n v="66900"/>
    <n v="64500"/>
    <n v="0"/>
    <n v="64500"/>
    <n v="64500"/>
    <n v="1222351820"/>
    <n v="0"/>
    <m/>
    <m/>
    <d v="2023-11-30T00:00:00"/>
  </r>
  <r>
    <n v="801000713"/>
    <s v="ONCOLOGOS DEL OCCIDENTE S.A"/>
    <s v="RC19057"/>
    <s v="801000713_RC19057"/>
    <d v="2023-09-27T00:00:00"/>
    <d v="2023-10-06T11:40:59"/>
    <n v="79049"/>
    <n v="79049"/>
    <x v="0"/>
    <s v="Finalizada"/>
    <n v="0"/>
    <n v="0"/>
    <m/>
    <n v="79049"/>
    <n v="79049"/>
    <n v="79049"/>
    <n v="0"/>
    <n v="79049"/>
    <n v="79049"/>
    <n v="1222352508"/>
    <n v="0"/>
    <m/>
    <m/>
    <d v="2023-11-30T00:00:00"/>
  </r>
  <r>
    <n v="801000713"/>
    <s v="ONCOLOGOS DEL OCCIDENTE S.A"/>
    <s v="RM71125"/>
    <s v="801000713_RM71125"/>
    <d v="2023-09-27T00:00:00"/>
    <d v="2023-10-05T15:02:40"/>
    <n v="56533"/>
    <n v="56533"/>
    <x v="0"/>
    <s v="Finalizada"/>
    <n v="0"/>
    <n v="0"/>
    <m/>
    <n v="56533"/>
    <n v="56533"/>
    <n v="56533"/>
    <n v="0"/>
    <n v="56533"/>
    <n v="56533"/>
    <n v="1222351826"/>
    <n v="0"/>
    <m/>
    <m/>
    <d v="2023-11-30T00:00:00"/>
  </r>
  <r>
    <n v="801000713"/>
    <s v="ONCOLOGOS DEL OCCIDENTE S.A"/>
    <s v="RM71161"/>
    <s v="801000713_RM71161"/>
    <d v="2023-09-27T00:00:00"/>
    <d v="2023-10-05T14:10:52"/>
    <n v="64500"/>
    <n v="64500"/>
    <x v="0"/>
    <s v="Finalizada"/>
    <n v="0"/>
    <n v="0"/>
    <m/>
    <n v="64500"/>
    <n v="66900"/>
    <n v="64500"/>
    <n v="0"/>
    <n v="64500"/>
    <n v="64500"/>
    <n v="1222351812"/>
    <n v="0"/>
    <m/>
    <m/>
    <d v="2023-11-30T00:00:00"/>
  </r>
  <r>
    <n v="801000713"/>
    <s v="ONCOLOGOS DEL OCCIDENTE S.A"/>
    <s v="RC19031"/>
    <s v="801000713_RC19031"/>
    <d v="2023-09-27T00:00:00"/>
    <d v="2023-10-06T11:34:43"/>
    <n v="64500"/>
    <n v="64500"/>
    <x v="0"/>
    <s v="Finalizada"/>
    <n v="0"/>
    <n v="0"/>
    <m/>
    <n v="64500"/>
    <n v="66900"/>
    <n v="64500"/>
    <n v="0"/>
    <n v="64500"/>
    <n v="64500"/>
    <n v="1222352506"/>
    <n v="0"/>
    <m/>
    <m/>
    <d v="2023-11-30T00:00:00"/>
  </r>
  <r>
    <n v="801000713"/>
    <s v="ONCOLOGOS DEL OCCIDENTE S.A"/>
    <s v="RC19048"/>
    <s v="801000713_RC19048"/>
    <d v="2023-09-27T00:00:00"/>
    <d v="2023-10-06T11:37:54"/>
    <n v="56533"/>
    <n v="56533"/>
    <x v="0"/>
    <s v="Finalizada"/>
    <n v="0"/>
    <n v="0"/>
    <m/>
    <n v="56533"/>
    <n v="56533"/>
    <n v="56533"/>
    <n v="0"/>
    <n v="56533"/>
    <n v="56533"/>
    <n v="1222352507"/>
    <n v="0"/>
    <m/>
    <m/>
    <d v="2023-11-30T00:00:00"/>
  </r>
  <r>
    <n v="801000713"/>
    <s v="ONCOLOGOS DEL OCCIDENTE S.A"/>
    <s v="RM71298"/>
    <s v="801000713_RM71298"/>
    <d v="2023-09-28T00:00:00"/>
    <d v="2023-10-05T15:09:18"/>
    <n v="901037"/>
    <n v="901037"/>
    <x v="2"/>
    <s v="Devuelta"/>
    <n v="901037"/>
    <n v="0"/>
    <m/>
    <n v="0"/>
    <n v="0"/>
    <n v="0"/>
    <n v="0"/>
    <n v="0"/>
    <n v="0"/>
    <m/>
    <n v="0"/>
    <m/>
    <m/>
    <d v="2023-11-30T00:00:00"/>
  </r>
  <r>
    <n v="801000713"/>
    <s v="ONCOLOGOS DEL OCCIDENTE S.A"/>
    <s v="RM71203"/>
    <s v="801000713_RM71203"/>
    <d v="2023-09-28T00:00:00"/>
    <d v="2023-10-06T09:50:19"/>
    <n v="80623"/>
    <n v="80623"/>
    <x v="0"/>
    <s v="Finalizada"/>
    <n v="0"/>
    <n v="0"/>
    <m/>
    <n v="80623"/>
    <n v="81323"/>
    <n v="80623"/>
    <n v="0"/>
    <n v="80623"/>
    <n v="0"/>
    <m/>
    <n v="0"/>
    <m/>
    <m/>
    <d v="2023-11-30T00:00:00"/>
  </r>
  <r>
    <n v="801000713"/>
    <s v="ONCOLOGOS DEL OCCIDENTE S.A"/>
    <s v="RM71204"/>
    <s v="801000713_RM71204"/>
    <d v="2023-09-28T00:00:00"/>
    <d v="2023-11-07T08:38:34"/>
    <n v="901037"/>
    <n v="901037"/>
    <x v="0"/>
    <s v="Finalizada"/>
    <n v="0"/>
    <n v="0"/>
    <m/>
    <n v="901037"/>
    <n v="92725"/>
    <n v="901037"/>
    <n v="0"/>
    <n v="901037"/>
    <n v="0"/>
    <m/>
    <n v="0"/>
    <m/>
    <m/>
    <d v="2023-11-30T00:00:00"/>
  </r>
  <r>
    <n v="801000713"/>
    <s v="ONCOLOGOS DEL OCCIDENTE S.A"/>
    <s v="RM71297"/>
    <s v="801000713_RM71297"/>
    <d v="2023-09-28T00:00:00"/>
    <d v="2023-10-05T15:06:24"/>
    <n v="64500"/>
    <n v="64500"/>
    <x v="0"/>
    <s v="Finalizada"/>
    <n v="0"/>
    <n v="0"/>
    <m/>
    <n v="64500"/>
    <n v="66900"/>
    <n v="64500"/>
    <n v="0"/>
    <n v="64500"/>
    <n v="64500"/>
    <n v="1222351814"/>
    <n v="0"/>
    <m/>
    <m/>
    <d v="2023-11-30T00:00:00"/>
  </r>
  <r>
    <n v="801000713"/>
    <s v="ONCOLOGOS DEL OCCIDENTE S.A"/>
    <s v="RM71488"/>
    <s v="801000713_RM71488"/>
    <d v="2023-09-29T00:00:00"/>
    <d v="2023-11-01T07:00:00"/>
    <n v="1412882"/>
    <n v="1412882"/>
    <x v="4"/>
    <s v="Para auditoria de pertinencia"/>
    <n v="0"/>
    <n v="0"/>
    <m/>
    <n v="0"/>
    <n v="0"/>
    <n v="0"/>
    <n v="0"/>
    <n v="0"/>
    <n v="0"/>
    <m/>
    <n v="0"/>
    <m/>
    <m/>
    <d v="2023-11-30T00:00:00"/>
  </r>
  <r>
    <n v="801000713"/>
    <s v="ONCOLOGOS DEL OCCIDENTE S.A"/>
    <s v="RM71515"/>
    <s v="801000713_RM71515"/>
    <d v="2023-09-29T00:00:00"/>
    <d v="2023-11-01T07:00:00"/>
    <n v="8326679"/>
    <n v="8326679"/>
    <x v="0"/>
    <s v="Finalizada"/>
    <n v="0"/>
    <n v="0"/>
    <s v="CONSULTA DE PRIMERA VEZ POR ANESTESIOLOGIA, NO ES FACTURABLE E PACINTE QUE ES LLEVADO A PRODEDIMIENTO QUIRUGICO."/>
    <n v="8326679"/>
    <n v="16653358"/>
    <n v="8326679"/>
    <n v="55100"/>
    <n v="8271579"/>
    <n v="8106147"/>
    <n v="1222350857"/>
    <n v="0"/>
    <m/>
    <m/>
    <d v="2023-11-30T00:00:00"/>
  </r>
  <r>
    <n v="801000713"/>
    <s v="ONCOLOGOS DEL OCCIDENTE S.A"/>
    <s v="RM71456"/>
    <s v="801000713_RM71456"/>
    <d v="2023-09-29T00:00:00"/>
    <d v="2023-10-05T15:35:05"/>
    <n v="346915"/>
    <n v="346915"/>
    <x v="2"/>
    <s v="Devuelta"/>
    <n v="346915"/>
    <n v="0"/>
    <m/>
    <n v="0"/>
    <n v="0"/>
    <n v="0"/>
    <n v="0"/>
    <n v="0"/>
    <n v="0"/>
    <m/>
    <n v="0"/>
    <m/>
    <m/>
    <d v="2023-11-30T00:00:00"/>
  </r>
  <r>
    <n v="801000713"/>
    <s v="ONCOLOGOS DEL OCCIDENTE S.A"/>
    <s v="QA25933"/>
    <s v="801000713_QA25933"/>
    <d v="2023-09-29T00:00:00"/>
    <d v="2023-10-13T07:27:11"/>
    <n v="60400"/>
    <n v="60400"/>
    <x v="0"/>
    <s v="Finalizada"/>
    <n v="0"/>
    <n v="0"/>
    <m/>
    <n v="64500"/>
    <n v="56946"/>
    <n v="64500"/>
    <n v="0"/>
    <n v="64500"/>
    <n v="0"/>
    <m/>
    <n v="0"/>
    <m/>
    <m/>
    <d v="2023-11-30T00:00:00"/>
  </r>
  <r>
    <n v="801000713"/>
    <s v="ONCOLOGOS DEL OCCIDENTE S.A"/>
    <s v="RM71364"/>
    <s v="801000713_RM71364"/>
    <d v="2023-09-29T00:00:00"/>
    <d v="2023-11-01T07:00:00"/>
    <n v="32964"/>
    <n v="32964"/>
    <x v="0"/>
    <s v="Finalizada"/>
    <n v="0"/>
    <n v="0"/>
    <m/>
    <n v="32964"/>
    <n v="32964"/>
    <n v="32964"/>
    <n v="0"/>
    <n v="32964"/>
    <n v="0"/>
    <m/>
    <n v="0"/>
    <m/>
    <m/>
    <d v="2023-11-30T00:00:00"/>
  </r>
  <r>
    <n v="801000713"/>
    <s v="ONCOLOGOS DEL OCCIDENTE S.A"/>
    <s v="RM71413"/>
    <s v="801000713_RM71413"/>
    <d v="2023-09-29T00:00:00"/>
    <d v="2023-11-01T07:00:00"/>
    <n v="394247"/>
    <n v="394247"/>
    <x v="0"/>
    <s v="Finalizada"/>
    <n v="0"/>
    <n v="0"/>
    <m/>
    <n v="394247"/>
    <n v="415397"/>
    <n v="394247"/>
    <n v="0"/>
    <n v="394247"/>
    <n v="0"/>
    <m/>
    <n v="0"/>
    <m/>
    <m/>
    <d v="2023-11-30T00:00:00"/>
  </r>
  <r>
    <n v="801000713"/>
    <s v="ONCOLOGOS DEL OCCIDENTE S.A"/>
    <s v="RC19134"/>
    <s v="801000713_RC19134"/>
    <d v="2023-09-29T00:00:00"/>
    <d v="2023-10-06T11:44:09"/>
    <n v="64500"/>
    <n v="64500"/>
    <x v="2"/>
    <s v="Devuelta"/>
    <n v="64500"/>
    <n v="0"/>
    <m/>
    <n v="0"/>
    <n v="0"/>
    <n v="0"/>
    <n v="0"/>
    <n v="0"/>
    <n v="0"/>
    <m/>
    <n v="0"/>
    <m/>
    <m/>
    <d v="2023-11-30T00:00:00"/>
  </r>
  <r>
    <n v="801000713"/>
    <s v="ONCOLOGOS DEL OCCIDENTE S.A"/>
    <s v="RM71507"/>
    <s v="801000713_RM71507"/>
    <d v="2023-09-29T00:00:00"/>
    <d v="2023-11-01T07:00:00"/>
    <n v="346915"/>
    <n v="346915"/>
    <x v="0"/>
    <s v="Finalizada"/>
    <n v="0"/>
    <n v="0"/>
    <m/>
    <n v="346915"/>
    <n v="346915"/>
    <n v="346915"/>
    <n v="0"/>
    <n v="346915"/>
    <n v="0"/>
    <m/>
    <n v="0"/>
    <m/>
    <m/>
    <d v="2023-11-30T00:00:00"/>
  </r>
  <r>
    <n v="801000713"/>
    <s v="ONCOLOGOS DEL OCCIDENTE S.A"/>
    <s v="RM71458"/>
    <s v="801000713_RM71458"/>
    <d v="2023-09-29T00:00:00"/>
    <d v="2023-10-05T15:39:42"/>
    <n v="1549700"/>
    <n v="1549700"/>
    <x v="0"/>
    <s v="Finalizada"/>
    <n v="0"/>
    <n v="0"/>
    <m/>
    <n v="1549700"/>
    <n v="1830100"/>
    <n v="1549700"/>
    <n v="0"/>
    <n v="1549700"/>
    <n v="1518706"/>
    <n v="1222351755"/>
    <n v="0"/>
    <m/>
    <m/>
    <d v="2023-11-30T00:00:00"/>
  </r>
  <r>
    <n v="801000713"/>
    <s v="ONCOLOGOS DEL OCCIDENTE S.A"/>
    <s v="RM71587"/>
    <s v="801000713_RM71587"/>
    <d v="2023-10-02T00:00:00"/>
    <d v="2023-11-01T07:00:00"/>
    <n v="108264"/>
    <n v="108264"/>
    <x v="0"/>
    <s v="Finalizada"/>
    <n v="0"/>
    <n v="0"/>
    <m/>
    <n v="108264"/>
    <n v="111964"/>
    <n v="108264"/>
    <n v="0"/>
    <n v="108264"/>
    <n v="0"/>
    <m/>
    <n v="0"/>
    <m/>
    <m/>
    <d v="2023-11-30T00:00:00"/>
  </r>
  <r>
    <n v="801000713"/>
    <s v="ONCOLOGOS DEL OCCIDENTE S.A"/>
    <s v="RM71600"/>
    <s v="801000713_RM71600"/>
    <d v="2023-10-02T00:00:00"/>
    <d v="2023-11-01T07:00:00"/>
    <n v="56533"/>
    <n v="56533"/>
    <x v="0"/>
    <s v="Finalizada"/>
    <n v="0"/>
    <n v="0"/>
    <m/>
    <n v="56533"/>
    <n v="56533"/>
    <n v="56533"/>
    <n v="0"/>
    <n v="56533"/>
    <n v="56533"/>
    <n v="1222352564"/>
    <n v="0"/>
    <m/>
    <m/>
    <d v="2023-11-30T00:00:00"/>
  </r>
  <r>
    <n v="801000713"/>
    <s v="ONCOLOGOS DEL OCCIDENTE S.A"/>
    <s v="RM71610"/>
    <s v="801000713_RM71610"/>
    <d v="2023-10-02T00:00:00"/>
    <d v="2023-11-01T07:00:00"/>
    <n v="57800"/>
    <n v="57800"/>
    <x v="0"/>
    <s v="Finalizada"/>
    <n v="0"/>
    <n v="0"/>
    <m/>
    <n v="57800"/>
    <n v="66900"/>
    <n v="57800"/>
    <n v="0"/>
    <n v="57800"/>
    <n v="0"/>
    <m/>
    <n v="0"/>
    <m/>
    <m/>
    <d v="2023-11-30T00:00:00"/>
  </r>
  <r>
    <n v="801000713"/>
    <s v="ONCOLOGOS DEL OCCIDENTE S.A"/>
    <s v="RM71621"/>
    <s v="801000713_RM71621"/>
    <d v="2023-10-02T00:00:00"/>
    <d v="2023-11-01T07:00:00"/>
    <n v="289200"/>
    <n v="289200"/>
    <x v="0"/>
    <s v="Finalizada"/>
    <n v="0"/>
    <n v="0"/>
    <m/>
    <n v="289200"/>
    <n v="300400"/>
    <n v="289200"/>
    <n v="0"/>
    <n v="289200"/>
    <n v="0"/>
    <m/>
    <n v="0"/>
    <m/>
    <m/>
    <d v="2023-11-30T00:00:00"/>
  </r>
  <r>
    <n v="801000713"/>
    <s v="ONCOLOGOS DEL OCCIDENTE S.A"/>
    <s v="RC19175"/>
    <s v="801000713_RC19175"/>
    <d v="2023-10-02T00:00:00"/>
    <d v="2023-12-01T07:00:00"/>
    <n v="60400"/>
    <n v="60400"/>
    <x v="0"/>
    <s v="Finalizada"/>
    <n v="0"/>
    <n v="0"/>
    <m/>
    <n v="64500"/>
    <n v="66900"/>
    <n v="64500"/>
    <n v="0"/>
    <n v="64500"/>
    <n v="0"/>
    <m/>
    <n v="0"/>
    <m/>
    <m/>
    <d v="2023-11-30T00:00:00"/>
  </r>
  <r>
    <n v="801000713"/>
    <s v="ONCOLOGOS DEL OCCIDENTE S.A"/>
    <s v="RC19199"/>
    <s v="801000713_RC19199"/>
    <d v="2023-10-03T00:00:00"/>
    <d v="2023-12-01T07:00:00"/>
    <n v="69354"/>
    <n v="69354"/>
    <x v="0"/>
    <s v="Finalizada"/>
    <n v="0"/>
    <n v="0"/>
    <m/>
    <n v="69354"/>
    <n v="69354"/>
    <n v="69354"/>
    <n v="0"/>
    <n v="69354"/>
    <n v="0"/>
    <m/>
    <n v="0"/>
    <m/>
    <m/>
    <d v="2023-11-30T00:00:00"/>
  </r>
  <r>
    <n v="801000713"/>
    <s v="ONCOLOGOS DEL OCCIDENTE S.A"/>
    <s v="RM71683"/>
    <s v="801000713_RM71683"/>
    <d v="2023-10-03T00:00:00"/>
    <d v="2023-11-01T07:00:00"/>
    <n v="38700"/>
    <n v="38700"/>
    <x v="0"/>
    <s v="Finalizada"/>
    <n v="0"/>
    <n v="0"/>
    <m/>
    <n v="38700"/>
    <n v="84700"/>
    <n v="38700"/>
    <n v="0"/>
    <n v="38700"/>
    <n v="0"/>
    <m/>
    <n v="0"/>
    <m/>
    <m/>
    <d v="2023-11-30T00:00:00"/>
  </r>
  <r>
    <n v="801000713"/>
    <s v="ONCOLOGOS DEL OCCIDENTE S.A"/>
    <s v="RM71752"/>
    <s v="801000713_RM71752"/>
    <d v="2023-10-03T00:00:00"/>
    <d v="2023-11-01T07:00:00"/>
    <n v="180510"/>
    <n v="180510"/>
    <x v="0"/>
    <s v="Finalizada"/>
    <n v="0"/>
    <n v="0"/>
    <m/>
    <n v="180510"/>
    <n v="180510"/>
    <n v="180510"/>
    <n v="0"/>
    <n v="180510"/>
    <n v="0"/>
    <m/>
    <n v="0"/>
    <m/>
    <m/>
    <d v="2023-11-30T00:00:00"/>
  </r>
  <r>
    <n v="801000713"/>
    <s v="ONCOLOGOS DEL OCCIDENTE S.A"/>
    <s v="RM71716"/>
    <s v="801000713_RM71716"/>
    <d v="2023-10-03T00:00:00"/>
    <d v="2023-11-01T07:00:00"/>
    <n v="446865"/>
    <n v="446865"/>
    <x v="0"/>
    <s v="Finalizada"/>
    <n v="0"/>
    <n v="0"/>
    <m/>
    <n v="446865"/>
    <n v="458065"/>
    <n v="446865"/>
    <n v="0"/>
    <n v="446865"/>
    <n v="0"/>
    <m/>
    <n v="0"/>
    <m/>
    <m/>
    <d v="2023-11-30T00:00:00"/>
  </r>
  <r>
    <n v="801000713"/>
    <s v="ONCOLOGOS DEL OCCIDENTE S.A"/>
    <s v="RM71821"/>
    <s v="801000713_RM71821"/>
    <d v="2023-10-04T00:00:00"/>
    <d v="2023-11-01T07:00:00"/>
    <n v="56533"/>
    <n v="56533"/>
    <x v="0"/>
    <s v="Finalizada"/>
    <n v="0"/>
    <n v="0"/>
    <m/>
    <n v="56533"/>
    <n v="56533"/>
    <n v="56533"/>
    <n v="0"/>
    <n v="56533"/>
    <n v="56533"/>
    <n v="1222352568"/>
    <n v="0"/>
    <m/>
    <m/>
    <d v="2023-11-30T00:00:00"/>
  </r>
  <r>
    <n v="801000713"/>
    <s v="ONCOLOGOS DEL OCCIDENTE S.A"/>
    <s v="RC19266"/>
    <s v="801000713_RC19266"/>
    <d v="2023-10-04T00:00:00"/>
    <d v="2023-12-01T07:00:00"/>
    <n v="56533"/>
    <n v="56533"/>
    <x v="2"/>
    <s v="Devuelta"/>
    <n v="56533"/>
    <n v="0"/>
    <m/>
    <n v="0"/>
    <n v="0"/>
    <n v="0"/>
    <n v="0"/>
    <n v="0"/>
    <n v="0"/>
    <m/>
    <n v="0"/>
    <m/>
    <m/>
    <d v="2023-11-30T00:00:00"/>
  </r>
  <r>
    <n v="801000713"/>
    <s v="ONCOLOGOS DEL OCCIDENTE S.A"/>
    <s v="RC19267"/>
    <s v="801000713_RC19267"/>
    <d v="2023-10-04T00:00:00"/>
    <d v="2023-12-01T07:00:00"/>
    <n v="64500"/>
    <n v="64500"/>
    <x v="0"/>
    <s v="Finalizada"/>
    <n v="0"/>
    <n v="0"/>
    <m/>
    <n v="64500"/>
    <n v="66900"/>
    <n v="64500"/>
    <n v="0"/>
    <n v="64500"/>
    <n v="64500"/>
    <n v="1222352660"/>
    <n v="0"/>
    <m/>
    <m/>
    <d v="2023-11-30T00:00:00"/>
  </r>
  <r>
    <n v="801000713"/>
    <s v="ONCOLOGOS DEL OCCIDENTE S.A"/>
    <s v="RC19253"/>
    <s v="801000713_RC19253"/>
    <d v="2023-10-04T00:00:00"/>
    <d v="2023-12-01T07:00:00"/>
    <n v="56533"/>
    <n v="56533"/>
    <x v="0"/>
    <s v="Finalizada"/>
    <n v="0"/>
    <n v="0"/>
    <m/>
    <n v="56533"/>
    <n v="56533"/>
    <n v="56533"/>
    <n v="0"/>
    <n v="56533"/>
    <n v="0"/>
    <m/>
    <n v="0"/>
    <m/>
    <m/>
    <d v="2023-11-30T00:00:00"/>
  </r>
  <r>
    <n v="801000713"/>
    <s v="ONCOLOGOS DEL OCCIDENTE S.A"/>
    <s v="RM71790"/>
    <s v="801000713_RM71790"/>
    <d v="2023-10-04T00:00:00"/>
    <d v="2023-11-01T07:00:00"/>
    <n v="56533"/>
    <n v="56533"/>
    <x v="0"/>
    <s v="Finalizada"/>
    <n v="0"/>
    <n v="0"/>
    <m/>
    <n v="56533"/>
    <n v="56533"/>
    <n v="56533"/>
    <n v="0"/>
    <n v="56533"/>
    <n v="56533"/>
    <n v="1222352565"/>
    <n v="0"/>
    <m/>
    <m/>
    <d v="2023-11-30T00:00:00"/>
  </r>
  <r>
    <n v="801000713"/>
    <s v="ONCOLOGOS DEL OCCIDENTE S.A"/>
    <s v="RC19286"/>
    <s v="801000713_RC19286"/>
    <d v="2023-10-04T00:00:00"/>
    <d v="2023-12-01T07:00:00"/>
    <n v="64500"/>
    <n v="64500"/>
    <x v="0"/>
    <s v="Finalizada"/>
    <n v="0"/>
    <n v="0"/>
    <m/>
    <n v="64500"/>
    <n v="66900"/>
    <n v="64500"/>
    <n v="0"/>
    <n v="64500"/>
    <n v="64500"/>
    <n v="1222352661"/>
    <n v="0"/>
    <m/>
    <m/>
    <d v="2023-11-30T00:00:00"/>
  </r>
  <r>
    <n v="801000713"/>
    <s v="ONCOLOGOS DEL OCCIDENTE S.A"/>
    <s v="RM71792"/>
    <s v="801000713_RM71792"/>
    <d v="2023-10-04T00:00:00"/>
    <d v="2023-11-01T07:00:00"/>
    <n v="64500"/>
    <n v="64500"/>
    <x v="0"/>
    <s v="Finalizada"/>
    <n v="0"/>
    <n v="0"/>
    <m/>
    <n v="64500"/>
    <n v="56533"/>
    <n v="64500"/>
    <n v="0"/>
    <n v="64500"/>
    <n v="64500"/>
    <n v="1222352566"/>
    <n v="0"/>
    <m/>
    <m/>
    <d v="2023-11-30T00:00:00"/>
  </r>
  <r>
    <n v="801000713"/>
    <s v="ONCOLOGOS DEL OCCIDENTE S.A"/>
    <s v="RM71801"/>
    <s v="801000713_RM71801"/>
    <d v="2023-10-04T00:00:00"/>
    <d v="2023-11-01T07:00:00"/>
    <n v="56533"/>
    <n v="56533"/>
    <x v="0"/>
    <s v="Finalizada"/>
    <n v="0"/>
    <n v="0"/>
    <m/>
    <n v="56533"/>
    <n v="56533"/>
    <n v="56533"/>
    <n v="0"/>
    <n v="56533"/>
    <n v="56533"/>
    <n v="1222352567"/>
    <n v="0"/>
    <m/>
    <m/>
    <d v="2023-11-30T00:00:00"/>
  </r>
  <r>
    <n v="801000713"/>
    <s v="ONCOLOGOS DEL OCCIDENTE S.A"/>
    <s v="RC19298"/>
    <s v="801000713_RC19298"/>
    <d v="2023-10-05T00:00:00"/>
    <d v="2023-12-01T07:00:00"/>
    <n v="64500"/>
    <n v="64500"/>
    <x v="0"/>
    <s v="Finalizada"/>
    <n v="0"/>
    <n v="0"/>
    <m/>
    <n v="64500"/>
    <n v="66900"/>
    <n v="64500"/>
    <n v="0"/>
    <n v="64500"/>
    <n v="64500"/>
    <n v="1222352662"/>
    <n v="0"/>
    <m/>
    <m/>
    <d v="2023-11-30T00:00:00"/>
  </r>
  <r>
    <n v="801000713"/>
    <s v="ONCOLOGOS DEL OCCIDENTE S.A"/>
    <s v="RC19301"/>
    <s v="801000713_RC19301"/>
    <d v="2023-10-05T00:00:00"/>
    <d v="2023-12-01T07:00:00"/>
    <n v="64500"/>
    <n v="64500"/>
    <x v="0"/>
    <s v="Finalizada"/>
    <n v="0"/>
    <n v="0"/>
    <m/>
    <n v="64500"/>
    <n v="66900"/>
    <n v="64500"/>
    <n v="0"/>
    <n v="64500"/>
    <n v="64500"/>
    <n v="1222352663"/>
    <n v="0"/>
    <m/>
    <m/>
    <d v="2023-11-30T00:00:00"/>
  </r>
  <r>
    <n v="801000713"/>
    <s v="ONCOLOGOS DEL OCCIDENTE S.A"/>
    <s v="RC19314"/>
    <s v="801000713_RC19314"/>
    <d v="2023-10-05T00:00:00"/>
    <d v="2023-12-01T07:00:00"/>
    <n v="64500"/>
    <n v="64500"/>
    <x v="0"/>
    <s v="Finalizada"/>
    <n v="0"/>
    <n v="0"/>
    <m/>
    <n v="64500"/>
    <n v="66900"/>
    <n v="64500"/>
    <n v="0"/>
    <n v="64500"/>
    <n v="64500"/>
    <n v="1222352664"/>
    <n v="0"/>
    <m/>
    <m/>
    <d v="2023-11-30T00:00:00"/>
  </r>
  <r>
    <n v="801000713"/>
    <s v="ONCOLOGOS DEL OCCIDENTE S.A"/>
    <s v="RM71903"/>
    <s v="801000713_RM71903"/>
    <d v="2023-10-05T00:00:00"/>
    <d v="2023-11-01T07:00:00"/>
    <n v="26824931"/>
    <n v="26824931"/>
    <x v="0"/>
    <s v="Finalizada"/>
    <n v="0"/>
    <n v="0"/>
    <m/>
    <n v="26824931"/>
    <n v="26934678"/>
    <n v="26824931"/>
    <n v="0"/>
    <n v="26824931"/>
    <n v="0"/>
    <m/>
    <n v="0"/>
    <m/>
    <m/>
    <d v="2023-11-30T00:00:00"/>
  </r>
  <r>
    <n v="801000713"/>
    <s v="ONCOLOGOS DEL OCCIDENTE S.A"/>
    <s v="RM71942"/>
    <s v="801000713_RM71942"/>
    <d v="2023-10-06T00:00:00"/>
    <d v="2023-11-01T07:00:00"/>
    <n v="192600"/>
    <n v="192600"/>
    <x v="0"/>
    <s v="Finalizada"/>
    <n v="0"/>
    <n v="0"/>
    <m/>
    <n v="192600"/>
    <n v="200300"/>
    <n v="192600"/>
    <n v="0"/>
    <n v="192600"/>
    <n v="0"/>
    <m/>
    <n v="0"/>
    <m/>
    <m/>
    <d v="2023-11-30T00:00:00"/>
  </r>
  <r>
    <n v="801000713"/>
    <s v="ONCOLOGOS DEL OCCIDENTE S.A"/>
    <s v="RC19348"/>
    <s v="801000713_RC19348"/>
    <d v="2023-10-06T00:00:00"/>
    <d v="2023-12-01T07:00:00"/>
    <n v="56533"/>
    <n v="56533"/>
    <x v="0"/>
    <s v="Finalizada"/>
    <n v="0"/>
    <n v="0"/>
    <m/>
    <n v="56533"/>
    <n v="56533"/>
    <n v="56533"/>
    <n v="0"/>
    <n v="56533"/>
    <n v="0"/>
    <m/>
    <n v="0"/>
    <m/>
    <m/>
    <d v="2023-11-30T00:00:00"/>
  </r>
  <r>
    <n v="801000713"/>
    <s v="ONCOLOGOS DEL OCCIDENTE S.A"/>
    <s v="RM72014"/>
    <s v="801000713_RM72014"/>
    <d v="2023-10-07T00:00:00"/>
    <d v="2023-11-01T07:00:00"/>
    <n v="1007700"/>
    <n v="1007700"/>
    <x v="4"/>
    <s v="Para auditoria de pertinencia"/>
    <n v="0"/>
    <n v="0"/>
    <m/>
    <n v="0"/>
    <n v="0"/>
    <n v="0"/>
    <n v="0"/>
    <n v="0"/>
    <n v="0"/>
    <m/>
    <n v="0"/>
    <m/>
    <m/>
    <d v="2023-11-30T00:00:00"/>
  </r>
  <r>
    <n v="801000713"/>
    <s v="ONCOLOGOS DEL OCCIDENTE S.A"/>
    <s v="RM72043"/>
    <s v="801000713_RM72043"/>
    <d v="2023-10-09T00:00:00"/>
    <d v="2023-11-01T07:00:00"/>
    <n v="56533"/>
    <n v="56533"/>
    <x v="0"/>
    <s v="Finalizada"/>
    <n v="0"/>
    <n v="0"/>
    <m/>
    <n v="56533"/>
    <n v="56533"/>
    <n v="56533"/>
    <n v="0"/>
    <n v="56533"/>
    <n v="56533"/>
    <n v="1222352569"/>
    <n v="0"/>
    <m/>
    <m/>
    <d v="2023-11-30T00:00:00"/>
  </r>
  <r>
    <n v="801000713"/>
    <s v="ONCOLOGOS DEL OCCIDENTE S.A"/>
    <s v="RM72078"/>
    <s v="801000713_RM72078"/>
    <d v="2023-10-09T00:00:00"/>
    <d v="2023-11-01T07:00:00"/>
    <n v="64500"/>
    <n v="64500"/>
    <x v="0"/>
    <s v="Finalizada"/>
    <n v="0"/>
    <n v="0"/>
    <m/>
    <n v="64500"/>
    <n v="56946"/>
    <n v="64500"/>
    <n v="0"/>
    <n v="64500"/>
    <n v="64500"/>
    <n v="1222352570"/>
    <n v="0"/>
    <m/>
    <m/>
    <d v="2023-11-30T00:00:00"/>
  </r>
  <r>
    <n v="801000713"/>
    <s v="ONCOLOGOS DEL OCCIDENTE S.A"/>
    <s v="RM72096"/>
    <s v="801000713_RM72096"/>
    <d v="2023-10-09T00:00:00"/>
    <d v="2023-11-01T07:00:00"/>
    <n v="289200"/>
    <n v="289200"/>
    <x v="0"/>
    <s v="Finalizada"/>
    <n v="0"/>
    <n v="0"/>
    <m/>
    <n v="289200"/>
    <n v="300400"/>
    <n v="289200"/>
    <n v="0"/>
    <n v="289200"/>
    <n v="0"/>
    <m/>
    <n v="0"/>
    <m/>
    <m/>
    <d v="2023-11-30T00:00:00"/>
  </r>
  <r>
    <n v="801000713"/>
    <s v="ONCOLOGOS DEL OCCIDENTE S.A"/>
    <s v="RM72098"/>
    <s v="801000713_RM72098"/>
    <d v="2023-10-09T00:00:00"/>
    <d v="2023-11-01T07:00:00"/>
    <n v="289200"/>
    <n v="289200"/>
    <x v="0"/>
    <s v="Finalizada"/>
    <n v="0"/>
    <n v="0"/>
    <m/>
    <n v="289200"/>
    <n v="300400"/>
    <n v="289200"/>
    <n v="0"/>
    <n v="289200"/>
    <n v="0"/>
    <m/>
    <n v="0"/>
    <m/>
    <m/>
    <d v="2023-11-30T00:00:00"/>
  </r>
  <r>
    <n v="801000713"/>
    <s v="ONCOLOGOS DEL OCCIDENTE S.A"/>
    <s v="RM72104"/>
    <s v="801000713_RM72104"/>
    <d v="2023-10-09T00:00:00"/>
    <d v="2023-11-07T08:08:22"/>
    <n v="289200"/>
    <n v="289200"/>
    <x v="0"/>
    <s v="Finalizada"/>
    <n v="0"/>
    <n v="0"/>
    <m/>
    <n v="289200"/>
    <n v="300400"/>
    <n v="289200"/>
    <n v="0"/>
    <n v="289200"/>
    <n v="0"/>
    <m/>
    <n v="0"/>
    <m/>
    <m/>
    <d v="2023-11-30T00:00:00"/>
  </r>
  <r>
    <n v="801000713"/>
    <s v="ONCOLOGOS DEL OCCIDENTE S.A"/>
    <s v="RM72102"/>
    <s v="801000713_RM72102"/>
    <d v="2023-10-09T00:00:00"/>
    <d v="2023-11-01T07:00:00"/>
    <n v="18387540"/>
    <n v="18387540"/>
    <x v="0"/>
    <s v="Finalizada"/>
    <n v="0"/>
    <n v="0"/>
    <m/>
    <n v="18387540"/>
    <n v="18269858"/>
    <n v="18387540"/>
    <n v="0"/>
    <n v="18387540"/>
    <n v="18019789"/>
    <n v="1222347199"/>
    <n v="0"/>
    <m/>
    <m/>
    <d v="2023-11-30T00:00:00"/>
  </r>
  <r>
    <n v="801000713"/>
    <s v="ONCOLOGOS DEL OCCIDENTE S.A"/>
    <s v="RM72204"/>
    <s v="801000713_RM72204"/>
    <d v="2023-10-10T00:00:00"/>
    <d v="2023-11-01T07:00:00"/>
    <n v="16784250"/>
    <n v="16784250"/>
    <x v="2"/>
    <s v="Devuelta"/>
    <n v="16784250"/>
    <n v="0"/>
    <s v="SE REALIZA DEVOLUCION DE FACTURA, NO SE EVIDENCIA SOPORTE DE TELETERAPIA ADJUNTAR SOPORTE Y PRESENTAR CUENTA NUEVAMENTE."/>
    <n v="0"/>
    <n v="0"/>
    <n v="0"/>
    <n v="0"/>
    <n v="0"/>
    <n v="0"/>
    <m/>
    <n v="0"/>
    <m/>
    <m/>
    <d v="2023-11-30T00:00:00"/>
  </r>
  <r>
    <n v="801000713"/>
    <s v="ONCOLOGOS DEL OCCIDENTE S.A"/>
    <s v="RM72168"/>
    <s v="801000713_RM72168"/>
    <d v="2023-10-10T00:00:00"/>
    <d v="2023-11-01T07:00:00"/>
    <n v="145260"/>
    <n v="145260"/>
    <x v="0"/>
    <s v="Finalizada"/>
    <n v="0"/>
    <n v="0"/>
    <m/>
    <n v="145260"/>
    <n v="145260"/>
    <n v="145260"/>
    <n v="0"/>
    <n v="145260"/>
    <n v="0"/>
    <m/>
    <n v="0"/>
    <m/>
    <m/>
    <d v="2023-11-30T00:00:00"/>
  </r>
  <r>
    <n v="801000713"/>
    <s v="ONCOLOGOS DEL OCCIDENTE S.A"/>
    <s v="RM72152"/>
    <s v="801000713_RM72152"/>
    <d v="2023-10-10T00:00:00"/>
    <d v="2023-11-01T07:00:00"/>
    <n v="383885"/>
    <n v="383885"/>
    <x v="0"/>
    <s v="Finalizada"/>
    <n v="0"/>
    <n v="0"/>
    <m/>
    <n v="383885"/>
    <n v="397685"/>
    <n v="383885"/>
    <n v="0"/>
    <n v="383885"/>
    <n v="0"/>
    <m/>
    <n v="0"/>
    <m/>
    <m/>
    <d v="2023-11-30T00:00:00"/>
  </r>
  <r>
    <n v="801000713"/>
    <s v="ONCOLOGOS DEL OCCIDENTE S.A"/>
    <s v="RM72155"/>
    <s v="801000713_RM72155"/>
    <d v="2023-10-10T00:00:00"/>
    <d v="2023-11-01T07:00:00"/>
    <n v="70797"/>
    <n v="70797"/>
    <x v="0"/>
    <s v="Finalizada"/>
    <n v="0"/>
    <n v="0"/>
    <m/>
    <n v="70797"/>
    <n v="70797"/>
    <n v="70797"/>
    <n v="0"/>
    <n v="70797"/>
    <n v="0"/>
    <m/>
    <n v="0"/>
    <m/>
    <m/>
    <d v="2023-11-30T00:00:00"/>
  </r>
  <r>
    <n v="801000713"/>
    <s v="ONCOLOGOS DEL OCCIDENTE S.A"/>
    <s v="RC19429"/>
    <s v="801000713_RC19429"/>
    <d v="2023-10-10T00:00:00"/>
    <d v="2023-12-01T07:00:00"/>
    <n v="64500"/>
    <n v="64500"/>
    <x v="0"/>
    <s v="Finalizada"/>
    <n v="0"/>
    <n v="0"/>
    <m/>
    <n v="64500"/>
    <n v="66900"/>
    <n v="64500"/>
    <n v="0"/>
    <n v="64500"/>
    <n v="64500"/>
    <n v="1222352665"/>
    <n v="0"/>
    <m/>
    <m/>
    <d v="2023-11-30T00:00:00"/>
  </r>
  <r>
    <n v="801000713"/>
    <s v="ONCOLOGOS DEL OCCIDENTE S.A"/>
    <s v="RM72159"/>
    <s v="801000713_RM72159"/>
    <d v="2023-10-10T00:00:00"/>
    <d v="2023-11-01T07:00:00"/>
    <n v="111100"/>
    <n v="111100"/>
    <x v="0"/>
    <s v="Finalizada"/>
    <n v="0"/>
    <n v="0"/>
    <m/>
    <n v="111100"/>
    <n v="115600"/>
    <n v="111100"/>
    <n v="0"/>
    <n v="111100"/>
    <n v="0"/>
    <m/>
    <n v="0"/>
    <m/>
    <m/>
    <d v="2023-11-30T00:00:00"/>
  </r>
  <r>
    <n v="801000713"/>
    <s v="ONCOLOGOS DEL OCCIDENTE S.A"/>
    <s v="RC19419"/>
    <s v="801000713_RC19419"/>
    <d v="2023-10-10T00:00:00"/>
    <d v="2023-12-01T07:00:00"/>
    <n v="56533"/>
    <n v="56533"/>
    <x v="0"/>
    <s v="Finalizada"/>
    <n v="0"/>
    <n v="0"/>
    <m/>
    <n v="56533"/>
    <n v="56533"/>
    <n v="56533"/>
    <n v="0"/>
    <n v="56533"/>
    <n v="0"/>
    <m/>
    <n v="0"/>
    <m/>
    <m/>
    <d v="2023-11-30T00:00:00"/>
  </r>
  <r>
    <n v="801000713"/>
    <s v="ONCOLOGOS DEL OCCIDENTE S.A"/>
    <s v="RM72217"/>
    <s v="801000713_RM72217"/>
    <d v="2023-10-10T00:00:00"/>
    <d v="2023-11-01T07:00:00"/>
    <n v="64500"/>
    <n v="64500"/>
    <x v="0"/>
    <s v="Finalizada"/>
    <n v="0"/>
    <n v="0"/>
    <m/>
    <n v="64500"/>
    <n v="66900"/>
    <n v="64500"/>
    <n v="0"/>
    <n v="64500"/>
    <n v="0"/>
    <m/>
    <n v="0"/>
    <m/>
    <m/>
    <d v="2023-11-30T00:00:00"/>
  </r>
  <r>
    <n v="801000713"/>
    <s v="ONCOLOGOS DEL OCCIDENTE S.A"/>
    <s v="RC19438"/>
    <s v="801000713_RC19438"/>
    <d v="2023-10-10T00:00:00"/>
    <d v="2023-12-01T07:00:00"/>
    <n v="56533"/>
    <n v="56533"/>
    <x v="0"/>
    <s v="Finalizada"/>
    <n v="0"/>
    <n v="0"/>
    <m/>
    <n v="56533"/>
    <n v="56533"/>
    <n v="56533"/>
    <n v="0"/>
    <n v="56533"/>
    <n v="56533"/>
    <n v="1222352666"/>
    <n v="0"/>
    <m/>
    <m/>
    <d v="2023-11-30T00:00:00"/>
  </r>
  <r>
    <n v="801000713"/>
    <s v="ONCOLOGOS DEL OCCIDENTE S.A"/>
    <s v="RC19453"/>
    <s v="801000713_RC19453"/>
    <d v="2023-10-10T00:00:00"/>
    <d v="2023-12-01T07:00:00"/>
    <n v="64500"/>
    <n v="64500"/>
    <x v="0"/>
    <s v="Finalizada"/>
    <n v="0"/>
    <n v="0"/>
    <m/>
    <n v="64500"/>
    <n v="66900"/>
    <n v="64500"/>
    <n v="0"/>
    <n v="64500"/>
    <n v="64500"/>
    <n v="1222352667"/>
    <n v="0"/>
    <m/>
    <m/>
    <d v="2023-11-30T00:00:00"/>
  </r>
  <r>
    <n v="801000713"/>
    <s v="ONCOLOGOS DEL OCCIDENTE S.A"/>
    <s v="RM72230"/>
    <s v="801000713_RM72230"/>
    <d v="2023-10-10T00:00:00"/>
    <d v="2023-11-03T11:16:39"/>
    <n v="56906933"/>
    <n v="56906933"/>
    <x v="8"/>
    <s v="Para revision respuesta"/>
    <n v="0"/>
    <n v="4994636"/>
    <s v="PACIENTE CON ESTUDIO PENDIENTE:  PENDIENTE IHQ BIOPSIA TRUCUT DE HEMICUELLO IZQUIERDO (30/05/2023), PARA DEFINIR MANEJO ONCOLÓGICO ESPECÍFICO POR ONCOLOGÍA CLÍNICA, ESTE ESTUDIO ES REPORTADO EL DIA 14 DE JULIO, SE CONSIDERA FALTA DE OPORTUNIDAD PARA REPORTE DEL MISMO, IMPORTANTE PARA DEFINIR CONDUCTA, SE GLOSA ESTANCIA DEL  25 DE JUNIO, HASTA EL 13/07/2023. 19 DIAS: 2.027.256 "/>
    <n v="56906933"/>
    <n v="56906933"/>
    <n v="56906933"/>
    <n v="0"/>
    <n v="51912297"/>
    <n v="50874051"/>
    <n v="1222350753"/>
    <n v="0"/>
    <m/>
    <m/>
    <d v="2023-11-30T00:00:00"/>
  </r>
  <r>
    <n v="801000713"/>
    <s v="ONCOLOGOS DEL OCCIDENTE S.A"/>
    <s v="RM72288"/>
    <s v="801000713_RM72288"/>
    <d v="2023-10-11T00:00:00"/>
    <d v="2023-11-01T07:00:00"/>
    <n v="342815"/>
    <n v="342815"/>
    <x v="0"/>
    <s v="Finalizada"/>
    <n v="0"/>
    <n v="0"/>
    <m/>
    <n v="346915"/>
    <n v="346915"/>
    <n v="346915"/>
    <n v="0"/>
    <n v="346915"/>
    <n v="0"/>
    <m/>
    <n v="0"/>
    <m/>
    <m/>
    <d v="2023-11-30T00:00:00"/>
  </r>
  <r>
    <n v="801000713"/>
    <s v="ONCOLOGOS DEL OCCIDENTE S.A"/>
    <s v="RM72251"/>
    <s v="801000713_RM72251"/>
    <d v="2023-10-11T00:00:00"/>
    <d v="2023-11-01T07:00:00"/>
    <n v="121033"/>
    <n v="121033"/>
    <x v="0"/>
    <s v="Finalizada"/>
    <n v="0"/>
    <n v="0"/>
    <m/>
    <n v="121033"/>
    <n v="123433"/>
    <n v="121033"/>
    <n v="0"/>
    <n v="121033"/>
    <n v="0"/>
    <m/>
    <n v="0"/>
    <m/>
    <m/>
    <d v="2023-11-30T00:00:00"/>
  </r>
  <r>
    <n v="801000713"/>
    <s v="ONCOLOGOS DEL OCCIDENTE S.A"/>
    <s v="RM72257"/>
    <s v="801000713_RM72257"/>
    <d v="2023-10-11T00:00:00"/>
    <d v="2023-11-01T07:00:00"/>
    <n v="56533"/>
    <n v="56533"/>
    <x v="0"/>
    <s v="Finalizada"/>
    <n v="0"/>
    <n v="0"/>
    <m/>
    <n v="56533"/>
    <n v="56533"/>
    <n v="56533"/>
    <n v="0"/>
    <n v="56533"/>
    <n v="0"/>
    <m/>
    <n v="0"/>
    <m/>
    <m/>
    <d v="2023-11-30T00:00:00"/>
  </r>
  <r>
    <n v="801000713"/>
    <s v="ONCOLOGOS DEL OCCIDENTE S.A"/>
    <s v="RM72262"/>
    <s v="801000713_RM72262"/>
    <d v="2023-10-11T00:00:00"/>
    <d v="2023-11-01T07:00:00"/>
    <n v="32964"/>
    <n v="32964"/>
    <x v="0"/>
    <s v="Finalizada"/>
    <n v="0"/>
    <n v="0"/>
    <m/>
    <n v="32964"/>
    <n v="32964"/>
    <n v="32964"/>
    <n v="0"/>
    <n v="32964"/>
    <n v="0"/>
    <m/>
    <n v="0"/>
    <m/>
    <m/>
    <d v="2023-11-30T00:00:00"/>
  </r>
  <r>
    <n v="801000713"/>
    <s v="ONCOLOGOS DEL OCCIDENTE S.A"/>
    <s v="RM72263"/>
    <s v="801000713_RM72263"/>
    <d v="2023-10-11T00:00:00"/>
    <d v="2023-11-01T07:00:00"/>
    <n v="80623"/>
    <n v="80623"/>
    <x v="2"/>
    <s v="Devuelta"/>
    <n v="80623"/>
    <n v="0"/>
    <m/>
    <n v="0"/>
    <n v="0"/>
    <n v="0"/>
    <n v="0"/>
    <n v="0"/>
    <n v="0"/>
    <m/>
    <n v="0"/>
    <m/>
    <m/>
    <d v="2023-11-30T00:00:00"/>
  </r>
  <r>
    <n v="801000713"/>
    <s v="ONCOLOGOS DEL OCCIDENTE S.A"/>
    <s v="RM72275"/>
    <s v="801000713_RM72275"/>
    <d v="2023-10-11T00:00:00"/>
    <d v="2023-11-01T07:00:00"/>
    <n v="49990"/>
    <n v="49990"/>
    <x v="6"/>
    <s v="Para respuesta prestador"/>
    <n v="0"/>
    <n v="22700"/>
    <m/>
    <n v="49990"/>
    <n v="27290"/>
    <n v="49990"/>
    <n v="0"/>
    <n v="27290"/>
    <n v="0"/>
    <m/>
    <n v="0"/>
    <m/>
    <m/>
    <d v="2023-11-30T00:00:00"/>
  </r>
  <r>
    <n v="801000713"/>
    <s v="ONCOLOGOS DEL OCCIDENTE S.A"/>
    <s v="RM72339"/>
    <s v="801000713_RM72339"/>
    <d v="2023-10-11T00:00:00"/>
    <d v="2023-11-01T07:00:00"/>
    <n v="56533"/>
    <n v="56533"/>
    <x v="0"/>
    <s v="Finalizada"/>
    <n v="0"/>
    <n v="0"/>
    <m/>
    <n v="56533"/>
    <n v="66900"/>
    <n v="56533"/>
    <n v="0"/>
    <n v="56533"/>
    <n v="56533"/>
    <n v="1222352563"/>
    <n v="0"/>
    <m/>
    <m/>
    <d v="2023-11-30T00:00:00"/>
  </r>
  <r>
    <n v="801000713"/>
    <s v="ONCOLOGOS DEL OCCIDENTE S.A"/>
    <s v="RC19495"/>
    <s v="801000713_RC19495"/>
    <d v="2023-10-11T00:00:00"/>
    <d v="2023-12-01T07:00:00"/>
    <n v="94240"/>
    <n v="94240"/>
    <x v="0"/>
    <s v="Finalizada"/>
    <n v="0"/>
    <n v="0"/>
    <m/>
    <n v="94240"/>
    <n v="91915"/>
    <n v="94240"/>
    <n v="0"/>
    <n v="94240"/>
    <n v="0"/>
    <m/>
    <n v="0"/>
    <m/>
    <m/>
    <d v="2023-11-30T00:00:00"/>
  </r>
  <r>
    <n v="801000713"/>
    <s v="ONCOLOGOS DEL OCCIDENTE S.A"/>
    <s v="RM72350"/>
    <s v="801000713_RM72350"/>
    <d v="2023-10-11T00:00:00"/>
    <d v="2023-11-01T07:00:00"/>
    <n v="2165647"/>
    <n v="2165647"/>
    <x v="4"/>
    <s v="Para auditoria de pertinencia"/>
    <n v="0"/>
    <n v="0"/>
    <m/>
    <n v="0"/>
    <n v="0"/>
    <n v="0"/>
    <n v="0"/>
    <n v="0"/>
    <n v="0"/>
    <m/>
    <n v="0"/>
    <m/>
    <m/>
    <d v="2023-11-30T00:00:00"/>
  </r>
  <r>
    <n v="801000713"/>
    <s v="ONCOLOGOS DEL OCCIDENTE S.A"/>
    <s v="RM72347"/>
    <s v="801000713_RM72347"/>
    <d v="2023-10-11T00:00:00"/>
    <d v="2023-11-01T07:00:00"/>
    <n v="901037"/>
    <n v="901037"/>
    <x v="0"/>
    <s v="Finalizada"/>
    <n v="0"/>
    <n v="0"/>
    <m/>
    <n v="901037"/>
    <n v="92725"/>
    <n v="901037"/>
    <n v="0"/>
    <n v="901037"/>
    <n v="0"/>
    <m/>
    <n v="0"/>
    <m/>
    <m/>
    <d v="2023-11-30T00:00:00"/>
  </r>
  <r>
    <n v="801000713"/>
    <s v="ONCOLOGOS DEL OCCIDENTE S.A"/>
    <s v="RM72411"/>
    <s v="801000713_RM72411"/>
    <d v="2023-10-12T00:00:00"/>
    <d v="2023-11-03T11:49:12"/>
    <n v="17804934"/>
    <n v="17804934"/>
    <x v="6"/>
    <s v="Para respuesta prestador"/>
    <n v="0"/>
    <n v="8071769"/>
    <m/>
    <n v="17804934"/>
    <n v="6282165"/>
    <n v="17804934"/>
    <n v="0"/>
    <n v="9733165"/>
    <n v="0"/>
    <m/>
    <n v="0"/>
    <m/>
    <m/>
    <d v="2023-11-30T00:00:00"/>
  </r>
  <r>
    <n v="801000713"/>
    <s v="ONCOLOGOS DEL OCCIDENTE S.A"/>
    <s v="RM72381"/>
    <s v="801000713_RM72381"/>
    <d v="2023-10-12T00:00:00"/>
    <d v="2023-11-03T11:21:50"/>
    <n v="145260"/>
    <n v="145260"/>
    <x v="0"/>
    <s v="Finalizada"/>
    <n v="0"/>
    <n v="0"/>
    <m/>
    <n v="145260"/>
    <n v="145260"/>
    <n v="145260"/>
    <n v="0"/>
    <n v="145260"/>
    <n v="0"/>
    <m/>
    <n v="0"/>
    <m/>
    <m/>
    <d v="2023-11-30T00:00:00"/>
  </r>
  <r>
    <n v="801000713"/>
    <s v="ONCOLOGOS DEL OCCIDENTE S.A"/>
    <s v="RC19537"/>
    <s v="801000713_RC19537"/>
    <d v="2023-10-12T00:00:00"/>
    <d v="2023-12-01T07:00:00"/>
    <n v="52770"/>
    <n v="52770"/>
    <x v="4"/>
    <s v="Para auditoria de pertinencia"/>
    <n v="0"/>
    <n v="0"/>
    <m/>
    <n v="0"/>
    <n v="0"/>
    <n v="0"/>
    <n v="0"/>
    <n v="0"/>
    <n v="0"/>
    <m/>
    <n v="0"/>
    <m/>
    <m/>
    <d v="2023-11-30T00:00:00"/>
  </r>
  <r>
    <n v="801000713"/>
    <s v="ONCOLOGOS DEL OCCIDENTE S.A"/>
    <s v="RC19538"/>
    <s v="801000713_RC19538"/>
    <d v="2023-10-12T00:00:00"/>
    <d v="2023-12-01T07:00:00"/>
    <n v="64500"/>
    <n v="64500"/>
    <x v="0"/>
    <s v="Finalizada"/>
    <n v="0"/>
    <n v="0"/>
    <m/>
    <n v="64500"/>
    <n v="66900"/>
    <n v="64500"/>
    <n v="0"/>
    <n v="64500"/>
    <n v="64500"/>
    <n v="1222352671"/>
    <n v="0"/>
    <m/>
    <m/>
    <d v="2023-11-30T00:00:00"/>
  </r>
  <r>
    <n v="801000713"/>
    <s v="ONCOLOGOS DEL OCCIDENTE S.A"/>
    <s v="RC19541"/>
    <s v="801000713_RC19541"/>
    <d v="2023-10-12T00:00:00"/>
    <d v="2023-12-01T07:00:00"/>
    <n v="64500"/>
    <n v="64500"/>
    <x v="0"/>
    <s v="Finalizada"/>
    <n v="0"/>
    <n v="0"/>
    <m/>
    <n v="64500"/>
    <n v="66900"/>
    <n v="64500"/>
    <n v="0"/>
    <n v="64500"/>
    <n v="64500"/>
    <n v="1222352672"/>
    <n v="0"/>
    <m/>
    <m/>
    <d v="2023-11-30T00:00:00"/>
  </r>
  <r>
    <n v="801000713"/>
    <s v="ONCOLOGOS DEL OCCIDENTE S.A"/>
    <s v="RM72399"/>
    <s v="801000713_RM72399"/>
    <d v="2023-10-12T00:00:00"/>
    <d v="2023-11-03T11:37:21"/>
    <n v="3693135"/>
    <n v="3693135"/>
    <x v="4"/>
    <s v="Para auditoria de pertinencia"/>
    <n v="0"/>
    <n v="0"/>
    <m/>
    <n v="0"/>
    <n v="0"/>
    <n v="0"/>
    <n v="0"/>
    <n v="0"/>
    <n v="0"/>
    <m/>
    <n v="0"/>
    <m/>
    <m/>
    <d v="2023-11-30T00:00:00"/>
  </r>
  <r>
    <n v="801000713"/>
    <s v="ONCOLOGOS DEL OCCIDENTE S.A"/>
    <s v="RM72418"/>
    <s v="801000713_RM72418"/>
    <d v="2023-10-13T00:00:00"/>
    <d v="2023-11-03T11:53:29"/>
    <n v="60254"/>
    <n v="60254"/>
    <x v="0"/>
    <s v="Finalizada"/>
    <n v="0"/>
    <n v="0"/>
    <m/>
    <n v="60254"/>
    <n v="60254"/>
    <n v="60254"/>
    <n v="0"/>
    <n v="60254"/>
    <n v="0"/>
    <m/>
    <n v="0"/>
    <m/>
    <m/>
    <d v="2023-11-30T00:00:00"/>
  </r>
  <r>
    <n v="801000713"/>
    <s v="ONCOLOGOS DEL OCCIDENTE S.A"/>
    <s v="RM72500"/>
    <s v="801000713_RM72500"/>
    <d v="2023-10-13T00:00:00"/>
    <d v="2023-11-03T12:19:02"/>
    <n v="11318516"/>
    <n v="11318516"/>
    <x v="0"/>
    <s v="Finalizada"/>
    <n v="0"/>
    <n v="0"/>
    <m/>
    <n v="11318516"/>
    <n v="11318516"/>
    <n v="11318516"/>
    <n v="0"/>
    <n v="11318516"/>
    <n v="11092146"/>
    <n v="1222350797"/>
    <n v="0"/>
    <m/>
    <m/>
    <d v="2023-11-30T00:00:00"/>
  </r>
  <r>
    <n v="801000713"/>
    <s v="ONCOLOGOS DEL OCCIDENTE S.A"/>
    <s v="RM72443"/>
    <s v="801000713_RM72443"/>
    <d v="2023-10-13T00:00:00"/>
    <d v="2023-11-07T08:13:11"/>
    <n v="6179024"/>
    <n v="6179024"/>
    <x v="0"/>
    <s v="Finalizada"/>
    <n v="0"/>
    <n v="0"/>
    <m/>
    <n v="6179024"/>
    <n v="6122464"/>
    <n v="6179024"/>
    <n v="0"/>
    <n v="6179024"/>
    <n v="0"/>
    <m/>
    <n v="0"/>
    <m/>
    <m/>
    <d v="2023-11-30T00:00:00"/>
  </r>
  <r>
    <n v="801000713"/>
    <s v="ONCOLOGOS DEL OCCIDENTE S.A"/>
    <s v="RM72451"/>
    <s v="801000713_RM72451"/>
    <d v="2023-10-13T00:00:00"/>
    <d v="2023-11-03T12:07:38"/>
    <n v="195100"/>
    <n v="195100"/>
    <x v="0"/>
    <s v="Finalizada"/>
    <n v="0"/>
    <n v="0"/>
    <m/>
    <n v="195100"/>
    <n v="203000"/>
    <n v="195100"/>
    <n v="0"/>
    <n v="195100"/>
    <n v="0"/>
    <m/>
    <n v="0"/>
    <m/>
    <m/>
    <d v="2023-11-30T00:00:00"/>
  </r>
  <r>
    <n v="801000713"/>
    <s v="ONCOLOGOS DEL OCCIDENTE S.A"/>
    <s v="RM72526"/>
    <s v="801000713_RM72526"/>
    <d v="2023-10-14T00:00:00"/>
    <d v="2023-11-03T13:25:54"/>
    <n v="6596512"/>
    <n v="6596512"/>
    <x v="0"/>
    <s v="Finalizada"/>
    <n v="0"/>
    <n v="0"/>
    <m/>
    <n v="6596512"/>
    <n v="23873022"/>
    <n v="6596512"/>
    <n v="0"/>
    <n v="6596512"/>
    <n v="6464582"/>
    <n v="1222350768"/>
    <n v="0"/>
    <m/>
    <m/>
    <d v="2023-11-30T00:00:00"/>
  </r>
  <r>
    <n v="801000713"/>
    <s v="ONCOLOGOS DEL OCCIDENTE S.A"/>
    <s v="RM72537"/>
    <s v="801000713_RM72537"/>
    <d v="2023-10-15T00:00:00"/>
    <d v="2023-11-03T14:48:31"/>
    <n v="17384111"/>
    <n v="17384111"/>
    <x v="0"/>
    <s v="Finalizada"/>
    <n v="0"/>
    <n v="0"/>
    <m/>
    <n v="17384111"/>
    <n v="17384111"/>
    <n v="17384111"/>
    <n v="0"/>
    <n v="17384111"/>
    <n v="17036429"/>
    <n v="1222350854"/>
    <n v="0"/>
    <m/>
    <m/>
    <d v="2023-11-30T00:00:00"/>
  </r>
  <r>
    <n v="801000713"/>
    <s v="ONCOLOGOS DEL OCCIDENTE S.A"/>
    <s v="RM72550"/>
    <s v="801000713_RM72550"/>
    <d v="2023-10-17T00:00:00"/>
    <d v="2023-11-07T08:16:16"/>
    <n v="27984"/>
    <n v="27984"/>
    <x v="2"/>
    <s v="Devuelta"/>
    <n v="27984"/>
    <n v="0"/>
    <m/>
    <n v="0"/>
    <n v="0"/>
    <n v="0"/>
    <n v="0"/>
    <n v="0"/>
    <n v="0"/>
    <m/>
    <n v="0"/>
    <m/>
    <m/>
    <d v="2023-11-30T00:00:00"/>
  </r>
  <r>
    <n v="801000713"/>
    <s v="ONCOLOGOS DEL OCCIDENTE S.A"/>
    <s v="RM72567"/>
    <s v="801000713_RM72567"/>
    <d v="2023-10-17T00:00:00"/>
    <d v="2023-11-03T14:51:24"/>
    <n v="56533"/>
    <n v="56533"/>
    <x v="0"/>
    <s v="Finalizada"/>
    <n v="0"/>
    <n v="0"/>
    <m/>
    <n v="56533"/>
    <n v="56533"/>
    <n v="56533"/>
    <n v="0"/>
    <n v="56533"/>
    <n v="56533"/>
    <n v="1222352582"/>
    <n v="0"/>
    <m/>
    <m/>
    <d v="2023-11-30T00:00:00"/>
  </r>
  <r>
    <n v="801000713"/>
    <s v="ONCOLOGOS DEL OCCIDENTE S.A"/>
    <s v="RM72568"/>
    <s v="801000713_RM72568"/>
    <d v="2023-10-17T00:00:00"/>
    <d v="2023-11-03T14:57:23"/>
    <n v="56533"/>
    <n v="56533"/>
    <x v="0"/>
    <s v="Finalizada"/>
    <n v="0"/>
    <n v="0"/>
    <m/>
    <n v="56533"/>
    <n v="56533"/>
    <n v="56533"/>
    <n v="0"/>
    <n v="56533"/>
    <n v="56533"/>
    <n v="1222352583"/>
    <n v="0"/>
    <m/>
    <m/>
    <d v="2023-11-30T00:00:00"/>
  </r>
  <r>
    <n v="801000713"/>
    <s v="ONCOLOGOS DEL OCCIDENTE S.A"/>
    <s v="RM72618"/>
    <s v="801000713_RM72618"/>
    <d v="2023-10-17T00:00:00"/>
    <d v="2023-11-03T15:21:06"/>
    <n v="64500"/>
    <n v="64500"/>
    <x v="0"/>
    <s v="Finalizada"/>
    <n v="0"/>
    <n v="0"/>
    <m/>
    <n v="64500"/>
    <n v="66900"/>
    <n v="64500"/>
    <n v="0"/>
    <n v="64500"/>
    <n v="64500"/>
    <n v="1222352585"/>
    <n v="0"/>
    <m/>
    <m/>
    <d v="2023-11-30T00:00:00"/>
  </r>
  <r>
    <n v="801000713"/>
    <s v="ONCOLOGOS DEL OCCIDENTE S.A"/>
    <s v="RM72610"/>
    <s v="801000713_RM72610"/>
    <d v="2023-10-17T00:00:00"/>
    <d v="2023-11-03T15:16:31"/>
    <n v="64500"/>
    <n v="64500"/>
    <x v="0"/>
    <s v="Finalizada"/>
    <n v="0"/>
    <n v="0"/>
    <m/>
    <n v="64500"/>
    <n v="338957"/>
    <n v="64500"/>
    <n v="0"/>
    <n v="64500"/>
    <n v="64500"/>
    <n v="1222352584"/>
    <n v="0"/>
    <m/>
    <m/>
    <d v="2023-11-30T00:00:00"/>
  </r>
  <r>
    <n v="801000713"/>
    <s v="ONCOLOGOS DEL OCCIDENTE S.A"/>
    <s v="RM72582"/>
    <s v="801000713_RM72582"/>
    <d v="2023-10-17T00:00:00"/>
    <d v="2023-11-03T15:12:52"/>
    <n v="1391131"/>
    <n v="1391131"/>
    <x v="4"/>
    <s v="Para auditoria de pertinencia"/>
    <n v="0"/>
    <n v="0"/>
    <m/>
    <n v="0"/>
    <n v="0"/>
    <n v="0"/>
    <n v="0"/>
    <n v="0"/>
    <n v="0"/>
    <m/>
    <n v="0"/>
    <m/>
    <m/>
    <d v="2023-11-30T00:00:00"/>
  </r>
  <r>
    <n v="801000713"/>
    <s v="ONCOLOGOS DEL OCCIDENTE S.A"/>
    <s v="RM72576"/>
    <s v="801000713_RM72576"/>
    <d v="2023-10-17T00:00:00"/>
    <d v="2023-11-03T15:06:45"/>
    <n v="1027759"/>
    <n v="1027759"/>
    <x v="4"/>
    <s v="Para auditoria de pertinencia"/>
    <n v="0"/>
    <n v="0"/>
    <m/>
    <n v="0"/>
    <n v="0"/>
    <n v="0"/>
    <n v="0"/>
    <n v="0"/>
    <n v="0"/>
    <m/>
    <n v="0"/>
    <m/>
    <m/>
    <d v="2023-11-30T00:00:00"/>
  </r>
  <r>
    <n v="801000713"/>
    <s v="ONCOLOGOS DEL OCCIDENTE S.A"/>
    <s v="RM72577"/>
    <s v="801000713_RM72577"/>
    <d v="2023-10-17T00:00:00"/>
    <d v="2023-11-07T08:28:20"/>
    <n v="363372"/>
    <n v="363372"/>
    <x v="4"/>
    <s v="Para auditoria de pertinencia"/>
    <n v="0"/>
    <n v="0"/>
    <m/>
    <n v="0"/>
    <n v="0"/>
    <n v="0"/>
    <n v="0"/>
    <n v="0"/>
    <n v="0"/>
    <m/>
    <n v="0"/>
    <m/>
    <m/>
    <d v="2023-11-30T00:00:00"/>
  </r>
  <r>
    <n v="801000713"/>
    <s v="ONCOLOGOS DEL OCCIDENTE S.A"/>
    <s v="RM72739"/>
    <s v="801000713_RM72739"/>
    <d v="2023-10-18T00:00:00"/>
    <d v="2023-11-03T16:06:19"/>
    <n v="145260"/>
    <n v="145260"/>
    <x v="0"/>
    <s v="Finalizada"/>
    <n v="0"/>
    <n v="0"/>
    <m/>
    <n v="145260"/>
    <n v="145260"/>
    <n v="145260"/>
    <n v="0"/>
    <n v="145260"/>
    <n v="0"/>
    <m/>
    <n v="0"/>
    <m/>
    <m/>
    <d v="2023-11-30T00:00:00"/>
  </r>
  <r>
    <n v="801000713"/>
    <s v="ONCOLOGOS DEL OCCIDENTE S.A"/>
    <s v="RM72691"/>
    <s v="801000713_RM72691"/>
    <d v="2023-10-18T00:00:00"/>
    <d v="2023-11-03T15:44:42"/>
    <n v="289200"/>
    <n v="289200"/>
    <x v="0"/>
    <s v="Finalizada"/>
    <n v="0"/>
    <n v="0"/>
    <m/>
    <n v="289200"/>
    <n v="300400"/>
    <n v="289200"/>
    <n v="0"/>
    <n v="289200"/>
    <n v="0"/>
    <m/>
    <n v="0"/>
    <m/>
    <m/>
    <d v="2023-11-30T00:00:00"/>
  </r>
  <r>
    <n v="801000713"/>
    <s v="ONCOLOGOS DEL OCCIDENTE S.A"/>
    <s v="RM72731"/>
    <s v="801000713_RM72731"/>
    <d v="2023-10-18T00:00:00"/>
    <d v="2023-11-03T16:00:27"/>
    <n v="484217"/>
    <n v="484217"/>
    <x v="0"/>
    <s v="Finalizada"/>
    <n v="0"/>
    <n v="0"/>
    <m/>
    <n v="484217"/>
    <n v="484217"/>
    <n v="484217"/>
    <n v="0"/>
    <n v="484217"/>
    <n v="0"/>
    <m/>
    <n v="0"/>
    <m/>
    <m/>
    <d v="2023-11-30T00:00:00"/>
  </r>
  <r>
    <n v="801000713"/>
    <s v="ONCOLOGOS DEL OCCIDENTE S.A"/>
    <s v="RM72735"/>
    <s v="801000713_RM72735"/>
    <d v="2023-10-18T00:00:00"/>
    <d v="2023-11-03T16:03:53"/>
    <n v="155000"/>
    <n v="155000"/>
    <x v="0"/>
    <s v="Finalizada"/>
    <n v="0"/>
    <n v="0"/>
    <m/>
    <n v="155000"/>
    <n v="155000"/>
    <n v="155000"/>
    <n v="0"/>
    <n v="155000"/>
    <n v="0"/>
    <m/>
    <n v="0"/>
    <m/>
    <m/>
    <d v="2023-11-30T00:00:00"/>
  </r>
  <r>
    <n v="801000713"/>
    <s v="ONCOLOGOS DEL OCCIDENTE S.A"/>
    <s v="RM72708"/>
    <s v="801000713_RM72708"/>
    <d v="2023-10-18T00:00:00"/>
    <d v="2023-11-03T15:48:21"/>
    <n v="289200"/>
    <n v="289200"/>
    <x v="0"/>
    <s v="Finalizada"/>
    <n v="0"/>
    <n v="0"/>
    <m/>
    <n v="289200"/>
    <n v="300400"/>
    <n v="289200"/>
    <n v="0"/>
    <n v="289200"/>
    <n v="0"/>
    <m/>
    <n v="0"/>
    <m/>
    <m/>
    <d v="2023-11-30T00:00:00"/>
  </r>
  <r>
    <n v="801000713"/>
    <s v="ONCOLOGOS DEL OCCIDENTE S.A"/>
    <s v="RM72711"/>
    <s v="801000713_RM72711"/>
    <d v="2023-10-18T00:00:00"/>
    <d v="2023-11-03T15:51:42"/>
    <n v="289200"/>
    <n v="289200"/>
    <x v="2"/>
    <s v="Devuelta"/>
    <n v="289200"/>
    <n v="0"/>
    <m/>
    <n v="0"/>
    <n v="0"/>
    <n v="0"/>
    <n v="0"/>
    <n v="0"/>
    <n v="0"/>
    <m/>
    <n v="0"/>
    <m/>
    <m/>
    <d v="2023-11-30T00:00:00"/>
  </r>
  <r>
    <n v="801000713"/>
    <s v="ONCOLOGOS DEL OCCIDENTE S.A"/>
    <s v="RM72690"/>
    <s v="801000713_RM72690"/>
    <d v="2023-10-18T00:00:00"/>
    <d v="2023-11-03T15:41:46"/>
    <n v="1224483"/>
    <n v="1224483"/>
    <x v="4"/>
    <s v="Para auditoria de pertinencia"/>
    <n v="0"/>
    <n v="0"/>
    <m/>
    <n v="0"/>
    <n v="0"/>
    <n v="0"/>
    <n v="0"/>
    <n v="0"/>
    <n v="0"/>
    <m/>
    <n v="0"/>
    <m/>
    <m/>
    <d v="2023-11-30T00:00:00"/>
  </r>
  <r>
    <n v="801000713"/>
    <s v="ONCOLOGOS DEL OCCIDENTE S.A"/>
    <s v="RM72668"/>
    <s v="801000713_RM72668"/>
    <d v="2023-10-18T00:00:00"/>
    <d v="2023-11-03T15:34:53"/>
    <n v="12140929"/>
    <n v="12140929"/>
    <x v="0"/>
    <s v="Finalizada"/>
    <n v="0"/>
    <n v="0"/>
    <m/>
    <n v="12140929"/>
    <n v="12313843"/>
    <n v="12140929"/>
    <n v="0"/>
    <n v="12140929"/>
    <n v="11898110"/>
    <n v="1222350796"/>
    <n v="0"/>
    <m/>
    <m/>
    <d v="2023-11-30T00:00:00"/>
  </r>
  <r>
    <n v="801000713"/>
    <s v="ONCOLOGOS DEL OCCIDENTE S.A"/>
    <s v="RC19662"/>
    <s v="801000713_RC19662"/>
    <d v="2023-10-19T00:00:00"/>
    <d v="2023-12-01T07:00:00"/>
    <n v="64500"/>
    <n v="64500"/>
    <x v="0"/>
    <s v="Finalizada"/>
    <n v="0"/>
    <n v="0"/>
    <m/>
    <n v="64500"/>
    <n v="66900"/>
    <n v="64500"/>
    <n v="0"/>
    <n v="64500"/>
    <n v="64500"/>
    <n v="1222352673"/>
    <n v="0"/>
    <m/>
    <m/>
    <d v="2023-11-30T00:00:00"/>
  </r>
  <r>
    <n v="801000713"/>
    <s v="ONCOLOGOS DEL OCCIDENTE S.A"/>
    <s v="RC19663"/>
    <s v="801000713_RC19663"/>
    <d v="2023-10-19T00:00:00"/>
    <d v="2023-12-01T07:00:00"/>
    <n v="64500"/>
    <n v="64500"/>
    <x v="0"/>
    <s v="Finalizada"/>
    <n v="0"/>
    <n v="0"/>
    <m/>
    <n v="64500"/>
    <n v="66900"/>
    <n v="64500"/>
    <n v="0"/>
    <n v="64500"/>
    <n v="64500"/>
    <n v="1222352674"/>
    <n v="0"/>
    <m/>
    <m/>
    <d v="2023-11-30T00:00:00"/>
  </r>
  <r>
    <n v="801000713"/>
    <s v="ONCOLOGOS DEL OCCIDENTE S.A"/>
    <s v="RM72747"/>
    <s v="801000713_RM72747"/>
    <d v="2023-10-19T00:00:00"/>
    <d v="2023-11-07T08:18:57"/>
    <n v="28864"/>
    <n v="28864"/>
    <x v="0"/>
    <s v="Finalizada"/>
    <n v="0"/>
    <n v="0"/>
    <m/>
    <n v="32964"/>
    <n v="32964"/>
    <n v="32964"/>
    <n v="0"/>
    <n v="32964"/>
    <n v="0"/>
    <m/>
    <n v="0"/>
    <m/>
    <m/>
    <d v="2023-11-30T00:00:00"/>
  </r>
  <r>
    <n v="801000713"/>
    <s v="ONCOLOGOS DEL OCCIDENTE S.A"/>
    <s v="RM72877"/>
    <s v="801000713_RM72877"/>
    <d v="2023-10-20T00:00:00"/>
    <d v="2023-11-03T16:16:25"/>
    <n v="56946"/>
    <n v="56946"/>
    <x v="0"/>
    <s v="Finalizada"/>
    <n v="0"/>
    <n v="0"/>
    <m/>
    <n v="56946"/>
    <n v="56946"/>
    <n v="56946"/>
    <n v="0"/>
    <n v="56946"/>
    <n v="0"/>
    <m/>
    <n v="0"/>
    <m/>
    <m/>
    <d v="2023-11-30T00:00:00"/>
  </r>
  <r>
    <n v="801000713"/>
    <s v="ONCOLOGOS DEL OCCIDENTE S.A"/>
    <s v="RM72859"/>
    <s v="801000713_RM72859"/>
    <d v="2023-10-20T00:00:00"/>
    <d v="2023-11-03T16:12:41"/>
    <n v="13113936"/>
    <n v="13113936"/>
    <x v="6"/>
    <s v="Para respuesta prestador"/>
    <n v="0"/>
    <n v="2027256"/>
    <s v="SE GLOSA ESTANCIA NO PERTINENTE, PACIENTE QUE SOLICITAN ENTREGA DE MEDICAMENTOS AMBULATORIOS POR PARTE DE EPS, EN ESPERA DE ESTA ENTREGA DE DESDE EL DIA 20/09/2023 HASTA EL DIA 05/10/2023, SE SOLICITA JUSTIFICAR Y DEMOSTRAR LA GESTION DE PARA LA PRONTA ENTREGA DE LOS MEDICAMENTOS NECESARIOS PARA EL EGRESO. POR LO ANTERIOR, SE GLOSA ESTANCIA DEL 21 DE SEPTIEMBRE, HASTA EL DIA 4 DE OCTUBRE."/>
    <n v="13113936"/>
    <n v="13113936"/>
    <n v="13113936"/>
    <n v="0"/>
    <n v="11086680"/>
    <n v="10864946"/>
    <n v="1222350795"/>
    <n v="0"/>
    <m/>
    <m/>
    <d v="2023-11-30T00:00:00"/>
  </r>
  <r>
    <n v="801000713"/>
    <s v="ONCOLOGOS DEL OCCIDENTE S.A"/>
    <s v="RC19690"/>
    <s v="801000713_RC19690"/>
    <d v="2023-10-23T00:00:00"/>
    <d v="2023-12-01T07:00:00"/>
    <n v="52433"/>
    <n v="52433"/>
    <x v="0"/>
    <s v="Finalizada"/>
    <n v="0"/>
    <n v="0"/>
    <m/>
    <n v="56533"/>
    <n v="57200"/>
    <n v="56533"/>
    <n v="0"/>
    <n v="56533"/>
    <n v="0"/>
    <m/>
    <n v="0"/>
    <m/>
    <m/>
    <d v="2023-11-30T00:00:00"/>
  </r>
  <r>
    <n v="801000713"/>
    <s v="ONCOLOGOS DEL OCCIDENTE S.A"/>
    <s v="RM72895"/>
    <s v="801000713_RM72895"/>
    <d v="2023-10-23T00:00:00"/>
    <d v="2023-11-03T16:20:23"/>
    <n v="38700"/>
    <n v="38700"/>
    <x v="0"/>
    <s v="Finalizada"/>
    <n v="0"/>
    <n v="0"/>
    <m/>
    <n v="38700"/>
    <n v="84700"/>
    <n v="38700"/>
    <n v="0"/>
    <n v="38700"/>
    <n v="0"/>
    <m/>
    <n v="0"/>
    <m/>
    <m/>
    <d v="2023-11-30T00:00:00"/>
  </r>
  <r>
    <n v="801000713"/>
    <s v="ONCOLOGOS DEL OCCIDENTE S.A"/>
    <s v="RM72997"/>
    <s v="801000713_RM72997"/>
    <d v="2023-10-23T00:00:00"/>
    <d v="2023-11-03T16:23:49"/>
    <n v="57800"/>
    <n v="57800"/>
    <x v="0"/>
    <s v="Finalizada"/>
    <n v="0"/>
    <n v="0"/>
    <m/>
    <n v="57800"/>
    <n v="56946"/>
    <n v="57800"/>
    <n v="0"/>
    <n v="57800"/>
    <n v="0"/>
    <m/>
    <n v="0"/>
    <m/>
    <m/>
    <d v="2023-11-30T00:00:00"/>
  </r>
  <r>
    <n v="801000713"/>
    <s v="ONCOLOGOS DEL OCCIDENTE S.A"/>
    <s v="RC19752"/>
    <s v="801000713_RC19752"/>
    <d v="2023-10-24T00:00:00"/>
    <d v="2023-12-01T07:00:00"/>
    <n v="56533"/>
    <n v="56533"/>
    <x v="0"/>
    <s v="Finalizada"/>
    <n v="0"/>
    <n v="0"/>
    <m/>
    <n v="56533"/>
    <n v="56533"/>
    <n v="56533"/>
    <n v="0"/>
    <n v="56533"/>
    <n v="56533"/>
    <n v="1222352675"/>
    <n v="0"/>
    <m/>
    <m/>
    <d v="2023-11-30T00:00:00"/>
  </r>
  <r>
    <n v="801000713"/>
    <s v="ONCOLOGOS DEL OCCIDENTE S.A"/>
    <s v="RC19777"/>
    <s v="801000713_RC19777"/>
    <d v="2023-10-24T00:00:00"/>
    <d v="2023-12-01T07:00:00"/>
    <n v="64500"/>
    <n v="64500"/>
    <x v="0"/>
    <s v="Finalizada"/>
    <n v="0"/>
    <n v="0"/>
    <m/>
    <n v="64500"/>
    <n v="66900"/>
    <n v="64500"/>
    <n v="0"/>
    <n v="64500"/>
    <n v="0"/>
    <m/>
    <n v="0"/>
    <m/>
    <m/>
    <d v="2023-11-30T00:00:00"/>
  </r>
  <r>
    <n v="801000713"/>
    <s v="ONCOLOGOS DEL OCCIDENTE S.A"/>
    <s v="RM73060"/>
    <s v="801000713_RM73060"/>
    <d v="2023-10-24T00:00:00"/>
    <d v="2023-11-03T16:31:15"/>
    <n v="64500"/>
    <n v="64500"/>
    <x v="0"/>
    <s v="Finalizada"/>
    <n v="0"/>
    <n v="0"/>
    <m/>
    <n v="64500"/>
    <n v="66900"/>
    <n v="64500"/>
    <n v="0"/>
    <n v="64500"/>
    <n v="64500"/>
    <n v="1222352586"/>
    <n v="0"/>
    <m/>
    <m/>
    <d v="2023-11-30T00:00:00"/>
  </r>
  <r>
    <n v="801000713"/>
    <s v="ONCOLOGOS DEL OCCIDENTE S.A"/>
    <s v="RM73044"/>
    <s v="801000713_RM73044"/>
    <d v="2023-10-24T00:00:00"/>
    <d v="2023-11-03T16:28:47"/>
    <n v="2208306"/>
    <n v="2208306"/>
    <x v="4"/>
    <s v="Para auditoria de pertinencia"/>
    <n v="0"/>
    <n v="0"/>
    <m/>
    <n v="0"/>
    <n v="0"/>
    <n v="0"/>
    <n v="0"/>
    <n v="0"/>
    <n v="0"/>
    <m/>
    <n v="0"/>
    <m/>
    <m/>
    <d v="2023-11-30T00:00:00"/>
  </r>
  <r>
    <n v="801000713"/>
    <s v="ONCOLOGOS DEL OCCIDENTE S.A"/>
    <s v="RM73079"/>
    <s v="801000713_RM73079"/>
    <d v="2023-10-24T00:00:00"/>
    <d v="2023-12-01T07:00:00"/>
    <n v="64500"/>
    <n v="64500"/>
    <x v="0"/>
    <s v="Finalizada"/>
    <n v="0"/>
    <n v="0"/>
    <m/>
    <n v="64500"/>
    <n v="56946"/>
    <n v="64500"/>
    <n v="0"/>
    <n v="64500"/>
    <n v="64500"/>
    <n v="1222352658"/>
    <n v="0"/>
    <m/>
    <m/>
    <d v="2023-11-30T00:00:00"/>
  </r>
  <r>
    <n v="801000713"/>
    <s v="ONCOLOGOS DEL OCCIDENTE S.A"/>
    <s v="RM73126"/>
    <s v="801000713_RM73126"/>
    <d v="2023-10-25T00:00:00"/>
    <d v="2023-11-03T16:34:24"/>
    <n v="64500"/>
    <n v="64500"/>
    <x v="0"/>
    <s v="Finalizada"/>
    <n v="0"/>
    <n v="0"/>
    <m/>
    <n v="64500"/>
    <n v="66900"/>
    <n v="64500"/>
    <n v="0"/>
    <n v="64500"/>
    <n v="64500"/>
    <n v="1222352587"/>
    <n v="0"/>
    <m/>
    <m/>
    <d v="2023-11-30T00:00:00"/>
  </r>
  <r>
    <n v="801000713"/>
    <s v="ONCOLOGOS DEL OCCIDENTE S.A"/>
    <s v="RM73130"/>
    <s v="801000713_RM73130"/>
    <d v="2023-10-25T00:00:00"/>
    <d v="2023-11-07T08:21:41"/>
    <n v="217243"/>
    <n v="217243"/>
    <x v="0"/>
    <s v="Finalizada"/>
    <n v="0"/>
    <n v="0"/>
    <m/>
    <n v="221343"/>
    <n v="225043"/>
    <n v="221343"/>
    <n v="0"/>
    <n v="221343"/>
    <n v="0"/>
    <m/>
    <n v="0"/>
    <m/>
    <m/>
    <d v="2023-11-30T00:00:00"/>
  </r>
  <r>
    <n v="801000713"/>
    <s v="ONCOLOGOS DEL OCCIDENTE S.A"/>
    <s v="RC19807"/>
    <s v="801000713_RC19807"/>
    <d v="2023-10-25T00:00:00"/>
    <d v="2023-12-01T07:00:00"/>
    <n v="56533"/>
    <n v="56533"/>
    <x v="0"/>
    <s v="Finalizada"/>
    <n v="0"/>
    <n v="0"/>
    <m/>
    <n v="56533"/>
    <n v="56533"/>
    <n v="56533"/>
    <n v="0"/>
    <n v="56533"/>
    <n v="0"/>
    <m/>
    <n v="0"/>
    <m/>
    <m/>
    <d v="2023-11-30T00:00:00"/>
  </r>
  <r>
    <n v="801000713"/>
    <s v="ONCOLOGOS DEL OCCIDENTE S.A"/>
    <s v="RM73141"/>
    <s v="801000713_RM73141"/>
    <d v="2023-10-25T00:00:00"/>
    <d v="2023-12-01T07:00:00"/>
    <n v="39085"/>
    <n v="39085"/>
    <x v="0"/>
    <s v="Finalizada"/>
    <n v="0"/>
    <n v="0"/>
    <m/>
    <n v="39085"/>
    <n v="39085"/>
    <n v="39085"/>
    <n v="0"/>
    <n v="39085"/>
    <n v="39085"/>
    <n v="1222352971"/>
    <n v="0"/>
    <m/>
    <m/>
    <d v="2023-11-30T00:00:00"/>
  </r>
  <r>
    <n v="801000713"/>
    <s v="ONCOLOGOS DEL OCCIDENTE S.A"/>
    <s v="RM73142"/>
    <s v="801000713_RM73142"/>
    <d v="2023-10-25T00:00:00"/>
    <d v="2023-11-03T16:42:43"/>
    <n v="52677"/>
    <n v="52677"/>
    <x v="0"/>
    <s v="Finalizada"/>
    <n v="0"/>
    <n v="0"/>
    <m/>
    <n v="52677"/>
    <n v="52677"/>
    <n v="52677"/>
    <n v="0"/>
    <n v="52677"/>
    <n v="0"/>
    <m/>
    <n v="0"/>
    <m/>
    <m/>
    <d v="2023-11-30T00:00:00"/>
  </r>
  <r>
    <n v="801000713"/>
    <s v="ONCOLOGOS DEL OCCIDENTE S.A"/>
    <s v="RM73168"/>
    <s v="801000713_RM73168"/>
    <d v="2023-10-25T00:00:00"/>
    <d v="2023-12-01T07:00:00"/>
    <n v="64500"/>
    <n v="64500"/>
    <x v="0"/>
    <s v="Finalizada"/>
    <n v="0"/>
    <n v="0"/>
    <m/>
    <n v="64500"/>
    <n v="66900"/>
    <n v="64500"/>
    <n v="0"/>
    <n v="64500"/>
    <n v="64500"/>
    <n v="1222352668"/>
    <n v="0"/>
    <m/>
    <m/>
    <d v="2023-11-30T00:00:00"/>
  </r>
  <r>
    <n v="801000713"/>
    <s v="ONCOLOGOS DEL OCCIDENTE S.A"/>
    <s v="RC19821"/>
    <s v="801000713_RC19821"/>
    <d v="2023-10-25T00:00:00"/>
    <d v="2023-12-01T07:00:00"/>
    <n v="64500"/>
    <n v="64500"/>
    <x v="0"/>
    <s v="Finalizada"/>
    <n v="0"/>
    <n v="0"/>
    <m/>
    <n v="64500"/>
    <n v="66900"/>
    <n v="64500"/>
    <n v="0"/>
    <n v="64500"/>
    <n v="64500"/>
    <n v="1222352676"/>
    <n v="0"/>
    <m/>
    <m/>
    <d v="2023-11-30T00:00:00"/>
  </r>
  <r>
    <n v="801000713"/>
    <s v="ONCOLOGOS DEL OCCIDENTE S.A"/>
    <s v="RM73316"/>
    <s v="801000713_RM73316"/>
    <d v="2023-10-26T00:00:00"/>
    <d v="2023-12-01T07:00:00"/>
    <n v="26765606"/>
    <n v="26765606"/>
    <x v="0"/>
    <s v="Finalizada"/>
    <n v="0"/>
    <n v="0"/>
    <m/>
    <n v="26765606"/>
    <n v="26363482"/>
    <n v="26765606"/>
    <n v="0"/>
    <n v="26765606"/>
    <n v="0"/>
    <m/>
    <n v="0"/>
    <m/>
    <m/>
    <d v="2023-11-30T00:00:00"/>
  </r>
  <r>
    <n v="801000713"/>
    <s v="ONCOLOGOS DEL OCCIDENTE S.A"/>
    <s v="RM73274"/>
    <s v="801000713_RM73274"/>
    <d v="2023-10-26T00:00:00"/>
    <d v="2023-12-01T07:00:00"/>
    <n v="80623"/>
    <n v="80623"/>
    <x v="2"/>
    <s v="Devuelta"/>
    <n v="80623"/>
    <n v="0"/>
    <m/>
    <n v="0"/>
    <n v="0"/>
    <n v="0"/>
    <n v="0"/>
    <n v="0"/>
    <n v="0"/>
    <m/>
    <n v="0"/>
    <m/>
    <m/>
    <d v="2023-11-30T00:00:00"/>
  </r>
  <r>
    <n v="801000713"/>
    <s v="ONCOLOGOS DEL OCCIDENTE S.A"/>
    <s v="RM73275"/>
    <s v="801000713_RM73275"/>
    <d v="2023-10-26T00:00:00"/>
    <d v="2023-12-01T07:00:00"/>
    <n v="38700"/>
    <n v="38700"/>
    <x v="0"/>
    <s v="Finalizada"/>
    <n v="0"/>
    <n v="0"/>
    <m/>
    <n v="38700"/>
    <n v="84700"/>
    <n v="38700"/>
    <n v="0"/>
    <n v="38700"/>
    <n v="0"/>
    <m/>
    <n v="0"/>
    <m/>
    <m/>
    <d v="2023-11-30T00:00:00"/>
  </r>
  <r>
    <n v="801000713"/>
    <s v="ONCOLOGOS DEL OCCIDENTE S.A"/>
    <s v="RM73325"/>
    <s v="801000713_RM73325"/>
    <d v="2023-10-26T00:00:00"/>
    <d v="2023-12-01T07:00:00"/>
    <n v="64500"/>
    <n v="64500"/>
    <x v="0"/>
    <s v="Finalizada"/>
    <n v="0"/>
    <n v="0"/>
    <m/>
    <n v="64500"/>
    <n v="66900"/>
    <n v="64500"/>
    <n v="0"/>
    <n v="64500"/>
    <n v="64500"/>
    <n v="1222352659"/>
    <n v="0"/>
    <m/>
    <m/>
    <d v="2023-11-30T00:00:00"/>
  </r>
  <r>
    <n v="801000713"/>
    <s v="ONCOLOGOS DEL OCCIDENTE S.A"/>
    <s v="RM73330"/>
    <s v="801000713_RM73330"/>
    <d v="2023-10-26T00:00:00"/>
    <d v="2023-12-01T07:00:00"/>
    <n v="1660959"/>
    <n v="1660959"/>
    <x v="4"/>
    <s v="Para auditoria de pertinencia"/>
    <n v="0"/>
    <n v="0"/>
    <m/>
    <n v="0"/>
    <n v="0"/>
    <n v="0"/>
    <n v="0"/>
    <n v="0"/>
    <n v="0"/>
    <m/>
    <n v="0"/>
    <m/>
    <m/>
    <d v="2023-11-30T00:00:00"/>
  </r>
  <r>
    <n v="801000713"/>
    <s v="ONCOLOGOS DEL OCCIDENTE S.A"/>
    <s v="RM73391"/>
    <s v="801000713_RM73391"/>
    <d v="2023-10-27T00:00:00"/>
    <d v="2023-12-01T07:00:00"/>
    <n v="2374186"/>
    <n v="2374186"/>
    <x v="4"/>
    <s v="Para auditoria de pertinencia"/>
    <n v="0"/>
    <n v="0"/>
    <m/>
    <n v="0"/>
    <n v="0"/>
    <n v="0"/>
    <n v="0"/>
    <n v="0"/>
    <n v="0"/>
    <m/>
    <n v="0"/>
    <m/>
    <m/>
    <d v="2023-11-30T00:00:00"/>
  </r>
  <r>
    <n v="801000713"/>
    <s v="ONCOLOGOS DEL OCCIDENTE S.A"/>
    <s v="RM73387"/>
    <s v="801000713_RM73387"/>
    <d v="2023-10-27T00:00:00"/>
    <d v="2023-12-01T07:00:00"/>
    <n v="225564"/>
    <n v="225564"/>
    <x v="0"/>
    <s v="Finalizada"/>
    <n v="0"/>
    <n v="0"/>
    <m/>
    <n v="225564"/>
    <n v="233264"/>
    <n v="225564"/>
    <n v="0"/>
    <n v="225564"/>
    <n v="0"/>
    <m/>
    <n v="0"/>
    <m/>
    <m/>
    <d v="2023-11-30T00:00:00"/>
  </r>
  <r>
    <n v="801000713"/>
    <s v="ONCOLOGOS DEL OCCIDENTE S.A"/>
    <s v="RM73388"/>
    <s v="801000713_RM73388"/>
    <d v="2023-10-27T00:00:00"/>
    <d v="2023-12-01T07:00:00"/>
    <n v="28582"/>
    <n v="28582"/>
    <x v="0"/>
    <s v="Finalizada"/>
    <n v="0"/>
    <n v="0"/>
    <m/>
    <n v="28582"/>
    <n v="28582"/>
    <n v="28582"/>
    <n v="0"/>
    <n v="28582"/>
    <n v="0"/>
    <m/>
    <n v="0"/>
    <m/>
    <m/>
    <d v="2023-11-30T00:00:00"/>
  </r>
  <r>
    <n v="801000713"/>
    <s v="ONCOLOGOS DEL OCCIDENTE S.A"/>
    <s v="RC19870"/>
    <s v="801000713_RC19870"/>
    <d v="2023-10-27T00:00:00"/>
    <d v="2023-12-01T07:00:00"/>
    <n v="107733"/>
    <n v="107733"/>
    <x v="0"/>
    <s v="Finalizada"/>
    <n v="0"/>
    <n v="0"/>
    <m/>
    <n v="107733"/>
    <n v="107733"/>
    <n v="107733"/>
    <n v="0"/>
    <n v="107733"/>
    <n v="0"/>
    <m/>
    <n v="0"/>
    <m/>
    <m/>
    <d v="2023-11-30T00:00:00"/>
  </r>
  <r>
    <n v="801000713"/>
    <s v="ONCOLOGOS DEL OCCIDENTE S.A"/>
    <s v="RC19874"/>
    <s v="801000713_RC19874"/>
    <d v="2023-10-27T00:00:00"/>
    <d v="2023-12-01T07:00:00"/>
    <n v="107733"/>
    <n v="107733"/>
    <x v="0"/>
    <s v="Finalizada"/>
    <n v="0"/>
    <n v="0"/>
    <m/>
    <n v="107733"/>
    <n v="107733"/>
    <n v="107733"/>
    <n v="0"/>
    <n v="107733"/>
    <n v="0"/>
    <m/>
    <n v="0"/>
    <m/>
    <m/>
    <d v="2023-11-30T00:00:00"/>
  </r>
  <r>
    <n v="801000713"/>
    <s v="ONCOLOGOS DEL OCCIDENTE S.A"/>
    <s v="RM73427"/>
    <s v="801000713_RM73427"/>
    <d v="2023-10-27T00:00:00"/>
    <d v="2023-12-01T07:00:00"/>
    <n v="289200"/>
    <n v="289200"/>
    <x v="0"/>
    <s v="Finalizada"/>
    <n v="0"/>
    <n v="0"/>
    <m/>
    <n v="289200"/>
    <n v="300400"/>
    <n v="289200"/>
    <n v="0"/>
    <n v="289200"/>
    <n v="0"/>
    <m/>
    <n v="0"/>
    <m/>
    <m/>
    <d v="2023-11-30T00:00:00"/>
  </r>
  <r>
    <n v="801000713"/>
    <s v="ONCOLOGOS DEL OCCIDENTE S.A"/>
    <s v="RC19897"/>
    <s v="801000713_RC19897"/>
    <d v="2023-10-30T00:00:00"/>
    <d v="2023-12-01T07:00:00"/>
    <n v="56533"/>
    <n v="56533"/>
    <x v="0"/>
    <s v="Finalizada"/>
    <n v="0"/>
    <n v="0"/>
    <m/>
    <n v="56533"/>
    <n v="56533"/>
    <n v="56533"/>
    <n v="0"/>
    <n v="56533"/>
    <n v="56533"/>
    <n v="1222352678"/>
    <n v="0"/>
    <m/>
    <m/>
    <d v="2023-11-30T00:00:00"/>
  </r>
  <r>
    <n v="801000713"/>
    <s v="ONCOLOGOS DEL OCCIDENTE S.A"/>
    <s v="RC19889"/>
    <s v="801000713_RC19889"/>
    <d v="2023-10-30T00:00:00"/>
    <d v="2023-12-01T07:00:00"/>
    <n v="56533"/>
    <n v="56533"/>
    <x v="0"/>
    <s v="Finalizada"/>
    <n v="0"/>
    <n v="0"/>
    <m/>
    <n v="56533"/>
    <n v="56533"/>
    <n v="56533"/>
    <n v="0"/>
    <n v="56533"/>
    <n v="56533"/>
    <n v="1222352677"/>
    <n v="0"/>
    <m/>
    <m/>
    <d v="2023-11-30T00:00:00"/>
  </r>
  <r>
    <n v="801000713"/>
    <s v="ONCOLOGOS DEL OCCIDENTE S.A"/>
    <s v="RM73551"/>
    <s v="801000713_RM73551"/>
    <d v="2023-10-30T00:00:00"/>
    <d v="2023-12-01T07:00:00"/>
    <n v="56533"/>
    <n v="56533"/>
    <x v="0"/>
    <s v="Finalizada"/>
    <n v="0"/>
    <n v="0"/>
    <m/>
    <n v="56533"/>
    <n v="159929"/>
    <n v="56533"/>
    <n v="0"/>
    <n v="56533"/>
    <n v="0"/>
    <m/>
    <n v="0"/>
    <m/>
    <m/>
    <d v="2023-11-30T00:00:00"/>
  </r>
  <r>
    <n v="801000713"/>
    <s v="ONCOLOGOS DEL OCCIDENTE S.A"/>
    <s v="RM73615"/>
    <s v="801000713_RM73615"/>
    <d v="2023-10-30T00:00:00"/>
    <d v="2023-12-01T07:00:00"/>
    <n v="87990"/>
    <n v="87990"/>
    <x v="0"/>
    <s v="Finalizada"/>
    <n v="0"/>
    <n v="0"/>
    <m/>
    <n v="87990"/>
    <n v="80340"/>
    <n v="87990"/>
    <n v="0"/>
    <n v="87990"/>
    <n v="0"/>
    <m/>
    <n v="0"/>
    <m/>
    <m/>
    <d v="2023-11-30T00:00:00"/>
  </r>
  <r>
    <n v="801000713"/>
    <s v="ONCOLOGOS DEL OCCIDENTE S.A"/>
    <s v="RM73566"/>
    <s v="801000713_RM73566"/>
    <d v="2023-10-30T00:00:00"/>
    <d v="2023-12-01T07:00:00"/>
    <n v="289200"/>
    <n v="289200"/>
    <x v="0"/>
    <s v="Finalizada"/>
    <n v="0"/>
    <n v="0"/>
    <m/>
    <n v="289200"/>
    <n v="300400"/>
    <n v="289200"/>
    <n v="0"/>
    <n v="289200"/>
    <n v="0"/>
    <m/>
    <n v="0"/>
    <m/>
    <m/>
    <d v="2023-11-30T00:00:00"/>
  </r>
  <r>
    <n v="801000713"/>
    <s v="ONCOLOGOS DEL OCCIDENTE S.A"/>
    <s v="RM73597"/>
    <s v="801000713_RM73597"/>
    <d v="2023-10-30T00:00:00"/>
    <d v="2023-12-01T07:00:00"/>
    <n v="18392567"/>
    <n v="18392567"/>
    <x v="2"/>
    <s v="Devuelta"/>
    <n v="18392567"/>
    <n v="0"/>
    <m/>
    <n v="0"/>
    <n v="0"/>
    <n v="0"/>
    <n v="0"/>
    <n v="0"/>
    <n v="0"/>
    <m/>
    <n v="0"/>
    <m/>
    <m/>
    <d v="2023-11-30T00:00:00"/>
  </r>
  <r>
    <n v="801000713"/>
    <s v="ONCOLOGOS DEL OCCIDENTE S.A"/>
    <s v="CS146818"/>
    <s v="801000713_CS146818"/>
    <d v="2023-10-30T00:00:00"/>
    <d v="2023-11-09T15:33:10"/>
    <n v="6038979"/>
    <n v="6038979"/>
    <x v="6"/>
    <s v="Para respuesta prestador"/>
    <n v="0"/>
    <n v="2850041"/>
    <m/>
    <n v="6038979"/>
    <n v="5505702"/>
    <n v="6038979"/>
    <n v="0"/>
    <n v="3188938"/>
    <n v="0"/>
    <m/>
    <n v="0"/>
    <m/>
    <m/>
    <d v="2023-11-30T00:00:00"/>
  </r>
  <r>
    <n v="801000713"/>
    <s v="ONCOLOGOS DEL OCCIDENTE S.A"/>
    <s v="RM73735"/>
    <s v="801000713_RM73735"/>
    <d v="2023-10-31T00:00:00"/>
    <d v="2023-12-01T07:00:00"/>
    <n v="2607520"/>
    <n v="2607520"/>
    <x v="4"/>
    <s v="Para auditoria de pertinencia"/>
    <n v="0"/>
    <n v="0"/>
    <m/>
    <n v="0"/>
    <n v="0"/>
    <n v="0"/>
    <n v="0"/>
    <n v="0"/>
    <n v="0"/>
    <m/>
    <n v="0"/>
    <m/>
    <m/>
    <d v="2023-11-30T00:00:00"/>
  </r>
  <r>
    <n v="801000713"/>
    <s v="ONCOLOGOS DEL OCCIDENTE S.A"/>
    <s v="RM73636"/>
    <s v="801000713_RM73636"/>
    <d v="2023-10-31T00:00:00"/>
    <d v="2023-12-01T07:00:00"/>
    <n v="289998"/>
    <n v="289998"/>
    <x v="0"/>
    <s v="Finalizada"/>
    <n v="0"/>
    <n v="0"/>
    <m/>
    <n v="289998"/>
    <n v="295798"/>
    <n v="289998"/>
    <n v="0"/>
    <n v="289998"/>
    <n v="0"/>
    <m/>
    <n v="0"/>
    <m/>
    <m/>
    <d v="2023-11-30T00:00:00"/>
  </r>
  <r>
    <n v="801000713"/>
    <s v="ONCOLOGOS DEL OCCIDENTE S.A"/>
    <s v="RM73637"/>
    <s v="801000713_RM73637"/>
    <d v="2023-10-31T00:00:00"/>
    <d v="2023-12-01T07:00:00"/>
    <n v="174243"/>
    <n v="174243"/>
    <x v="0"/>
    <s v="Finalizada"/>
    <n v="0"/>
    <n v="0"/>
    <m/>
    <n v="174243"/>
    <n v="178643"/>
    <n v="174243"/>
    <n v="0"/>
    <n v="174243"/>
    <n v="0"/>
    <m/>
    <n v="0"/>
    <m/>
    <m/>
    <d v="2023-11-30T00:00:00"/>
  </r>
  <r>
    <n v="801000713"/>
    <s v="ONCOLOGOS DEL OCCIDENTE S.A"/>
    <s v="RM73823"/>
    <s v="801000713_RM73823"/>
    <d v="2023-10-31T00:00:00"/>
    <d v="2023-12-01T07:00:00"/>
    <n v="5473563"/>
    <n v="5473563"/>
    <x v="4"/>
    <s v="Para auditoria de pertinencia"/>
    <n v="0"/>
    <n v="0"/>
    <m/>
    <n v="0"/>
    <n v="0"/>
    <n v="0"/>
    <n v="0"/>
    <n v="0"/>
    <n v="0"/>
    <m/>
    <n v="0"/>
    <m/>
    <m/>
    <d v="2023-11-30T00:00:00"/>
  </r>
  <r>
    <n v="801000713"/>
    <s v="ONCOLOGOS DEL OCCIDENTE S.A"/>
    <s v="RM73759"/>
    <s v="801000713_RM73759"/>
    <d v="2023-10-31T00:00:00"/>
    <d v="2023-12-01T07:00:00"/>
    <n v="5321018"/>
    <n v="5321018"/>
    <x v="4"/>
    <s v="Para auditoria de pertinencia"/>
    <n v="0"/>
    <n v="0"/>
    <m/>
    <n v="0"/>
    <n v="0"/>
    <n v="0"/>
    <n v="0"/>
    <n v="0"/>
    <n v="0"/>
    <m/>
    <n v="0"/>
    <m/>
    <m/>
    <d v="2023-11-30T00:00:00"/>
  </r>
  <r>
    <n v="801000713"/>
    <s v="ONCOLOGOS DEL OCCIDENTE S.A"/>
    <s v="RC19976"/>
    <s v="801000713_RC19976"/>
    <d v="2023-10-31T00:00:00"/>
    <d v="2023-12-01T07:00:00"/>
    <n v="79049"/>
    <n v="79049"/>
    <x v="0"/>
    <s v="Finalizada"/>
    <n v="0"/>
    <n v="0"/>
    <m/>
    <n v="79049"/>
    <n v="79049"/>
    <n v="79049"/>
    <n v="0"/>
    <n v="79049"/>
    <n v="0"/>
    <m/>
    <n v="0"/>
    <m/>
    <m/>
    <d v="2023-11-30T00:00:00"/>
  </r>
  <r>
    <n v="801000713"/>
    <s v="ONCOLOGOS DEL OCCIDENTE S.A"/>
    <s v="RM73838"/>
    <s v="801000713_RM73838"/>
    <d v="2023-11-01T00:00:00"/>
    <d v="2023-12-01T07:00:00"/>
    <n v="56533"/>
    <n v="56533"/>
    <x v="0"/>
    <s v="Finalizada"/>
    <n v="0"/>
    <n v="0"/>
    <m/>
    <n v="56533"/>
    <n v="56533"/>
    <n v="56533"/>
    <n v="0"/>
    <n v="56533"/>
    <n v="56533"/>
    <n v="1222352669"/>
    <n v="0"/>
    <m/>
    <m/>
    <d v="2023-11-30T00:00:00"/>
  </r>
  <r>
    <n v="801000713"/>
    <s v="ONCOLOGOS DEL OCCIDENTE S.A"/>
    <s v="RM73840"/>
    <s v="801000713_RM73840"/>
    <d v="2023-11-01T00:00:00"/>
    <d v="2023-12-01T07:00:00"/>
    <n v="80623"/>
    <n v="80623"/>
    <x v="0"/>
    <s v="Finalizada"/>
    <n v="0"/>
    <n v="0"/>
    <m/>
    <n v="80623"/>
    <n v="81323"/>
    <n v="80623"/>
    <n v="0"/>
    <n v="80623"/>
    <n v="80623"/>
    <n v="1222352960"/>
    <n v="0"/>
    <m/>
    <m/>
    <d v="2023-11-30T00:00:00"/>
  </r>
  <r>
    <n v="801000713"/>
    <s v="ONCOLOGOS DEL OCCIDENTE S.A"/>
    <s v="RM73847"/>
    <s v="801000713_RM73847"/>
    <d v="2023-11-01T00:00:00"/>
    <d v="2023-12-01T07:00:00"/>
    <n v="421172"/>
    <n v="421172"/>
    <x v="0"/>
    <s v="Finalizada"/>
    <n v="0"/>
    <n v="0"/>
    <m/>
    <n v="421172"/>
    <n v="432572"/>
    <n v="421172"/>
    <n v="0"/>
    <n v="421172"/>
    <n v="0"/>
    <m/>
    <n v="0"/>
    <m/>
    <m/>
    <d v="2023-11-30T00:00:00"/>
  </r>
  <r>
    <n v="801000713"/>
    <s v="ONCOLOGOS DEL OCCIDENTE S.A"/>
    <s v="RC20015"/>
    <s v="801000713_RC20015"/>
    <d v="2023-11-01T00:00:00"/>
    <d v="2023-12-01T07:00:00"/>
    <n v="52846"/>
    <n v="52846"/>
    <x v="0"/>
    <s v="Finalizada"/>
    <n v="0"/>
    <n v="0"/>
    <m/>
    <n v="56946"/>
    <n v="56946"/>
    <n v="56946"/>
    <n v="0"/>
    <n v="56946"/>
    <n v="0"/>
    <m/>
    <n v="0"/>
    <m/>
    <m/>
    <d v="2023-11-30T00:00:00"/>
  </r>
  <r>
    <n v="801000713"/>
    <s v="ONCOLOGOS DEL OCCIDENTE S.A"/>
    <s v="RC20030"/>
    <s v="801000713_RC20030"/>
    <d v="2023-11-01T00:00:00"/>
    <d v="2023-12-01T07:00:00"/>
    <n v="107733"/>
    <n v="107733"/>
    <x v="0"/>
    <s v="Finalizada"/>
    <n v="0"/>
    <n v="0"/>
    <m/>
    <n v="107733"/>
    <n v="57200"/>
    <n v="107733"/>
    <n v="0"/>
    <n v="107733"/>
    <n v="0"/>
    <m/>
    <n v="0"/>
    <m/>
    <m/>
    <d v="2023-11-30T00:00:00"/>
  </r>
  <r>
    <n v="801000713"/>
    <s v="ONCOLOGOS DEL OCCIDENTE S.A"/>
    <s v="RC20031"/>
    <s v="801000713_RC20031"/>
    <d v="2023-11-01T00:00:00"/>
    <d v="2023-12-01T07:00:00"/>
    <n v="56946"/>
    <n v="56946"/>
    <x v="0"/>
    <s v="Finalizada"/>
    <n v="0"/>
    <n v="0"/>
    <m/>
    <n v="56946"/>
    <n v="56946"/>
    <n v="56946"/>
    <n v="0"/>
    <n v="56946"/>
    <n v="0"/>
    <m/>
    <n v="0"/>
    <m/>
    <m/>
    <d v="2023-11-30T00:00:00"/>
  </r>
  <r>
    <n v="801000713"/>
    <s v="ONCOLOGOS DEL OCCIDENTE S.A"/>
    <s v="RM73860"/>
    <s v="801000713_RM73860"/>
    <d v="2023-11-01T00:00:00"/>
    <d v="2023-12-01T07:00:00"/>
    <n v="56533"/>
    <n v="56533"/>
    <x v="0"/>
    <s v="Finalizada"/>
    <n v="0"/>
    <n v="0"/>
    <m/>
    <n v="56533"/>
    <n v="56533"/>
    <n v="56533"/>
    <n v="0"/>
    <n v="56533"/>
    <n v="56533"/>
    <n v="1222352670"/>
    <n v="0"/>
    <m/>
    <m/>
    <d v="2023-11-30T00:00:00"/>
  </r>
  <r>
    <n v="801000713"/>
    <s v="ONCOLOGOS DEL OCCIDENTE S.A"/>
    <s v="RC20018"/>
    <s v="801000713_RC20018"/>
    <d v="2023-11-01T00:00:00"/>
    <d v="2023-12-01T07:00:00"/>
    <n v="64500"/>
    <n v="64500"/>
    <x v="0"/>
    <s v="Finalizada"/>
    <n v="0"/>
    <n v="0"/>
    <m/>
    <n v="64500"/>
    <n v="66900"/>
    <n v="64500"/>
    <n v="0"/>
    <n v="64500"/>
    <n v="64500"/>
    <n v="1222352679"/>
    <n v="0"/>
    <m/>
    <m/>
    <d v="2023-11-30T00:00:00"/>
  </r>
  <r>
    <n v="801000713"/>
    <s v="ONCOLOGOS DEL OCCIDENTE S.A"/>
    <s v="RC20038"/>
    <s v="801000713_RC20038"/>
    <d v="2023-11-01T00:00:00"/>
    <d v="2023-12-01T07:00:00"/>
    <n v="94240"/>
    <n v="94240"/>
    <x v="0"/>
    <s v="Finalizada"/>
    <n v="0"/>
    <n v="0"/>
    <m/>
    <n v="94240"/>
    <n v="91915"/>
    <n v="94240"/>
    <n v="0"/>
    <n v="94240"/>
    <n v="0"/>
    <m/>
    <n v="0"/>
    <m/>
    <m/>
    <d v="2023-11-30T00:00:00"/>
  </r>
  <r>
    <n v="801000713"/>
    <s v="ONCOLOGOS DEL OCCIDENTE S.A"/>
    <s v="RM73908"/>
    <s v="801000713_RM73908"/>
    <d v="2023-11-02T00:00:00"/>
    <d v="2023-12-01T07:00:00"/>
    <n v="25174924"/>
    <n v="25174924"/>
    <x v="0"/>
    <s v="Finalizada"/>
    <n v="0"/>
    <n v="0"/>
    <m/>
    <n v="25174924"/>
    <n v="25264860"/>
    <n v="25174924"/>
    <n v="0"/>
    <n v="25174924"/>
    <n v="0"/>
    <m/>
    <n v="0"/>
    <m/>
    <m/>
    <d v="2023-11-30T00:00:00"/>
  </r>
  <r>
    <n v="801000713"/>
    <s v="ONCOLOGOS DEL OCCIDENTE S.A"/>
    <s v="RC20064"/>
    <s v="801000713_RC20064"/>
    <d v="2023-11-02T00:00:00"/>
    <d v="2023-12-01T07:00:00"/>
    <n v="64500"/>
    <n v="64500"/>
    <x v="0"/>
    <s v="Finalizada"/>
    <n v="0"/>
    <n v="0"/>
    <m/>
    <n v="64500"/>
    <n v="66900"/>
    <n v="64500"/>
    <n v="0"/>
    <n v="64500"/>
    <n v="64500"/>
    <n v="1222352748"/>
    <n v="0"/>
    <m/>
    <m/>
    <d v="2023-11-30T00:00:00"/>
  </r>
  <r>
    <n v="801000713"/>
    <s v="ONCOLOGOS DEL OCCIDENTE S.A"/>
    <s v="RM73906"/>
    <s v="801000713_RM73906"/>
    <d v="2023-11-02T00:00:00"/>
    <d v="2023-12-01T07:00:00"/>
    <n v="49397"/>
    <n v="49397"/>
    <x v="0"/>
    <s v="Finalizada"/>
    <n v="0"/>
    <n v="0"/>
    <m/>
    <n v="49397"/>
    <n v="49397"/>
    <n v="49397"/>
    <n v="0"/>
    <n v="49397"/>
    <n v="0"/>
    <m/>
    <n v="0"/>
    <m/>
    <m/>
    <d v="2023-11-30T00:00:00"/>
  </r>
  <r>
    <n v="801000713"/>
    <s v="ONCOLOGOS DEL OCCIDENTE S.A"/>
    <s v="RM73960"/>
    <s v="801000713_RM73960"/>
    <d v="2023-11-03T00:00:00"/>
    <d v="2023-12-01T07:00:00"/>
    <n v="68300"/>
    <n v="68300"/>
    <x v="0"/>
    <s v="Finalizada"/>
    <n v="0"/>
    <n v="0"/>
    <m/>
    <n v="68300"/>
    <n v="70800"/>
    <n v="68300"/>
    <n v="0"/>
    <n v="68300"/>
    <n v="0"/>
    <m/>
    <n v="0"/>
    <m/>
    <m/>
    <d v="2023-11-30T00:00:00"/>
  </r>
  <r>
    <n v="801000713"/>
    <s v="ONCOLOGOS DEL OCCIDENTE S.A"/>
    <s v="RM73989"/>
    <s v="801000713_RM73989"/>
    <d v="2023-11-03T00:00:00"/>
    <d v="2023-12-05T15:00:53"/>
    <n v="289200"/>
    <n v="289200"/>
    <x v="0"/>
    <s v="Finalizada"/>
    <n v="0"/>
    <n v="0"/>
    <m/>
    <n v="289200"/>
    <n v="300400"/>
    <n v="289200"/>
    <n v="0"/>
    <n v="289200"/>
    <n v="0"/>
    <m/>
    <n v="0"/>
    <m/>
    <m/>
    <d v="2023-11-30T00:00:00"/>
  </r>
  <r>
    <n v="801000713"/>
    <s v="ONCOLOGOS DEL OCCIDENTE S.A"/>
    <s v="RM73968"/>
    <s v="801000713_RM73968"/>
    <d v="2023-11-03T00:00:00"/>
    <d v="2023-12-01T07:00:00"/>
    <n v="2539727"/>
    <n v="2539727"/>
    <x v="4"/>
    <s v="Para auditoria de pertinencia"/>
    <n v="0"/>
    <n v="0"/>
    <m/>
    <n v="0"/>
    <n v="0"/>
    <n v="0"/>
    <n v="0"/>
    <n v="0"/>
    <n v="0"/>
    <m/>
    <n v="0"/>
    <m/>
    <m/>
    <d v="2023-11-30T00:00:00"/>
  </r>
  <r>
    <n v="801000713"/>
    <s v="ONCOLOGOS DEL OCCIDENTE S.A"/>
    <s v="RC20115"/>
    <s v="801000713_RC20115"/>
    <d v="2023-11-06T00:00:00"/>
    <d v="2023-12-01T07:00:00"/>
    <n v="69354"/>
    <n v="69354"/>
    <x v="0"/>
    <s v="Finalizada"/>
    <n v="0"/>
    <n v="0"/>
    <m/>
    <n v="69354"/>
    <n v="107733"/>
    <n v="69354"/>
    <n v="0"/>
    <n v="69354"/>
    <n v="0"/>
    <m/>
    <n v="0"/>
    <m/>
    <m/>
    <d v="2023-11-30T00:00:00"/>
  </r>
  <r>
    <n v="801000713"/>
    <s v="ONCOLOGOS DEL OCCIDENTE S.A"/>
    <s v="RM74059"/>
    <s v="801000713_RM74059"/>
    <d v="2023-11-07T00:00:00"/>
    <d v="2023-12-01T07:00:00"/>
    <n v="64500"/>
    <n v="64500"/>
    <x v="0"/>
    <s v="Finalizada"/>
    <n v="0"/>
    <n v="0"/>
    <m/>
    <n v="64500"/>
    <n v="84525"/>
    <n v="64500"/>
    <n v="0"/>
    <n v="64500"/>
    <n v="64500"/>
    <n v="1222352760"/>
    <n v="0"/>
    <m/>
    <m/>
    <d v="2023-11-30T00:00:00"/>
  </r>
  <r>
    <n v="801000713"/>
    <s v="ONCOLOGOS DEL OCCIDENTE S.A"/>
    <s v="RM74062"/>
    <s v="801000713_RM74062"/>
    <d v="2023-11-07T00:00:00"/>
    <d v="2023-12-01T07:00:00"/>
    <n v="32964"/>
    <n v="32964"/>
    <x v="2"/>
    <s v="Devuelta"/>
    <n v="32964"/>
    <n v="0"/>
    <m/>
    <n v="0"/>
    <n v="0"/>
    <n v="0"/>
    <n v="0"/>
    <n v="0"/>
    <n v="0"/>
    <m/>
    <n v="0"/>
    <m/>
    <m/>
    <d v="2023-11-30T00:00:00"/>
  </r>
  <r>
    <n v="801000713"/>
    <s v="ONCOLOGOS DEL OCCIDENTE S.A"/>
    <s v="RC20130"/>
    <s v="801000713_RC20130"/>
    <d v="2023-11-07T00:00:00"/>
    <d v="2023-12-01T07:00:00"/>
    <n v="69354"/>
    <n v="69354"/>
    <x v="0"/>
    <s v="Finalizada"/>
    <n v="0"/>
    <n v="0"/>
    <m/>
    <n v="69354"/>
    <n v="69354"/>
    <n v="69354"/>
    <n v="0"/>
    <n v="69354"/>
    <n v="0"/>
    <m/>
    <n v="0"/>
    <m/>
    <m/>
    <d v="2023-11-30T00:00:00"/>
  </r>
  <r>
    <n v="801000713"/>
    <s v="ONCOLOGOS DEL OCCIDENTE S.A"/>
    <s v="RM74067"/>
    <s v="801000713_RM74067"/>
    <d v="2023-11-07T00:00:00"/>
    <d v="2023-12-01T07:00:00"/>
    <n v="49990"/>
    <n v="49990"/>
    <x v="0"/>
    <s v="Finalizada"/>
    <n v="0"/>
    <n v="0"/>
    <m/>
    <n v="49990"/>
    <n v="49990"/>
    <n v="49990"/>
    <n v="0"/>
    <n v="49990"/>
    <n v="49990"/>
    <n v="1222352970"/>
    <n v="0"/>
    <m/>
    <m/>
    <d v="2023-11-30T00:00:00"/>
  </r>
  <r>
    <n v="801000713"/>
    <s v="ONCOLOGOS DEL OCCIDENTE S.A"/>
    <s v="RM74072"/>
    <s v="801000713_RM74072"/>
    <d v="2023-11-07T00:00:00"/>
    <d v="2023-12-01T07:00:00"/>
    <n v="80623"/>
    <n v="80623"/>
    <x v="2"/>
    <s v="Devuelta"/>
    <n v="80623"/>
    <n v="0"/>
    <m/>
    <n v="0"/>
    <n v="0"/>
    <n v="0"/>
    <n v="0"/>
    <n v="0"/>
    <n v="0"/>
    <m/>
    <n v="0"/>
    <m/>
    <m/>
    <d v="2023-11-30T00:00:00"/>
  </r>
  <r>
    <n v="801000713"/>
    <s v="ONCOLOGOS DEL OCCIDENTE S.A"/>
    <s v="RM74081"/>
    <s v="801000713_RM74081"/>
    <d v="2023-11-07T00:00:00"/>
    <d v="2023-12-01T07:00:00"/>
    <n v="289200"/>
    <n v="289200"/>
    <x v="0"/>
    <s v="Finalizada"/>
    <n v="0"/>
    <n v="0"/>
    <m/>
    <n v="289200"/>
    <n v="300400"/>
    <n v="289200"/>
    <n v="0"/>
    <n v="289200"/>
    <n v="0"/>
    <m/>
    <n v="0"/>
    <m/>
    <m/>
    <d v="2023-11-30T00:00:00"/>
  </r>
  <r>
    <n v="801000713"/>
    <s v="ONCOLOGOS DEL OCCIDENTE S.A"/>
    <s v="RM74061"/>
    <s v="801000713_RM74061"/>
    <d v="2023-11-07T00:00:00"/>
    <d v="2023-12-01T07:00:00"/>
    <n v="62800"/>
    <n v="62800"/>
    <x v="0"/>
    <s v="Finalizada"/>
    <n v="0"/>
    <n v="0"/>
    <m/>
    <n v="62800"/>
    <n v="82000"/>
    <n v="62800"/>
    <n v="0"/>
    <n v="62800"/>
    <n v="0"/>
    <m/>
    <n v="0"/>
    <m/>
    <m/>
    <d v="2023-11-30T00:00:00"/>
  </r>
  <r>
    <n v="801000713"/>
    <s v="ONCOLOGOS DEL OCCIDENTE S.A"/>
    <s v="RM74083"/>
    <s v="801000713_RM74083"/>
    <d v="2023-11-07T00:00:00"/>
    <d v="2023-12-01T07:00:00"/>
    <n v="28263"/>
    <n v="28263"/>
    <x v="0"/>
    <s v="Finalizada"/>
    <n v="0"/>
    <n v="0"/>
    <m/>
    <n v="28263"/>
    <n v="28263"/>
    <n v="28263"/>
    <n v="0"/>
    <n v="28263"/>
    <n v="28263"/>
    <n v="1222352975"/>
    <n v="0"/>
    <m/>
    <m/>
    <d v="2023-11-30T00:00:00"/>
  </r>
  <r>
    <n v="801000713"/>
    <s v="ONCOLOGOS DEL OCCIDENTE S.A"/>
    <s v="RM74085"/>
    <s v="801000713_RM74085"/>
    <d v="2023-11-07T00:00:00"/>
    <d v="2023-12-01T07:00:00"/>
    <n v="289200"/>
    <n v="289200"/>
    <x v="0"/>
    <s v="Finalizada"/>
    <n v="0"/>
    <n v="0"/>
    <m/>
    <n v="289200"/>
    <n v="300400"/>
    <n v="289200"/>
    <n v="0"/>
    <n v="289200"/>
    <n v="0"/>
    <m/>
    <n v="0"/>
    <m/>
    <m/>
    <d v="2023-11-30T00:00:00"/>
  </r>
  <r>
    <n v="801000713"/>
    <s v="ONCOLOGOS DEL OCCIDENTE S.A"/>
    <s v="RM74084"/>
    <s v="801000713_RM74084"/>
    <d v="2023-11-07T00:00:00"/>
    <d v="2023-12-05T15:03:46"/>
    <n v="47199"/>
    <n v="47199"/>
    <x v="0"/>
    <s v="Finalizada"/>
    <n v="0"/>
    <n v="0"/>
    <m/>
    <n v="47199"/>
    <n v="47199"/>
    <n v="47199"/>
    <n v="0"/>
    <n v="47199"/>
    <n v="0"/>
    <m/>
    <n v="0"/>
    <m/>
    <m/>
    <d v="2023-11-30T00:00:00"/>
  </r>
  <r>
    <n v="801000713"/>
    <s v="ONCOLOGOS DEL OCCIDENTE S.A"/>
    <s v="RC20141"/>
    <s v="801000713_RC20141"/>
    <d v="2023-11-07T00:00:00"/>
    <d v="2023-12-01T07:00:00"/>
    <n v="56533"/>
    <n v="56533"/>
    <x v="0"/>
    <s v="Finalizada"/>
    <n v="0"/>
    <n v="0"/>
    <m/>
    <n v="56533"/>
    <n v="57200"/>
    <n v="56533"/>
    <n v="0"/>
    <n v="56533"/>
    <n v="56533"/>
    <n v="1222352749"/>
    <n v="0"/>
    <m/>
    <m/>
    <d v="2023-11-30T00:00:00"/>
  </r>
  <r>
    <n v="801000713"/>
    <s v="ONCOLOGOS DEL OCCIDENTE S.A"/>
    <s v="RM74068"/>
    <s v="801000713_RM74068"/>
    <d v="2023-11-07T00:00:00"/>
    <d v="2023-12-01T07:00:00"/>
    <n v="6183335"/>
    <n v="6183335"/>
    <x v="4"/>
    <s v="Para auditoria de pertinencia"/>
    <n v="0"/>
    <n v="0"/>
    <m/>
    <n v="0"/>
    <n v="0"/>
    <n v="0"/>
    <n v="0"/>
    <n v="0"/>
    <n v="0"/>
    <m/>
    <n v="0"/>
    <m/>
    <m/>
    <d v="2023-11-30T00:00:00"/>
  </r>
  <r>
    <n v="801000713"/>
    <s v="ONCOLOGOS DEL OCCIDENTE S.A"/>
    <s v="RM74198"/>
    <s v="801000713_RM74198"/>
    <d v="2023-11-08T00:00:00"/>
    <d v="2023-12-01T07:00:00"/>
    <n v="254826"/>
    <n v="254826"/>
    <x v="4"/>
    <s v="Para auditoria de pertinencia"/>
    <n v="0"/>
    <n v="0"/>
    <m/>
    <n v="0"/>
    <n v="0"/>
    <n v="0"/>
    <n v="0"/>
    <n v="0"/>
    <n v="0"/>
    <m/>
    <n v="0"/>
    <m/>
    <m/>
    <d v="2023-11-30T00:00:00"/>
  </r>
  <r>
    <n v="801000713"/>
    <s v="ONCOLOGOS DEL OCCIDENTE S.A"/>
    <s v="RM74185"/>
    <s v="801000713_RM74185"/>
    <d v="2023-11-08T00:00:00"/>
    <d v="2023-12-01T07:00:00"/>
    <n v="770544"/>
    <n v="770544"/>
    <x v="2"/>
    <s v="Devuelta"/>
    <n v="770544"/>
    <n v="0"/>
    <m/>
    <n v="0"/>
    <n v="0"/>
    <n v="0"/>
    <n v="0"/>
    <n v="0"/>
    <n v="0"/>
    <m/>
    <n v="0"/>
    <m/>
    <m/>
    <d v="2023-11-30T00:00:00"/>
  </r>
  <r>
    <n v="801000713"/>
    <s v="ONCOLOGOS DEL OCCIDENTE S.A"/>
    <s v="RM74329"/>
    <s v="801000713_RM74329"/>
    <d v="2023-11-08T00:00:00"/>
    <d v="2023-12-01T07:00:00"/>
    <n v="2014200"/>
    <n v="2014200"/>
    <x v="4"/>
    <s v="Para auditoria de pertinencia"/>
    <n v="0"/>
    <n v="0"/>
    <m/>
    <n v="0"/>
    <n v="0"/>
    <n v="0"/>
    <n v="0"/>
    <n v="0"/>
    <n v="0"/>
    <m/>
    <n v="0"/>
    <m/>
    <m/>
    <d v="2023-11-30T00:00:00"/>
  </r>
  <r>
    <n v="801000713"/>
    <s v="ONCOLOGOS DEL OCCIDENTE S.A"/>
    <s v="RM74222"/>
    <s v="801000713_RM74222"/>
    <d v="2023-11-08T00:00:00"/>
    <d v="2023-12-01T07:00:00"/>
    <n v="1644780"/>
    <n v="1644780"/>
    <x v="4"/>
    <s v="Para auditoria de pertinencia"/>
    <n v="0"/>
    <n v="0"/>
    <m/>
    <n v="0"/>
    <n v="0"/>
    <n v="0"/>
    <n v="0"/>
    <n v="0"/>
    <n v="0"/>
    <m/>
    <n v="0"/>
    <m/>
    <m/>
    <d v="2023-11-30T00:00:00"/>
  </r>
  <r>
    <n v="801000713"/>
    <s v="ONCOLOGOS DEL OCCIDENTE S.A"/>
    <s v="RM74199"/>
    <s v="801000713_RM74199"/>
    <d v="2023-11-08T00:00:00"/>
    <d v="2023-12-01T07:00:00"/>
    <n v="56533"/>
    <n v="56533"/>
    <x v="0"/>
    <s v="Finalizada"/>
    <n v="0"/>
    <n v="0"/>
    <m/>
    <n v="56533"/>
    <n v="57200"/>
    <n v="56533"/>
    <n v="0"/>
    <n v="56533"/>
    <n v="56533"/>
    <n v="1222352752"/>
    <n v="0"/>
    <m/>
    <m/>
    <d v="2023-11-30T00:00:00"/>
  </r>
  <r>
    <n v="801000713"/>
    <s v="ONCOLOGOS DEL OCCIDENTE S.A"/>
    <s v="RC20207"/>
    <s v="801000713_RC20207"/>
    <d v="2023-11-08T00:00:00"/>
    <d v="2023-12-01T07:00:00"/>
    <n v="64500"/>
    <n v="64500"/>
    <x v="0"/>
    <s v="Finalizada"/>
    <n v="0"/>
    <n v="0"/>
    <m/>
    <n v="64500"/>
    <n v="66900"/>
    <n v="64500"/>
    <n v="0"/>
    <n v="64500"/>
    <n v="64500"/>
    <n v="1222352750"/>
    <n v="0"/>
    <m/>
    <m/>
    <d v="2023-11-30T00:00:00"/>
  </r>
  <r>
    <n v="801000713"/>
    <s v="ONCOLOGOS DEL OCCIDENTE S.A"/>
    <s v="RM74152"/>
    <s v="801000713_RM74152"/>
    <d v="2023-11-08T00:00:00"/>
    <d v="2023-12-01T07:00:00"/>
    <n v="32964"/>
    <n v="32964"/>
    <x v="0"/>
    <s v="Finalizada"/>
    <n v="0"/>
    <n v="0"/>
    <m/>
    <n v="32964"/>
    <n v="32964"/>
    <n v="32964"/>
    <n v="0"/>
    <n v="32964"/>
    <n v="32964"/>
    <n v="1222352972"/>
    <n v="0"/>
    <m/>
    <m/>
    <d v="2023-11-30T00:00:00"/>
  </r>
  <r>
    <n v="801000713"/>
    <s v="ONCOLOGOS DEL OCCIDENTE S.A"/>
    <s v="RC20164"/>
    <s v="801000713_RC20164"/>
    <d v="2023-11-08T00:00:00"/>
    <d v="2023-12-01T07:00:00"/>
    <n v="52846"/>
    <n v="52846"/>
    <x v="0"/>
    <s v="Finalizada"/>
    <n v="0"/>
    <n v="0"/>
    <m/>
    <n v="56946"/>
    <n v="56946"/>
    <n v="56946"/>
    <n v="0"/>
    <n v="56946"/>
    <n v="0"/>
    <m/>
    <n v="0"/>
    <m/>
    <m/>
    <d v="2023-11-30T00:00:00"/>
  </r>
  <r>
    <n v="801000713"/>
    <s v="ONCOLOGOS DEL OCCIDENTE S.A"/>
    <s v="RM74267"/>
    <s v="801000713_RM74267"/>
    <d v="2023-11-08T00:00:00"/>
    <d v="2023-12-01T07:00:00"/>
    <n v="17384111"/>
    <n v="17384111"/>
    <x v="0"/>
    <s v="Finalizada"/>
    <n v="0"/>
    <n v="0"/>
    <m/>
    <n v="17384111"/>
    <n v="17384111"/>
    <n v="17384111"/>
    <n v="0"/>
    <n v="17384111"/>
    <n v="0"/>
    <m/>
    <n v="0"/>
    <m/>
    <m/>
    <d v="2023-11-30T00:00:00"/>
  </r>
  <r>
    <n v="801000713"/>
    <s v="ONCOLOGOS DEL OCCIDENTE S.A"/>
    <s v="RM74338"/>
    <s v="801000713_RM74338"/>
    <d v="2023-11-09T00:00:00"/>
    <d v="2023-12-05T15:07:22"/>
    <n v="348987"/>
    <n v="348987"/>
    <x v="0"/>
    <s v="Finalizada"/>
    <n v="0"/>
    <n v="0"/>
    <m/>
    <n v="348987"/>
    <n v="215731"/>
    <n v="348987"/>
    <n v="0"/>
    <n v="348987"/>
    <n v="0"/>
    <m/>
    <n v="0"/>
    <m/>
    <m/>
    <d v="2023-11-30T00:00:00"/>
  </r>
  <r>
    <n v="801000713"/>
    <s v="ONCOLOGOS DEL OCCIDENTE S.A"/>
    <s v="RM74394"/>
    <s v="801000713_RM74394"/>
    <d v="2023-11-09T00:00:00"/>
    <d v="2023-12-01T07:00:00"/>
    <n v="484217"/>
    <n v="484217"/>
    <x v="2"/>
    <s v="Devuelta"/>
    <n v="484217"/>
    <n v="0"/>
    <m/>
    <n v="0"/>
    <n v="0"/>
    <n v="0"/>
    <n v="0"/>
    <n v="0"/>
    <n v="0"/>
    <m/>
    <n v="0"/>
    <m/>
    <m/>
    <d v="2023-11-30T00:00:00"/>
  </r>
  <r>
    <n v="801000713"/>
    <s v="ONCOLOGOS DEL OCCIDENTE S.A"/>
    <s v="RM74361"/>
    <s v="801000713_RM74361"/>
    <d v="2023-11-09T00:00:00"/>
    <d v="2023-12-01T07:00:00"/>
    <n v="64500"/>
    <n v="64500"/>
    <x v="0"/>
    <s v="Finalizada"/>
    <n v="0"/>
    <n v="0"/>
    <m/>
    <n v="64500"/>
    <n v="56946"/>
    <n v="64500"/>
    <n v="0"/>
    <n v="64500"/>
    <n v="64500"/>
    <n v="1222352753"/>
    <n v="0"/>
    <m/>
    <m/>
    <d v="2023-11-30T00:00:00"/>
  </r>
  <r>
    <n v="801000713"/>
    <s v="ONCOLOGOS DEL OCCIDENTE S.A"/>
    <s v="RM74434"/>
    <s v="801000713_RM74434"/>
    <d v="2023-11-09T00:00:00"/>
    <d v="2023-12-01T07:00:00"/>
    <n v="500561"/>
    <n v="500561"/>
    <x v="0"/>
    <s v="Finalizada"/>
    <n v="0"/>
    <n v="0"/>
    <m/>
    <n v="500561"/>
    <n v="598889"/>
    <n v="500561"/>
    <n v="0"/>
    <n v="500561"/>
    <n v="0"/>
    <m/>
    <n v="0"/>
    <m/>
    <m/>
    <d v="2023-11-30T00:00:00"/>
  </r>
  <r>
    <n v="801000713"/>
    <s v="ONCOLOGOS DEL OCCIDENTE S.A"/>
    <s v="RM74451"/>
    <s v="801000713_RM74451"/>
    <d v="2023-11-10T00:00:00"/>
    <d v="2023-12-01T07:00:00"/>
    <n v="575064"/>
    <n v="575064"/>
    <x v="0"/>
    <s v="Finalizada"/>
    <n v="0"/>
    <n v="0"/>
    <m/>
    <n v="575064"/>
    <n v="596264"/>
    <n v="575064"/>
    <n v="0"/>
    <n v="575064"/>
    <n v="0"/>
    <m/>
    <n v="0"/>
    <m/>
    <m/>
    <d v="2023-11-30T00:00:00"/>
  </r>
  <r>
    <n v="801000713"/>
    <s v="ONCOLOGOS DEL OCCIDENTE S.A"/>
    <s v="RM74462"/>
    <s v="801000713_RM74462"/>
    <d v="2023-11-10T00:00:00"/>
    <d v="2023-12-01T07:00:00"/>
    <n v="60254"/>
    <n v="60254"/>
    <x v="0"/>
    <s v="Finalizada"/>
    <n v="0"/>
    <n v="0"/>
    <m/>
    <n v="60254"/>
    <n v="60254"/>
    <n v="60254"/>
    <n v="0"/>
    <n v="60254"/>
    <n v="0"/>
    <m/>
    <n v="0"/>
    <m/>
    <m/>
    <d v="2023-11-30T00:00:00"/>
  </r>
  <r>
    <n v="801000713"/>
    <s v="ONCOLOGOS DEL OCCIDENTE S.A"/>
    <s v="RC20277"/>
    <s v="801000713_RC20277"/>
    <d v="2023-11-10T00:00:00"/>
    <d v="2023-12-01T07:00:00"/>
    <n v="56533"/>
    <n v="56533"/>
    <x v="0"/>
    <s v="Finalizada"/>
    <n v="0"/>
    <n v="0"/>
    <m/>
    <n v="56533"/>
    <n v="56533"/>
    <n v="56533"/>
    <n v="0"/>
    <n v="56533"/>
    <n v="56533"/>
    <n v="1222352751"/>
    <n v="0"/>
    <m/>
    <m/>
    <d v="2023-11-30T00:00:00"/>
  </r>
  <r>
    <n v="801000713"/>
    <s v="ONCOLOGOS DEL OCCIDENTE S.A"/>
    <s v="RM74466"/>
    <s v="801000713_RM74466"/>
    <d v="2023-11-10T00:00:00"/>
    <d v="2023-12-01T07:00:00"/>
    <n v="28864"/>
    <n v="28864"/>
    <x v="0"/>
    <s v="Finalizada"/>
    <n v="0"/>
    <n v="0"/>
    <m/>
    <n v="32964"/>
    <n v="32964"/>
    <n v="32964"/>
    <n v="0"/>
    <n v="32964"/>
    <n v="0"/>
    <m/>
    <n v="0"/>
    <m/>
    <m/>
    <d v="2023-11-30T00:00:00"/>
  </r>
  <r>
    <n v="801000713"/>
    <s v="ONCOLOGOS DEL OCCIDENTE S.A"/>
    <s v="RM74496"/>
    <s v="801000713_RM74496"/>
    <d v="2023-11-10T00:00:00"/>
    <d v="2023-12-01T07:00:00"/>
    <n v="55290"/>
    <n v="55290"/>
    <x v="0"/>
    <s v="Finalizada"/>
    <n v="0"/>
    <n v="0"/>
    <m/>
    <n v="55290"/>
    <n v="76440"/>
    <n v="55290"/>
    <n v="0"/>
    <n v="55290"/>
    <n v="0"/>
    <m/>
    <n v="0"/>
    <m/>
    <m/>
    <d v="2023-11-30T00:00:00"/>
  </r>
  <r>
    <n v="801000713"/>
    <s v="ONCOLOGOS DEL OCCIDENTE S.A"/>
    <s v="RM74580"/>
    <s v="801000713_RM74580"/>
    <d v="2023-11-11T00:00:00"/>
    <d v="2023-12-01T07:00:00"/>
    <n v="484217"/>
    <n v="484217"/>
    <x v="0"/>
    <s v="Finalizada"/>
    <n v="0"/>
    <n v="0"/>
    <m/>
    <n v="484217"/>
    <n v="484217"/>
    <n v="484217"/>
    <n v="0"/>
    <n v="484217"/>
    <n v="0"/>
    <m/>
    <n v="0"/>
    <m/>
    <m/>
    <d v="2023-11-30T00:00:00"/>
  </r>
  <r>
    <n v="801000713"/>
    <s v="ONCOLOGOS DEL OCCIDENTE S.A"/>
    <s v="RM74552"/>
    <s v="801000713_RM74552"/>
    <d v="2023-11-11T00:00:00"/>
    <d v="2023-12-01T07:00:00"/>
    <n v="64500"/>
    <n v="64500"/>
    <x v="0"/>
    <s v="Finalizada"/>
    <n v="0"/>
    <n v="0"/>
    <m/>
    <n v="64500"/>
    <n v="66900"/>
    <n v="64500"/>
    <n v="0"/>
    <n v="64500"/>
    <n v="64500"/>
    <n v="1222352754"/>
    <n v="0"/>
    <m/>
    <m/>
    <d v="2023-11-30T00:00:00"/>
  </r>
  <r>
    <n v="801000713"/>
    <s v="ONCOLOGOS DEL OCCIDENTE S.A"/>
    <s v="RC20306"/>
    <s v="801000713_RC20306"/>
    <d v="2023-11-13T00:00:00"/>
    <d v="2023-12-01T07:00:00"/>
    <n v="69354"/>
    <n v="69354"/>
    <x v="0"/>
    <s v="Finalizada"/>
    <n v="0"/>
    <n v="0"/>
    <m/>
    <n v="69354"/>
    <n v="69354"/>
    <n v="69354"/>
    <n v="0"/>
    <n v="69354"/>
    <n v="0"/>
    <m/>
    <n v="0"/>
    <m/>
    <m/>
    <d v="2023-11-30T00:00:00"/>
  </r>
  <r>
    <n v="801000713"/>
    <s v="ONCOLOGOS DEL OCCIDENTE S.A"/>
    <s v="RM74670"/>
    <s v="801000713_RM74670"/>
    <d v="2023-11-14T00:00:00"/>
    <d v="2023-12-01T07:00:00"/>
    <n v="49990"/>
    <n v="49990"/>
    <x v="2"/>
    <s v="Devuelta"/>
    <n v="49990"/>
    <n v="0"/>
    <m/>
    <n v="0"/>
    <n v="0"/>
    <n v="0"/>
    <n v="0"/>
    <n v="0"/>
    <n v="0"/>
    <m/>
    <n v="0"/>
    <m/>
    <m/>
    <d v="2023-11-30T00:00:00"/>
  </r>
  <r>
    <n v="801000713"/>
    <s v="ONCOLOGOS DEL OCCIDENTE S.A"/>
    <s v="RM74679"/>
    <s v="801000713_RM74679"/>
    <d v="2023-11-14T00:00:00"/>
    <d v="2023-12-01T07:00:00"/>
    <n v="56533"/>
    <n v="56533"/>
    <x v="0"/>
    <s v="Finalizada"/>
    <n v="0"/>
    <n v="0"/>
    <m/>
    <n v="56533"/>
    <n v="57200"/>
    <n v="56533"/>
    <n v="0"/>
    <n v="56533"/>
    <n v="56533"/>
    <n v="1222352755"/>
    <n v="0"/>
    <m/>
    <m/>
    <d v="2023-11-30T00:00:00"/>
  </r>
  <r>
    <n v="801000713"/>
    <s v="ONCOLOGOS DEL OCCIDENTE S.A"/>
    <s v="CS148232"/>
    <s v="801000713_CS148232"/>
    <d v="2023-11-14T00:00:00"/>
    <d v="2024-01-02T07:00:00"/>
    <n v="59288"/>
    <n v="59288"/>
    <x v="4"/>
    <s v="Para auditoria de pertinencia"/>
    <n v="0"/>
    <n v="0"/>
    <m/>
    <n v="0"/>
    <n v="0"/>
    <n v="0"/>
    <n v="0"/>
    <n v="0"/>
    <n v="0"/>
    <m/>
    <n v="0"/>
    <m/>
    <m/>
    <d v="2023-11-30T00:00:00"/>
  </r>
  <r>
    <n v="801000713"/>
    <s v="ONCOLOGOS DEL OCCIDENTE S.A"/>
    <s v="RM74738"/>
    <s v="801000713_RM74738"/>
    <d v="2023-11-14T00:00:00"/>
    <d v="2023-12-01T07:00:00"/>
    <n v="901037"/>
    <n v="901037"/>
    <x v="4"/>
    <s v="Para auditoria de pertinencia"/>
    <n v="0"/>
    <n v="0"/>
    <m/>
    <n v="0"/>
    <n v="0"/>
    <n v="0"/>
    <n v="0"/>
    <n v="0"/>
    <n v="0"/>
    <m/>
    <n v="0"/>
    <m/>
    <m/>
    <d v="2023-11-30T00:00:00"/>
  </r>
  <r>
    <n v="801000713"/>
    <s v="ONCOLOGOS DEL OCCIDENTE S.A"/>
    <s v="RM74835"/>
    <s v="801000713_RM74835"/>
    <d v="2023-11-15T00:00:00"/>
    <d v="2023-12-01T07:00:00"/>
    <n v="16784250"/>
    <n v="16784250"/>
    <x v="0"/>
    <s v="Finalizada"/>
    <n v="0"/>
    <n v="0"/>
    <m/>
    <n v="16784250"/>
    <n v="16784250"/>
    <n v="16784250"/>
    <n v="0"/>
    <n v="16784250"/>
    <n v="0"/>
    <m/>
    <n v="0"/>
    <m/>
    <m/>
    <d v="2023-11-30T00:00:00"/>
  </r>
  <r>
    <n v="801000713"/>
    <s v="ONCOLOGOS DEL OCCIDENTE S.A"/>
    <s v="RM74748"/>
    <s v="801000713_RM74748"/>
    <d v="2023-11-15T00:00:00"/>
    <d v="2023-12-01T07:00:00"/>
    <n v="59288"/>
    <n v="59288"/>
    <x v="0"/>
    <s v="Finalizada"/>
    <n v="0"/>
    <n v="0"/>
    <m/>
    <n v="59288"/>
    <n v="59288"/>
    <n v="59288"/>
    <n v="0"/>
    <n v="59288"/>
    <n v="0"/>
    <m/>
    <n v="0"/>
    <m/>
    <m/>
    <d v="2023-11-30T00:00:00"/>
  </r>
  <r>
    <n v="801000713"/>
    <s v="ONCOLOGOS DEL OCCIDENTE S.A"/>
    <s v="RC20367"/>
    <s v="801000713_RC20367"/>
    <d v="2023-11-15T00:00:00"/>
    <d v="2023-12-06T14:14:23"/>
    <n v="56533"/>
    <n v="56533"/>
    <x v="0"/>
    <s v="Finalizada"/>
    <n v="0"/>
    <n v="0"/>
    <m/>
    <n v="56533"/>
    <n v="56533"/>
    <n v="56533"/>
    <n v="0"/>
    <n v="56533"/>
    <n v="0"/>
    <m/>
    <n v="0"/>
    <m/>
    <m/>
    <d v="2023-11-30T00:00:00"/>
  </r>
  <r>
    <n v="801000713"/>
    <s v="ONCOLOGOS DEL OCCIDENTE S.A"/>
    <s v="RM74766"/>
    <s v="801000713_RM74766"/>
    <d v="2023-11-15T00:00:00"/>
    <d v="2023-12-01T07:00:00"/>
    <n v="56533"/>
    <n v="56533"/>
    <x v="0"/>
    <s v="Finalizada"/>
    <n v="0"/>
    <n v="0"/>
    <m/>
    <n v="56533"/>
    <n v="56533"/>
    <n v="56533"/>
    <n v="0"/>
    <n v="56533"/>
    <n v="56533"/>
    <n v="1222352756"/>
    <n v="0"/>
    <m/>
    <m/>
    <d v="2023-11-30T00:00:00"/>
  </r>
  <r>
    <n v="801000713"/>
    <s v="ONCOLOGOS DEL OCCIDENTE S.A"/>
    <s v="RM74788"/>
    <s v="801000713_RM74788"/>
    <d v="2023-11-15T00:00:00"/>
    <d v="2023-12-01T07:00:00"/>
    <n v="56533"/>
    <n v="56533"/>
    <x v="0"/>
    <s v="Finalizada"/>
    <n v="0"/>
    <n v="0"/>
    <m/>
    <n v="56533"/>
    <n v="57200"/>
    <n v="56533"/>
    <n v="0"/>
    <n v="56533"/>
    <n v="56533"/>
    <n v="1222352757"/>
    <n v="0"/>
    <m/>
    <m/>
    <d v="2023-11-30T00:00:00"/>
  </r>
  <r>
    <n v="801000713"/>
    <s v="ONCOLOGOS DEL OCCIDENTE S.A"/>
    <s v="RM74836"/>
    <s v="801000713_RM74836"/>
    <d v="2023-11-15T00:00:00"/>
    <d v="2023-12-01T07:00:00"/>
    <n v="5799917"/>
    <n v="5799917"/>
    <x v="4"/>
    <s v="Para auditoria de pertinencia"/>
    <n v="0"/>
    <n v="0"/>
    <m/>
    <n v="0"/>
    <n v="0"/>
    <n v="0"/>
    <n v="0"/>
    <n v="0"/>
    <n v="0"/>
    <m/>
    <n v="0"/>
    <m/>
    <m/>
    <d v="2023-11-30T00:00:00"/>
  </r>
  <r>
    <n v="801000713"/>
    <s v="ONCOLOGOS DEL OCCIDENTE S.A"/>
    <s v="RC20383"/>
    <s v="801000713_RC20383"/>
    <d v="2023-11-15T00:00:00"/>
    <d v="2023-12-06T14:19:38"/>
    <n v="56533"/>
    <n v="56533"/>
    <x v="0"/>
    <s v="Finalizada"/>
    <n v="0"/>
    <n v="0"/>
    <m/>
    <n v="56533"/>
    <n v="56533"/>
    <n v="56533"/>
    <n v="0"/>
    <n v="56533"/>
    <n v="0"/>
    <m/>
    <n v="0"/>
    <m/>
    <m/>
    <d v="2023-11-30T00:00:00"/>
  </r>
  <r>
    <n v="801000713"/>
    <s v="ONCOLOGOS DEL OCCIDENTE S.A"/>
    <s v="RM74837"/>
    <s v="801000713_RM74837"/>
    <d v="2023-11-15T00:00:00"/>
    <d v="2023-12-01T07:00:00"/>
    <n v="64500"/>
    <n v="64500"/>
    <x v="0"/>
    <s v="Finalizada"/>
    <n v="0"/>
    <n v="0"/>
    <m/>
    <n v="64500"/>
    <n v="56533"/>
    <n v="64500"/>
    <n v="0"/>
    <n v="64500"/>
    <n v="64500"/>
    <n v="1222352758"/>
    <n v="0"/>
    <m/>
    <m/>
    <d v="2023-11-30T00:00:00"/>
  </r>
  <r>
    <n v="801000713"/>
    <s v="ONCOLOGOS DEL OCCIDENTE S.A"/>
    <s v="RC20393"/>
    <s v="801000713_RC20393"/>
    <d v="2023-11-15T00:00:00"/>
    <d v="2023-12-06T11:01:39"/>
    <n v="79049"/>
    <n v="79049"/>
    <x v="4"/>
    <s v="Para auditoria de pertinencia"/>
    <n v="0"/>
    <n v="0"/>
    <m/>
    <n v="0"/>
    <n v="0"/>
    <n v="0"/>
    <n v="0"/>
    <n v="0"/>
    <n v="0"/>
    <m/>
    <n v="0"/>
    <m/>
    <m/>
    <d v="2023-11-30T00:00:00"/>
  </r>
  <r>
    <n v="801000713"/>
    <s v="ONCOLOGOS DEL OCCIDENTE S.A"/>
    <s v="RM74840"/>
    <s v="801000713_RM74840"/>
    <d v="2023-11-15T00:00:00"/>
    <d v="2024-01-02T07:00:00"/>
    <n v="148900"/>
    <n v="148900"/>
    <x v="4"/>
    <s v="Para auditoria de pertinencia"/>
    <n v="0"/>
    <n v="0"/>
    <m/>
    <n v="0"/>
    <n v="0"/>
    <n v="0"/>
    <n v="0"/>
    <n v="0"/>
    <n v="0"/>
    <m/>
    <n v="0"/>
    <m/>
    <m/>
    <d v="2023-11-30T00:00:00"/>
  </r>
  <r>
    <n v="801000713"/>
    <s v="ONCOLOGOS DEL OCCIDENTE S.A"/>
    <s v="RC20413"/>
    <s v="801000713_RC20413"/>
    <d v="2023-11-15T00:00:00"/>
    <d v="2023-12-06T11:05:46"/>
    <n v="79049"/>
    <n v="79049"/>
    <x v="0"/>
    <s v="Finalizada"/>
    <n v="0"/>
    <n v="0"/>
    <m/>
    <n v="79049"/>
    <n v="79049"/>
    <n v="79049"/>
    <n v="0"/>
    <n v="79049"/>
    <n v="0"/>
    <m/>
    <n v="0"/>
    <m/>
    <m/>
    <d v="2023-11-30T00:00:00"/>
  </r>
  <r>
    <n v="801000713"/>
    <s v="ONCOLOGOS DEL OCCIDENTE S.A"/>
    <s v="RM74870"/>
    <s v="801000713_RM74870"/>
    <d v="2023-11-15T00:00:00"/>
    <d v="2023-12-01T07:00:00"/>
    <n v="346915"/>
    <n v="346915"/>
    <x v="0"/>
    <s v="Finalizada"/>
    <n v="0"/>
    <n v="0"/>
    <m/>
    <n v="346915"/>
    <n v="346915"/>
    <n v="346915"/>
    <n v="0"/>
    <n v="346915"/>
    <n v="0"/>
    <m/>
    <n v="0"/>
    <m/>
    <m/>
    <d v="2023-11-30T00:00:00"/>
  </r>
  <r>
    <n v="801000713"/>
    <s v="ONCOLOGOS DEL OCCIDENTE S.A"/>
    <s v="RM74824"/>
    <s v="801000713_RM74824"/>
    <d v="2023-11-15T00:00:00"/>
    <d v="2023-12-14T16:12:39"/>
    <n v="862522"/>
    <n v="862522"/>
    <x v="0"/>
    <s v="Finalizada"/>
    <n v="0"/>
    <n v="0"/>
    <m/>
    <n v="862522"/>
    <n v="1191722"/>
    <n v="862522"/>
    <n v="0"/>
    <n v="862522"/>
    <n v="0"/>
    <m/>
    <n v="0"/>
    <m/>
    <m/>
    <d v="2023-11-30T00:00:00"/>
  </r>
  <r>
    <n v="801000713"/>
    <s v="ONCOLOGOS DEL OCCIDENTE S.A"/>
    <s v="RM74874"/>
    <s v="801000713_RM74874"/>
    <d v="2023-11-16T00:00:00"/>
    <d v="2023-12-01T07:00:00"/>
    <n v="32964"/>
    <n v="32964"/>
    <x v="0"/>
    <s v="Finalizada"/>
    <n v="0"/>
    <n v="0"/>
    <m/>
    <n v="32964"/>
    <n v="32964"/>
    <n v="32964"/>
    <n v="0"/>
    <n v="32964"/>
    <n v="32964"/>
    <n v="1222352973"/>
    <n v="0"/>
    <m/>
    <m/>
    <d v="2023-11-30T00:00:00"/>
  </r>
  <r>
    <n v="801000713"/>
    <s v="ONCOLOGOS DEL OCCIDENTE S.A"/>
    <s v="RC20441"/>
    <s v="801000713_RC20441"/>
    <d v="2023-11-16T00:00:00"/>
    <d v="2023-12-06T14:23:30"/>
    <n v="52433"/>
    <n v="52433"/>
    <x v="0"/>
    <s v="Finalizada"/>
    <n v="0"/>
    <n v="0"/>
    <m/>
    <n v="56533"/>
    <n v="56533"/>
    <n v="56533"/>
    <n v="0"/>
    <n v="56533"/>
    <n v="0"/>
    <m/>
    <n v="0"/>
    <m/>
    <m/>
    <d v="2023-11-30T00:00:00"/>
  </r>
  <r>
    <n v="801000713"/>
    <s v="ONCOLOGOS DEL OCCIDENTE S.A"/>
    <s v="RM74909"/>
    <s v="801000713_RM74909"/>
    <d v="2023-11-16T00:00:00"/>
    <d v="2023-12-01T07:00:00"/>
    <n v="68300"/>
    <n v="68300"/>
    <x v="0"/>
    <s v="Finalizada"/>
    <n v="0"/>
    <n v="0"/>
    <m/>
    <n v="68300"/>
    <n v="70800"/>
    <n v="68300"/>
    <n v="0"/>
    <n v="68300"/>
    <n v="0"/>
    <m/>
    <n v="0"/>
    <m/>
    <m/>
    <d v="2023-11-30T00:00:00"/>
  </r>
  <r>
    <n v="801000713"/>
    <s v="ONCOLOGOS DEL OCCIDENTE S.A"/>
    <s v="RM74929"/>
    <s v="801000713_RM74929"/>
    <d v="2023-11-16T00:00:00"/>
    <d v="2023-12-01T07:00:00"/>
    <n v="484217"/>
    <n v="484217"/>
    <x v="2"/>
    <s v="Devuelta"/>
    <n v="484217"/>
    <n v="0"/>
    <m/>
    <n v="0"/>
    <n v="0"/>
    <n v="0"/>
    <n v="0"/>
    <n v="0"/>
    <n v="0"/>
    <m/>
    <n v="0"/>
    <m/>
    <m/>
    <d v="2023-11-30T00:00:00"/>
  </r>
  <r>
    <n v="801000713"/>
    <s v="ONCOLOGOS DEL OCCIDENTE S.A"/>
    <s v="RC20444"/>
    <s v="801000713_RC20444"/>
    <d v="2023-11-16T00:00:00"/>
    <d v="2023-12-06T14:26:29"/>
    <n v="56533"/>
    <n v="56533"/>
    <x v="0"/>
    <s v="Finalizada"/>
    <n v="0"/>
    <n v="0"/>
    <m/>
    <n v="56533"/>
    <n v="56533"/>
    <n v="56533"/>
    <n v="0"/>
    <n v="56533"/>
    <n v="0"/>
    <m/>
    <n v="0"/>
    <m/>
    <m/>
    <d v="2023-11-30T00:00:00"/>
  </r>
  <r>
    <n v="801000713"/>
    <s v="ONCOLOGOS DEL OCCIDENTE S.A"/>
    <s v="RM74939"/>
    <s v="801000713_RM74939"/>
    <d v="2023-11-16T00:00:00"/>
    <d v="2023-12-14T16:19:50"/>
    <n v="152700"/>
    <n v="152700"/>
    <x v="0"/>
    <s v="Finalizada"/>
    <n v="0"/>
    <n v="0"/>
    <m/>
    <n v="152700"/>
    <n v="158900"/>
    <n v="152700"/>
    <n v="0"/>
    <n v="152700"/>
    <n v="0"/>
    <m/>
    <n v="0"/>
    <m/>
    <m/>
    <d v="2023-11-30T00:00:00"/>
  </r>
  <r>
    <n v="801000713"/>
    <s v="ONCOLOGOS DEL OCCIDENTE S.A"/>
    <s v="RM74878"/>
    <s v="801000713_RM74878"/>
    <d v="2023-11-16T00:00:00"/>
    <d v="2023-12-01T07:00:00"/>
    <n v="26765392"/>
    <n v="26765392"/>
    <x v="0"/>
    <s v="Finalizada"/>
    <n v="0"/>
    <n v="0"/>
    <m/>
    <n v="26765392"/>
    <n v="26702439"/>
    <n v="26765392"/>
    <n v="0"/>
    <n v="26765392"/>
    <n v="0"/>
    <m/>
    <n v="0"/>
    <m/>
    <m/>
    <d v="2023-11-30T00:00:00"/>
  </r>
  <r>
    <n v="801000713"/>
    <s v="ONCOLOGOS DEL OCCIDENTE S.A"/>
    <s v="RM74931"/>
    <s v="801000713_RM74931"/>
    <d v="2023-11-16T00:00:00"/>
    <d v="2023-12-05T15:09:54"/>
    <n v="289200"/>
    <n v="289200"/>
    <x v="0"/>
    <s v="Finalizada"/>
    <n v="0"/>
    <n v="0"/>
    <m/>
    <n v="289200"/>
    <n v="300400"/>
    <n v="289200"/>
    <n v="0"/>
    <n v="289200"/>
    <n v="0"/>
    <m/>
    <n v="0"/>
    <m/>
    <m/>
    <d v="2023-11-30T00:00:00"/>
  </r>
  <r>
    <n v="801000713"/>
    <s v="ONCOLOGOS DEL OCCIDENTE S.A"/>
    <s v="RM75000"/>
    <s v="801000713_RM75000"/>
    <d v="2023-11-17T00:00:00"/>
    <d v="2023-12-01T07:00:00"/>
    <n v="64500"/>
    <n v="64500"/>
    <x v="0"/>
    <s v="Finalizada"/>
    <n v="0"/>
    <n v="0"/>
    <m/>
    <n v="64500"/>
    <n v="56533"/>
    <n v="64500"/>
    <n v="0"/>
    <n v="64500"/>
    <n v="64500"/>
    <n v="1222352759"/>
    <n v="0"/>
    <m/>
    <m/>
    <d v="2023-11-30T00:00:00"/>
  </r>
  <r>
    <n v="801000713"/>
    <s v="ONCOLOGOS DEL OCCIDENTE S.A"/>
    <s v="RM75001"/>
    <s v="801000713_RM75001"/>
    <d v="2023-11-17T00:00:00"/>
    <d v="2023-12-01T07:00:00"/>
    <n v="56533"/>
    <n v="56533"/>
    <x v="0"/>
    <s v="Finalizada"/>
    <n v="0"/>
    <n v="0"/>
    <m/>
    <n v="56533"/>
    <n v="56533"/>
    <n v="56533"/>
    <n v="0"/>
    <n v="56533"/>
    <n v="0"/>
    <m/>
    <n v="0"/>
    <m/>
    <m/>
    <d v="2023-11-30T00:00:00"/>
  </r>
  <r>
    <n v="801000713"/>
    <s v="ONCOLOGOS DEL OCCIDENTE S.A"/>
    <s v="RM74991"/>
    <s v="801000713_RM74991"/>
    <d v="2023-11-17T00:00:00"/>
    <d v="2023-12-14T16:22:23"/>
    <n v="289200"/>
    <n v="289200"/>
    <x v="0"/>
    <s v="Finalizada"/>
    <n v="0"/>
    <n v="0"/>
    <m/>
    <n v="289200"/>
    <n v="300400"/>
    <n v="289200"/>
    <n v="0"/>
    <n v="289200"/>
    <n v="0"/>
    <m/>
    <n v="0"/>
    <m/>
    <m/>
    <d v="2023-11-30T00:00:00"/>
  </r>
  <r>
    <n v="801000713"/>
    <s v="ONCOLOGOS DEL OCCIDENTE S.A"/>
    <s v="RC20464"/>
    <s v="801000713_RC20464"/>
    <d v="2023-11-17T00:00:00"/>
    <d v="2023-12-06T11:09:32"/>
    <n v="67314"/>
    <n v="67314"/>
    <x v="0"/>
    <s v="Finalizada"/>
    <n v="0"/>
    <n v="0"/>
    <m/>
    <n v="67314"/>
    <n v="67314"/>
    <n v="67314"/>
    <n v="0"/>
    <n v="67314"/>
    <n v="0"/>
    <m/>
    <n v="0"/>
    <m/>
    <m/>
    <d v="2023-11-30T00:00:00"/>
  </r>
  <r>
    <n v="801000713"/>
    <s v="ONCOLOGOS DEL OCCIDENTE S.A"/>
    <s v="RC20470"/>
    <s v="801000713_RC20470"/>
    <d v="2023-11-20T00:00:00"/>
    <d v="2023-12-06T11:13:40"/>
    <n v="56533"/>
    <n v="56533"/>
    <x v="0"/>
    <s v="Finalizada"/>
    <n v="0"/>
    <n v="0"/>
    <m/>
    <n v="56533"/>
    <n v="56533"/>
    <n v="56533"/>
    <n v="0"/>
    <n v="56533"/>
    <n v="56533"/>
    <n v="1222352832"/>
    <n v="0"/>
    <m/>
    <m/>
    <d v="2023-11-30T00:00:00"/>
  </r>
  <r>
    <n v="801000713"/>
    <s v="ONCOLOGOS DEL OCCIDENTE S.A"/>
    <s v="RM75101"/>
    <s v="801000713_RM75101"/>
    <d v="2023-11-20T00:00:00"/>
    <d v="2023-12-06T08:56:15"/>
    <n v="57800"/>
    <n v="57800"/>
    <x v="0"/>
    <s v="Finalizada"/>
    <n v="0"/>
    <n v="0"/>
    <m/>
    <n v="57800"/>
    <n v="56946"/>
    <n v="57800"/>
    <n v="0"/>
    <n v="57800"/>
    <n v="0"/>
    <m/>
    <n v="0"/>
    <m/>
    <m/>
    <d v="2023-11-30T00:00:00"/>
  </r>
  <r>
    <n v="801000713"/>
    <s v="ONCOLOGOS DEL OCCIDENTE S.A"/>
    <s v="RM75094"/>
    <s v="801000713_RM75094"/>
    <d v="2023-11-20T00:00:00"/>
    <d v="2023-12-05T15:15:50"/>
    <n v="27984"/>
    <n v="27984"/>
    <x v="0"/>
    <s v="Finalizada"/>
    <n v="0"/>
    <n v="0"/>
    <m/>
    <n v="27984"/>
    <n v="27984"/>
    <n v="27984"/>
    <n v="0"/>
    <n v="27984"/>
    <n v="27984"/>
    <n v="1222352976"/>
    <n v="0"/>
    <m/>
    <m/>
    <d v="2023-11-30T00:00:00"/>
  </r>
  <r>
    <n v="801000713"/>
    <s v="ONCOLOGOS DEL OCCIDENTE S.A"/>
    <s v="RC20476"/>
    <s v="801000713_RC20476"/>
    <d v="2023-11-20T00:00:00"/>
    <d v="2023-12-06T11:19:53"/>
    <n v="56533"/>
    <n v="56533"/>
    <x v="0"/>
    <s v="Finalizada"/>
    <n v="0"/>
    <n v="0"/>
    <m/>
    <n v="56533"/>
    <n v="56533"/>
    <n v="56533"/>
    <n v="0"/>
    <n v="56533"/>
    <n v="56533"/>
    <n v="1222352833"/>
    <n v="0"/>
    <m/>
    <m/>
    <d v="2023-11-30T00:00:00"/>
  </r>
  <r>
    <n v="801000713"/>
    <s v="ONCOLOGOS DEL OCCIDENTE S.A"/>
    <s v="RM75126"/>
    <s v="801000713_RM75126"/>
    <d v="2023-11-20T00:00:00"/>
    <d v="2023-12-05T15:35:58"/>
    <n v="64500"/>
    <n v="64500"/>
    <x v="0"/>
    <s v="Finalizada"/>
    <n v="0"/>
    <n v="0"/>
    <m/>
    <n v="64500"/>
    <n v="66900"/>
    <n v="64500"/>
    <n v="0"/>
    <n v="64500"/>
    <n v="64500"/>
    <n v="1222352834"/>
    <n v="0"/>
    <m/>
    <m/>
    <d v="2023-11-30T00:00:00"/>
  </r>
  <r>
    <n v="801000713"/>
    <s v="ONCOLOGOS DEL OCCIDENTE S.A"/>
    <s v="RC20559"/>
    <s v="801000713_RC20559"/>
    <d v="2023-11-21T00:00:00"/>
    <d v="2023-12-06T11:22:38"/>
    <n v="64500"/>
    <n v="64500"/>
    <x v="0"/>
    <s v="Finalizada"/>
    <n v="0"/>
    <n v="0"/>
    <m/>
    <n v="64500"/>
    <n v="66900"/>
    <n v="64500"/>
    <n v="0"/>
    <n v="64500"/>
    <n v="64500"/>
    <n v="1222352836"/>
    <n v="0"/>
    <m/>
    <m/>
    <d v="2023-11-30T00:00:00"/>
  </r>
  <r>
    <n v="801000713"/>
    <s v="ONCOLOGOS DEL OCCIDENTE S.A"/>
    <s v="RM75220"/>
    <s v="801000713_RM75220"/>
    <d v="2023-11-21T00:00:00"/>
    <d v="2023-12-14T16:24:26"/>
    <n v="289200"/>
    <n v="289200"/>
    <x v="0"/>
    <s v="Finalizada"/>
    <n v="0"/>
    <n v="0"/>
    <m/>
    <n v="289200"/>
    <n v="300400"/>
    <n v="289200"/>
    <n v="0"/>
    <n v="289200"/>
    <n v="0"/>
    <m/>
    <n v="0"/>
    <m/>
    <m/>
    <d v="2023-11-30T00:00:00"/>
  </r>
  <r>
    <n v="801000713"/>
    <s v="ONCOLOGOS DEL OCCIDENTE S.A"/>
    <s v="RM75224"/>
    <s v="801000713_RM75224"/>
    <d v="2023-11-21T00:00:00"/>
    <d v="2023-12-05T15:44:03"/>
    <n v="49990"/>
    <n v="49990"/>
    <x v="0"/>
    <s v="Finalizada"/>
    <n v="0"/>
    <n v="0"/>
    <m/>
    <n v="49990"/>
    <n v="49990"/>
    <n v="49990"/>
    <n v="0"/>
    <n v="49990"/>
    <n v="49990"/>
    <n v="1222352968"/>
    <n v="0"/>
    <m/>
    <m/>
    <d v="2023-11-30T00:00:00"/>
  </r>
  <r>
    <n v="801000713"/>
    <s v="ONCOLOGOS DEL OCCIDENTE S.A"/>
    <s v="RM75228"/>
    <s v="801000713_RM75228"/>
    <d v="2023-11-21T00:00:00"/>
    <d v="2023-12-14T16:27:05"/>
    <n v="472696"/>
    <n v="472696"/>
    <x v="0"/>
    <s v="Finalizada"/>
    <n v="0"/>
    <n v="0"/>
    <m/>
    <n v="472696"/>
    <n v="92725"/>
    <n v="472696"/>
    <n v="0"/>
    <n v="472696"/>
    <n v="0"/>
    <m/>
    <n v="0"/>
    <m/>
    <m/>
    <d v="2023-11-30T00:00:00"/>
  </r>
  <r>
    <n v="801000713"/>
    <s v="ONCOLOGOS DEL OCCIDENTE S.A"/>
    <s v="RM75231"/>
    <s v="801000713_RM75231"/>
    <d v="2023-11-21T00:00:00"/>
    <d v="2023-12-05T15:46:50"/>
    <n v="56533"/>
    <n v="56533"/>
    <x v="0"/>
    <s v="Finalizada"/>
    <n v="0"/>
    <n v="0"/>
    <m/>
    <n v="56533"/>
    <n v="56533"/>
    <n v="56533"/>
    <n v="0"/>
    <n v="56533"/>
    <n v="56533"/>
    <n v="1222352835"/>
    <n v="0"/>
    <m/>
    <m/>
    <d v="2023-11-30T00:00:00"/>
  </r>
  <r>
    <n v="801000713"/>
    <s v="ONCOLOGOS DEL OCCIDENTE S.A"/>
    <s v="RM75238"/>
    <s v="801000713_RM75238"/>
    <d v="2023-11-21T00:00:00"/>
    <d v="2023-12-05T15:49:13"/>
    <n v="86465"/>
    <n v="86465"/>
    <x v="0"/>
    <s v="Finalizada"/>
    <n v="0"/>
    <n v="0"/>
    <m/>
    <n v="86465"/>
    <n v="87165"/>
    <n v="86465"/>
    <n v="0"/>
    <n v="86465"/>
    <n v="86465"/>
    <n v="1222352955"/>
    <n v="0"/>
    <m/>
    <m/>
    <d v="2023-11-30T00:00:00"/>
  </r>
  <r>
    <n v="801000713"/>
    <s v="ONCOLOGOS DEL OCCIDENTE S.A"/>
    <s v="RC20581"/>
    <s v="801000713_RC20581"/>
    <d v="2023-11-22T00:00:00"/>
    <d v="2023-12-06T11:50:18"/>
    <n v="56946"/>
    <n v="56946"/>
    <x v="0"/>
    <s v="Finalizada"/>
    <n v="0"/>
    <n v="0"/>
    <m/>
    <n v="56946"/>
    <n v="56946"/>
    <n v="56946"/>
    <n v="0"/>
    <n v="56946"/>
    <n v="0"/>
    <m/>
    <n v="0"/>
    <m/>
    <m/>
    <d v="2023-11-30T00:00:00"/>
  </r>
  <r>
    <n v="801000713"/>
    <s v="ONCOLOGOS DEL OCCIDENTE S.A"/>
    <s v="RC20584"/>
    <s v="801000713_RC20584"/>
    <d v="2023-11-22T00:00:00"/>
    <d v="2023-12-06T14:35:23"/>
    <n v="107733"/>
    <n v="107733"/>
    <x v="0"/>
    <s v="Finalizada"/>
    <n v="0"/>
    <n v="0"/>
    <m/>
    <n v="107733"/>
    <n v="107733"/>
    <n v="107733"/>
    <n v="0"/>
    <n v="107733"/>
    <n v="0"/>
    <m/>
    <n v="0"/>
    <m/>
    <m/>
    <d v="2023-11-30T00:00:00"/>
  </r>
  <r>
    <n v="801000713"/>
    <s v="ONCOLOGOS DEL OCCIDENTE S.A"/>
    <s v="RC20589"/>
    <s v="801000713_RC20589"/>
    <d v="2023-11-22T00:00:00"/>
    <d v="2023-12-06T12:32:54"/>
    <n v="107733"/>
    <n v="107733"/>
    <x v="0"/>
    <s v="Finalizada"/>
    <n v="0"/>
    <n v="0"/>
    <m/>
    <n v="107733"/>
    <n v="107733"/>
    <n v="107733"/>
    <n v="0"/>
    <n v="107733"/>
    <n v="0"/>
    <m/>
    <n v="0"/>
    <m/>
    <m/>
    <d v="2023-11-30T00:00:00"/>
  </r>
  <r>
    <n v="801000713"/>
    <s v="ONCOLOGOS DEL OCCIDENTE S.A"/>
    <s v="RC20575"/>
    <s v="801000713_RC20575"/>
    <d v="2023-11-22T00:00:00"/>
    <d v="2023-12-06T11:30:41"/>
    <n v="56533"/>
    <n v="56533"/>
    <x v="0"/>
    <s v="Finalizada"/>
    <n v="0"/>
    <n v="0"/>
    <m/>
    <n v="56533"/>
    <n v="56533"/>
    <n v="56533"/>
    <n v="0"/>
    <n v="56533"/>
    <n v="56533"/>
    <n v="1222352837"/>
    <n v="0"/>
    <m/>
    <m/>
    <d v="2023-11-30T00:00:00"/>
  </r>
  <r>
    <n v="801000713"/>
    <s v="ONCOLOGOS DEL OCCIDENTE S.A"/>
    <s v="RC20579"/>
    <s v="801000713_RC20579"/>
    <d v="2023-11-22T00:00:00"/>
    <d v="2023-12-06T14:33:22"/>
    <n v="56533"/>
    <n v="56533"/>
    <x v="0"/>
    <s v="Finalizada"/>
    <n v="0"/>
    <n v="0"/>
    <m/>
    <n v="56533"/>
    <n v="56533"/>
    <n v="56533"/>
    <n v="0"/>
    <n v="56533"/>
    <n v="0"/>
    <m/>
    <n v="0"/>
    <m/>
    <m/>
    <d v="2023-11-30T00:00:00"/>
  </r>
  <r>
    <n v="801000713"/>
    <s v="ONCOLOGOS DEL OCCIDENTE S.A"/>
    <s v="RM75397"/>
    <s v="801000713_RM75397"/>
    <d v="2023-11-22T00:00:00"/>
    <d v="2023-12-05T16:01:55"/>
    <n v="496986"/>
    <n v="496986"/>
    <x v="2"/>
    <s v="Devuelta"/>
    <n v="496986"/>
    <n v="0"/>
    <m/>
    <n v="0"/>
    <n v="0"/>
    <n v="0"/>
    <n v="0"/>
    <n v="0"/>
    <n v="0"/>
    <m/>
    <n v="0"/>
    <m/>
    <m/>
    <d v="2023-11-30T00:00:00"/>
  </r>
  <r>
    <n v="801000713"/>
    <s v="ONCOLOGOS DEL OCCIDENTE S.A"/>
    <s v="RM75398"/>
    <s v="801000713_RM75398"/>
    <d v="2023-11-22T00:00:00"/>
    <d v="2023-12-06T10:53:21"/>
    <n v="319505"/>
    <n v="319505"/>
    <x v="4"/>
    <s v="Para auditoria de pertinencia"/>
    <n v="0"/>
    <n v="0"/>
    <m/>
    <n v="0"/>
    <n v="0"/>
    <n v="0"/>
    <n v="0"/>
    <n v="0"/>
    <n v="0"/>
    <m/>
    <n v="0"/>
    <m/>
    <m/>
    <d v="2023-11-30T00:00:00"/>
  </r>
  <r>
    <n v="801000713"/>
    <s v="ONCOLOGOS DEL OCCIDENTE S.A"/>
    <s v="RM75370"/>
    <s v="801000713_RM75370"/>
    <d v="2023-11-22T00:00:00"/>
    <d v="2023-12-05T15:57:34"/>
    <n v="54382420"/>
    <n v="54382420"/>
    <x v="0"/>
    <s v="Finalizada"/>
    <n v="0"/>
    <n v="0"/>
    <m/>
    <n v="54382420"/>
    <n v="54382420"/>
    <n v="54382420"/>
    <n v="0"/>
    <n v="54382420"/>
    <n v="0"/>
    <m/>
    <n v="0"/>
    <m/>
    <m/>
    <d v="2023-11-30T00:00:00"/>
  </r>
  <r>
    <n v="801000713"/>
    <s v="ONCOLOGOS DEL OCCIDENTE S.A"/>
    <s v="RC20625"/>
    <s v="801000713_RC20625"/>
    <d v="2023-11-23T00:00:00"/>
    <d v="2023-12-06T12:37:38"/>
    <n v="64500"/>
    <n v="64500"/>
    <x v="0"/>
    <s v="Finalizada"/>
    <n v="0"/>
    <n v="0"/>
    <m/>
    <n v="64500"/>
    <n v="66900"/>
    <n v="64500"/>
    <n v="0"/>
    <n v="64500"/>
    <n v="64500"/>
    <n v="1222352838"/>
    <n v="0"/>
    <m/>
    <m/>
    <d v="2023-11-30T00:00:00"/>
  </r>
  <r>
    <n v="801000713"/>
    <s v="ONCOLOGOS DEL OCCIDENTE S.A"/>
    <s v="RC20626"/>
    <s v="801000713_RC20626"/>
    <d v="2023-11-23T00:00:00"/>
    <d v="2023-12-06T12:40:44"/>
    <n v="64500"/>
    <n v="64500"/>
    <x v="0"/>
    <s v="Finalizada"/>
    <n v="0"/>
    <n v="0"/>
    <m/>
    <n v="64500"/>
    <n v="66900"/>
    <n v="64500"/>
    <n v="0"/>
    <n v="64500"/>
    <n v="64500"/>
    <n v="1222352839"/>
    <n v="0"/>
    <m/>
    <m/>
    <d v="2023-11-30T00:00:00"/>
  </r>
  <r>
    <n v="801000713"/>
    <s v="ONCOLOGOS DEL OCCIDENTE S.A"/>
    <s v="RM75483"/>
    <s v="801000713_RM75483"/>
    <d v="2023-11-23T00:00:00"/>
    <d v="2023-12-05T16:05:36"/>
    <n v="64500"/>
    <n v="64500"/>
    <x v="0"/>
    <s v="Finalizada"/>
    <n v="0"/>
    <n v="0"/>
    <m/>
    <n v="64500"/>
    <n v="66900"/>
    <n v="64500"/>
    <n v="0"/>
    <n v="64500"/>
    <n v="64500"/>
    <n v="1222352830"/>
    <n v="0"/>
    <m/>
    <m/>
    <d v="2023-11-30T00:00:00"/>
  </r>
  <r>
    <n v="801000713"/>
    <s v="ONCOLOGOS DEL OCCIDENTE S.A"/>
    <s v="RM75486"/>
    <s v="801000713_RM75486"/>
    <d v="2023-11-23T00:00:00"/>
    <m/>
    <n v="289200"/>
    <n v="289200"/>
    <x v="3"/>
    <m/>
    <n v="0"/>
    <n v="0"/>
    <m/>
    <n v="0"/>
    <n v="0"/>
    <n v="0"/>
    <n v="0"/>
    <n v="0"/>
    <n v="0"/>
    <m/>
    <n v="0"/>
    <m/>
    <m/>
    <d v="2023-11-30T00:00:00"/>
  </r>
  <r>
    <n v="801000713"/>
    <s v="ONCOLOGOS DEL OCCIDENTE S.A"/>
    <s v="RM75427"/>
    <s v="801000713_RM75427"/>
    <d v="2023-11-23T00:00:00"/>
    <d v="2023-12-14T16:29:22"/>
    <n v="68300"/>
    <n v="68300"/>
    <x v="0"/>
    <s v="Finalizada"/>
    <n v="0"/>
    <n v="0"/>
    <m/>
    <n v="68300"/>
    <n v="70800"/>
    <n v="68300"/>
    <n v="0"/>
    <n v="68300"/>
    <n v="0"/>
    <m/>
    <n v="0"/>
    <m/>
    <m/>
    <d v="2023-11-30T00:00:00"/>
  </r>
  <r>
    <n v="801000713"/>
    <s v="ONCOLOGOS DEL OCCIDENTE S.A"/>
    <s v="RM75672"/>
    <s v="801000713_RM75672"/>
    <d v="2023-11-24T00:00:00"/>
    <d v="2023-12-05T16:30:00"/>
    <n v="293676"/>
    <n v="293676"/>
    <x v="0"/>
    <s v="Finalizada"/>
    <n v="0"/>
    <n v="0"/>
    <m/>
    <n v="293676"/>
    <n v="293676"/>
    <n v="293676"/>
    <n v="0"/>
    <n v="293676"/>
    <n v="0"/>
    <m/>
    <n v="0"/>
    <m/>
    <m/>
    <d v="2023-11-30T00:00:00"/>
  </r>
  <r>
    <n v="801000713"/>
    <s v="ONCOLOGOS DEL OCCIDENTE S.A"/>
    <s v="RM75609"/>
    <s v="801000713_RM75609"/>
    <d v="2023-11-24T00:00:00"/>
    <d v="2023-12-05T16:14:36"/>
    <n v="9721317"/>
    <n v="9721317"/>
    <x v="0"/>
    <s v="Finalizada"/>
    <n v="0"/>
    <n v="0"/>
    <m/>
    <n v="9721317"/>
    <n v="9721317"/>
    <n v="9721317"/>
    <n v="0"/>
    <n v="9721317"/>
    <n v="0"/>
    <m/>
    <n v="0"/>
    <m/>
    <m/>
    <d v="2023-11-30T00:00:00"/>
  </r>
  <r>
    <n v="801000713"/>
    <s v="ONCOLOGOS DEL OCCIDENTE S.A"/>
    <s v="RM75580"/>
    <s v="801000713_RM75580"/>
    <d v="2023-11-24T00:00:00"/>
    <d v="2023-12-05T16:09:26"/>
    <n v="56533"/>
    <n v="56533"/>
    <x v="0"/>
    <s v="Finalizada"/>
    <n v="0"/>
    <n v="0"/>
    <m/>
    <n v="56533"/>
    <n v="56533"/>
    <n v="56533"/>
    <n v="0"/>
    <n v="56533"/>
    <n v="56533"/>
    <n v="1222352831"/>
    <n v="0"/>
    <m/>
    <m/>
    <d v="2023-11-30T00:00:00"/>
  </r>
  <r>
    <n v="801000713"/>
    <s v="ONCOLOGOS DEL OCCIDENTE S.A"/>
    <s v="RM75587"/>
    <s v="801000713_RM75587"/>
    <d v="2023-11-24T00:00:00"/>
    <d v="2023-12-14T16:31:43"/>
    <n v="56533"/>
    <n v="56533"/>
    <x v="0"/>
    <s v="Finalizada"/>
    <n v="0"/>
    <n v="0"/>
    <m/>
    <n v="56533"/>
    <n v="56533"/>
    <n v="56533"/>
    <n v="0"/>
    <n v="56533"/>
    <n v="0"/>
    <m/>
    <n v="0"/>
    <m/>
    <m/>
    <d v="2023-11-30T00:00:00"/>
  </r>
  <r>
    <n v="801000713"/>
    <s v="ONCOLOGOS DEL OCCIDENTE S.A"/>
    <s v="RC20640"/>
    <s v="801000713_RC20640"/>
    <d v="2023-11-24T00:00:00"/>
    <d v="2023-12-06T12:43:30"/>
    <n v="107733"/>
    <n v="107733"/>
    <x v="0"/>
    <s v="Finalizada"/>
    <n v="0"/>
    <n v="0"/>
    <m/>
    <n v="107733"/>
    <n v="107733"/>
    <n v="107733"/>
    <n v="0"/>
    <n v="107733"/>
    <n v="0"/>
    <m/>
    <n v="0"/>
    <m/>
    <m/>
    <d v="2023-11-30T00:00:00"/>
  </r>
  <r>
    <n v="801000713"/>
    <s v="ONCOLOGOS DEL OCCIDENTE S.A"/>
    <s v="RM75582"/>
    <s v="801000713_RM75582"/>
    <d v="2023-11-24T00:00:00"/>
    <d v="2023-12-05T16:12:14"/>
    <n v="16356843"/>
    <n v="16356843"/>
    <x v="0"/>
    <s v="Finalizada"/>
    <n v="0"/>
    <n v="0"/>
    <m/>
    <n v="16356843"/>
    <n v="16456444"/>
    <n v="16356843"/>
    <n v="0"/>
    <n v="16356843"/>
    <n v="0"/>
    <m/>
    <n v="0"/>
    <m/>
    <m/>
    <d v="2023-11-30T00:00:00"/>
  </r>
  <r>
    <n v="801000713"/>
    <s v="ONCOLOGOS DEL OCCIDENTE S.A"/>
    <s v="RM75674"/>
    <s v="801000713_RM75674"/>
    <d v="2023-11-24T00:00:00"/>
    <d v="2023-12-05T16:36:14"/>
    <n v="4494162"/>
    <n v="4494162"/>
    <x v="4"/>
    <s v="Para auditoria de pertinencia"/>
    <n v="0"/>
    <n v="0"/>
    <m/>
    <n v="0"/>
    <n v="0"/>
    <n v="0"/>
    <n v="0"/>
    <n v="0"/>
    <n v="0"/>
    <m/>
    <n v="0"/>
    <m/>
    <m/>
    <d v="2023-11-30T00:00:00"/>
  </r>
  <r>
    <n v="801000713"/>
    <s v="ONCOLOGOS DEL OCCIDENTE S.A"/>
    <s v="RM75639"/>
    <s v="801000713_RM75639"/>
    <d v="2023-11-24T00:00:00"/>
    <d v="2023-12-05T16:24:31"/>
    <n v="52528941"/>
    <n v="52528941"/>
    <x v="6"/>
    <s v="Para respuesta prestador"/>
    <n v="0"/>
    <n v="7908310"/>
    <m/>
    <n v="52528941"/>
    <n v="44620631"/>
    <n v="52528941"/>
    <n v="0"/>
    <n v="44620631"/>
    <n v="0"/>
    <m/>
    <n v="0"/>
    <m/>
    <m/>
    <d v="2023-11-30T00:00:00"/>
  </r>
  <r>
    <n v="801000713"/>
    <s v="ONCOLOGOS DEL OCCIDENTE S.A"/>
    <s v="RM75715"/>
    <s v="801000713_RM75715"/>
    <d v="2023-11-25T00:00:00"/>
    <d v="2023-12-05T16:38:13"/>
    <n v="11318516"/>
    <n v="11318516"/>
    <x v="0"/>
    <s v="Finalizada"/>
    <n v="0"/>
    <n v="0"/>
    <m/>
    <n v="11318516"/>
    <n v="11318516"/>
    <n v="11318516"/>
    <n v="0"/>
    <n v="11318516"/>
    <n v="0"/>
    <m/>
    <n v="0"/>
    <m/>
    <m/>
    <d v="2023-11-30T00:00:00"/>
  </r>
  <r>
    <n v="801000713"/>
    <s v="ONCOLOGOS DEL OCCIDENTE S.A"/>
    <s v="RM75698"/>
    <s v="801000713_RM75698"/>
    <d v="2023-11-25T00:00:00"/>
    <d v="2023-12-06T08:59:31"/>
    <n v="6153499"/>
    <n v="6153499"/>
    <x v="4"/>
    <s v="Para auditoria de pertinencia"/>
    <n v="0"/>
    <n v="0"/>
    <m/>
    <n v="0"/>
    <n v="0"/>
    <n v="0"/>
    <n v="0"/>
    <n v="0"/>
    <n v="0"/>
    <m/>
    <n v="0"/>
    <m/>
    <m/>
    <d v="2023-11-30T00:00:00"/>
  </r>
  <r>
    <n v="801000713"/>
    <s v="ONCOLOGOS DEL OCCIDENTE S.A"/>
    <s v="RM75748"/>
    <s v="801000713_RM75748"/>
    <d v="2023-11-27T00:00:00"/>
    <d v="2023-12-05T16:41:37"/>
    <n v="1018550"/>
    <n v="1018550"/>
    <x v="4"/>
    <s v="Para auditoria de pertinencia"/>
    <n v="0"/>
    <n v="0"/>
    <m/>
    <n v="0"/>
    <n v="0"/>
    <n v="0"/>
    <n v="0"/>
    <n v="0"/>
    <n v="0"/>
    <m/>
    <n v="0"/>
    <m/>
    <m/>
    <d v="2023-11-30T00:00:00"/>
  </r>
  <r>
    <n v="801000713"/>
    <s v="ONCOLOGOS DEL OCCIDENTE S.A"/>
    <s v="RM75739"/>
    <s v="801000713_RM75739"/>
    <d v="2023-11-27T00:00:00"/>
    <d v="2023-12-06T09:02:06"/>
    <n v="11947569"/>
    <n v="11947569"/>
    <x v="0"/>
    <s v="Finalizada"/>
    <n v="0"/>
    <n v="0"/>
    <m/>
    <n v="11947569"/>
    <n v="11884763"/>
    <n v="11947569"/>
    <n v="0"/>
    <n v="11947569"/>
    <n v="0"/>
    <m/>
    <n v="0"/>
    <m/>
    <m/>
    <d v="2023-11-30T00:00:00"/>
  </r>
  <r>
    <n v="801000713"/>
    <s v="ONCOLOGOS DEL OCCIDENTE S.A"/>
    <s v="RM75794"/>
    <s v="801000713_RM75794"/>
    <d v="2023-11-28T00:00:00"/>
    <d v="2023-12-14T16:33:42"/>
    <n v="64500"/>
    <n v="64500"/>
    <x v="0"/>
    <s v="Finalizada"/>
    <n v="0"/>
    <n v="0"/>
    <m/>
    <n v="64500"/>
    <n v="66900"/>
    <n v="64500"/>
    <n v="0"/>
    <n v="64500"/>
    <n v="0"/>
    <m/>
    <n v="0"/>
    <m/>
    <m/>
    <d v="2023-11-30T00:00:00"/>
  </r>
  <r>
    <n v="801000713"/>
    <s v="ONCOLOGOS DEL OCCIDENTE S.A"/>
    <s v="RM75798"/>
    <s v="801000713_RM75798"/>
    <d v="2023-11-28T00:00:00"/>
    <d v="2023-12-14T16:35:57"/>
    <n v="330498"/>
    <n v="330498"/>
    <x v="0"/>
    <s v="Finalizada"/>
    <n v="0"/>
    <n v="0"/>
    <m/>
    <n v="330498"/>
    <n v="330498"/>
    <n v="330498"/>
    <n v="0"/>
    <n v="330498"/>
    <n v="0"/>
    <m/>
    <n v="0"/>
    <m/>
    <m/>
    <d v="2023-11-30T00:00:00"/>
  </r>
  <r>
    <n v="801000713"/>
    <s v="ONCOLOGOS DEL OCCIDENTE S.A"/>
    <s v="RM75803"/>
    <s v="801000713_RM75803"/>
    <d v="2023-11-28T00:00:00"/>
    <d v="2023-12-14T16:39:52"/>
    <n v="207844"/>
    <n v="207844"/>
    <x v="0"/>
    <s v="Finalizada"/>
    <n v="0"/>
    <n v="0"/>
    <m/>
    <n v="207844"/>
    <n v="215544"/>
    <n v="207844"/>
    <n v="0"/>
    <n v="207844"/>
    <n v="0"/>
    <m/>
    <n v="0"/>
    <m/>
    <m/>
    <d v="2023-11-30T00:00:00"/>
  </r>
  <r>
    <n v="801000713"/>
    <s v="ONCOLOGOS DEL OCCIDENTE S.A"/>
    <s v="RM75804"/>
    <s v="801000713_RM75804"/>
    <d v="2023-11-28T00:00:00"/>
    <d v="2023-12-14T16:42:12"/>
    <n v="22700"/>
    <n v="22700"/>
    <x v="0"/>
    <s v="Finalizada"/>
    <n v="0"/>
    <n v="0"/>
    <m/>
    <n v="22700"/>
    <n v="22700"/>
    <n v="22700"/>
    <n v="0"/>
    <n v="22700"/>
    <n v="22700"/>
    <n v="1222352977"/>
    <n v="0"/>
    <m/>
    <m/>
    <d v="2023-11-30T00:00:00"/>
  </r>
  <r>
    <n v="801000713"/>
    <s v="ONCOLOGOS DEL OCCIDENTE S.A"/>
    <s v="RC20702"/>
    <s v="801000713_RC20702"/>
    <d v="2023-11-28T00:00:00"/>
    <d v="2023-12-15T10:27:13"/>
    <n v="64500"/>
    <n v="64500"/>
    <x v="0"/>
    <s v="Finalizada"/>
    <n v="0"/>
    <n v="0"/>
    <m/>
    <n v="64500"/>
    <n v="66900"/>
    <n v="64500"/>
    <n v="0"/>
    <n v="64500"/>
    <n v="0"/>
    <m/>
    <n v="0"/>
    <m/>
    <m/>
    <d v="2023-11-30T00:00:00"/>
  </r>
  <r>
    <n v="801000713"/>
    <s v="ONCOLOGOS DEL OCCIDENTE S.A"/>
    <s v="RC20705"/>
    <s v="801000713_RC20705"/>
    <d v="2023-11-28T00:00:00"/>
    <d v="2023-12-15T10:30:45"/>
    <n v="64500"/>
    <n v="64500"/>
    <x v="0"/>
    <s v="Finalizada"/>
    <n v="0"/>
    <n v="0"/>
    <m/>
    <n v="64500"/>
    <n v="66900"/>
    <n v="64500"/>
    <n v="0"/>
    <n v="64500"/>
    <n v="0"/>
    <m/>
    <n v="0"/>
    <m/>
    <m/>
    <d v="2023-11-30T00:00:00"/>
  </r>
  <r>
    <n v="801000713"/>
    <s v="ONCOLOGOS DEL OCCIDENTE S.A"/>
    <s v="RC20721"/>
    <s v="801000713_RC20721"/>
    <d v="2023-11-28T00:00:00"/>
    <d v="2023-12-15T10:37:13"/>
    <n v="64500"/>
    <n v="64500"/>
    <x v="0"/>
    <s v="Finalizada"/>
    <n v="0"/>
    <n v="0"/>
    <m/>
    <n v="64500"/>
    <n v="66900"/>
    <n v="64500"/>
    <n v="0"/>
    <n v="64500"/>
    <n v="0"/>
    <m/>
    <n v="0"/>
    <m/>
    <m/>
    <d v="2023-11-30T00:00:00"/>
  </r>
  <r>
    <n v="801000713"/>
    <s v="ONCOLOGOS DEL OCCIDENTE S.A"/>
    <s v="RM75904"/>
    <s v="801000713_RM75904"/>
    <d v="2023-11-28T00:00:00"/>
    <d v="2023-12-14T16:52:26"/>
    <n v="87990"/>
    <n v="87990"/>
    <x v="0"/>
    <s v="Finalizada"/>
    <n v="0"/>
    <n v="0"/>
    <m/>
    <n v="87990"/>
    <n v="80340"/>
    <n v="87990"/>
    <n v="0"/>
    <n v="87990"/>
    <n v="0"/>
    <m/>
    <n v="0"/>
    <m/>
    <m/>
    <d v="2023-11-30T00:00:00"/>
  </r>
  <r>
    <n v="801000713"/>
    <s v="ONCOLOGOS DEL OCCIDENTE S.A"/>
    <s v="RM75819"/>
    <s v="801000713_RM75819"/>
    <d v="2023-11-28T00:00:00"/>
    <d v="2023-12-14T18:21:24"/>
    <n v="56533"/>
    <n v="56533"/>
    <x v="0"/>
    <s v="Finalizada"/>
    <n v="0"/>
    <n v="0"/>
    <m/>
    <n v="56533"/>
    <n v="56533"/>
    <n v="56533"/>
    <n v="0"/>
    <n v="56533"/>
    <n v="0"/>
    <m/>
    <n v="0"/>
    <m/>
    <m/>
    <d v="2023-11-30T00:00:00"/>
  </r>
  <r>
    <n v="801000713"/>
    <s v="ONCOLOGOS DEL OCCIDENTE S.A"/>
    <s v="RC20713"/>
    <s v="801000713_RC20713"/>
    <d v="2023-11-28T00:00:00"/>
    <d v="2023-12-15T10:34:02"/>
    <n v="64500"/>
    <n v="64500"/>
    <x v="0"/>
    <s v="Finalizada"/>
    <n v="0"/>
    <n v="0"/>
    <m/>
    <n v="64500"/>
    <n v="66900"/>
    <n v="64500"/>
    <n v="0"/>
    <n v="64500"/>
    <n v="0"/>
    <m/>
    <n v="0"/>
    <m/>
    <m/>
    <d v="2023-11-30T00:00:00"/>
  </r>
  <r>
    <n v="801000713"/>
    <s v="ONCOLOGOS DEL OCCIDENTE S.A"/>
    <s v="RC20752"/>
    <s v="801000713_RC20752"/>
    <d v="2023-11-28T00:00:00"/>
    <d v="2023-12-15T10:52:32"/>
    <n v="64500"/>
    <n v="64500"/>
    <x v="0"/>
    <s v="Finalizada"/>
    <n v="0"/>
    <n v="0"/>
    <m/>
    <n v="64500"/>
    <n v="66900"/>
    <n v="64500"/>
    <n v="0"/>
    <n v="64500"/>
    <n v="0"/>
    <m/>
    <n v="0"/>
    <m/>
    <m/>
    <d v="2023-11-30T00:00:00"/>
  </r>
  <r>
    <n v="801000713"/>
    <s v="ONCOLOGOS DEL OCCIDENTE S.A"/>
    <s v="RM75856"/>
    <s v="801000713_RM75856"/>
    <d v="2023-11-28T00:00:00"/>
    <d v="2023-12-14T16:45:11"/>
    <n v="11684628"/>
    <n v="11684628"/>
    <x v="0"/>
    <s v="Finalizada"/>
    <n v="0"/>
    <n v="0"/>
    <m/>
    <n v="11684628"/>
    <n v="11683395"/>
    <n v="11684628"/>
    <n v="0"/>
    <n v="11684628"/>
    <n v="0"/>
    <m/>
    <n v="0"/>
    <m/>
    <m/>
    <d v="2023-11-30T00:00:00"/>
  </r>
  <r>
    <n v="801000713"/>
    <s v="ONCOLOGOS DEL OCCIDENTE S.A"/>
    <s v="RM75873"/>
    <s v="801000713_RM75873"/>
    <d v="2023-11-28T00:00:00"/>
    <d v="2023-12-14T16:49:06"/>
    <n v="24471719"/>
    <n v="24471719"/>
    <x v="0"/>
    <s v="Finalizada"/>
    <n v="0"/>
    <n v="0"/>
    <m/>
    <n v="24471719"/>
    <n v="24471719"/>
    <n v="24471719"/>
    <n v="0"/>
    <n v="24471719"/>
    <n v="0"/>
    <m/>
    <n v="0"/>
    <m/>
    <m/>
    <d v="2023-11-30T00:00:00"/>
  </r>
  <r>
    <n v="801000713"/>
    <s v="ONCOLOGOS DEL OCCIDENTE S.A"/>
    <s v="RM75989"/>
    <s v="801000713_RM75989"/>
    <d v="2023-11-29T00:00:00"/>
    <d v="2023-12-14T18:33:15"/>
    <n v="16784250"/>
    <n v="16784250"/>
    <x v="0"/>
    <s v="Finalizada"/>
    <n v="0"/>
    <n v="0"/>
    <m/>
    <n v="16784250"/>
    <n v="16784250"/>
    <n v="16784250"/>
    <n v="0"/>
    <n v="16784250"/>
    <n v="0"/>
    <m/>
    <n v="0"/>
    <m/>
    <m/>
    <d v="2023-11-30T00:00:00"/>
  </r>
  <r>
    <n v="801000713"/>
    <s v="ONCOLOGOS DEL OCCIDENTE S.A"/>
    <s v="RM76089"/>
    <s v="801000713_RM76089"/>
    <d v="2023-11-29T00:00:00"/>
    <d v="2023-12-14T17:10:43"/>
    <n v="975069"/>
    <n v="975069"/>
    <x v="0"/>
    <s v="Finalizada"/>
    <n v="0"/>
    <n v="0"/>
    <m/>
    <n v="975069"/>
    <n v="927921"/>
    <n v="975069"/>
    <n v="0"/>
    <n v="975069"/>
    <n v="0"/>
    <m/>
    <n v="0"/>
    <m/>
    <m/>
    <d v="2023-11-30T00:00:00"/>
  </r>
  <r>
    <n v="801000713"/>
    <s v="ONCOLOGOS DEL OCCIDENTE S.A"/>
    <s v="RM76086"/>
    <s v="801000713_RM76086"/>
    <d v="2023-11-29T00:00:00"/>
    <d v="2023-12-14T17:07:35"/>
    <n v="125339"/>
    <n v="125339"/>
    <x v="0"/>
    <s v="Finalizada"/>
    <n v="0"/>
    <n v="0"/>
    <m/>
    <n v="125339"/>
    <n v="125339"/>
    <n v="125339"/>
    <n v="0"/>
    <n v="125339"/>
    <n v="0"/>
    <m/>
    <n v="0"/>
    <m/>
    <m/>
    <d v="2023-11-30T00:00:00"/>
  </r>
  <r>
    <n v="801000713"/>
    <s v="ONCOLOGOS DEL OCCIDENTE S.A"/>
    <s v="RC20759"/>
    <s v="801000713_RC20759"/>
    <d v="2023-11-29T00:00:00"/>
    <d v="2023-12-15T10:57:25"/>
    <n v="52846"/>
    <n v="52846"/>
    <x v="0"/>
    <s v="Finalizada"/>
    <n v="0"/>
    <n v="0"/>
    <m/>
    <n v="56946"/>
    <n v="56946"/>
    <n v="56946"/>
    <n v="0"/>
    <n v="56946"/>
    <n v="0"/>
    <m/>
    <n v="0"/>
    <m/>
    <m/>
    <d v="2023-11-30T00:00:00"/>
  </r>
  <r>
    <n v="801000713"/>
    <s v="ONCOLOGOS DEL OCCIDENTE S.A"/>
    <s v="RM75996"/>
    <s v="801000713_RM75996"/>
    <d v="2023-11-29T00:00:00"/>
    <d v="2023-12-14T16:54:39"/>
    <n v="64500"/>
    <n v="64500"/>
    <x v="0"/>
    <s v="Finalizada"/>
    <n v="0"/>
    <n v="0"/>
    <m/>
    <n v="64500"/>
    <n v="66900"/>
    <n v="64500"/>
    <n v="0"/>
    <n v="64500"/>
    <n v="0"/>
    <m/>
    <n v="0"/>
    <m/>
    <m/>
    <d v="2023-11-30T00:00:00"/>
  </r>
  <r>
    <n v="801000713"/>
    <s v="ONCOLOGOS DEL OCCIDENTE S.A"/>
    <s v="RM76028"/>
    <s v="801000713_RM76028"/>
    <d v="2023-11-29T00:00:00"/>
    <d v="2024-01-02T07:00:00"/>
    <n v="289200"/>
    <n v="289200"/>
    <x v="4"/>
    <s v="Para auditoria de pertinencia"/>
    <n v="0"/>
    <n v="0"/>
    <m/>
    <n v="0"/>
    <n v="0"/>
    <n v="0"/>
    <n v="0"/>
    <n v="0"/>
    <n v="0"/>
    <m/>
    <n v="0"/>
    <m/>
    <m/>
    <d v="2023-11-30T00:00:00"/>
  </r>
  <r>
    <n v="801000713"/>
    <s v="ONCOLOGOS DEL OCCIDENTE S.A"/>
    <s v="RM76038"/>
    <s v="801000713_RM76038"/>
    <d v="2023-11-29T00:00:00"/>
    <d v="2023-12-14T17:02:20"/>
    <n v="56533"/>
    <n v="56533"/>
    <x v="0"/>
    <s v="Finalizada"/>
    <n v="0"/>
    <n v="0"/>
    <m/>
    <n v="56533"/>
    <n v="56533"/>
    <n v="56533"/>
    <n v="0"/>
    <n v="56533"/>
    <n v="0"/>
    <m/>
    <n v="0"/>
    <m/>
    <m/>
    <d v="2023-11-30T00:00:00"/>
  </r>
  <r>
    <n v="801000713"/>
    <s v="ONCOLOGOS DEL OCCIDENTE S.A"/>
    <s v="RM76306"/>
    <s v="801000713_RM76306"/>
    <d v="2023-11-30T00:00:00"/>
    <d v="2024-01-02T07:00:00"/>
    <n v="42889152"/>
    <n v="42889152"/>
    <x v="4"/>
    <s v="Para auditoria de pertinencia"/>
    <n v="0"/>
    <n v="0"/>
    <m/>
    <n v="0"/>
    <n v="0"/>
    <n v="0"/>
    <n v="0"/>
    <n v="0"/>
    <n v="0"/>
    <m/>
    <n v="0"/>
    <m/>
    <m/>
    <d v="2023-11-30T00:00:00"/>
  </r>
  <r>
    <n v="801000713"/>
    <s v="ONCOLOGOS DEL OCCIDENTE S.A"/>
    <s v="RM76246"/>
    <s v="801000713_RM76246"/>
    <d v="2023-11-30T00:00:00"/>
    <d v="2023-12-15T08:58:44"/>
    <n v="150003"/>
    <n v="150003"/>
    <x v="4"/>
    <s v="Para auditoria de pertinencia"/>
    <n v="0"/>
    <n v="0"/>
    <m/>
    <n v="0"/>
    <n v="0"/>
    <n v="0"/>
    <n v="0"/>
    <n v="0"/>
    <n v="0"/>
    <m/>
    <n v="0"/>
    <m/>
    <m/>
    <d v="2023-11-30T00:00:00"/>
  </r>
  <r>
    <n v="801000713"/>
    <s v="ONCOLOGOS DEL OCCIDENTE S.A"/>
    <s v="RM76183"/>
    <s v="801000713_RM76183"/>
    <d v="2023-11-30T00:00:00"/>
    <d v="2023-12-14T17:14:06"/>
    <n v="56946"/>
    <n v="56946"/>
    <x v="0"/>
    <s v="Finalizada"/>
    <n v="0"/>
    <n v="0"/>
    <m/>
    <n v="56946"/>
    <n v="56946"/>
    <n v="56946"/>
    <n v="0"/>
    <n v="56946"/>
    <n v="0"/>
    <m/>
    <n v="0"/>
    <m/>
    <m/>
    <d v="2023-11-30T00:00:00"/>
  </r>
  <r>
    <n v="801000713"/>
    <s v="ONCOLOGOS DEL OCCIDENTE S.A"/>
    <s v="RM76184"/>
    <s v="801000713_RM76184"/>
    <d v="2023-11-30T00:00:00"/>
    <d v="2023-12-14T17:17:22"/>
    <n v="29800"/>
    <n v="29800"/>
    <x v="0"/>
    <s v="Finalizada"/>
    <n v="0"/>
    <n v="0"/>
    <m/>
    <n v="29800"/>
    <n v="30000"/>
    <n v="29800"/>
    <n v="0"/>
    <n v="29800"/>
    <n v="29800"/>
    <n v="1222352974"/>
    <n v="0"/>
    <m/>
    <m/>
    <d v="2023-11-30T00:00:00"/>
  </r>
  <r>
    <n v="801000713"/>
    <s v="ONCOLOGOS DEL OCCIDENTE S.A"/>
    <s v="RM76197"/>
    <s v="801000713_RM76197"/>
    <d v="2023-11-30T00:00:00"/>
    <d v="2023-12-14T17:19:13"/>
    <n v="38700"/>
    <n v="38700"/>
    <x v="0"/>
    <s v="Finalizada"/>
    <n v="0"/>
    <n v="0"/>
    <m/>
    <n v="38700"/>
    <n v="84700"/>
    <n v="38700"/>
    <n v="0"/>
    <n v="38700"/>
    <n v="0"/>
    <m/>
    <n v="0"/>
    <m/>
    <m/>
    <d v="2023-11-30T00:00:00"/>
  </r>
  <r>
    <n v="801000713"/>
    <s v="ONCOLOGOS DEL OCCIDENTE S.A"/>
    <s v="RM76244"/>
    <s v="801000713_RM76244"/>
    <d v="2023-11-30T00:00:00"/>
    <d v="2023-12-14T18:34:53"/>
    <n v="87990"/>
    <n v="87990"/>
    <x v="0"/>
    <s v="Finalizada"/>
    <n v="0"/>
    <n v="0"/>
    <m/>
    <n v="87990"/>
    <n v="80340"/>
    <n v="87990"/>
    <n v="0"/>
    <n v="87990"/>
    <n v="0"/>
    <m/>
    <n v="0"/>
    <m/>
    <m/>
    <d v="2023-11-30T00:00:00"/>
  </r>
  <r>
    <n v="801000713"/>
    <s v="ONCOLOGOS DEL OCCIDENTE S.A"/>
    <s v="RM76229"/>
    <s v="801000713_RM76229"/>
    <d v="2023-11-30T00:00:00"/>
    <d v="2023-12-15T19:59:25"/>
    <n v="289200"/>
    <n v="289200"/>
    <x v="0"/>
    <s v="Finalizada"/>
    <n v="0"/>
    <n v="0"/>
    <m/>
    <n v="289200"/>
    <n v="300400"/>
    <n v="289200"/>
    <n v="0"/>
    <n v="289200"/>
    <n v="0"/>
    <m/>
    <n v="0"/>
    <m/>
    <m/>
    <d v="2023-11-30T00:00:00"/>
  </r>
  <r>
    <n v="801000713"/>
    <s v="ONCOLOGOS DEL OCCIDENTE S.A"/>
    <s v="RC20851"/>
    <s v="801000713_RC20851"/>
    <d v="2023-11-30T00:00:00"/>
    <d v="2023-12-15T10:40:37"/>
    <n v="64500"/>
    <n v="64500"/>
    <x v="0"/>
    <s v="Finalizada"/>
    <n v="0"/>
    <n v="0"/>
    <m/>
    <n v="64500"/>
    <n v="66900"/>
    <n v="64500"/>
    <n v="0"/>
    <n v="64500"/>
    <n v="0"/>
    <m/>
    <n v="0"/>
    <m/>
    <m/>
    <d v="2023-11-30T00:00:00"/>
  </r>
  <r>
    <n v="801000713"/>
    <s v="ONCOLOGOS DEL OCCIDENTE S.A"/>
    <s v="RC20853"/>
    <s v="801000713_RC20853"/>
    <d v="2023-11-30T00:00:00"/>
    <d v="2023-12-15T10:42:24"/>
    <n v="79049"/>
    <n v="79049"/>
    <x v="0"/>
    <s v="Finalizada"/>
    <n v="0"/>
    <n v="0"/>
    <m/>
    <n v="79049"/>
    <n v="79049"/>
    <n v="79049"/>
    <n v="0"/>
    <n v="79049"/>
    <n v="0"/>
    <m/>
    <n v="0"/>
    <m/>
    <m/>
    <d v="2023-11-30T00:00:00"/>
  </r>
  <r>
    <n v="801000713"/>
    <s v="ONCOLOGOS DEL OCCIDENTE S.A"/>
    <s v="RC20854"/>
    <s v="801000713_RC20854"/>
    <d v="2023-11-30T00:00:00"/>
    <d v="2023-12-15T10:45:11"/>
    <n v="79049"/>
    <n v="79049"/>
    <x v="0"/>
    <s v="Finalizada"/>
    <n v="0"/>
    <n v="0"/>
    <m/>
    <n v="79049"/>
    <n v="79049"/>
    <n v="79049"/>
    <n v="0"/>
    <n v="79049"/>
    <n v="0"/>
    <m/>
    <n v="0"/>
    <m/>
    <m/>
    <d v="2023-11-30T00:00:00"/>
  </r>
  <r>
    <n v="801000713"/>
    <s v="ONCOLOGOS DEL OCCIDENTE S.A"/>
    <s v="RM76283"/>
    <s v="801000713_RM76283"/>
    <d v="2023-11-30T00:00:00"/>
    <d v="2023-12-14T17:36:40"/>
    <n v="8135812"/>
    <n v="8135812"/>
    <x v="0"/>
    <s v="Finalizada"/>
    <n v="0"/>
    <n v="0"/>
    <m/>
    <n v="8135812"/>
    <n v="4415286"/>
    <n v="8135812"/>
    <n v="0"/>
    <n v="8135812"/>
    <n v="0"/>
    <m/>
    <n v="0"/>
    <m/>
    <m/>
    <d v="2023-11-30T00:00:00"/>
  </r>
  <r>
    <n v="801000713"/>
    <s v="ONCOLOGOS DEL OCCIDENTE S.A"/>
    <s v="RM76225"/>
    <s v="801000713_RM76225"/>
    <d v="2023-11-30T00:00:00"/>
    <d v="2023-12-14T17:27:08"/>
    <n v="484217"/>
    <n v="484217"/>
    <x v="0"/>
    <s v="Finalizada"/>
    <n v="0"/>
    <n v="0"/>
    <m/>
    <n v="484217"/>
    <n v="484217"/>
    <n v="484217"/>
    <n v="0"/>
    <n v="484217"/>
    <n v="0"/>
    <m/>
    <n v="0"/>
    <m/>
    <m/>
    <d v="2023-11-30T00:00:00"/>
  </r>
  <r>
    <n v="801000713"/>
    <s v="ONCOLOGOS DEL OCCIDENTE S.A"/>
    <s v="RM76199"/>
    <s v="801000713_RM76199"/>
    <d v="2023-11-30T00:00:00"/>
    <d v="2023-12-14T17:23:57"/>
    <n v="1026094"/>
    <n v="1026094"/>
    <x v="4"/>
    <s v="Para auditoria de pertinencia"/>
    <n v="0"/>
    <n v="0"/>
    <m/>
    <n v="0"/>
    <n v="0"/>
    <n v="0"/>
    <n v="0"/>
    <n v="0"/>
    <n v="0"/>
    <m/>
    <n v="0"/>
    <m/>
    <m/>
    <d v="2023-11-30T00:00:00"/>
  </r>
  <r>
    <n v="801000713"/>
    <s v="ONCOLOGOS DEL OCCIDENTE S.A"/>
    <s v="RM76200"/>
    <s v="801000713_RM76200"/>
    <d v="2023-11-30T00:00:00"/>
    <d v="2023-12-15T08:52:17"/>
    <n v="363372"/>
    <n v="363372"/>
    <x v="4"/>
    <s v="Para auditoria de pertinencia"/>
    <n v="0"/>
    <n v="0"/>
    <m/>
    <n v="0"/>
    <n v="0"/>
    <n v="0"/>
    <n v="0"/>
    <n v="0"/>
    <n v="0"/>
    <m/>
    <n v="0"/>
    <m/>
    <m/>
    <d v="2023-11-30T00:00:00"/>
  </r>
  <r>
    <n v="801000713"/>
    <s v="ONCOLOGOS DEL OCCIDENTE S.A"/>
    <s v="RM76328"/>
    <s v="801000713_RM76328"/>
    <d v="2023-12-01T00:00:00"/>
    <d v="2023-12-15T09:06:21"/>
    <n v="98000"/>
    <n v="98000"/>
    <x v="0"/>
    <s v="Finalizada"/>
    <n v="0"/>
    <n v="0"/>
    <m/>
    <n v="98000"/>
    <n v="101700"/>
    <n v="98000"/>
    <n v="0"/>
    <n v="98000"/>
    <n v="0"/>
    <m/>
    <n v="0"/>
    <m/>
    <m/>
    <d v="2023-11-30T00:00:00"/>
  </r>
  <r>
    <n v="801000713"/>
    <s v="ONCOLOGOS DEL OCCIDENTE S.A"/>
    <s v="RM76371"/>
    <s v="801000713_RM76371"/>
    <d v="2023-12-01T00:00:00"/>
    <d v="2023-12-14T17:41:46"/>
    <n v="1446300"/>
    <n v="1446300"/>
    <x v="4"/>
    <s v="Para auditoria de pertinencia"/>
    <n v="0"/>
    <n v="0"/>
    <m/>
    <n v="0"/>
    <n v="0"/>
    <n v="0"/>
    <n v="0"/>
    <n v="0"/>
    <n v="0"/>
    <m/>
    <n v="0"/>
    <m/>
    <m/>
    <d v="2023-11-30T00:00:00"/>
  </r>
  <r>
    <n v="801000713"/>
    <s v="ONCOLOGOS DEL OCCIDENTE S.A"/>
    <s v="RM76368"/>
    <s v="801000713_RM76368"/>
    <d v="2023-12-01T00:00:00"/>
    <d v="2023-12-14T17:39:17"/>
    <n v="64500"/>
    <n v="64500"/>
    <x v="0"/>
    <s v="Finalizada"/>
    <n v="0"/>
    <n v="0"/>
    <m/>
    <n v="64500"/>
    <n v="66900"/>
    <n v="64500"/>
    <n v="0"/>
    <n v="64500"/>
    <n v="0"/>
    <m/>
    <n v="0"/>
    <m/>
    <m/>
    <d v="2023-11-30T00:00:00"/>
  </r>
  <r>
    <n v="801000713"/>
    <s v="ONCOLOGOS DEL OCCIDENTE S.A"/>
    <s v="RM76345"/>
    <s v="801000713_RM76345"/>
    <d v="2023-12-01T00:00:00"/>
    <d v="2023-12-15T10:04:28"/>
    <n v="111100"/>
    <n v="111100"/>
    <x v="0"/>
    <s v="Finalizada"/>
    <n v="0"/>
    <n v="0"/>
    <m/>
    <n v="111100"/>
    <n v="115600"/>
    <n v="111100"/>
    <n v="0"/>
    <n v="111100"/>
    <n v="0"/>
    <m/>
    <n v="0"/>
    <m/>
    <m/>
    <d v="2023-11-30T00:00:00"/>
  </r>
  <r>
    <n v="801000713"/>
    <s v="ONCOLOGOS DEL OCCIDENTE S.A"/>
    <s v="RC20864"/>
    <s v="801000713_RC20864"/>
    <d v="2023-12-01T00:00:00"/>
    <d v="2023-12-15T20:04:56"/>
    <n v="67314"/>
    <n v="67314"/>
    <x v="0"/>
    <s v="Finalizada"/>
    <n v="0"/>
    <n v="0"/>
    <m/>
    <n v="67314"/>
    <n v="67314"/>
    <n v="67314"/>
    <n v="0"/>
    <n v="67314"/>
    <n v="0"/>
    <m/>
    <n v="0"/>
    <m/>
    <m/>
    <d v="2023-11-30T00:00:00"/>
  </r>
  <r>
    <n v="801000713"/>
    <s v="ONCOLOGOS DEL OCCIDENTE S.A"/>
    <s v="RM76359"/>
    <s v="801000713_RM76359"/>
    <d v="2023-12-01T00:00:00"/>
    <d v="2023-12-15T09:53:32"/>
    <n v="335907"/>
    <n v="335907"/>
    <x v="4"/>
    <s v="Para auditoria de pertinencia"/>
    <n v="0"/>
    <n v="0"/>
    <m/>
    <n v="0"/>
    <n v="0"/>
    <n v="0"/>
    <n v="0"/>
    <n v="0"/>
    <n v="0"/>
    <m/>
    <n v="0"/>
    <m/>
    <m/>
    <d v="2023-11-30T00:00:00"/>
  </r>
  <r>
    <n v="801000713"/>
    <s v="ONCOLOGOS DEL OCCIDENTE S.A"/>
    <s v="RM76381"/>
    <s v="801000713_RM76381"/>
    <d v="2023-12-04T00:00:00"/>
    <d v="2023-12-15T09:10:18"/>
    <n v="52400"/>
    <n v="52400"/>
    <x v="0"/>
    <s v="Finalizada"/>
    <n v="0"/>
    <n v="0"/>
    <m/>
    <n v="52400"/>
    <n v="56946"/>
    <n v="52400"/>
    <n v="0"/>
    <n v="52400"/>
    <n v="0"/>
    <m/>
    <n v="0"/>
    <m/>
    <m/>
    <d v="2023-11-30T00:00:00"/>
  </r>
  <r>
    <n v="801000713"/>
    <s v="ONCOLOGOS DEL OCCIDENTE S.A"/>
    <s v="RM76382"/>
    <s v="801000713_RM76382"/>
    <d v="2023-12-04T00:00:00"/>
    <d v="2023-12-15T09:16:20"/>
    <n v="49990"/>
    <n v="49990"/>
    <x v="0"/>
    <s v="Finalizada"/>
    <n v="0"/>
    <n v="0"/>
    <m/>
    <n v="49990"/>
    <n v="49990"/>
    <n v="49990"/>
    <n v="0"/>
    <n v="49990"/>
    <n v="49990"/>
    <n v="1222352967"/>
    <n v="0"/>
    <m/>
    <m/>
    <d v="2023-11-30T00:00:00"/>
  </r>
  <r>
    <n v="801000713"/>
    <s v="ONCOLOGOS DEL OCCIDENTE S.A"/>
    <s v="RC20872"/>
    <s v="801000713_RC20872"/>
    <d v="2023-12-04T00:00:00"/>
    <d v="2023-12-15T20:07:40"/>
    <n v="56533"/>
    <n v="56533"/>
    <x v="0"/>
    <s v="Finalizada"/>
    <n v="0"/>
    <n v="0"/>
    <m/>
    <n v="56533"/>
    <n v="56533"/>
    <n v="56533"/>
    <n v="0"/>
    <n v="56533"/>
    <n v="0"/>
    <m/>
    <n v="0"/>
    <m/>
    <m/>
    <d v="2023-11-30T00:00:00"/>
  </r>
  <r>
    <n v="801000713"/>
    <s v="ONCOLOGOS DEL OCCIDENTE S.A"/>
    <s v="RM76432"/>
    <s v="801000713_RM76432"/>
    <d v="2023-12-04T00:00:00"/>
    <d v="2023-12-15T09:18:14"/>
    <n v="56533"/>
    <n v="56533"/>
    <x v="0"/>
    <s v="Finalizada"/>
    <n v="0"/>
    <n v="0"/>
    <m/>
    <n v="56533"/>
    <n v="56533"/>
    <n v="56533"/>
    <n v="0"/>
    <n v="56533"/>
    <n v="0"/>
    <m/>
    <n v="0"/>
    <m/>
    <m/>
    <d v="2023-11-30T00:00:00"/>
  </r>
  <r>
    <n v="801000713"/>
    <s v="ONCOLOGOS DEL OCCIDENTE S.A"/>
    <s v="RC20882"/>
    <s v="801000713_RC20882"/>
    <d v="2023-12-04T00:00:00"/>
    <d v="2024-01-02T07:00:00"/>
    <n v="52433"/>
    <n v="52433"/>
    <x v="4"/>
    <s v="Para auditoria de pertinencia"/>
    <n v="0"/>
    <n v="0"/>
    <m/>
    <n v="0"/>
    <n v="0"/>
    <n v="0"/>
    <n v="0"/>
    <n v="0"/>
    <n v="0"/>
    <m/>
    <n v="0"/>
    <m/>
    <m/>
    <d v="2023-11-30T00:00:00"/>
  </r>
  <r>
    <n v="801000713"/>
    <s v="ONCOLOGOS DEL OCCIDENTE S.A"/>
    <s v="RM76436"/>
    <s v="801000713_RM76436"/>
    <d v="2023-12-04T00:00:00"/>
    <d v="2023-12-15T18:35:20"/>
    <n v="64500"/>
    <n v="64500"/>
    <x v="0"/>
    <s v="Finalizada"/>
    <n v="0"/>
    <n v="0"/>
    <m/>
    <n v="64500"/>
    <n v="66900"/>
    <n v="64500"/>
    <n v="0"/>
    <n v="64500"/>
    <n v="0"/>
    <m/>
    <n v="0"/>
    <m/>
    <m/>
    <d v="2023-11-30T00:00:00"/>
  </r>
  <r>
    <n v="801000713"/>
    <s v="ONCOLOGOS DEL OCCIDENTE S.A"/>
    <s v="RM76391"/>
    <s v="801000713_RM76391"/>
    <d v="2023-12-04T00:00:00"/>
    <d v="2023-12-14T17:44:45"/>
    <n v="9031620"/>
    <n v="9031620"/>
    <x v="0"/>
    <s v="Finalizada"/>
    <n v="0"/>
    <n v="0"/>
    <m/>
    <n v="9031620"/>
    <n v="26309874"/>
    <n v="9031620"/>
    <n v="0"/>
    <n v="9031620"/>
    <n v="0"/>
    <m/>
    <n v="0"/>
    <m/>
    <m/>
    <d v="2023-11-30T00:00:00"/>
  </r>
  <r>
    <n v="801000713"/>
    <s v="ONCOLOGOS DEL OCCIDENTE S.A"/>
    <s v="RM76467"/>
    <s v="801000713_RM76467"/>
    <d v="2023-12-05T00:00:00"/>
    <d v="2023-12-15T09:20:03"/>
    <n v="62303"/>
    <n v="62303"/>
    <x v="0"/>
    <s v="Finalizada"/>
    <n v="0"/>
    <n v="0"/>
    <m/>
    <n v="62303"/>
    <n v="62303"/>
    <n v="62303"/>
    <n v="0"/>
    <n v="62303"/>
    <n v="62303"/>
    <n v="1222352966"/>
    <n v="0"/>
    <m/>
    <m/>
    <d v="2023-11-30T00:00:00"/>
  </r>
  <r>
    <n v="801000713"/>
    <s v="ONCOLOGOS DEL OCCIDENTE S.A"/>
    <s v="RC20904"/>
    <s v="801000713_RC20904"/>
    <d v="2023-12-05T00:00:00"/>
    <d v="2023-12-15T20:11:23"/>
    <n v="64500"/>
    <n v="64500"/>
    <x v="0"/>
    <s v="Finalizada"/>
    <n v="0"/>
    <n v="0"/>
    <m/>
    <n v="64500"/>
    <n v="66900"/>
    <n v="64500"/>
    <n v="0"/>
    <n v="64500"/>
    <n v="0"/>
    <m/>
    <n v="0"/>
    <m/>
    <m/>
    <d v="2023-11-30T00:00:00"/>
  </r>
  <r>
    <n v="801000713"/>
    <s v="ONCOLOGOS DEL OCCIDENTE S.A"/>
    <s v="RC20916"/>
    <s v="801000713_RC20916"/>
    <d v="2023-12-05T00:00:00"/>
    <d v="2023-12-15T20:14:38"/>
    <n v="56533"/>
    <n v="56533"/>
    <x v="0"/>
    <s v="Finalizada"/>
    <n v="0"/>
    <n v="0"/>
    <m/>
    <n v="56533"/>
    <n v="56533"/>
    <n v="56533"/>
    <n v="0"/>
    <n v="56533"/>
    <n v="0"/>
    <m/>
    <n v="0"/>
    <m/>
    <m/>
    <d v="2023-11-30T00:00:00"/>
  </r>
  <r>
    <n v="801000713"/>
    <s v="ONCOLOGOS DEL OCCIDENTE S.A"/>
    <s v="RM76501"/>
    <s v="801000713_RM76501"/>
    <d v="2023-12-05T00:00:00"/>
    <d v="2023-12-15T18:36:57"/>
    <n v="64500"/>
    <n v="64500"/>
    <x v="0"/>
    <s v="Finalizada"/>
    <n v="0"/>
    <n v="0"/>
    <m/>
    <n v="64500"/>
    <n v="56946"/>
    <n v="64500"/>
    <n v="0"/>
    <n v="64500"/>
    <n v="0"/>
    <m/>
    <n v="0"/>
    <m/>
    <m/>
    <d v="2023-11-30T00:00:00"/>
  </r>
  <r>
    <n v="801000713"/>
    <s v="ONCOLOGOS DEL OCCIDENTE S.A"/>
    <s v="RC20934"/>
    <s v="801000713_RC20934"/>
    <d v="2023-12-05T00:00:00"/>
    <d v="2024-01-02T07:00:00"/>
    <n v="60400"/>
    <n v="60400"/>
    <x v="4"/>
    <s v="Para auditoria de pertinencia"/>
    <n v="0"/>
    <n v="0"/>
    <m/>
    <n v="0"/>
    <n v="0"/>
    <n v="0"/>
    <n v="0"/>
    <n v="0"/>
    <n v="0"/>
    <m/>
    <n v="0"/>
    <m/>
    <m/>
    <d v="2023-11-30T00:00:00"/>
  </r>
  <r>
    <n v="801000713"/>
    <s v="ONCOLOGOS DEL OCCIDENTE S.A"/>
    <s v="RC20943"/>
    <s v="801000713_RC20943"/>
    <d v="2023-12-06T00:00:00"/>
    <d v="2023-12-15T20:16:54"/>
    <n v="56946"/>
    <n v="56946"/>
    <x v="0"/>
    <s v="Finalizada"/>
    <n v="0"/>
    <n v="0"/>
    <m/>
    <n v="56946"/>
    <n v="56946"/>
    <n v="56946"/>
    <n v="0"/>
    <n v="56946"/>
    <n v="0"/>
    <m/>
    <n v="0"/>
    <m/>
    <m/>
    <d v="2023-11-30T00:00:00"/>
  </r>
  <r>
    <n v="801000713"/>
    <s v="ONCOLOGOS DEL OCCIDENTE S.A"/>
    <s v="RM76560"/>
    <s v="801000713_RM76560"/>
    <d v="2023-12-06T00:00:00"/>
    <d v="2023-12-15T18:38:40"/>
    <n v="56533"/>
    <n v="56533"/>
    <x v="0"/>
    <s v="Finalizada"/>
    <n v="0"/>
    <n v="0"/>
    <m/>
    <n v="56533"/>
    <n v="56533"/>
    <n v="56533"/>
    <n v="0"/>
    <n v="56533"/>
    <n v="0"/>
    <m/>
    <n v="0"/>
    <m/>
    <m/>
    <d v="2023-11-30T00:00:00"/>
  </r>
  <r>
    <n v="801000713"/>
    <s v="ONCOLOGOS DEL OCCIDENTE S.A"/>
    <s v="RC20960"/>
    <s v="801000713_RC20960"/>
    <d v="2023-12-06T00:00:00"/>
    <d v="2023-12-15T20:23:52"/>
    <n v="56946"/>
    <n v="56946"/>
    <x v="0"/>
    <s v="Finalizada"/>
    <n v="0"/>
    <n v="0"/>
    <m/>
    <n v="56946"/>
    <n v="56946"/>
    <n v="56946"/>
    <n v="0"/>
    <n v="56946"/>
    <n v="0"/>
    <m/>
    <n v="0"/>
    <m/>
    <m/>
    <d v="2023-11-30T00:00:00"/>
  </r>
  <r>
    <n v="801000713"/>
    <s v="ONCOLOGOS DEL OCCIDENTE S.A"/>
    <s v="RM76586"/>
    <s v="801000713_RM76586"/>
    <d v="2023-12-06T00:00:00"/>
    <d v="2023-12-15T09:22:52"/>
    <n v="5306201"/>
    <n v="5306201"/>
    <x v="4"/>
    <s v="Para auditoria de pertinencia"/>
    <n v="0"/>
    <n v="0"/>
    <m/>
    <n v="0"/>
    <n v="0"/>
    <n v="0"/>
    <n v="0"/>
    <n v="0"/>
    <n v="0"/>
    <m/>
    <n v="0"/>
    <m/>
    <m/>
    <d v="2023-11-30T00:00:00"/>
  </r>
  <r>
    <n v="801000713"/>
    <s v="ONCOLOGOS DEL OCCIDENTE S.A"/>
    <s v="RM76602"/>
    <s v="801000713_RM76602"/>
    <d v="2023-12-06T00:00:00"/>
    <d v="2023-12-15T09:57:14"/>
    <n v="1003332"/>
    <n v="1003332"/>
    <x v="4"/>
    <s v="Para auditoria de pertinencia"/>
    <n v="0"/>
    <n v="0"/>
    <m/>
    <n v="0"/>
    <n v="0"/>
    <n v="0"/>
    <n v="0"/>
    <n v="0"/>
    <n v="0"/>
    <m/>
    <n v="0"/>
    <m/>
    <m/>
    <d v="2023-11-30T00:00:00"/>
  </r>
  <r>
    <n v="801000713"/>
    <s v="ONCOLOGOS DEL OCCIDENTE S.A"/>
    <s v="RM76635"/>
    <s v="801000713_RM76635"/>
    <d v="2023-12-07T00:00:00"/>
    <d v="2023-12-15T18:40:40"/>
    <n v="306190"/>
    <n v="306190"/>
    <x v="0"/>
    <s v="Finalizada"/>
    <n v="0"/>
    <n v="0"/>
    <m/>
    <n v="306190"/>
    <n v="315990"/>
    <n v="306190"/>
    <n v="0"/>
    <n v="306190"/>
    <n v="0"/>
    <m/>
    <n v="0"/>
    <m/>
    <m/>
    <d v="2023-11-30T00:00:00"/>
  </r>
  <r>
    <n v="801000713"/>
    <s v="ONCOLOGOS DEL OCCIDENTE S.A"/>
    <s v="RM76668"/>
    <s v="801000713_RM76668"/>
    <d v="2023-12-07T00:00:00"/>
    <m/>
    <n v="289200"/>
    <n v="289200"/>
    <x v="3"/>
    <m/>
    <n v="0"/>
    <n v="0"/>
    <m/>
    <n v="0"/>
    <n v="0"/>
    <n v="0"/>
    <n v="0"/>
    <n v="0"/>
    <n v="0"/>
    <m/>
    <n v="0"/>
    <m/>
    <m/>
    <d v="2023-11-30T00:00:00"/>
  </r>
  <r>
    <n v="801000713"/>
    <s v="ONCOLOGOS DEL OCCIDENTE S.A"/>
    <s v="RC21005"/>
    <s v="801000713_RC21005"/>
    <d v="2023-12-07T00:00:00"/>
    <d v="2023-12-15T20:26:33"/>
    <n v="64500"/>
    <n v="64500"/>
    <x v="0"/>
    <s v="Finalizada"/>
    <n v="0"/>
    <n v="0"/>
    <m/>
    <n v="64500"/>
    <n v="66900"/>
    <n v="64500"/>
    <n v="0"/>
    <n v="64500"/>
    <n v="0"/>
    <m/>
    <n v="0"/>
    <m/>
    <m/>
    <d v="2023-11-30T00:00:00"/>
  </r>
  <r>
    <n v="801000713"/>
    <s v="ONCOLOGOS DEL OCCIDENTE S.A"/>
    <s v="RM76654"/>
    <s v="801000713_RM76654"/>
    <d v="2023-12-07T00:00:00"/>
    <d v="2024-01-02T07:00:00"/>
    <n v="3819660"/>
    <n v="3819660"/>
    <x v="4"/>
    <s v="Para auditoria de pertinencia"/>
    <n v="0"/>
    <n v="0"/>
    <m/>
    <n v="0"/>
    <n v="0"/>
    <n v="0"/>
    <n v="0"/>
    <n v="0"/>
    <n v="0"/>
    <m/>
    <n v="0"/>
    <m/>
    <m/>
    <d v="2023-11-30T00:00:00"/>
  </r>
  <r>
    <n v="801000713"/>
    <s v="ONCOLOGOS DEL OCCIDENTE S.A"/>
    <s v="RM76678"/>
    <s v="801000713_RM76678"/>
    <d v="2023-12-09T00:00:00"/>
    <d v="2023-12-15T18:43:11"/>
    <n v="9023346"/>
    <n v="9023346"/>
    <x v="0"/>
    <s v="Finalizada"/>
    <n v="0"/>
    <n v="0"/>
    <m/>
    <n v="9023346"/>
    <n v="46217490"/>
    <n v="9023346"/>
    <n v="0"/>
    <n v="9023346"/>
    <n v="0"/>
    <m/>
    <n v="0"/>
    <m/>
    <m/>
    <d v="2023-11-30T00:00:00"/>
  </r>
  <r>
    <n v="801000713"/>
    <s v="ONCOLOGOS DEL OCCIDENTE S.A"/>
    <s v="RM76740"/>
    <s v="801000713_RM76740"/>
    <d v="2023-12-11T00:00:00"/>
    <d v="2024-01-02T07:00:00"/>
    <n v="289200"/>
    <n v="289200"/>
    <x v="4"/>
    <s v="Para auditoria de pertinencia"/>
    <n v="0"/>
    <n v="0"/>
    <m/>
    <n v="0"/>
    <n v="0"/>
    <n v="0"/>
    <n v="0"/>
    <n v="0"/>
    <n v="0"/>
    <m/>
    <n v="0"/>
    <m/>
    <m/>
    <d v="2023-11-30T00:00:00"/>
  </r>
  <r>
    <n v="801000713"/>
    <s v="ONCOLOGOS DEL OCCIDENTE S.A"/>
    <s v="RM76743"/>
    <s v="801000713_RM76743"/>
    <d v="2023-12-11T00:00:00"/>
    <d v="2023-12-15T18:50:39"/>
    <n v="64500"/>
    <n v="64500"/>
    <x v="0"/>
    <s v="Finalizada"/>
    <n v="0"/>
    <n v="0"/>
    <m/>
    <n v="64500"/>
    <n v="66900"/>
    <n v="64500"/>
    <n v="0"/>
    <n v="64500"/>
    <n v="0"/>
    <m/>
    <n v="0"/>
    <m/>
    <m/>
    <d v="2023-11-30T00:00:00"/>
  </r>
  <r>
    <n v="801000713"/>
    <s v="ONCOLOGOS DEL OCCIDENTE S.A"/>
    <s v="RM76712"/>
    <s v="801000713_RM76712"/>
    <d v="2023-12-11T00:00:00"/>
    <d v="2024-01-02T07:00:00"/>
    <n v="56533"/>
    <n v="56533"/>
    <x v="4"/>
    <s v="Para auditoria de pertinencia"/>
    <n v="0"/>
    <n v="0"/>
    <m/>
    <n v="0"/>
    <n v="0"/>
    <n v="0"/>
    <n v="0"/>
    <n v="0"/>
    <n v="0"/>
    <m/>
    <n v="0"/>
    <m/>
    <m/>
    <d v="2023-11-30T00:00:00"/>
  </r>
  <r>
    <n v="801000713"/>
    <s v="ONCOLOGOS DEL OCCIDENTE S.A"/>
    <s v="RM76702"/>
    <s v="801000713_RM76702"/>
    <d v="2023-12-11T00:00:00"/>
    <d v="2023-12-15T18:45:30"/>
    <n v="56533"/>
    <n v="56533"/>
    <x v="2"/>
    <s v="Devuelta"/>
    <n v="56533"/>
    <n v="0"/>
    <m/>
    <n v="0"/>
    <n v="0"/>
    <n v="0"/>
    <n v="0"/>
    <n v="0"/>
    <n v="0"/>
    <m/>
    <n v="0"/>
    <m/>
    <m/>
    <d v="2023-11-30T00:00:00"/>
  </r>
  <r>
    <n v="801000713"/>
    <s v="ONCOLOGOS DEL OCCIDENTE S.A"/>
    <s v="RM76700"/>
    <s v="801000713_RM76700"/>
    <d v="2023-12-11T00:00:00"/>
    <d v="2024-01-02T07:00:00"/>
    <n v="128884"/>
    <n v="128884"/>
    <x v="4"/>
    <s v="Para auditoria de pertinencia"/>
    <n v="0"/>
    <n v="0"/>
    <m/>
    <n v="0"/>
    <n v="0"/>
    <n v="0"/>
    <n v="0"/>
    <n v="0"/>
    <n v="0"/>
    <m/>
    <n v="0"/>
    <m/>
    <m/>
    <d v="2023-11-30T00:00:00"/>
  </r>
  <r>
    <n v="801000713"/>
    <s v="ONCOLOGOS DEL OCCIDENTE S.A"/>
    <s v="RM76692"/>
    <s v="801000713_RM76692"/>
    <d v="2023-12-11T00:00:00"/>
    <d v="2024-01-02T07:00:00"/>
    <n v="22700"/>
    <n v="22700"/>
    <x v="4"/>
    <s v="Para auditoria de pertinencia"/>
    <n v="0"/>
    <n v="0"/>
    <m/>
    <n v="0"/>
    <n v="0"/>
    <n v="0"/>
    <n v="0"/>
    <n v="0"/>
    <n v="0"/>
    <m/>
    <n v="0"/>
    <m/>
    <m/>
    <d v="2023-11-30T00:00:00"/>
  </r>
  <r>
    <n v="801000713"/>
    <s v="ONCOLOGOS DEL OCCIDENTE S.A"/>
    <s v="RM76693"/>
    <s v="801000713_RM76693"/>
    <d v="2023-12-11T00:00:00"/>
    <d v="2024-01-02T07:00:00"/>
    <n v="203607"/>
    <n v="203607"/>
    <x v="4"/>
    <s v="Para auditoria de pertinencia"/>
    <n v="0"/>
    <n v="0"/>
    <m/>
    <n v="0"/>
    <n v="0"/>
    <n v="0"/>
    <n v="0"/>
    <n v="0"/>
    <n v="0"/>
    <m/>
    <n v="0"/>
    <m/>
    <m/>
    <d v="2023-11-30T00:00:00"/>
  </r>
  <r>
    <n v="801000713"/>
    <s v="ONCOLOGOS DEL OCCIDENTE S.A"/>
    <s v="RM76694"/>
    <s v="801000713_RM76694"/>
    <d v="2023-12-11T00:00:00"/>
    <d v="2024-01-02T07:00:00"/>
    <n v="56533"/>
    <n v="56533"/>
    <x v="4"/>
    <s v="Para auditoria de pertinencia"/>
    <n v="0"/>
    <n v="0"/>
    <m/>
    <n v="0"/>
    <n v="0"/>
    <n v="0"/>
    <n v="0"/>
    <n v="0"/>
    <n v="0"/>
    <m/>
    <n v="0"/>
    <m/>
    <m/>
    <d v="2023-11-30T00:00:00"/>
  </r>
  <r>
    <n v="801000713"/>
    <s v="ONCOLOGOS DEL OCCIDENTE S.A"/>
    <s v="RM76697"/>
    <s v="801000713_RM76697"/>
    <d v="2023-12-11T00:00:00"/>
    <d v="2024-01-02T07:00:00"/>
    <n v="56533"/>
    <n v="56533"/>
    <x v="4"/>
    <s v="Para auditoria de pertinencia"/>
    <n v="0"/>
    <n v="0"/>
    <m/>
    <n v="0"/>
    <n v="0"/>
    <n v="0"/>
    <n v="0"/>
    <n v="0"/>
    <n v="0"/>
    <m/>
    <n v="0"/>
    <m/>
    <m/>
    <d v="2023-11-30T00:00:00"/>
  </r>
  <r>
    <n v="801000713"/>
    <s v="ONCOLOGOS DEL OCCIDENTE S.A"/>
    <s v="RM76724"/>
    <s v="801000713_RM76724"/>
    <d v="2023-12-11T00:00:00"/>
    <d v="2023-12-15T18:47:39"/>
    <n v="394247"/>
    <n v="394247"/>
    <x v="0"/>
    <s v="Finalizada"/>
    <n v="0"/>
    <n v="0"/>
    <m/>
    <n v="394247"/>
    <n v="415397"/>
    <n v="394247"/>
    <n v="0"/>
    <n v="394247"/>
    <n v="0"/>
    <m/>
    <n v="0"/>
    <m/>
    <m/>
    <d v="2023-11-30T00:00:00"/>
  </r>
  <r>
    <n v="801000713"/>
    <s v="ONCOLOGOS DEL OCCIDENTE S.A"/>
    <s v="RM76763"/>
    <s v="801000713_RM76763"/>
    <d v="2023-12-11T00:00:00"/>
    <m/>
    <n v="7874540"/>
    <n v="7874540"/>
    <x v="3"/>
    <m/>
    <n v="0"/>
    <n v="0"/>
    <m/>
    <n v="0"/>
    <n v="0"/>
    <n v="0"/>
    <n v="0"/>
    <n v="0"/>
    <n v="0"/>
    <m/>
    <n v="0"/>
    <m/>
    <m/>
    <d v="2023-11-30T00:00:00"/>
  </r>
  <r>
    <n v="801000713"/>
    <s v="ONCOLOGOS DEL OCCIDENTE S.A"/>
    <s v="RM76761"/>
    <s v="801000713_RM76761"/>
    <d v="2023-12-11T00:00:00"/>
    <d v="2023-12-15T18:54:17"/>
    <n v="12057813"/>
    <n v="12057813"/>
    <x v="6"/>
    <s v="Para respuesta prestador"/>
    <n v="0"/>
    <n v="55100"/>
    <m/>
    <n v="12057813"/>
    <n v="11889192"/>
    <n v="12057813"/>
    <n v="0"/>
    <n v="12002713"/>
    <n v="0"/>
    <m/>
    <n v="0"/>
    <m/>
    <m/>
    <d v="2023-11-30T00:00:00"/>
  </r>
  <r>
    <n v="801000713"/>
    <s v="ONCOLOGOS DEL OCCIDENTE S.A"/>
    <s v="RM76843"/>
    <s v="801000713_RM76843"/>
    <d v="2023-12-12T00:00:00"/>
    <d v="2024-01-02T07:00:00"/>
    <n v="346915"/>
    <n v="346915"/>
    <x v="4"/>
    <s v="Para auditoria de pertinencia"/>
    <n v="0"/>
    <n v="0"/>
    <m/>
    <n v="0"/>
    <n v="0"/>
    <n v="0"/>
    <n v="0"/>
    <n v="0"/>
    <n v="0"/>
    <m/>
    <n v="0"/>
    <m/>
    <m/>
    <d v="2023-11-30T00:00:00"/>
  </r>
  <r>
    <n v="801000713"/>
    <s v="ONCOLOGOS DEL OCCIDENTE S.A"/>
    <s v="RM76780"/>
    <s v="801000713_RM76780"/>
    <d v="2023-12-12T00:00:00"/>
    <d v="2024-01-02T07:00:00"/>
    <n v="80623"/>
    <n v="80623"/>
    <x v="4"/>
    <s v="Para auditoria de pertinencia"/>
    <n v="0"/>
    <n v="0"/>
    <m/>
    <n v="0"/>
    <n v="0"/>
    <n v="0"/>
    <n v="0"/>
    <n v="0"/>
    <n v="0"/>
    <m/>
    <n v="0"/>
    <m/>
    <m/>
    <d v="2023-11-30T00:00:00"/>
  </r>
  <r>
    <n v="801000713"/>
    <s v="ONCOLOGOS DEL OCCIDENTE S.A"/>
    <s v="RM76775"/>
    <s v="801000713_RM76775"/>
    <d v="2023-12-12T00:00:00"/>
    <d v="2024-01-02T07:00:00"/>
    <n v="64500"/>
    <n v="64500"/>
    <x v="4"/>
    <s v="Para auditoria de pertinencia"/>
    <n v="0"/>
    <n v="0"/>
    <m/>
    <n v="0"/>
    <n v="0"/>
    <n v="0"/>
    <n v="0"/>
    <n v="0"/>
    <n v="0"/>
    <m/>
    <n v="0"/>
    <m/>
    <m/>
    <d v="2023-11-30T00:00:00"/>
  </r>
  <r>
    <n v="801000713"/>
    <s v="ONCOLOGOS DEL OCCIDENTE S.A"/>
    <s v="RC21086"/>
    <s v="801000713_RC21086"/>
    <d v="2023-12-12T00:00:00"/>
    <d v="2024-01-02T07:00:00"/>
    <n v="64500"/>
    <n v="64500"/>
    <x v="4"/>
    <s v="Para auditoria de pertinencia"/>
    <n v="0"/>
    <n v="0"/>
    <m/>
    <n v="0"/>
    <n v="0"/>
    <n v="0"/>
    <n v="0"/>
    <n v="0"/>
    <n v="0"/>
    <m/>
    <n v="0"/>
    <m/>
    <m/>
    <d v="2023-11-30T00:00:00"/>
  </r>
  <r>
    <n v="801000713"/>
    <s v="ONCOLOGOS DEL OCCIDENTE S.A"/>
    <s v="RM76806"/>
    <s v="801000713_RM76806"/>
    <d v="2023-12-12T00:00:00"/>
    <d v="2024-01-02T07:00:00"/>
    <n v="64500"/>
    <n v="64500"/>
    <x v="4"/>
    <s v="Para auditoria de pertinencia"/>
    <n v="0"/>
    <n v="0"/>
    <m/>
    <n v="0"/>
    <n v="0"/>
    <n v="0"/>
    <n v="0"/>
    <n v="0"/>
    <n v="0"/>
    <m/>
    <n v="0"/>
    <m/>
    <m/>
    <d v="2023-11-30T00:00:00"/>
  </r>
  <r>
    <n v="801000713"/>
    <s v="ONCOLOGOS DEL OCCIDENTE S.A"/>
    <s v="RM76808"/>
    <s v="801000713_RM76808"/>
    <d v="2023-12-12T00:00:00"/>
    <d v="2024-01-02T07:00:00"/>
    <n v="56533"/>
    <n v="56533"/>
    <x v="4"/>
    <s v="Para auditoria de pertinencia"/>
    <n v="0"/>
    <n v="0"/>
    <m/>
    <n v="0"/>
    <n v="0"/>
    <n v="0"/>
    <n v="0"/>
    <n v="0"/>
    <n v="0"/>
    <m/>
    <n v="0"/>
    <m/>
    <m/>
    <d v="2023-11-30T00:00:00"/>
  </r>
  <r>
    <n v="801000713"/>
    <s v="ONCOLOGOS DEL OCCIDENTE S.A"/>
    <s v="RM76841"/>
    <s v="801000713_RM76841"/>
    <d v="2023-12-12T00:00:00"/>
    <d v="2024-01-02T07:00:00"/>
    <n v="346915"/>
    <n v="346915"/>
    <x v="4"/>
    <s v="Para auditoria de pertinencia"/>
    <n v="0"/>
    <n v="0"/>
    <m/>
    <n v="0"/>
    <n v="0"/>
    <n v="0"/>
    <n v="0"/>
    <n v="0"/>
    <n v="0"/>
    <m/>
    <n v="0"/>
    <m/>
    <m/>
    <d v="2023-11-30T00:00:00"/>
  </r>
  <r>
    <n v="801000713"/>
    <s v="ONCOLOGOS DEL OCCIDENTE S.A"/>
    <s v="RM76848"/>
    <s v="801000713_RM76848"/>
    <d v="2023-12-13T00:00:00"/>
    <d v="2024-01-02T07:00:00"/>
    <n v="28600"/>
    <n v="28600"/>
    <x v="4"/>
    <s v="Para auditoria de pertinencia"/>
    <n v="0"/>
    <n v="0"/>
    <m/>
    <n v="0"/>
    <n v="0"/>
    <n v="0"/>
    <n v="0"/>
    <n v="0"/>
    <n v="0"/>
    <m/>
    <n v="0"/>
    <m/>
    <m/>
    <d v="2023-11-30T00:00:00"/>
  </r>
  <r>
    <n v="801000713"/>
    <s v="ONCOLOGOS DEL OCCIDENTE S.A"/>
    <s v="RC21102"/>
    <s v="801000713_RC21102"/>
    <d v="2023-12-13T00:00:00"/>
    <d v="2024-01-02T07:00:00"/>
    <n v="56946"/>
    <n v="56946"/>
    <x v="4"/>
    <s v="Para auditoria de pertinencia"/>
    <n v="0"/>
    <n v="0"/>
    <m/>
    <n v="0"/>
    <n v="0"/>
    <n v="0"/>
    <n v="0"/>
    <n v="0"/>
    <n v="0"/>
    <m/>
    <n v="0"/>
    <m/>
    <m/>
    <d v="2023-11-30T00:00:00"/>
  </r>
  <r>
    <n v="801000713"/>
    <s v="ONCOLOGOS DEL OCCIDENTE S.A"/>
    <s v="RM76854"/>
    <s v="801000713_RM76854"/>
    <d v="2023-12-13T00:00:00"/>
    <d v="2024-01-02T07:00:00"/>
    <n v="64500"/>
    <n v="64500"/>
    <x v="4"/>
    <s v="Para auditoria de pertinencia"/>
    <n v="0"/>
    <n v="0"/>
    <m/>
    <n v="0"/>
    <n v="0"/>
    <n v="0"/>
    <n v="0"/>
    <n v="0"/>
    <n v="0"/>
    <m/>
    <n v="0"/>
    <m/>
    <m/>
    <d v="2023-11-30T00:00:00"/>
  </r>
  <r>
    <n v="801000713"/>
    <s v="ONCOLOGOS DEL OCCIDENTE S.A"/>
    <s v="RM76855"/>
    <s v="801000713_RM76855"/>
    <d v="2023-12-13T00:00:00"/>
    <d v="2024-01-02T07:00:00"/>
    <n v="7751101"/>
    <n v="7751101"/>
    <x v="4"/>
    <s v="Para auditoria de pertinencia"/>
    <n v="0"/>
    <n v="0"/>
    <m/>
    <n v="0"/>
    <n v="0"/>
    <n v="0"/>
    <n v="0"/>
    <n v="0"/>
    <n v="0"/>
    <m/>
    <n v="0"/>
    <m/>
    <m/>
    <d v="2023-11-30T00:00:00"/>
  </r>
  <r>
    <n v="801000713"/>
    <s v="ONCOLOGOS DEL OCCIDENTE S.A"/>
    <s v="RM76869"/>
    <s v="801000713_RM76869"/>
    <d v="2023-12-13T00:00:00"/>
    <d v="2024-01-02T07:00:00"/>
    <n v="60254"/>
    <n v="60254"/>
    <x v="4"/>
    <s v="Para auditoria de pertinencia"/>
    <n v="0"/>
    <n v="0"/>
    <m/>
    <n v="0"/>
    <n v="0"/>
    <n v="0"/>
    <n v="0"/>
    <n v="0"/>
    <n v="0"/>
    <m/>
    <n v="0"/>
    <m/>
    <m/>
    <d v="2023-11-30T00:00:00"/>
  </r>
  <r>
    <n v="801000713"/>
    <s v="ONCOLOGOS DEL OCCIDENTE S.A"/>
    <s v="RM76877"/>
    <s v="801000713_RM76877"/>
    <d v="2023-12-13T00:00:00"/>
    <d v="2024-01-02T07:00:00"/>
    <n v="56533"/>
    <n v="56533"/>
    <x v="4"/>
    <s v="Para auditoria de pertinencia"/>
    <n v="0"/>
    <n v="0"/>
    <m/>
    <n v="0"/>
    <n v="0"/>
    <n v="0"/>
    <n v="0"/>
    <n v="0"/>
    <n v="0"/>
    <m/>
    <n v="0"/>
    <m/>
    <m/>
    <d v="2023-11-30T00:00:00"/>
  </r>
  <r>
    <n v="801000713"/>
    <s v="ONCOLOGOS DEL OCCIDENTE S.A"/>
    <s v="RM76957"/>
    <s v="801000713_RM76957"/>
    <d v="2023-12-14T00:00:00"/>
    <d v="2024-01-02T07:00:00"/>
    <n v="1062733"/>
    <n v="1062733"/>
    <x v="4"/>
    <s v="Para auditoria de pertinencia"/>
    <n v="0"/>
    <n v="0"/>
    <m/>
    <n v="0"/>
    <n v="0"/>
    <n v="0"/>
    <n v="0"/>
    <n v="0"/>
    <n v="0"/>
    <m/>
    <n v="0"/>
    <m/>
    <m/>
    <d v="2023-11-30T00:00:00"/>
  </r>
  <r>
    <n v="801000713"/>
    <s v="ONCOLOGOS DEL OCCIDENTE S.A"/>
    <s v="RM76924"/>
    <s v="801000713_RM76924"/>
    <d v="2023-12-14T00:00:00"/>
    <m/>
    <n v="289200"/>
    <n v="289200"/>
    <x v="3"/>
    <m/>
    <n v="0"/>
    <n v="0"/>
    <m/>
    <n v="0"/>
    <n v="0"/>
    <n v="0"/>
    <n v="0"/>
    <n v="0"/>
    <n v="0"/>
    <m/>
    <n v="0"/>
    <m/>
    <m/>
    <d v="2023-11-30T00:00:00"/>
  </r>
  <r>
    <n v="801000713"/>
    <s v="ONCOLOGOS DEL OCCIDENTE S.A"/>
    <s v="RM76920"/>
    <s v="801000713_RM76920"/>
    <d v="2023-12-14T00:00:00"/>
    <d v="2024-01-02T07:00:00"/>
    <n v="59288"/>
    <n v="59288"/>
    <x v="4"/>
    <s v="Para auditoria de pertinencia"/>
    <n v="0"/>
    <n v="0"/>
    <m/>
    <n v="0"/>
    <n v="0"/>
    <n v="0"/>
    <n v="0"/>
    <n v="0"/>
    <n v="0"/>
    <m/>
    <n v="0"/>
    <m/>
    <m/>
    <d v="2023-11-30T00:00:00"/>
  </r>
  <r>
    <n v="801000713"/>
    <s v="ONCOLOGOS DEL OCCIDENTE S.A"/>
    <s v="RM76907"/>
    <s v="801000713_RM76907"/>
    <d v="2023-12-14T00:00:00"/>
    <d v="2024-01-02T07:00:00"/>
    <n v="82816"/>
    <n v="82816"/>
    <x v="4"/>
    <s v="Para auditoria de pertinencia"/>
    <n v="0"/>
    <n v="0"/>
    <m/>
    <n v="0"/>
    <n v="0"/>
    <n v="0"/>
    <n v="0"/>
    <n v="0"/>
    <n v="0"/>
    <m/>
    <n v="0"/>
    <m/>
    <m/>
    <d v="2023-11-30T00:00:00"/>
  </r>
  <r>
    <n v="801000713"/>
    <s v="ONCOLOGOS DEL OCCIDENTE S.A"/>
    <s v="RM76994"/>
    <s v="801000713_RM76994"/>
    <d v="2023-12-15T00:00:00"/>
    <d v="2024-01-02T07:00:00"/>
    <n v="484217"/>
    <n v="484217"/>
    <x v="4"/>
    <s v="Para auditoria de pertinencia"/>
    <n v="0"/>
    <n v="0"/>
    <m/>
    <n v="0"/>
    <n v="0"/>
    <n v="0"/>
    <n v="0"/>
    <n v="0"/>
    <n v="0"/>
    <m/>
    <n v="0"/>
    <m/>
    <m/>
    <d v="2023-11-30T00:00:00"/>
  </r>
  <r>
    <n v="801000713"/>
    <s v="ONCOLOGOS DEL OCCIDENTE S.A"/>
    <s v="RM77019"/>
    <s v="801000713_RM77019"/>
    <d v="2023-12-15T00:00:00"/>
    <m/>
    <n v="1373733"/>
    <n v="1373733"/>
    <x v="3"/>
    <m/>
    <n v="0"/>
    <n v="0"/>
    <m/>
    <n v="0"/>
    <n v="0"/>
    <n v="0"/>
    <n v="0"/>
    <n v="0"/>
    <n v="0"/>
    <m/>
    <n v="0"/>
    <m/>
    <m/>
    <d v="2023-11-30T00:00:00"/>
  </r>
  <r>
    <n v="801000713"/>
    <s v="ONCOLOGOS DEL OCCIDENTE S.A"/>
    <s v="RM76982"/>
    <s v="801000713_RM76982"/>
    <d v="2023-12-15T00:00:00"/>
    <d v="2024-01-02T07:00:00"/>
    <n v="16360760"/>
    <n v="16360760"/>
    <x v="4"/>
    <s v="Para auditoria de pertinencia"/>
    <n v="0"/>
    <n v="0"/>
    <m/>
    <n v="0"/>
    <n v="0"/>
    <n v="0"/>
    <n v="0"/>
    <n v="0"/>
    <n v="0"/>
    <m/>
    <n v="0"/>
    <m/>
    <m/>
    <d v="2023-11-30T00:00:00"/>
  </r>
  <r>
    <n v="801000713"/>
    <s v="ONCOLOGOS DEL OCCIDENTE S.A"/>
    <s v="RM77049"/>
    <s v="801000713_RM77049"/>
    <d v="2023-12-16T00:00:00"/>
    <d v="2024-01-02T07:00:00"/>
    <n v="439700"/>
    <n v="439700"/>
    <x v="4"/>
    <s v="Para auditoria de pertinencia"/>
    <n v="0"/>
    <n v="0"/>
    <m/>
    <n v="0"/>
    <n v="0"/>
    <n v="0"/>
    <n v="0"/>
    <n v="0"/>
    <n v="0"/>
    <m/>
    <n v="0"/>
    <m/>
    <m/>
    <d v="2023-11-30T00:00:00"/>
  </r>
  <r>
    <n v="801000713"/>
    <s v="ONCOLOGOS DEL OCCIDENTE S.A"/>
    <s v="RM77050"/>
    <s v="801000713_RM77050"/>
    <d v="2023-12-16T00:00:00"/>
    <d v="2024-01-02T07:00:00"/>
    <n v="988150"/>
    <n v="988150"/>
    <x v="4"/>
    <s v="Para auditoria de pertinencia"/>
    <n v="0"/>
    <n v="0"/>
    <m/>
    <n v="0"/>
    <n v="0"/>
    <n v="0"/>
    <n v="0"/>
    <n v="0"/>
    <n v="0"/>
    <m/>
    <n v="0"/>
    <m/>
    <m/>
    <d v="2023-11-30T00:00:00"/>
  </r>
  <r>
    <n v="801000713"/>
    <s v="ONCOLOGOS DEL OCCIDENTE S.A"/>
    <s v="RM77060"/>
    <s v="801000713_RM77060"/>
    <d v="2023-12-18T00:00:00"/>
    <m/>
    <n v="288534"/>
    <n v="288534"/>
    <x v="3"/>
    <m/>
    <n v="0"/>
    <n v="0"/>
    <m/>
    <n v="0"/>
    <n v="0"/>
    <n v="0"/>
    <n v="0"/>
    <n v="0"/>
    <n v="0"/>
    <m/>
    <n v="0"/>
    <m/>
    <m/>
    <d v="2023-11-30T00:00:00"/>
  </r>
  <r>
    <n v="801000713"/>
    <s v="ONCOLOGOS DEL OCCIDENTE S.A"/>
    <s v="RM77066"/>
    <s v="801000713_RM77066"/>
    <d v="2023-12-18T00:00:00"/>
    <d v="2024-01-02T07:00:00"/>
    <n v="56533"/>
    <n v="56533"/>
    <x v="4"/>
    <s v="Para auditoria de pertinencia"/>
    <n v="0"/>
    <n v="0"/>
    <m/>
    <n v="0"/>
    <n v="0"/>
    <n v="0"/>
    <n v="0"/>
    <n v="0"/>
    <n v="0"/>
    <m/>
    <n v="0"/>
    <m/>
    <m/>
    <d v="2023-11-30T00:00:00"/>
  </r>
  <r>
    <n v="801000713"/>
    <s v="ONCOLOGOS DEL OCCIDENTE S.A"/>
    <s v="RC21206"/>
    <s v="801000713_RC21206"/>
    <d v="2023-12-18T00:00:00"/>
    <d v="2024-01-02T07:00:00"/>
    <n v="56533"/>
    <n v="56533"/>
    <x v="4"/>
    <s v="Para auditoria de pertinencia"/>
    <n v="0"/>
    <n v="0"/>
    <m/>
    <n v="0"/>
    <n v="0"/>
    <n v="0"/>
    <n v="0"/>
    <n v="0"/>
    <n v="0"/>
    <m/>
    <n v="0"/>
    <m/>
    <m/>
    <d v="2023-11-30T00:00:00"/>
  </r>
  <r>
    <n v="801000713"/>
    <s v="ONCOLOGOS DEL OCCIDENTE S.A"/>
    <s v="RM77098"/>
    <s v="801000713_RM77098"/>
    <d v="2023-12-18T00:00:00"/>
    <d v="2024-01-02T07:00:00"/>
    <n v="56533"/>
    <n v="56533"/>
    <x v="4"/>
    <s v="Para auditoria de pertinencia"/>
    <n v="0"/>
    <n v="0"/>
    <m/>
    <n v="0"/>
    <n v="0"/>
    <n v="0"/>
    <n v="0"/>
    <n v="0"/>
    <n v="0"/>
    <m/>
    <n v="0"/>
    <m/>
    <m/>
    <d v="2023-11-30T00:00:00"/>
  </r>
  <r>
    <n v="801000713"/>
    <s v="ONCOLOGOS DEL OCCIDENTE S.A"/>
    <s v="RM77096"/>
    <s v="801000713_RM77096"/>
    <d v="2023-12-18T00:00:00"/>
    <d v="2024-01-02T07:00:00"/>
    <n v="3915971"/>
    <n v="3915971"/>
    <x v="4"/>
    <s v="Para auditoria de pertinencia"/>
    <n v="0"/>
    <n v="0"/>
    <m/>
    <n v="0"/>
    <n v="0"/>
    <n v="0"/>
    <n v="0"/>
    <n v="0"/>
    <n v="0"/>
    <m/>
    <n v="0"/>
    <m/>
    <m/>
    <d v="2023-11-30T00:00:00"/>
  </r>
  <r>
    <n v="801000713"/>
    <s v="ONCOLOGOS DEL OCCIDENTE S.A"/>
    <s v="RM77173"/>
    <s v="801000713_RM77173"/>
    <d v="2023-12-19T00:00:00"/>
    <d v="2024-01-02T07:00:00"/>
    <n v="16784250"/>
    <n v="16784250"/>
    <x v="4"/>
    <s v="Para auditoria de pertinencia"/>
    <n v="0"/>
    <n v="0"/>
    <m/>
    <n v="0"/>
    <n v="0"/>
    <n v="0"/>
    <n v="0"/>
    <n v="0"/>
    <n v="0"/>
    <m/>
    <n v="0"/>
    <m/>
    <m/>
    <d v="2023-11-30T00:00:00"/>
  </r>
  <r>
    <n v="801000713"/>
    <s v="ONCOLOGOS DEL OCCIDENTE S.A"/>
    <s v="RM77155"/>
    <s v="801000713_RM77155"/>
    <d v="2023-12-19T00:00:00"/>
    <d v="2024-01-02T07:00:00"/>
    <n v="70601"/>
    <n v="70601"/>
    <x v="4"/>
    <s v="Para auditoria de pertinencia"/>
    <n v="0"/>
    <n v="0"/>
    <m/>
    <n v="0"/>
    <n v="0"/>
    <n v="0"/>
    <n v="0"/>
    <n v="0"/>
    <n v="0"/>
    <m/>
    <n v="0"/>
    <m/>
    <m/>
    <d v="2023-11-30T00:00:00"/>
  </r>
  <r>
    <n v="801000713"/>
    <s v="ONCOLOGOS DEL OCCIDENTE S.A"/>
    <s v="RM77225"/>
    <s v="801000713_RM77225"/>
    <d v="2023-12-19T00:00:00"/>
    <d v="2024-01-02T07:00:00"/>
    <n v="484217"/>
    <n v="484217"/>
    <x v="4"/>
    <s v="Para auditoria de pertinencia"/>
    <n v="0"/>
    <n v="0"/>
    <m/>
    <n v="0"/>
    <n v="0"/>
    <n v="0"/>
    <n v="0"/>
    <n v="0"/>
    <n v="0"/>
    <m/>
    <n v="0"/>
    <m/>
    <m/>
    <d v="2023-11-30T00:00:00"/>
  </r>
  <r>
    <n v="801000713"/>
    <s v="ONCOLOGOS DEL OCCIDENTE S.A"/>
    <s v="RM77222"/>
    <s v="801000713_RM77222"/>
    <d v="2023-12-19T00:00:00"/>
    <d v="2024-01-02T07:00:00"/>
    <n v="484217"/>
    <n v="484217"/>
    <x v="4"/>
    <s v="Para auditoria de pertinencia"/>
    <n v="0"/>
    <n v="0"/>
    <m/>
    <n v="0"/>
    <n v="0"/>
    <n v="0"/>
    <n v="0"/>
    <n v="0"/>
    <n v="0"/>
    <m/>
    <n v="0"/>
    <m/>
    <m/>
    <d v="2023-11-30T00:00:00"/>
  </r>
  <r>
    <n v="801000713"/>
    <s v="ONCOLOGOS DEL OCCIDENTE S.A"/>
    <s v="RM77208"/>
    <s v="801000713_RM77208"/>
    <d v="2023-12-19T00:00:00"/>
    <d v="2024-01-02T07:00:00"/>
    <n v="17384111"/>
    <n v="17384111"/>
    <x v="4"/>
    <s v="Para auditoria de pertinencia"/>
    <n v="0"/>
    <n v="0"/>
    <m/>
    <n v="0"/>
    <n v="0"/>
    <n v="0"/>
    <n v="0"/>
    <n v="0"/>
    <n v="0"/>
    <m/>
    <n v="0"/>
    <m/>
    <m/>
    <d v="2023-11-30T00:00:00"/>
  </r>
  <r>
    <n v="801000713"/>
    <s v="ONCOLOGOS DEL OCCIDENTE S.A"/>
    <s v="RM77271"/>
    <s v="801000713_RM77271"/>
    <d v="2023-12-20T00:00:00"/>
    <m/>
    <n v="176590"/>
    <n v="176590"/>
    <x v="3"/>
    <m/>
    <n v="0"/>
    <n v="0"/>
    <m/>
    <n v="0"/>
    <n v="0"/>
    <n v="0"/>
    <n v="0"/>
    <n v="0"/>
    <n v="0"/>
    <m/>
    <n v="0"/>
    <m/>
    <m/>
    <d v="2023-11-30T00:00:00"/>
  </r>
  <r>
    <n v="801000713"/>
    <s v="ONCOLOGOS DEL OCCIDENTE S.A"/>
    <s v="RM77277"/>
    <s v="801000713_RM77277"/>
    <d v="2023-12-20T00:00:00"/>
    <d v="2024-01-02T07:00:00"/>
    <n v="49990"/>
    <n v="49990"/>
    <x v="4"/>
    <s v="Para auditoria de pertinencia"/>
    <n v="0"/>
    <n v="0"/>
    <m/>
    <n v="0"/>
    <n v="0"/>
    <n v="0"/>
    <n v="0"/>
    <n v="0"/>
    <n v="0"/>
    <m/>
    <n v="0"/>
    <m/>
    <m/>
    <d v="2023-11-30T00:00:00"/>
  </r>
  <r>
    <n v="801000713"/>
    <s v="ONCOLOGOS DEL OCCIDENTE S.A"/>
    <s v="RM77296"/>
    <s v="801000713_RM77296"/>
    <d v="2023-12-20T00:00:00"/>
    <d v="2024-01-02T07:00:00"/>
    <n v="80623"/>
    <n v="80623"/>
    <x v="4"/>
    <s v="Para auditoria de pertinencia"/>
    <n v="0"/>
    <n v="0"/>
    <m/>
    <n v="0"/>
    <n v="0"/>
    <n v="0"/>
    <n v="0"/>
    <n v="0"/>
    <n v="0"/>
    <m/>
    <n v="0"/>
    <m/>
    <m/>
    <d v="2023-11-30T00:00:00"/>
  </r>
  <r>
    <n v="801000713"/>
    <s v="ONCOLOGOS DEL OCCIDENTE S.A"/>
    <s v="RM77299"/>
    <s v="801000713_RM77299"/>
    <d v="2023-12-20T00:00:00"/>
    <d v="2024-01-02T07:00:00"/>
    <n v="80623"/>
    <n v="80623"/>
    <x v="4"/>
    <s v="Para auditoria de pertinencia"/>
    <n v="0"/>
    <n v="0"/>
    <m/>
    <n v="0"/>
    <n v="0"/>
    <n v="0"/>
    <n v="0"/>
    <n v="0"/>
    <n v="0"/>
    <m/>
    <n v="0"/>
    <m/>
    <m/>
    <d v="2023-11-30T00:00:00"/>
  </r>
  <r>
    <n v="801000713"/>
    <s v="ONCOLOGOS DEL OCCIDENTE S.A"/>
    <s v="RM77316"/>
    <s v="801000713_RM77316"/>
    <d v="2023-12-20T00:00:00"/>
    <m/>
    <n v="2200203"/>
    <n v="2200203"/>
    <x v="3"/>
    <m/>
    <n v="0"/>
    <n v="0"/>
    <m/>
    <n v="0"/>
    <n v="0"/>
    <n v="0"/>
    <n v="0"/>
    <n v="0"/>
    <n v="0"/>
    <m/>
    <n v="0"/>
    <m/>
    <m/>
    <d v="2023-11-30T00:00:00"/>
  </r>
  <r>
    <n v="801000713"/>
    <s v="ONCOLOGOS DEL OCCIDENTE S.A"/>
    <s v="RM77319"/>
    <s v="801000713_RM77319"/>
    <d v="2023-12-20T00:00:00"/>
    <d v="2024-01-02T07:00:00"/>
    <n v="1022922"/>
    <n v="1022922"/>
    <x v="4"/>
    <s v="Para auditoria de pertinencia"/>
    <n v="0"/>
    <n v="0"/>
    <m/>
    <n v="0"/>
    <n v="0"/>
    <n v="0"/>
    <n v="0"/>
    <n v="0"/>
    <n v="0"/>
    <m/>
    <n v="0"/>
    <m/>
    <m/>
    <d v="2023-11-30T00:00:00"/>
  </r>
  <r>
    <n v="801000713"/>
    <s v="ONCOLOGOS DEL OCCIDENTE S.A"/>
    <s v="RM77498"/>
    <s v="801000713_RM77498"/>
    <d v="2023-12-21T00:00:00"/>
    <d v="2024-01-02T07:00:00"/>
    <n v="56533"/>
    <n v="56533"/>
    <x v="4"/>
    <s v="Para auditoria de pertinencia"/>
    <n v="0"/>
    <n v="0"/>
    <m/>
    <n v="0"/>
    <n v="0"/>
    <n v="0"/>
    <n v="0"/>
    <n v="0"/>
    <n v="0"/>
    <m/>
    <n v="0"/>
    <m/>
    <m/>
    <d v="2023-11-30T00:00:00"/>
  </r>
  <r>
    <n v="801000713"/>
    <s v="ONCOLOGOS DEL OCCIDENTE S.A"/>
    <s v="RC21306"/>
    <s v="801000713_RC21306"/>
    <d v="2023-12-21T00:00:00"/>
    <d v="2024-01-02T07:00:00"/>
    <n v="56533"/>
    <n v="56533"/>
    <x v="4"/>
    <s v="Para auditoria de pertinencia"/>
    <n v="0"/>
    <n v="0"/>
    <m/>
    <n v="0"/>
    <n v="0"/>
    <n v="0"/>
    <n v="0"/>
    <n v="0"/>
    <n v="0"/>
    <m/>
    <n v="0"/>
    <m/>
    <m/>
    <d v="2023-11-30T00:00:00"/>
  </r>
  <r>
    <n v="801000713"/>
    <s v="ONCOLOGOS DEL OCCIDENTE S.A"/>
    <s v="RC21309"/>
    <s v="801000713_RC21309"/>
    <d v="2023-12-21T00:00:00"/>
    <d v="2024-01-02T07:00:00"/>
    <n v="69354"/>
    <n v="69354"/>
    <x v="4"/>
    <s v="Para auditoria de pertinencia"/>
    <n v="0"/>
    <n v="0"/>
    <m/>
    <n v="0"/>
    <n v="0"/>
    <n v="0"/>
    <n v="0"/>
    <n v="0"/>
    <n v="0"/>
    <m/>
    <n v="0"/>
    <m/>
    <m/>
    <d v="2023-11-30T00:00:00"/>
  </r>
  <r>
    <n v="801000713"/>
    <s v="ONCOLOGOS DEL OCCIDENTE S.A"/>
    <s v="RM77399"/>
    <s v="801000713_RM77399"/>
    <d v="2023-12-21T00:00:00"/>
    <d v="2024-01-02T07:00:00"/>
    <n v="64500"/>
    <n v="64500"/>
    <x v="4"/>
    <s v="Para auditoria de pertinencia"/>
    <n v="0"/>
    <n v="0"/>
    <m/>
    <n v="0"/>
    <n v="0"/>
    <n v="0"/>
    <n v="0"/>
    <n v="0"/>
    <n v="0"/>
    <m/>
    <n v="0"/>
    <m/>
    <m/>
    <d v="2023-11-30T00:00:00"/>
  </r>
  <r>
    <n v="801000713"/>
    <s v="ONCOLOGOS DEL OCCIDENTE S.A"/>
    <s v="RM77580"/>
    <s v="801000713_RM77580"/>
    <d v="2023-12-22T00:00:00"/>
    <m/>
    <n v="363372"/>
    <n v="363372"/>
    <x v="3"/>
    <m/>
    <n v="0"/>
    <n v="0"/>
    <m/>
    <n v="0"/>
    <n v="0"/>
    <n v="0"/>
    <n v="0"/>
    <n v="0"/>
    <n v="0"/>
    <m/>
    <n v="0"/>
    <m/>
    <m/>
    <d v="2023-11-30T00:00:00"/>
  </r>
  <r>
    <n v="801000713"/>
    <s v="ONCOLOGOS DEL OCCIDENTE S.A"/>
    <s v="RM77533"/>
    <s v="801000713_RM77533"/>
    <d v="2023-12-22T00:00:00"/>
    <d v="2024-01-02T07:00:00"/>
    <n v="205164"/>
    <n v="205164"/>
    <x v="4"/>
    <s v="Para auditoria de pertinencia"/>
    <n v="0"/>
    <n v="0"/>
    <m/>
    <n v="0"/>
    <n v="0"/>
    <n v="0"/>
    <n v="0"/>
    <n v="0"/>
    <n v="0"/>
    <m/>
    <n v="0"/>
    <m/>
    <m/>
    <d v="2023-11-30T00:00:00"/>
  </r>
  <r>
    <n v="801000713"/>
    <s v="ONCOLOGOS DEL OCCIDENTE S.A"/>
    <s v="RM77538"/>
    <s v="801000713_RM77538"/>
    <d v="2023-12-22T00:00:00"/>
    <d v="2024-01-02T07:00:00"/>
    <n v="200086"/>
    <n v="200086"/>
    <x v="4"/>
    <s v="Para auditoria de pertinencia"/>
    <n v="0"/>
    <n v="0"/>
    <m/>
    <n v="0"/>
    <n v="0"/>
    <n v="0"/>
    <n v="0"/>
    <n v="0"/>
    <n v="0"/>
    <m/>
    <n v="0"/>
    <m/>
    <m/>
    <d v="2023-11-30T00:00:00"/>
  </r>
  <r>
    <n v="801000713"/>
    <s v="ONCOLOGOS DEL OCCIDENTE S.A"/>
    <s v="RM77567"/>
    <s v="801000713_RM77567"/>
    <d v="2023-12-22T00:00:00"/>
    <d v="2024-01-02T07:00:00"/>
    <n v="249884"/>
    <n v="249884"/>
    <x v="4"/>
    <s v="Para auditoria de pertinencia"/>
    <n v="0"/>
    <n v="0"/>
    <m/>
    <n v="0"/>
    <n v="0"/>
    <n v="0"/>
    <n v="0"/>
    <n v="0"/>
    <n v="0"/>
    <m/>
    <n v="0"/>
    <m/>
    <m/>
    <d v="2023-11-30T00:00:00"/>
  </r>
  <r>
    <n v="801000713"/>
    <s v="ONCOLOGOS DEL OCCIDENTE S.A"/>
    <s v="RM77622"/>
    <s v="801000713_RM77622"/>
    <d v="2023-12-23T00:00:00"/>
    <m/>
    <n v="9721317"/>
    <n v="9721317"/>
    <x v="3"/>
    <m/>
    <n v="0"/>
    <n v="0"/>
    <m/>
    <n v="0"/>
    <n v="0"/>
    <n v="0"/>
    <n v="0"/>
    <n v="0"/>
    <n v="0"/>
    <m/>
    <n v="0"/>
    <m/>
    <m/>
    <d v="2023-11-30T00:00:00"/>
  </r>
  <r>
    <n v="801000713"/>
    <s v="ONCOLOGOS DEL OCCIDENTE S.A"/>
    <s v="RM77620"/>
    <s v="801000713_RM77620"/>
    <d v="2023-12-23T00:00:00"/>
    <m/>
    <n v="1027264"/>
    <n v="1027264"/>
    <x v="3"/>
    <m/>
    <n v="0"/>
    <n v="0"/>
    <m/>
    <n v="0"/>
    <n v="0"/>
    <n v="0"/>
    <n v="0"/>
    <n v="0"/>
    <n v="0"/>
    <m/>
    <n v="0"/>
    <m/>
    <m/>
    <d v="2023-11-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2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
  <location ref="B2:E12" firstHeaderRow="0" firstDataRow="1" firstDataCol="1"/>
  <pivotFields count="24">
    <pivotField showAll="0"/>
    <pivotField showAll="0"/>
    <pivotField showAll="0"/>
    <pivotField showAll="0"/>
    <pivotField numFmtId="14" showAll="0"/>
    <pivotField showAll="0"/>
    <pivotField numFmtId="170" showAll="0"/>
    <pivotField dataField="1" numFmtId="170" showAll="0"/>
    <pivotField axis="axisRow" dataField="1" showAll="0" sortType="ascending">
      <items count="10">
        <item x="1"/>
        <item x="5"/>
        <item x="7"/>
        <item x="2"/>
        <item x="4"/>
        <item x="3"/>
        <item x="0"/>
        <item x="8"/>
        <item x="6"/>
        <item t="default"/>
      </items>
      <autoSortScope>
        <pivotArea dataOnly="0" outline="0" fieldPosition="0">
          <references count="1">
            <reference field="4294967294" count="1" selected="0">
              <x v="0"/>
            </reference>
          </references>
        </pivotArea>
      </autoSortScope>
    </pivotField>
    <pivotField showAll="0"/>
    <pivotField numFmtId="170" showAll="0"/>
    <pivotField dataField="1" numFmtId="170" showAll="0"/>
    <pivotField showAll="0"/>
    <pivotField numFmtId="170" showAll="0"/>
    <pivotField numFmtId="170" showAll="0"/>
    <pivotField numFmtId="170" showAll="0"/>
    <pivotField numFmtId="170" showAll="0"/>
    <pivotField numFmtId="170" showAll="0"/>
    <pivotField numFmtId="170" showAll="0"/>
    <pivotField showAll="0"/>
    <pivotField numFmtId="170" showAll="0"/>
    <pivotField showAll="0"/>
    <pivotField showAll="0"/>
    <pivotField numFmtId="14" showAll="0"/>
  </pivotFields>
  <rowFields count="1">
    <field x="8"/>
  </rowFields>
  <rowItems count="10">
    <i>
      <x v="2"/>
    </i>
    <i>
      <x v="7"/>
    </i>
    <i>
      <x v="1"/>
    </i>
    <i>
      <x v="8"/>
    </i>
    <i>
      <x v="5"/>
    </i>
    <i>
      <x/>
    </i>
    <i>
      <x v="4"/>
    </i>
    <i>
      <x v="3"/>
    </i>
    <i>
      <x v="6"/>
    </i>
    <i t="grand">
      <x/>
    </i>
  </rowItems>
  <colFields count="1">
    <field x="-2"/>
  </colFields>
  <colItems count="3">
    <i>
      <x/>
    </i>
    <i i="1">
      <x v="1"/>
    </i>
    <i i="2">
      <x v="2"/>
    </i>
  </colItems>
  <dataFields count="3">
    <dataField name="Cant Facturas " fld="8" subtotal="count" baseField="0" baseItem="0"/>
    <dataField name="Saldo IPS" fld="7" baseField="0" baseItem="0" numFmtId="170"/>
    <dataField name="Valor Glosa " fld="11" baseField="0" baseItem="0" numFmtId="170"/>
  </dataFields>
  <formats count="26">
    <format dxfId="25">
      <pivotArea outline="0" collapsedLevelsAreSubtotals="1" fieldPosition="0">
        <references count="1">
          <reference field="4294967294" count="2" selected="0">
            <x v="1"/>
            <x v="2"/>
          </reference>
        </references>
      </pivotArea>
    </format>
    <format dxfId="24">
      <pivotArea dataOnly="0" labelOnly="1" outline="0" fieldPosition="0">
        <references count="1">
          <reference field="4294967294" count="2">
            <x v="1"/>
            <x v="2"/>
          </reference>
        </references>
      </pivotArea>
    </format>
    <format dxfId="23">
      <pivotArea field="8" type="button" dataOnly="0" labelOnly="1" outline="0" axis="axisRow" fieldPosition="0"/>
    </format>
    <format dxfId="22">
      <pivotArea dataOnly="0" labelOnly="1" outline="0" fieldPosition="0">
        <references count="1">
          <reference field="4294967294" count="3">
            <x v="0"/>
            <x v="1"/>
            <x v="2"/>
          </reference>
        </references>
      </pivotArea>
    </format>
    <format dxfId="21">
      <pivotArea field="8" type="button" dataOnly="0" labelOnly="1" outline="0" axis="axisRow" fieldPosition="0"/>
    </format>
    <format dxfId="20">
      <pivotArea dataOnly="0" labelOnly="1" outline="0" fieldPosition="0">
        <references count="1">
          <reference field="4294967294" count="3">
            <x v="0"/>
            <x v="1"/>
            <x v="2"/>
          </reference>
        </references>
      </pivotArea>
    </format>
    <format dxfId="19">
      <pivotArea field="8" type="button" dataOnly="0" labelOnly="1" outline="0" axis="axisRow" fieldPosition="0"/>
    </format>
    <format dxfId="18">
      <pivotArea dataOnly="0" labelOnly="1" outline="0" fieldPosition="0">
        <references count="1">
          <reference field="4294967294" count="3">
            <x v="0"/>
            <x v="1"/>
            <x v="2"/>
          </reference>
        </references>
      </pivotArea>
    </format>
    <format dxfId="17">
      <pivotArea field="8" type="button" dataOnly="0" labelOnly="1" outline="0" axis="axisRow" fieldPosition="0"/>
    </format>
    <format dxfId="16">
      <pivotArea dataOnly="0" labelOnly="1" outline="0" fieldPosition="0">
        <references count="1">
          <reference field="4294967294" count="3">
            <x v="0"/>
            <x v="1"/>
            <x v="2"/>
          </reference>
        </references>
      </pivotArea>
    </format>
    <format dxfId="15">
      <pivotArea grandRow="1" outline="0" collapsedLevelsAreSubtotals="1" fieldPosition="0"/>
    </format>
    <format dxfId="14">
      <pivotArea dataOnly="0" labelOnly="1" grandRow="1" outline="0" fieldPosition="0"/>
    </format>
    <format dxfId="13">
      <pivotArea outline="0" collapsedLevelsAreSubtotals="1" fieldPosition="0">
        <references count="1">
          <reference field="4294967294" count="1" selected="0">
            <x v="0"/>
          </reference>
        </references>
      </pivotArea>
    </format>
    <format dxfId="12">
      <pivotArea dataOnly="0" labelOnly="1" outline="0" fieldPosition="0">
        <references count="1">
          <reference field="4294967294" count="1">
            <x v="0"/>
          </reference>
        </references>
      </pivotArea>
    </format>
    <format dxfId="11">
      <pivotArea type="all" dataOnly="0" outline="0" fieldPosition="0"/>
    </format>
    <format dxfId="10">
      <pivotArea outline="0" collapsedLevelsAreSubtotals="1" fieldPosition="0"/>
    </format>
    <format dxfId="9">
      <pivotArea field="8" type="button" dataOnly="0" labelOnly="1" outline="0" axis="axisRow" fieldPosition="0"/>
    </format>
    <format dxfId="8">
      <pivotArea dataOnly="0" labelOnly="1" fieldPosition="0">
        <references count="1">
          <reference field="8" count="0"/>
        </references>
      </pivotArea>
    </format>
    <format dxfId="7">
      <pivotArea dataOnly="0" labelOnly="1" grandRow="1" outline="0" fieldPosition="0"/>
    </format>
    <format dxfId="6">
      <pivotArea dataOnly="0" labelOnly="1" outline="0" fieldPosition="0">
        <references count="1">
          <reference field="4294967294" count="3">
            <x v="0"/>
            <x v="1"/>
            <x v="2"/>
          </reference>
        </references>
      </pivotArea>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outline="0" collapsedLevelsAreSubtotals="1" fieldPosition="0">
        <references count="1">
          <reference field="4294967294" count="1" selected="0">
            <x v="1"/>
          </reference>
        </references>
      </pivotArea>
    </format>
    <format dxfId="2">
      <pivotArea dataOnly="0" labelOnly="1" outline="0" fieldPosition="0">
        <references count="1">
          <reference field="4294967294" count="1">
            <x v="1"/>
          </reference>
        </references>
      </pivotArea>
    </format>
    <format dxfId="1">
      <pivotArea collapsedLevelsAreSubtotals="1" fieldPosition="0">
        <references count="1">
          <reference field="8" count="0"/>
        </references>
      </pivotArea>
    </format>
    <format dxfId="0">
      <pivotArea dataOnly="0" labelOnly="1" fieldPosition="0">
        <references count="1">
          <reference field="8"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5"/>
  <sheetViews>
    <sheetView workbookViewId="0">
      <selection activeCell="B2" sqref="B2"/>
    </sheetView>
  </sheetViews>
  <sheetFormatPr baseColWidth="10" defaultRowHeight="14.5"/>
  <cols>
    <col min="1" max="1" width="14.81640625" style="17" customWidth="1"/>
    <col min="2" max="2" width="11.453125" style="17"/>
    <col min="3" max="3" width="17.453125" style="17" customWidth="1"/>
    <col min="4" max="4" width="11.453125" style="17"/>
    <col min="5" max="6" width="15.54296875" style="17" bestFit="1" customWidth="1"/>
    <col min="7" max="7" width="21.1796875" style="17" customWidth="1"/>
    <col min="8" max="8" width="15.7265625" hidden="1" customWidth="1"/>
    <col min="9" max="9" width="25.26953125" style="26" customWidth="1"/>
  </cols>
  <sheetData>
    <row r="1" spans="1:9" s="1" customFormat="1" ht="44.25" customHeight="1">
      <c r="A1" s="18" t="s">
        <v>608</v>
      </c>
      <c r="B1" s="18" t="s">
        <v>607</v>
      </c>
      <c r="C1" s="18" t="s">
        <v>606</v>
      </c>
      <c r="D1" s="18" t="s">
        <v>605</v>
      </c>
      <c r="E1" s="19" t="s">
        <v>604</v>
      </c>
      <c r="F1" s="19" t="s">
        <v>603</v>
      </c>
      <c r="G1" s="18" t="s">
        <v>611</v>
      </c>
      <c r="H1" s="20" t="s">
        <v>653</v>
      </c>
      <c r="I1" s="18" t="s">
        <v>657</v>
      </c>
    </row>
    <row r="2" spans="1:9">
      <c r="A2" s="21">
        <v>801000713</v>
      </c>
      <c r="B2" s="21" t="s">
        <v>602</v>
      </c>
      <c r="C2" s="22">
        <v>45058</v>
      </c>
      <c r="D2" s="22">
        <v>45142</v>
      </c>
      <c r="E2" s="23">
        <v>64500</v>
      </c>
      <c r="F2" s="23">
        <v>64500</v>
      </c>
      <c r="G2" s="11" t="str">
        <f>VLOOKUP(B2,[1]Sheet!$B$1:$R$265,2,0)</f>
        <v>Radicada</v>
      </c>
      <c r="H2" s="10">
        <f>VLOOKUP(B2,[1]Sheet!$B$1:$R$265,4,0)</f>
        <v>45142.47535763889</v>
      </c>
      <c r="I2" s="25" t="str">
        <f>VLOOKUP(B2,[2]Sheet!$B$1:$R$841,15,0)</f>
        <v>Consultas ambulatorias</v>
      </c>
    </row>
    <row r="3" spans="1:9">
      <c r="A3" s="21">
        <v>801000713</v>
      </c>
      <c r="B3" s="15" t="s">
        <v>601</v>
      </c>
      <c r="C3" s="16">
        <v>45058</v>
      </c>
      <c r="D3" s="16">
        <v>45142</v>
      </c>
      <c r="E3" s="5">
        <v>64500</v>
      </c>
      <c r="F3" s="5">
        <v>64500</v>
      </c>
      <c r="G3" s="11" t="str">
        <f>VLOOKUP(B3,[1]Sheet!$B$1:$R$265,2,0)</f>
        <v>Radicada</v>
      </c>
      <c r="H3" s="10">
        <f>VLOOKUP(B3,[1]Sheet!$B$1:$R$265,4,0)</f>
        <v>45142.47535763889</v>
      </c>
      <c r="I3" s="25" t="str">
        <f>VLOOKUP(B3,[2]Sheet!$B$1:$R$841,15,0)</f>
        <v>Consultas ambulatorias</v>
      </c>
    </row>
    <row r="4" spans="1:9">
      <c r="A4" s="21">
        <v>801000713</v>
      </c>
      <c r="B4" s="15" t="s">
        <v>599</v>
      </c>
      <c r="C4" s="16">
        <v>45061</v>
      </c>
      <c r="D4" s="16">
        <v>45142</v>
      </c>
      <c r="E4" s="5">
        <v>64500</v>
      </c>
      <c r="F4" s="5">
        <v>64500</v>
      </c>
      <c r="G4" s="11" t="str">
        <f>VLOOKUP(B4,[1]Sheet!$B$1:$R$265,2,0)</f>
        <v>Radicada</v>
      </c>
      <c r="H4" s="10">
        <f>VLOOKUP(B4,[1]Sheet!$B$1:$R$265,4,0)</f>
        <v>45142.47535763889</v>
      </c>
      <c r="I4" s="25" t="str">
        <f>VLOOKUP(B4,[2]Sheet!$B$1:$R$841,15,0)</f>
        <v>Consultas ambulatorias</v>
      </c>
    </row>
    <row r="5" spans="1:9">
      <c r="A5" s="21">
        <v>801000713</v>
      </c>
      <c r="B5" s="15" t="s">
        <v>600</v>
      </c>
      <c r="C5" s="16">
        <v>45061</v>
      </c>
      <c r="D5" s="16">
        <v>45142</v>
      </c>
      <c r="E5" s="5">
        <v>60400</v>
      </c>
      <c r="F5" s="5">
        <v>60400</v>
      </c>
      <c r="G5" s="11" t="str">
        <f>VLOOKUP(B5,[1]Sheet!$B$1:$R$265,2,0)</f>
        <v>Radicada</v>
      </c>
      <c r="H5" s="10">
        <f>VLOOKUP(B5,[1]Sheet!$B$1:$R$265,4,0)</f>
        <v>45142.47535763889</v>
      </c>
      <c r="I5" s="25" t="str">
        <f>VLOOKUP(B5,[2]Sheet!$B$1:$R$841,15,0)</f>
        <v>Consultas ambulatorias</v>
      </c>
    </row>
    <row r="6" spans="1:9">
      <c r="A6" s="21">
        <v>801000713</v>
      </c>
      <c r="B6" s="15" t="s">
        <v>598</v>
      </c>
      <c r="C6" s="16">
        <v>45061</v>
      </c>
      <c r="D6" s="16">
        <v>45142</v>
      </c>
      <c r="E6" s="5">
        <v>484217</v>
      </c>
      <c r="F6" s="5">
        <v>6779</v>
      </c>
      <c r="G6" s="11" t="str">
        <f>VLOOKUP(B6,[1]Sheet!$B$1:$R$265,2,0)</f>
        <v>Radicada</v>
      </c>
      <c r="H6" s="10">
        <f>VLOOKUP(B6,[1]Sheet!$B$1:$R$265,4,0)</f>
        <v>45142.47535763889</v>
      </c>
      <c r="I6" s="25" t="str">
        <f>VLOOKUP(B6,[2]Sheet!$B$1:$R$841,15,0)</f>
        <v>Servicios ambulatorios</v>
      </c>
    </row>
    <row r="7" spans="1:9">
      <c r="A7" s="21">
        <v>801000713</v>
      </c>
      <c r="B7" s="15" t="s">
        <v>597</v>
      </c>
      <c r="C7" s="16">
        <v>45062</v>
      </c>
      <c r="D7" s="16">
        <v>45142</v>
      </c>
      <c r="E7" s="5">
        <v>64500</v>
      </c>
      <c r="F7" s="5">
        <v>64500</v>
      </c>
      <c r="G7" s="11" t="str">
        <f>VLOOKUP(B7,[1]Sheet!$B$1:$R$265,2,0)</f>
        <v>Radicada</v>
      </c>
      <c r="H7" s="10">
        <f>VLOOKUP(B7,[1]Sheet!$B$1:$R$265,4,0)</f>
        <v>45142.47535763889</v>
      </c>
      <c r="I7" s="25" t="str">
        <f>VLOOKUP(B7,[2]Sheet!$B$1:$R$841,15,0)</f>
        <v>Consultas ambulatorias</v>
      </c>
    </row>
    <row r="8" spans="1:9">
      <c r="A8" s="21">
        <v>801000713</v>
      </c>
      <c r="B8" s="15" t="s">
        <v>596</v>
      </c>
      <c r="C8" s="16">
        <v>45062</v>
      </c>
      <c r="D8" s="16">
        <v>45142</v>
      </c>
      <c r="E8" s="5">
        <v>52770</v>
      </c>
      <c r="F8" s="5">
        <v>48670</v>
      </c>
      <c r="G8" s="11" t="str">
        <f>VLOOKUP(B8,[1]Sheet!$B$1:$R$265,2,0)</f>
        <v>Radicada</v>
      </c>
      <c r="H8" s="10">
        <f>VLOOKUP(B8,[1]Sheet!$B$1:$R$265,4,0)</f>
        <v>45142.47535763889</v>
      </c>
      <c r="I8" s="25" t="str">
        <f>VLOOKUP(B8,[2]Sheet!$B$1:$R$841,15,0)</f>
        <v>Consultas ambulatorias</v>
      </c>
    </row>
    <row r="9" spans="1:9">
      <c r="A9" s="21">
        <v>801000713</v>
      </c>
      <c r="B9" s="15" t="s">
        <v>595</v>
      </c>
      <c r="C9" s="16">
        <v>45063</v>
      </c>
      <c r="D9" s="16">
        <v>45142</v>
      </c>
      <c r="E9" s="5">
        <v>56946</v>
      </c>
      <c r="F9" s="5">
        <v>56946</v>
      </c>
      <c r="G9" s="11" t="str">
        <f>VLOOKUP(B9,[1]Sheet!$B$1:$R$265,2,0)</f>
        <v>Radicada</v>
      </c>
      <c r="H9" s="10">
        <f>VLOOKUP(B9,[1]Sheet!$B$1:$R$265,4,0)</f>
        <v>45142.47535763889</v>
      </c>
      <c r="I9" s="25" t="str">
        <f>VLOOKUP(B9,[2]Sheet!$B$1:$R$841,15,0)</f>
        <v>Consultas ambulatorias</v>
      </c>
    </row>
    <row r="10" spans="1:9">
      <c r="A10" s="21">
        <v>801000713</v>
      </c>
      <c r="B10" s="15" t="s">
        <v>594</v>
      </c>
      <c r="C10" s="16">
        <v>45064</v>
      </c>
      <c r="D10" s="16">
        <v>45142</v>
      </c>
      <c r="E10" s="5">
        <v>64500</v>
      </c>
      <c r="F10" s="5">
        <v>64500</v>
      </c>
      <c r="G10" s="11" t="str">
        <f>VLOOKUP(B10,[1]Sheet!$B$1:$R$265,2,0)</f>
        <v>Radicada</v>
      </c>
      <c r="H10" s="10">
        <f>VLOOKUP(B10,[1]Sheet!$B$1:$R$265,4,0)</f>
        <v>45142.47535763889</v>
      </c>
      <c r="I10" s="25" t="str">
        <f>VLOOKUP(B10,[2]Sheet!$B$1:$R$841,15,0)</f>
        <v>Consultas ambulatorias</v>
      </c>
    </row>
    <row r="11" spans="1:9">
      <c r="A11" s="21">
        <v>801000713</v>
      </c>
      <c r="B11" s="15" t="s">
        <v>593</v>
      </c>
      <c r="C11" s="16">
        <v>45070</v>
      </c>
      <c r="D11" s="16">
        <v>45142</v>
      </c>
      <c r="E11" s="5">
        <v>19868706</v>
      </c>
      <c r="F11" s="5">
        <v>390078</v>
      </c>
      <c r="G11" s="11" t="str">
        <f>VLOOKUP(B11,[1]Sheet!$B$1:$R$265,2,0)</f>
        <v>Radicada</v>
      </c>
      <c r="H11" s="10">
        <f>VLOOKUP(B11,[1]Sheet!$B$1:$R$265,4,0)</f>
        <v>45142.47535763889</v>
      </c>
      <c r="I11" s="25" t="str">
        <f>VLOOKUP(B11,[2]Sheet!$B$1:$R$841,15,0)</f>
        <v>Servicios ambulatorios</v>
      </c>
    </row>
    <row r="12" spans="1:9">
      <c r="A12" s="21">
        <v>801000713</v>
      </c>
      <c r="B12" s="15" t="s">
        <v>591</v>
      </c>
      <c r="C12" s="16">
        <v>45071</v>
      </c>
      <c r="D12" s="16">
        <v>45142</v>
      </c>
      <c r="E12" s="5">
        <v>56946</v>
      </c>
      <c r="F12" s="5">
        <v>56946</v>
      </c>
      <c r="G12" s="11" t="str">
        <f>VLOOKUP(B12,[1]Sheet!$B$1:$R$265,2,0)</f>
        <v>Devuelta</v>
      </c>
      <c r="H12" s="10">
        <f>VLOOKUP(B12,[1]Sheet!$B$1:$R$265,4,0)</f>
        <v>45142.47535763889</v>
      </c>
      <c r="I12" s="25" t="str">
        <f>VLOOKUP(B12,[2]Sheet!$B$1:$R$841,15,0)</f>
        <v>Consultas ambulatorias</v>
      </c>
    </row>
    <row r="13" spans="1:9">
      <c r="A13" s="21">
        <v>801000713</v>
      </c>
      <c r="B13" s="15" t="s">
        <v>592</v>
      </c>
      <c r="C13" s="16">
        <v>45071</v>
      </c>
      <c r="D13" s="16">
        <v>45142</v>
      </c>
      <c r="E13" s="5">
        <v>56946</v>
      </c>
      <c r="F13" s="5">
        <v>56946</v>
      </c>
      <c r="G13" s="11" t="str">
        <f>VLOOKUP(B13,[1]Sheet!$B$1:$R$265,2,0)</f>
        <v>Devuelta</v>
      </c>
      <c r="H13" s="10">
        <f>VLOOKUP(B13,[1]Sheet!$B$1:$R$265,4,0)</f>
        <v>45142.47535763889</v>
      </c>
      <c r="I13" s="25" t="str">
        <f>VLOOKUP(B13,[2]Sheet!$B$1:$R$841,15,0)</f>
        <v>Consultas ambulatorias</v>
      </c>
    </row>
    <row r="14" spans="1:9">
      <c r="A14" s="21">
        <v>801000713</v>
      </c>
      <c r="B14" s="15" t="s">
        <v>584</v>
      </c>
      <c r="C14" s="16">
        <v>45071</v>
      </c>
      <c r="D14" s="16">
        <v>45142</v>
      </c>
      <c r="E14" s="5">
        <v>64500</v>
      </c>
      <c r="F14" s="5">
        <v>64500</v>
      </c>
      <c r="G14" s="11" t="str">
        <f>VLOOKUP(B14,[1]Sheet!$B$1:$R$265,2,0)</f>
        <v>Devuelta</v>
      </c>
      <c r="H14" s="10">
        <f>VLOOKUP(B14,[1]Sheet!$B$1:$R$265,4,0)</f>
        <v>45142.47535763889</v>
      </c>
      <c r="I14" s="25" t="str">
        <f>VLOOKUP(B14,[2]Sheet!$B$1:$R$841,15,0)</f>
        <v>Consultas ambulatorias</v>
      </c>
    </row>
    <row r="15" spans="1:9">
      <c r="A15" s="21">
        <v>801000713</v>
      </c>
      <c r="B15" s="15" t="s">
        <v>583</v>
      </c>
      <c r="C15" s="16">
        <v>45071</v>
      </c>
      <c r="D15" s="16">
        <v>45142</v>
      </c>
      <c r="E15" s="5">
        <v>64500</v>
      </c>
      <c r="F15" s="5">
        <v>64500</v>
      </c>
      <c r="G15" s="11" t="str">
        <f>VLOOKUP(B15,[1]Sheet!$B$1:$R$265,2,0)</f>
        <v>Devuelta</v>
      </c>
      <c r="H15" s="10">
        <f>VLOOKUP(B15,[1]Sheet!$B$1:$R$265,4,0)</f>
        <v>45142.47535763889</v>
      </c>
      <c r="I15" s="25" t="str">
        <f>VLOOKUP(B15,[2]Sheet!$B$1:$R$841,15,0)</f>
        <v>Consultas ambulatorias</v>
      </c>
    </row>
    <row r="16" spans="1:9">
      <c r="A16" s="21">
        <v>801000713</v>
      </c>
      <c r="B16" s="15" t="s">
        <v>585</v>
      </c>
      <c r="C16" s="16">
        <v>45071</v>
      </c>
      <c r="D16" s="16">
        <v>45142</v>
      </c>
      <c r="E16" s="5">
        <v>64500</v>
      </c>
      <c r="F16" s="5">
        <v>64500</v>
      </c>
      <c r="G16" s="11" t="str">
        <f>VLOOKUP(B16,[1]Sheet!$B$1:$R$265,2,0)</f>
        <v>Devuelta</v>
      </c>
      <c r="H16" s="10">
        <f>VLOOKUP(B16,[1]Sheet!$B$1:$R$265,4,0)</f>
        <v>45142.47535763889</v>
      </c>
      <c r="I16" s="25" t="str">
        <f>VLOOKUP(B16,[2]Sheet!$B$1:$R$841,15,0)</f>
        <v>Consultas ambulatorias</v>
      </c>
    </row>
    <row r="17" spans="1:9">
      <c r="A17" s="21">
        <v>801000713</v>
      </c>
      <c r="B17" s="15" t="s">
        <v>586</v>
      </c>
      <c r="C17" s="16">
        <v>45071</v>
      </c>
      <c r="D17" s="16">
        <v>45142</v>
      </c>
      <c r="E17" s="5">
        <v>64500</v>
      </c>
      <c r="F17" s="5">
        <v>64500</v>
      </c>
      <c r="G17" s="11" t="str">
        <f>VLOOKUP(B17,[1]Sheet!$B$1:$R$265,2,0)</f>
        <v>Devuelta</v>
      </c>
      <c r="H17" s="10">
        <f>VLOOKUP(B17,[1]Sheet!$B$1:$R$265,4,0)</f>
        <v>45142.47535763889</v>
      </c>
      <c r="I17" s="25" t="str">
        <f>VLOOKUP(B17,[2]Sheet!$B$1:$R$841,15,0)</f>
        <v>Consultas ambulatorias</v>
      </c>
    </row>
    <row r="18" spans="1:9">
      <c r="A18" s="21">
        <v>801000713</v>
      </c>
      <c r="B18" s="15" t="s">
        <v>587</v>
      </c>
      <c r="C18" s="16">
        <v>45071</v>
      </c>
      <c r="D18" s="16">
        <v>45142</v>
      </c>
      <c r="E18" s="5">
        <v>64500</v>
      </c>
      <c r="F18" s="5">
        <v>64500</v>
      </c>
      <c r="G18" s="11" t="str">
        <f>VLOOKUP(B18,[1]Sheet!$B$1:$R$265,2,0)</f>
        <v>Devuelta</v>
      </c>
      <c r="H18" s="10">
        <f>VLOOKUP(B18,[1]Sheet!$B$1:$R$265,4,0)</f>
        <v>45142.47535763889</v>
      </c>
      <c r="I18" s="25" t="str">
        <f>VLOOKUP(B18,[2]Sheet!$B$1:$R$841,15,0)</f>
        <v>Consultas ambulatorias</v>
      </c>
    </row>
    <row r="19" spans="1:9">
      <c r="A19" s="21">
        <v>801000713</v>
      </c>
      <c r="B19" s="15" t="s">
        <v>588</v>
      </c>
      <c r="C19" s="16">
        <v>45071</v>
      </c>
      <c r="D19" s="16">
        <v>45142</v>
      </c>
      <c r="E19" s="5">
        <v>64500</v>
      </c>
      <c r="F19" s="5">
        <v>64500</v>
      </c>
      <c r="G19" s="11" t="str">
        <f>VLOOKUP(B19,[1]Sheet!$B$1:$R$265,2,0)</f>
        <v>Devuelta</v>
      </c>
      <c r="H19" s="10">
        <f>VLOOKUP(B19,[1]Sheet!$B$1:$R$265,4,0)</f>
        <v>45142.47535763889</v>
      </c>
      <c r="I19" s="25" t="str">
        <f>VLOOKUP(B19,[2]Sheet!$B$1:$R$841,15,0)</f>
        <v>Consultas ambulatorias</v>
      </c>
    </row>
    <row r="20" spans="1:9">
      <c r="A20" s="21">
        <v>801000713</v>
      </c>
      <c r="B20" s="15" t="s">
        <v>589</v>
      </c>
      <c r="C20" s="16">
        <v>45071</v>
      </c>
      <c r="D20" s="16">
        <v>45142</v>
      </c>
      <c r="E20" s="5">
        <v>133854</v>
      </c>
      <c r="F20" s="5">
        <v>133854</v>
      </c>
      <c r="G20" s="11" t="str">
        <f>VLOOKUP(B20,[1]Sheet!$B$1:$R$265,2,0)</f>
        <v>Devuelta</v>
      </c>
      <c r="H20" s="10">
        <f>VLOOKUP(B20,[1]Sheet!$B$1:$R$265,4,0)</f>
        <v>45142.47535763889</v>
      </c>
      <c r="I20" s="25" t="str">
        <f>VLOOKUP(B20,[2]Sheet!$B$1:$R$841,15,0)</f>
        <v>Consultas ambulatorias</v>
      </c>
    </row>
    <row r="21" spans="1:9">
      <c r="A21" s="21">
        <v>801000713</v>
      </c>
      <c r="B21" s="15" t="s">
        <v>590</v>
      </c>
      <c r="C21" s="16">
        <v>45071</v>
      </c>
      <c r="D21" s="16">
        <v>45142</v>
      </c>
      <c r="E21" s="5">
        <v>64500</v>
      </c>
      <c r="F21" s="5">
        <v>64500</v>
      </c>
      <c r="G21" s="11" t="str">
        <f>VLOOKUP(B21,[1]Sheet!$B$1:$R$265,2,0)</f>
        <v>Devuelta</v>
      </c>
      <c r="H21" s="10">
        <f>VLOOKUP(B21,[1]Sheet!$B$1:$R$265,4,0)</f>
        <v>45142.47535763889</v>
      </c>
      <c r="I21" s="25" t="str">
        <f>VLOOKUP(B21,[2]Sheet!$B$1:$R$841,15,0)</f>
        <v>Consultas ambulatorias</v>
      </c>
    </row>
    <row r="22" spans="1:9">
      <c r="A22" s="21">
        <v>801000713</v>
      </c>
      <c r="B22" s="15" t="s">
        <v>573</v>
      </c>
      <c r="C22" s="16">
        <v>45072</v>
      </c>
      <c r="D22" s="16">
        <v>45142</v>
      </c>
      <c r="E22" s="5">
        <v>56946</v>
      </c>
      <c r="F22" s="5">
        <v>52846</v>
      </c>
      <c r="G22" s="11" t="str">
        <f>VLOOKUP(B22,[1]Sheet!$B$1:$R$265,2,0)</f>
        <v>Radicada</v>
      </c>
      <c r="H22" s="10">
        <f>VLOOKUP(B22,[1]Sheet!$B$1:$R$265,4,0)</f>
        <v>45142.47535763889</v>
      </c>
      <c r="I22" s="25" t="str">
        <f>VLOOKUP(B22,[2]Sheet!$B$1:$R$841,15,0)</f>
        <v>Consultas ambulatorias</v>
      </c>
    </row>
    <row r="23" spans="1:9">
      <c r="A23" s="21">
        <v>801000713</v>
      </c>
      <c r="B23" s="15" t="s">
        <v>572</v>
      </c>
      <c r="C23" s="16">
        <v>45072</v>
      </c>
      <c r="D23" s="16">
        <v>45142</v>
      </c>
      <c r="E23" s="5">
        <v>56946</v>
      </c>
      <c r="F23" s="5">
        <v>56946</v>
      </c>
      <c r="G23" s="11" t="str">
        <f>VLOOKUP(B23,[1]Sheet!$B$1:$R$265,2,0)</f>
        <v>Devuelta</v>
      </c>
      <c r="H23" s="10">
        <f>VLOOKUP(B23,[1]Sheet!$B$1:$R$265,4,0)</f>
        <v>45142.47535763889</v>
      </c>
      <c r="I23" s="25" t="str">
        <f>VLOOKUP(B23,[2]Sheet!$B$1:$R$841,15,0)</f>
        <v>Consultas ambulatorias</v>
      </c>
    </row>
    <row r="24" spans="1:9">
      <c r="A24" s="21">
        <v>801000713</v>
      </c>
      <c r="B24" s="15" t="s">
        <v>582</v>
      </c>
      <c r="C24" s="16">
        <v>45072</v>
      </c>
      <c r="D24" s="16">
        <v>45142</v>
      </c>
      <c r="E24" s="5">
        <v>64500</v>
      </c>
      <c r="F24" s="5">
        <v>64500</v>
      </c>
      <c r="G24" s="11" t="str">
        <f>VLOOKUP(B24,[1]Sheet!$B$1:$R$265,2,0)</f>
        <v>Devuelta</v>
      </c>
      <c r="H24" s="10">
        <f>VLOOKUP(B24,[1]Sheet!$B$1:$R$265,4,0)</f>
        <v>45142.47535763889</v>
      </c>
      <c r="I24" s="25" t="str">
        <f>VLOOKUP(B24,[2]Sheet!$B$1:$R$841,15,0)</f>
        <v>Consultas ambulatorias</v>
      </c>
    </row>
    <row r="25" spans="1:9">
      <c r="A25" s="21">
        <v>801000713</v>
      </c>
      <c r="B25" s="15" t="s">
        <v>574</v>
      </c>
      <c r="C25" s="16">
        <v>45072</v>
      </c>
      <c r="D25" s="16">
        <v>45142</v>
      </c>
      <c r="E25" s="5">
        <v>64500</v>
      </c>
      <c r="F25" s="5">
        <v>64500</v>
      </c>
      <c r="G25" s="11" t="str">
        <f>VLOOKUP(B25,[1]Sheet!$B$1:$R$265,2,0)</f>
        <v>Devuelta</v>
      </c>
      <c r="H25" s="10">
        <f>VLOOKUP(B25,[1]Sheet!$B$1:$R$265,4,0)</f>
        <v>45142.47535763889</v>
      </c>
      <c r="I25" s="25" t="str">
        <f>VLOOKUP(B25,[2]Sheet!$B$1:$R$841,15,0)</f>
        <v>Consultas ambulatorias</v>
      </c>
    </row>
    <row r="26" spans="1:9">
      <c r="A26" s="21">
        <v>801000713</v>
      </c>
      <c r="B26" s="15" t="s">
        <v>580</v>
      </c>
      <c r="C26" s="16">
        <v>45072</v>
      </c>
      <c r="D26" s="16">
        <v>45142</v>
      </c>
      <c r="E26" s="5">
        <v>52770</v>
      </c>
      <c r="F26" s="5">
        <v>48670</v>
      </c>
      <c r="G26" s="11" t="str">
        <f>VLOOKUP(B26,[1]Sheet!$B$1:$R$265,2,0)</f>
        <v>Radicada</v>
      </c>
      <c r="H26" s="10">
        <f>VLOOKUP(B26,[1]Sheet!$B$1:$R$265,4,0)</f>
        <v>45142.47535763889</v>
      </c>
      <c r="I26" s="25" t="str">
        <f>VLOOKUP(B26,[2]Sheet!$B$1:$R$841,15,0)</f>
        <v>Consultas ambulatorias</v>
      </c>
    </row>
    <row r="27" spans="1:9">
      <c r="A27" s="21">
        <v>801000713</v>
      </c>
      <c r="B27" s="15" t="s">
        <v>581</v>
      </c>
      <c r="C27" s="16">
        <v>45072</v>
      </c>
      <c r="D27" s="16">
        <v>45142</v>
      </c>
      <c r="E27" s="5">
        <v>79049</v>
      </c>
      <c r="F27" s="5">
        <v>79049</v>
      </c>
      <c r="G27" s="11" t="str">
        <f>VLOOKUP(B27,[1]Sheet!$B$1:$R$265,2,0)</f>
        <v>Devuelta</v>
      </c>
      <c r="H27" s="10">
        <f>VLOOKUP(B27,[1]Sheet!$B$1:$R$265,4,0)</f>
        <v>45142.47535763889</v>
      </c>
      <c r="I27" s="25" t="str">
        <f>VLOOKUP(B27,[2]Sheet!$B$1:$R$841,15,0)</f>
        <v>Consultas ambulatorias</v>
      </c>
    </row>
    <row r="28" spans="1:9">
      <c r="A28" s="21">
        <v>801000713</v>
      </c>
      <c r="B28" s="15" t="s">
        <v>576</v>
      </c>
      <c r="C28" s="16">
        <v>45072</v>
      </c>
      <c r="D28" s="16">
        <v>45142</v>
      </c>
      <c r="E28" s="5">
        <v>56946</v>
      </c>
      <c r="F28" s="5">
        <v>56946</v>
      </c>
      <c r="G28" s="11" t="str">
        <f>VLOOKUP(B28,[1]Sheet!$B$1:$R$265,2,0)</f>
        <v>Devuelta</v>
      </c>
      <c r="H28" s="10">
        <f>VLOOKUP(B28,[1]Sheet!$B$1:$R$265,4,0)</f>
        <v>45142.47535763889</v>
      </c>
      <c r="I28" s="25" t="str">
        <f>VLOOKUP(B28,[2]Sheet!$B$1:$R$841,15,0)</f>
        <v>Consultas ambulatorias</v>
      </c>
    </row>
    <row r="29" spans="1:9">
      <c r="A29" s="21">
        <v>801000713</v>
      </c>
      <c r="B29" s="15" t="s">
        <v>578</v>
      </c>
      <c r="C29" s="16">
        <v>45072</v>
      </c>
      <c r="D29" s="16">
        <v>45142</v>
      </c>
      <c r="E29" s="5">
        <v>52770</v>
      </c>
      <c r="F29" s="5">
        <v>52770</v>
      </c>
      <c r="G29" s="11" t="str">
        <f>VLOOKUP(B29,[1]Sheet!$B$1:$R$265,2,0)</f>
        <v>Devuelta</v>
      </c>
      <c r="H29" s="10">
        <f>VLOOKUP(B29,[1]Sheet!$B$1:$R$265,4,0)</f>
        <v>45142.47535763889</v>
      </c>
      <c r="I29" s="25" t="str">
        <f>VLOOKUP(B29,[2]Sheet!$B$1:$R$841,15,0)</f>
        <v>Consultas ambulatorias</v>
      </c>
    </row>
    <row r="30" spans="1:9">
      <c r="A30" s="21">
        <v>801000713</v>
      </c>
      <c r="B30" s="15" t="s">
        <v>575</v>
      </c>
      <c r="C30" s="16">
        <v>45072</v>
      </c>
      <c r="D30" s="16">
        <v>45142</v>
      </c>
      <c r="E30" s="5">
        <v>56946</v>
      </c>
      <c r="F30" s="5">
        <v>56946</v>
      </c>
      <c r="G30" s="11" t="str">
        <f>VLOOKUP(B30,[1]Sheet!$B$1:$R$265,2,0)</f>
        <v>Devuelta</v>
      </c>
      <c r="H30" s="10">
        <f>VLOOKUP(B30,[1]Sheet!$B$1:$R$265,4,0)</f>
        <v>45142.47535763889</v>
      </c>
      <c r="I30" s="25" t="str">
        <f>VLOOKUP(B30,[2]Sheet!$B$1:$R$841,15,0)</f>
        <v>Consultas ambulatorias</v>
      </c>
    </row>
    <row r="31" spans="1:9">
      <c r="A31" s="21">
        <v>801000713</v>
      </c>
      <c r="B31" s="15" t="s">
        <v>577</v>
      </c>
      <c r="C31" s="16">
        <v>45072</v>
      </c>
      <c r="D31" s="16">
        <v>45142</v>
      </c>
      <c r="E31" s="5">
        <v>64500</v>
      </c>
      <c r="F31" s="5">
        <v>64500</v>
      </c>
      <c r="G31" s="11" t="str">
        <f>VLOOKUP(B31,[1]Sheet!$B$1:$R$265,2,0)</f>
        <v>Devuelta</v>
      </c>
      <c r="H31" s="10">
        <f>VLOOKUP(B31,[1]Sheet!$B$1:$R$265,4,0)</f>
        <v>45142.47535763889</v>
      </c>
      <c r="I31" s="25" t="str">
        <f>VLOOKUP(B31,[2]Sheet!$B$1:$R$841,15,0)</f>
        <v>Consultas ambulatorias</v>
      </c>
    </row>
    <row r="32" spans="1:9">
      <c r="A32" s="21">
        <v>801000713</v>
      </c>
      <c r="B32" s="15" t="s">
        <v>567</v>
      </c>
      <c r="C32" s="16">
        <v>45072</v>
      </c>
      <c r="D32" s="16">
        <v>45142</v>
      </c>
      <c r="E32" s="5">
        <v>52770</v>
      </c>
      <c r="F32" s="5">
        <v>52770</v>
      </c>
      <c r="G32" s="11" t="str">
        <f>VLOOKUP(B32,[1]Sheet!$B$1:$R$265,2,0)</f>
        <v>Devuelta</v>
      </c>
      <c r="H32" s="10">
        <f>VLOOKUP(B32,[1]Sheet!$B$1:$R$265,4,0)</f>
        <v>45142.47535763889</v>
      </c>
      <c r="I32" s="25" t="str">
        <f>VLOOKUP(B32,[2]Sheet!$B$1:$R$841,15,0)</f>
        <v>Consultas ambulatorias</v>
      </c>
    </row>
    <row r="33" spans="1:9">
      <c r="A33" s="21">
        <v>801000713</v>
      </c>
      <c r="B33" s="15" t="s">
        <v>568</v>
      </c>
      <c r="C33" s="16">
        <v>45072</v>
      </c>
      <c r="D33" s="16">
        <v>45142</v>
      </c>
      <c r="E33" s="5">
        <v>64500</v>
      </c>
      <c r="F33" s="5">
        <v>64500</v>
      </c>
      <c r="G33" s="11" t="str">
        <f>VLOOKUP(B33,[1]Sheet!$B$1:$R$265,2,0)</f>
        <v>Devuelta</v>
      </c>
      <c r="H33" s="10">
        <f>VLOOKUP(B33,[1]Sheet!$B$1:$R$265,4,0)</f>
        <v>45142.47535763889</v>
      </c>
      <c r="I33" s="25" t="str">
        <f>VLOOKUP(B33,[2]Sheet!$B$1:$R$841,15,0)</f>
        <v>Consultas ambulatorias</v>
      </c>
    </row>
    <row r="34" spans="1:9">
      <c r="A34" s="21">
        <v>801000713</v>
      </c>
      <c r="B34" s="15" t="s">
        <v>566</v>
      </c>
      <c r="C34" s="16">
        <v>45072</v>
      </c>
      <c r="D34" s="16">
        <v>45142</v>
      </c>
      <c r="E34" s="5">
        <v>107733</v>
      </c>
      <c r="F34" s="5">
        <v>107733</v>
      </c>
      <c r="G34" s="11" t="str">
        <f>VLOOKUP(B34,[1]Sheet!$B$1:$R$265,2,0)</f>
        <v>Devuelta</v>
      </c>
      <c r="H34" s="10">
        <f>VLOOKUP(B34,[1]Sheet!$B$1:$R$265,4,0)</f>
        <v>45142.47535763889</v>
      </c>
      <c r="I34" s="25" t="str">
        <f>VLOOKUP(B34,[2]Sheet!$B$1:$R$841,15,0)</f>
        <v>Consultas ambulatorias</v>
      </c>
    </row>
    <row r="35" spans="1:9">
      <c r="A35" s="21">
        <v>801000713</v>
      </c>
      <c r="B35" s="15" t="s">
        <v>579</v>
      </c>
      <c r="C35" s="16">
        <v>45072</v>
      </c>
      <c r="D35" s="16">
        <v>45142</v>
      </c>
      <c r="E35" s="5">
        <v>64500</v>
      </c>
      <c r="F35" s="5">
        <v>64500</v>
      </c>
      <c r="G35" s="11" t="str">
        <f>VLOOKUP(B35,[1]Sheet!$B$1:$R$265,2,0)</f>
        <v>Devuelta</v>
      </c>
      <c r="H35" s="10">
        <f>VLOOKUP(B35,[1]Sheet!$B$1:$R$265,4,0)</f>
        <v>45142.47535763889</v>
      </c>
      <c r="I35" s="25" t="str">
        <f>VLOOKUP(B35,[2]Sheet!$B$1:$R$841,15,0)</f>
        <v>Consultas ambulatorias</v>
      </c>
    </row>
    <row r="36" spans="1:9">
      <c r="A36" s="21">
        <v>801000713</v>
      </c>
      <c r="B36" s="15" t="s">
        <v>571</v>
      </c>
      <c r="C36" s="16">
        <v>45072</v>
      </c>
      <c r="D36" s="16">
        <v>45142</v>
      </c>
      <c r="E36" s="5">
        <v>64500</v>
      </c>
      <c r="F36" s="5">
        <v>64500</v>
      </c>
      <c r="G36" s="11" t="str">
        <f>VLOOKUP(B36,[1]Sheet!$B$1:$R$265,2,0)</f>
        <v>Devuelta</v>
      </c>
      <c r="H36" s="10">
        <f>VLOOKUP(B36,[1]Sheet!$B$1:$R$265,4,0)</f>
        <v>45142.47535763889</v>
      </c>
      <c r="I36" s="25" t="str">
        <f>VLOOKUP(B36,[2]Sheet!$B$1:$R$841,15,0)</f>
        <v>Consultas ambulatorias</v>
      </c>
    </row>
    <row r="37" spans="1:9">
      <c r="A37" s="21">
        <v>801000713</v>
      </c>
      <c r="B37" s="15" t="s">
        <v>563</v>
      </c>
      <c r="C37" s="16">
        <v>45072</v>
      </c>
      <c r="D37" s="16">
        <v>45142</v>
      </c>
      <c r="E37" s="5">
        <v>64500</v>
      </c>
      <c r="F37" s="5">
        <v>64500</v>
      </c>
      <c r="G37" s="11" t="str">
        <f>VLOOKUP(B37,[1]Sheet!$B$1:$R$265,2,0)</f>
        <v>Devuelta</v>
      </c>
      <c r="H37" s="10">
        <f>VLOOKUP(B37,[1]Sheet!$B$1:$R$265,4,0)</f>
        <v>45142.47535763889</v>
      </c>
      <c r="I37" s="25" t="str">
        <f>VLOOKUP(B37,[2]Sheet!$B$1:$R$841,15,0)</f>
        <v>Consultas ambulatorias</v>
      </c>
    </row>
    <row r="38" spans="1:9">
      <c r="A38" s="21">
        <v>801000713</v>
      </c>
      <c r="B38" s="15" t="s">
        <v>564</v>
      </c>
      <c r="C38" s="16">
        <v>45072</v>
      </c>
      <c r="D38" s="16">
        <v>45142</v>
      </c>
      <c r="E38" s="5">
        <v>79049</v>
      </c>
      <c r="F38" s="5">
        <v>79049</v>
      </c>
      <c r="G38" s="11" t="str">
        <f>VLOOKUP(B38,[1]Sheet!$B$1:$R$265,2,0)</f>
        <v>Devuelta</v>
      </c>
      <c r="H38" s="10">
        <f>VLOOKUP(B38,[1]Sheet!$B$1:$R$265,4,0)</f>
        <v>45142.47535763889</v>
      </c>
      <c r="I38" s="25" t="str">
        <f>VLOOKUP(B38,[2]Sheet!$B$1:$R$841,15,0)</f>
        <v>Consultas ambulatorias</v>
      </c>
    </row>
    <row r="39" spans="1:9">
      <c r="A39" s="21">
        <v>801000713</v>
      </c>
      <c r="B39" s="15" t="s">
        <v>570</v>
      </c>
      <c r="C39" s="16">
        <v>45072</v>
      </c>
      <c r="D39" s="16">
        <v>45142</v>
      </c>
      <c r="E39" s="5">
        <v>56533</v>
      </c>
      <c r="F39" s="5">
        <v>56533</v>
      </c>
      <c r="G39" s="11" t="str">
        <f>VLOOKUP(B39,[1]Sheet!$B$1:$R$265,2,0)</f>
        <v>Devuelta</v>
      </c>
      <c r="H39" s="10">
        <f>VLOOKUP(B39,[1]Sheet!$B$1:$R$265,4,0)</f>
        <v>45142.47535763889</v>
      </c>
      <c r="I39" s="25" t="str">
        <f>VLOOKUP(B39,[2]Sheet!$B$1:$R$841,15,0)</f>
        <v>Consultas ambulatorias</v>
      </c>
    </row>
    <row r="40" spans="1:9">
      <c r="A40" s="21">
        <v>801000713</v>
      </c>
      <c r="B40" s="15" t="s">
        <v>569</v>
      </c>
      <c r="C40" s="16">
        <v>45072</v>
      </c>
      <c r="D40" s="16">
        <v>45142</v>
      </c>
      <c r="E40" s="5">
        <v>56946</v>
      </c>
      <c r="F40" s="5">
        <v>56946</v>
      </c>
      <c r="G40" s="11" t="str">
        <f>VLOOKUP(B40,[1]Sheet!$B$1:$R$265,2,0)</f>
        <v>Devuelta</v>
      </c>
      <c r="H40" s="10">
        <f>VLOOKUP(B40,[1]Sheet!$B$1:$R$265,4,0)</f>
        <v>45142.47535763889</v>
      </c>
      <c r="I40" s="25" t="str">
        <f>VLOOKUP(B40,[2]Sheet!$B$1:$R$841,15,0)</f>
        <v>Consultas ambulatorias</v>
      </c>
    </row>
    <row r="41" spans="1:9">
      <c r="A41" s="21">
        <v>801000713</v>
      </c>
      <c r="B41" s="15" t="s">
        <v>565</v>
      </c>
      <c r="C41" s="16">
        <v>45072</v>
      </c>
      <c r="D41" s="16">
        <v>45142</v>
      </c>
      <c r="E41" s="5">
        <v>79049</v>
      </c>
      <c r="F41" s="5">
        <v>79049</v>
      </c>
      <c r="G41" s="11" t="str">
        <f>VLOOKUP(B41,[1]Sheet!$B$1:$R$265,2,0)</f>
        <v>Devuelta</v>
      </c>
      <c r="H41" s="10">
        <f>VLOOKUP(B41,[1]Sheet!$B$1:$R$265,4,0)</f>
        <v>45142.47535763889</v>
      </c>
      <c r="I41" s="25" t="str">
        <f>VLOOKUP(B41,[2]Sheet!$B$1:$R$841,15,0)</f>
        <v>Consultas ambulatorias</v>
      </c>
    </row>
    <row r="42" spans="1:9">
      <c r="A42" s="21">
        <v>801000713</v>
      </c>
      <c r="B42" s="15" t="s">
        <v>562</v>
      </c>
      <c r="C42" s="16">
        <v>45072</v>
      </c>
      <c r="D42" s="16">
        <v>45142</v>
      </c>
      <c r="E42" s="5">
        <v>64500</v>
      </c>
      <c r="F42" s="5">
        <v>64500</v>
      </c>
      <c r="G42" s="11" t="str">
        <f>VLOOKUP(B42,[1]Sheet!$B$1:$R$265,2,0)</f>
        <v>Devuelta</v>
      </c>
      <c r="H42" s="10">
        <f>VLOOKUP(B42,[1]Sheet!$B$1:$R$265,4,0)</f>
        <v>45142.47535763889</v>
      </c>
      <c r="I42" s="25" t="str">
        <f>VLOOKUP(B42,[2]Sheet!$B$1:$R$841,15,0)</f>
        <v>Consultas ambulatorias</v>
      </c>
    </row>
    <row r="43" spans="1:9" ht="43.5">
      <c r="A43" s="21">
        <v>801000713</v>
      </c>
      <c r="B43" s="15" t="s">
        <v>561</v>
      </c>
      <c r="C43" s="16">
        <v>45073</v>
      </c>
      <c r="D43" s="16">
        <v>45142</v>
      </c>
      <c r="E43" s="5">
        <v>12400833</v>
      </c>
      <c r="F43" s="5">
        <v>129009</v>
      </c>
      <c r="G43" s="11" t="str">
        <f>VLOOKUP(B43,[1]Sheet!$B$1:$R$265,2,0)</f>
        <v>Radicada</v>
      </c>
      <c r="H43" s="10">
        <f>VLOOKUP(B43,[1]Sheet!$B$1:$R$265,4,0)</f>
        <v>45142.47535763889</v>
      </c>
      <c r="I43" s="25" t="str">
        <f>VLOOKUP(B43,[2]Sheet!$B$1:$R$841,15,0)</f>
        <v>Servicios de internación y/o cirugía (Hospitalaria o Ambulatoria)</v>
      </c>
    </row>
    <row r="44" spans="1:9">
      <c r="A44" s="21">
        <v>801000713</v>
      </c>
      <c r="B44" s="15" t="s">
        <v>559</v>
      </c>
      <c r="C44" s="16">
        <v>45075</v>
      </c>
      <c r="D44" s="16">
        <v>45142</v>
      </c>
      <c r="E44" s="5">
        <v>64500</v>
      </c>
      <c r="F44" s="5">
        <v>64500</v>
      </c>
      <c r="G44" s="11" t="str">
        <f>VLOOKUP(B44,[1]Sheet!$B$1:$R$265,2,0)</f>
        <v>Devuelta</v>
      </c>
      <c r="H44" s="10">
        <f>VLOOKUP(B44,[1]Sheet!$B$1:$R$265,4,0)</f>
        <v>45142.47535763889</v>
      </c>
      <c r="I44" s="25" t="str">
        <f>VLOOKUP(B44,[2]Sheet!$B$1:$R$841,15,0)</f>
        <v>Consultas ambulatorias</v>
      </c>
    </row>
    <row r="45" spans="1:9">
      <c r="A45" s="21">
        <v>801000713</v>
      </c>
      <c r="B45" s="15" t="s">
        <v>560</v>
      </c>
      <c r="C45" s="16">
        <v>45075</v>
      </c>
      <c r="D45" s="16">
        <v>45142</v>
      </c>
      <c r="E45" s="5">
        <v>64500</v>
      </c>
      <c r="F45" s="5">
        <v>64500</v>
      </c>
      <c r="G45" s="11" t="str">
        <f>VLOOKUP(B45,[1]Sheet!$B$1:$R$265,2,0)</f>
        <v>Devuelta</v>
      </c>
      <c r="H45" s="10">
        <f>VLOOKUP(B45,[1]Sheet!$B$1:$R$265,4,0)</f>
        <v>45142.47535763889</v>
      </c>
      <c r="I45" s="25" t="str">
        <f>VLOOKUP(B45,[2]Sheet!$B$1:$R$841,15,0)</f>
        <v>Consultas ambulatorias</v>
      </c>
    </row>
    <row r="46" spans="1:9">
      <c r="A46" s="21">
        <v>801000713</v>
      </c>
      <c r="B46" s="15" t="s">
        <v>557</v>
      </c>
      <c r="C46" s="16">
        <v>45075</v>
      </c>
      <c r="D46" s="16">
        <v>45142</v>
      </c>
      <c r="E46" s="5">
        <v>56946</v>
      </c>
      <c r="F46" s="5">
        <v>56946</v>
      </c>
      <c r="G46" s="11" t="str">
        <f>VLOOKUP(B46,[1]Sheet!$B$1:$R$265,2,0)</f>
        <v>Devuelta</v>
      </c>
      <c r="H46" s="10">
        <f>VLOOKUP(B46,[1]Sheet!$B$1:$R$265,4,0)</f>
        <v>45142.47535763889</v>
      </c>
      <c r="I46" s="25" t="str">
        <f>VLOOKUP(B46,[2]Sheet!$B$1:$R$841,15,0)</f>
        <v>Consultas ambulatorias</v>
      </c>
    </row>
    <row r="47" spans="1:9">
      <c r="A47" s="21">
        <v>801000713</v>
      </c>
      <c r="B47" s="15" t="s">
        <v>558</v>
      </c>
      <c r="C47" s="16">
        <v>45075</v>
      </c>
      <c r="D47" s="16">
        <v>45142</v>
      </c>
      <c r="E47" s="5">
        <v>56946</v>
      </c>
      <c r="F47" s="5">
        <v>56946</v>
      </c>
      <c r="G47" s="11" t="str">
        <f>VLOOKUP(B47,[1]Sheet!$B$1:$R$265,2,0)</f>
        <v>Devuelta</v>
      </c>
      <c r="H47" s="10">
        <f>VLOOKUP(B47,[1]Sheet!$B$1:$R$265,4,0)</f>
        <v>45142.47535763889</v>
      </c>
      <c r="I47" s="25" t="str">
        <f>VLOOKUP(B47,[2]Sheet!$B$1:$R$841,15,0)</f>
        <v>Consultas ambulatorias</v>
      </c>
    </row>
    <row r="48" spans="1:9">
      <c r="A48" s="21">
        <v>801000713</v>
      </c>
      <c r="B48" s="15" t="s">
        <v>556</v>
      </c>
      <c r="C48" s="16">
        <v>45075</v>
      </c>
      <c r="D48" s="16">
        <v>45142</v>
      </c>
      <c r="E48" s="5">
        <v>64500</v>
      </c>
      <c r="F48" s="5">
        <v>64500</v>
      </c>
      <c r="G48" s="11" t="str">
        <f>VLOOKUP(B48,[1]Sheet!$B$1:$R$265,2,0)</f>
        <v>Devuelta</v>
      </c>
      <c r="H48" s="10">
        <f>VLOOKUP(B48,[1]Sheet!$B$1:$R$265,4,0)</f>
        <v>45142.47535763889</v>
      </c>
      <c r="I48" s="25" t="str">
        <f>VLOOKUP(B48,[2]Sheet!$B$1:$R$841,15,0)</f>
        <v>Consultas ambulatorias</v>
      </c>
    </row>
    <row r="49" spans="1:9">
      <c r="A49" s="21">
        <v>801000713</v>
      </c>
      <c r="B49" s="15" t="s">
        <v>555</v>
      </c>
      <c r="C49" s="16">
        <v>45075</v>
      </c>
      <c r="D49" s="16">
        <v>45142</v>
      </c>
      <c r="E49" s="5">
        <v>52770</v>
      </c>
      <c r="F49" s="5">
        <v>52770</v>
      </c>
      <c r="G49" s="11" t="str">
        <f>VLOOKUP(B49,[1]Sheet!$B$1:$R$265,2,0)</f>
        <v>Devuelta</v>
      </c>
      <c r="H49" s="10">
        <f>VLOOKUP(B49,[1]Sheet!$B$1:$R$265,4,0)</f>
        <v>45142.47535763889</v>
      </c>
      <c r="I49" s="25" t="str">
        <f>VLOOKUP(B49,[2]Sheet!$B$1:$R$841,15,0)</f>
        <v>Consultas ambulatorias</v>
      </c>
    </row>
    <row r="50" spans="1:9">
      <c r="A50" s="21">
        <v>801000713</v>
      </c>
      <c r="B50" s="15" t="s">
        <v>550</v>
      </c>
      <c r="C50" s="16">
        <v>45075</v>
      </c>
      <c r="D50" s="16">
        <v>45142</v>
      </c>
      <c r="E50" s="5">
        <v>19868149</v>
      </c>
      <c r="F50" s="5">
        <v>8853</v>
      </c>
      <c r="G50" s="11" t="str">
        <f>VLOOKUP(B50,[1]Sheet!$B$1:$R$265,2,0)</f>
        <v>Radicada</v>
      </c>
      <c r="H50" s="10">
        <f>VLOOKUP(B50,[1]Sheet!$B$1:$R$265,4,0)</f>
        <v>45142.47535763889</v>
      </c>
      <c r="I50" s="25" t="str">
        <f>VLOOKUP(B50,[2]Sheet!$B$1:$R$841,15,0)</f>
        <v>Servicios ambulatorios</v>
      </c>
    </row>
    <row r="51" spans="1:9">
      <c r="A51" s="21">
        <v>801000713</v>
      </c>
      <c r="B51" s="15" t="s">
        <v>551</v>
      </c>
      <c r="C51" s="16">
        <v>45075</v>
      </c>
      <c r="D51" s="16">
        <v>45142</v>
      </c>
      <c r="E51" s="5">
        <v>64500</v>
      </c>
      <c r="F51" s="5">
        <v>64500</v>
      </c>
      <c r="G51" s="11" t="str">
        <f>VLOOKUP(B51,[1]Sheet!$B$1:$R$265,2,0)</f>
        <v>Radicada</v>
      </c>
      <c r="H51" s="10">
        <f>VLOOKUP(B51,[1]Sheet!$B$1:$R$265,4,0)</f>
        <v>45142.47535763889</v>
      </c>
      <c r="I51" s="25" t="str">
        <f>VLOOKUP(B51,[2]Sheet!$B$1:$R$841,15,0)</f>
        <v>Consultas ambulatorias</v>
      </c>
    </row>
    <row r="52" spans="1:9">
      <c r="A52" s="21">
        <v>801000713</v>
      </c>
      <c r="B52" s="15" t="s">
        <v>549</v>
      </c>
      <c r="C52" s="16">
        <v>45075</v>
      </c>
      <c r="D52" s="16">
        <v>45142</v>
      </c>
      <c r="E52" s="5">
        <v>12313843</v>
      </c>
      <c r="F52" s="5">
        <v>234853</v>
      </c>
      <c r="G52" s="11" t="str">
        <f>VLOOKUP(B52,[1]Sheet!$B$1:$R$265,2,0)</f>
        <v>Radicada</v>
      </c>
      <c r="H52" s="10">
        <f>VLOOKUP(B52,[1]Sheet!$B$1:$R$265,4,0)</f>
        <v>45142.47535763889</v>
      </c>
      <c r="I52" s="25" t="str">
        <f>VLOOKUP(B52,[2]Sheet!$B$1:$R$841,15,0)</f>
        <v>Servicios ambulatorios</v>
      </c>
    </row>
    <row r="53" spans="1:9">
      <c r="A53" s="21">
        <v>801000713</v>
      </c>
      <c r="B53" s="15" t="s">
        <v>548</v>
      </c>
      <c r="C53" s="16">
        <v>45075</v>
      </c>
      <c r="D53" s="16">
        <v>45142</v>
      </c>
      <c r="E53" s="5">
        <v>64500</v>
      </c>
      <c r="F53" s="5">
        <v>64500</v>
      </c>
      <c r="G53" s="11" t="str">
        <f>VLOOKUP(B53,[1]Sheet!$B$1:$R$265,2,0)</f>
        <v>Radicada</v>
      </c>
      <c r="H53" s="10">
        <f>VLOOKUP(B53,[1]Sheet!$B$1:$R$265,4,0)</f>
        <v>45142.47535763889</v>
      </c>
      <c r="I53" s="25" t="str">
        <f>VLOOKUP(B53,[2]Sheet!$B$1:$R$841,15,0)</f>
        <v>Consultas ambulatorias</v>
      </c>
    </row>
    <row r="54" spans="1:9">
      <c r="A54" s="21">
        <v>801000713</v>
      </c>
      <c r="B54" s="15" t="s">
        <v>554</v>
      </c>
      <c r="C54" s="16">
        <v>45075</v>
      </c>
      <c r="D54" s="16">
        <v>45142</v>
      </c>
      <c r="E54" s="5">
        <v>64500</v>
      </c>
      <c r="F54" s="5">
        <v>64500</v>
      </c>
      <c r="G54" s="11" t="str">
        <f>VLOOKUP(B54,[1]Sheet!$B$1:$R$265,2,0)</f>
        <v>Radicada</v>
      </c>
      <c r="H54" s="10">
        <f>VLOOKUP(B54,[1]Sheet!$B$1:$R$265,4,0)</f>
        <v>45142.47535763889</v>
      </c>
      <c r="I54" s="25" t="str">
        <f>VLOOKUP(B54,[2]Sheet!$B$1:$R$841,15,0)</f>
        <v>Consultas ambulatorias</v>
      </c>
    </row>
    <row r="55" spans="1:9">
      <c r="A55" s="21">
        <v>801000713</v>
      </c>
      <c r="B55" s="15" t="s">
        <v>553</v>
      </c>
      <c r="C55" s="16">
        <v>45075</v>
      </c>
      <c r="D55" s="16">
        <v>45142</v>
      </c>
      <c r="E55" s="5">
        <v>56533</v>
      </c>
      <c r="F55" s="5">
        <v>56533</v>
      </c>
      <c r="G55" s="11" t="str">
        <f>VLOOKUP(B55,[1]Sheet!$B$1:$R$265,2,0)</f>
        <v>Devuelta</v>
      </c>
      <c r="H55" s="10">
        <f>VLOOKUP(B55,[1]Sheet!$B$1:$R$265,4,0)</f>
        <v>45142.47535763889</v>
      </c>
      <c r="I55" s="25" t="str">
        <f>VLOOKUP(B55,[2]Sheet!$B$1:$R$841,15,0)</f>
        <v>Consultas ambulatorias</v>
      </c>
    </row>
    <row r="56" spans="1:9">
      <c r="A56" s="21">
        <v>801000713</v>
      </c>
      <c r="B56" s="15" t="s">
        <v>552</v>
      </c>
      <c r="C56" s="16">
        <v>45075</v>
      </c>
      <c r="D56" s="16">
        <v>45142</v>
      </c>
      <c r="E56" s="5">
        <v>66900</v>
      </c>
      <c r="F56" s="5">
        <v>66900</v>
      </c>
      <c r="G56" s="11" t="str">
        <f>VLOOKUP(B56,[1]Sheet!$B$1:$R$265,2,0)</f>
        <v>Radicada</v>
      </c>
      <c r="H56" s="10">
        <f>VLOOKUP(B56,[1]Sheet!$B$1:$R$265,4,0)</f>
        <v>45142.47535763889</v>
      </c>
      <c r="I56" s="25" t="str">
        <f>VLOOKUP(B56,[2]Sheet!$B$1:$R$841,15,0)</f>
        <v>Consultas ambulatorias</v>
      </c>
    </row>
    <row r="57" spans="1:9" ht="43.5">
      <c r="A57" s="21">
        <v>801000713</v>
      </c>
      <c r="B57" s="15" t="s">
        <v>545</v>
      </c>
      <c r="C57" s="16">
        <v>45076</v>
      </c>
      <c r="D57" s="16">
        <v>45142</v>
      </c>
      <c r="E57" s="5">
        <v>9120516</v>
      </c>
      <c r="F57" s="5">
        <v>239778</v>
      </c>
      <c r="G57" s="11" t="str">
        <f>VLOOKUP(B57,[1]Sheet!$B$1:$R$265,2,0)</f>
        <v>Radicada</v>
      </c>
      <c r="H57" s="10">
        <f>VLOOKUP(B57,[1]Sheet!$B$1:$R$265,4,0)</f>
        <v>45142.47535763889</v>
      </c>
      <c r="I57" s="25" t="str">
        <f>VLOOKUP(B57,[2]Sheet!$B$1:$R$841,15,0)</f>
        <v>Servicios de internación y/o cirugía (Hospitalaria o Ambulatoria)</v>
      </c>
    </row>
    <row r="58" spans="1:9">
      <c r="A58" s="21">
        <v>801000713</v>
      </c>
      <c r="B58" s="15" t="s">
        <v>547</v>
      </c>
      <c r="C58" s="16">
        <v>45076</v>
      </c>
      <c r="D58" s="16">
        <v>45142</v>
      </c>
      <c r="E58" s="5">
        <v>64500</v>
      </c>
      <c r="F58" s="5">
        <v>64500</v>
      </c>
      <c r="G58" s="11" t="str">
        <f>VLOOKUP(B58,[1]Sheet!$B$1:$R$265,2,0)</f>
        <v>Radicada</v>
      </c>
      <c r="H58" s="10">
        <f>VLOOKUP(B58,[1]Sheet!$B$1:$R$265,4,0)</f>
        <v>45142.47535763889</v>
      </c>
      <c r="I58" s="25" t="str">
        <f>VLOOKUP(B58,[2]Sheet!$B$1:$R$841,15,0)</f>
        <v>Consultas ambulatorias</v>
      </c>
    </row>
    <row r="59" spans="1:9">
      <c r="A59" s="21">
        <v>801000713</v>
      </c>
      <c r="B59" s="15" t="s">
        <v>546</v>
      </c>
      <c r="C59" s="16">
        <v>45076</v>
      </c>
      <c r="D59" s="16">
        <v>45142</v>
      </c>
      <c r="E59" s="5">
        <v>56533</v>
      </c>
      <c r="F59" s="5">
        <v>56533</v>
      </c>
      <c r="G59" s="11" t="str">
        <f>VLOOKUP(B59,[1]Sheet!$B$1:$R$265,2,0)</f>
        <v>Radicada</v>
      </c>
      <c r="H59" s="10">
        <f>VLOOKUP(B59,[1]Sheet!$B$1:$R$265,4,0)</f>
        <v>45142.47535763889</v>
      </c>
      <c r="I59" s="25" t="str">
        <f>VLOOKUP(B59,[2]Sheet!$B$1:$R$841,15,0)</f>
        <v>Consultas ambulatorias</v>
      </c>
    </row>
    <row r="60" spans="1:9">
      <c r="A60" s="21">
        <v>801000713</v>
      </c>
      <c r="B60" s="15" t="s">
        <v>544</v>
      </c>
      <c r="C60" s="16">
        <v>45076</v>
      </c>
      <c r="D60" s="16">
        <v>45142</v>
      </c>
      <c r="E60" s="5">
        <v>57800</v>
      </c>
      <c r="F60" s="5">
        <v>57800</v>
      </c>
      <c r="G60" s="11" t="str">
        <f>VLOOKUP(B60,[1]Sheet!$B$1:$R$265,2,0)</f>
        <v>Devuelta</v>
      </c>
      <c r="H60" s="10">
        <f>VLOOKUP(B60,[1]Sheet!$B$1:$R$265,4,0)</f>
        <v>45142.47535763889</v>
      </c>
      <c r="I60" s="25" t="str">
        <f>VLOOKUP(B60,[2]Sheet!$B$1:$R$841,15,0)</f>
        <v>Consultas ambulatorias</v>
      </c>
    </row>
    <row r="61" spans="1:9">
      <c r="A61" s="21">
        <v>801000713</v>
      </c>
      <c r="B61" s="15" t="s">
        <v>533</v>
      </c>
      <c r="C61" s="16">
        <v>45077</v>
      </c>
      <c r="D61" s="16">
        <v>45142</v>
      </c>
      <c r="E61" s="5">
        <v>17384111</v>
      </c>
      <c r="F61" s="5">
        <v>6779</v>
      </c>
      <c r="G61" s="11" t="str">
        <f>VLOOKUP(B61,[1]Sheet!$B$1:$R$265,2,0)</f>
        <v>Radicada</v>
      </c>
      <c r="H61" s="10">
        <f>VLOOKUP(B61,[1]Sheet!$B$1:$R$265,4,0)</f>
        <v>45142.47535763889</v>
      </c>
      <c r="I61" s="25" t="str">
        <f>VLOOKUP(B61,[2]Sheet!$B$1:$R$841,15,0)</f>
        <v>Servicios ambulatorios</v>
      </c>
    </row>
    <row r="62" spans="1:9">
      <c r="A62" s="21">
        <v>801000713</v>
      </c>
      <c r="B62" s="15" t="s">
        <v>540</v>
      </c>
      <c r="C62" s="16">
        <v>45077</v>
      </c>
      <c r="D62" s="16">
        <v>45142</v>
      </c>
      <c r="E62" s="5">
        <v>56533</v>
      </c>
      <c r="F62" s="5">
        <v>56533</v>
      </c>
      <c r="G62" s="11" t="str">
        <f>VLOOKUP(B62,[1]Sheet!$B$1:$R$265,2,0)</f>
        <v>Radicada</v>
      </c>
      <c r="H62" s="10">
        <f>VLOOKUP(B62,[1]Sheet!$B$1:$R$265,4,0)</f>
        <v>45142.47535763889</v>
      </c>
      <c r="I62" s="25" t="str">
        <f>VLOOKUP(B62,[2]Sheet!$B$1:$R$841,15,0)</f>
        <v>Consultas ambulatorias</v>
      </c>
    </row>
    <row r="63" spans="1:9">
      <c r="A63" s="21">
        <v>801000713</v>
      </c>
      <c r="B63" s="15" t="s">
        <v>541</v>
      </c>
      <c r="C63" s="16">
        <v>45077</v>
      </c>
      <c r="D63" s="16">
        <v>45142</v>
      </c>
      <c r="E63" s="5">
        <v>64500</v>
      </c>
      <c r="F63" s="5">
        <v>64500</v>
      </c>
      <c r="G63" s="11" t="str">
        <f>VLOOKUP(B63,[1]Sheet!$B$1:$R$265,2,0)</f>
        <v>Devuelta</v>
      </c>
      <c r="H63" s="10">
        <f>VLOOKUP(B63,[1]Sheet!$B$1:$R$265,4,0)</f>
        <v>45142.47535763889</v>
      </c>
      <c r="I63" s="25" t="str">
        <f>VLOOKUP(B63,[2]Sheet!$B$1:$R$841,15,0)</f>
        <v>Consultas ambulatorias</v>
      </c>
    </row>
    <row r="64" spans="1:9">
      <c r="A64" s="21">
        <v>801000713</v>
      </c>
      <c r="B64" s="15" t="s">
        <v>539</v>
      </c>
      <c r="C64" s="16">
        <v>45077</v>
      </c>
      <c r="D64" s="16">
        <v>45142</v>
      </c>
      <c r="E64" s="5">
        <v>64500</v>
      </c>
      <c r="F64" s="5">
        <v>64500</v>
      </c>
      <c r="G64" s="11" t="str">
        <f>VLOOKUP(B64,[1]Sheet!$B$1:$R$265,2,0)</f>
        <v>Radicada</v>
      </c>
      <c r="H64" s="10">
        <f>VLOOKUP(B64,[1]Sheet!$B$1:$R$265,4,0)</f>
        <v>45142.47535763889</v>
      </c>
      <c r="I64" s="25" t="str">
        <f>VLOOKUP(B64,[2]Sheet!$B$1:$R$841,15,0)</f>
        <v>Consultas ambulatorias</v>
      </c>
    </row>
    <row r="65" spans="1:9">
      <c r="A65" s="21">
        <v>801000713</v>
      </c>
      <c r="B65" s="15" t="s">
        <v>535</v>
      </c>
      <c r="C65" s="16">
        <v>45077</v>
      </c>
      <c r="D65" s="16">
        <v>45142</v>
      </c>
      <c r="E65" s="5">
        <v>56533</v>
      </c>
      <c r="F65" s="5">
        <v>56533</v>
      </c>
      <c r="G65" s="11" t="str">
        <f>VLOOKUP(B65,[1]Sheet!$B$1:$R$265,2,0)</f>
        <v>Radicada</v>
      </c>
      <c r="H65" s="10">
        <f>VLOOKUP(B65,[1]Sheet!$B$1:$R$265,4,0)</f>
        <v>45142.47535763889</v>
      </c>
      <c r="I65" s="25" t="str">
        <f>VLOOKUP(B65,[2]Sheet!$B$1:$R$841,15,0)</f>
        <v>Consultas ambulatorias</v>
      </c>
    </row>
    <row r="66" spans="1:9">
      <c r="A66" s="21">
        <v>801000713</v>
      </c>
      <c r="B66" s="15" t="s">
        <v>537</v>
      </c>
      <c r="C66" s="16">
        <v>45077</v>
      </c>
      <c r="D66" s="16">
        <v>45142</v>
      </c>
      <c r="E66" s="5">
        <v>24482</v>
      </c>
      <c r="F66" s="5">
        <v>24482</v>
      </c>
      <c r="G66" s="11" t="str">
        <f>VLOOKUP(B66,[1]Sheet!$B$1:$R$265,2,0)</f>
        <v>Radicada</v>
      </c>
      <c r="H66" s="10">
        <f>VLOOKUP(B66,[1]Sheet!$B$1:$R$265,4,0)</f>
        <v>45142.47535763889</v>
      </c>
      <c r="I66" s="25" t="str">
        <f>VLOOKUP(B66,[2]Sheet!$B$1:$R$841,15,0)</f>
        <v>Consultas ambulatorias</v>
      </c>
    </row>
    <row r="67" spans="1:9">
      <c r="A67" s="21">
        <v>801000713</v>
      </c>
      <c r="B67" s="15" t="s">
        <v>534</v>
      </c>
      <c r="C67" s="16">
        <v>45077</v>
      </c>
      <c r="D67" s="16">
        <v>45142</v>
      </c>
      <c r="E67" s="5">
        <v>64500</v>
      </c>
      <c r="F67" s="5">
        <v>64500</v>
      </c>
      <c r="G67" s="11" t="str">
        <f>VLOOKUP(B67,[1]Sheet!$B$1:$R$265,2,0)</f>
        <v>Devuelta</v>
      </c>
      <c r="H67" s="10">
        <f>VLOOKUP(B67,[1]Sheet!$B$1:$R$265,4,0)</f>
        <v>45142.47535763889</v>
      </c>
      <c r="I67" s="25" t="str">
        <f>VLOOKUP(B67,[2]Sheet!$B$1:$R$841,15,0)</f>
        <v>Consultas ambulatorias</v>
      </c>
    </row>
    <row r="68" spans="1:9">
      <c r="A68" s="21">
        <v>801000713</v>
      </c>
      <c r="B68" s="15" t="s">
        <v>536</v>
      </c>
      <c r="C68" s="16">
        <v>45077</v>
      </c>
      <c r="D68" s="16">
        <v>45142</v>
      </c>
      <c r="E68" s="5">
        <v>11318516</v>
      </c>
      <c r="F68" s="5">
        <v>214946</v>
      </c>
      <c r="G68" s="11" t="str">
        <f>VLOOKUP(B68,[1]Sheet!$B$1:$R$265,2,0)</f>
        <v>Radicada</v>
      </c>
      <c r="H68" s="10">
        <f>VLOOKUP(B68,[1]Sheet!$B$1:$R$265,4,0)</f>
        <v>45142.47535763889</v>
      </c>
      <c r="I68" s="25" t="str">
        <f>VLOOKUP(B68,[2]Sheet!$B$1:$R$841,15,0)</f>
        <v>Servicios ambulatorios</v>
      </c>
    </row>
    <row r="69" spans="1:9">
      <c r="A69" s="21">
        <v>801000713</v>
      </c>
      <c r="B69" s="15" t="s">
        <v>538</v>
      </c>
      <c r="C69" s="16">
        <v>45077</v>
      </c>
      <c r="D69" s="16">
        <v>45142</v>
      </c>
      <c r="E69" s="5">
        <v>18074940</v>
      </c>
      <c r="F69" s="5">
        <v>18074940</v>
      </c>
      <c r="G69" s="11" t="str">
        <f>VLOOKUP(B69,[1]Sheet!$B$1:$R$265,2,0)</f>
        <v>Radicada</v>
      </c>
      <c r="H69" s="10">
        <f>VLOOKUP(B69,[1]Sheet!$B$1:$R$265,4,0)</f>
        <v>45142.47535763889</v>
      </c>
      <c r="I69" s="25" t="str">
        <f>VLOOKUP(B69,[2]Sheet!$B$1:$R$841,15,0)</f>
        <v>Servicios ambulatorios</v>
      </c>
    </row>
    <row r="70" spans="1:9" ht="43.5">
      <c r="A70" s="21">
        <v>801000713</v>
      </c>
      <c r="B70" s="15" t="s">
        <v>529</v>
      </c>
      <c r="C70" s="16">
        <v>45077</v>
      </c>
      <c r="D70" s="16">
        <v>45142</v>
      </c>
      <c r="E70" s="5">
        <v>288343</v>
      </c>
      <c r="F70" s="5">
        <v>288343</v>
      </c>
      <c r="G70" s="11" t="str">
        <f>VLOOKUP(B70,[1]Sheet!$B$1:$R$265,2,0)</f>
        <v>Devuelta</v>
      </c>
      <c r="H70" s="10">
        <f>VLOOKUP(B70,[1]Sheet!$B$1:$R$265,4,0)</f>
        <v>45142.47535763889</v>
      </c>
      <c r="I70" s="25" t="str">
        <f>VLOOKUP(B70,[2]Sheet!$B$1:$R$841,15,0)</f>
        <v>Exámenes de laboratorio, imágenes y otras ayudas diagnósticas ambulatorias</v>
      </c>
    </row>
    <row r="71" spans="1:9" ht="43.5">
      <c r="A71" s="21">
        <v>801000713</v>
      </c>
      <c r="B71" s="15" t="s">
        <v>528</v>
      </c>
      <c r="C71" s="16">
        <v>45077</v>
      </c>
      <c r="D71" s="16">
        <v>45142</v>
      </c>
      <c r="E71" s="5">
        <v>1651879</v>
      </c>
      <c r="F71" s="5">
        <v>1651879</v>
      </c>
      <c r="G71" s="11" t="str">
        <f>VLOOKUP(B71,[1]Sheet!$B$1:$R$265,2,0)</f>
        <v>Radicada</v>
      </c>
      <c r="H71" s="10">
        <f>VLOOKUP(B71,[1]Sheet!$B$1:$R$265,4,0)</f>
        <v>45142.47535763889</v>
      </c>
      <c r="I71" s="25" t="str">
        <f>VLOOKUP(B71,[2]Sheet!$B$1:$R$841,15,0)</f>
        <v>Exámenes de laboratorio, imágenes y otras ayudas diagnósticas ambulatorias</v>
      </c>
    </row>
    <row r="72" spans="1:9">
      <c r="A72" s="21">
        <v>801000713</v>
      </c>
      <c r="B72" s="15" t="s">
        <v>527</v>
      </c>
      <c r="C72" s="16">
        <v>45077</v>
      </c>
      <c r="D72" s="16">
        <v>45142</v>
      </c>
      <c r="E72" s="5">
        <v>19866394</v>
      </c>
      <c r="F72" s="5">
        <v>19866394</v>
      </c>
      <c r="G72" s="11" t="str">
        <f>VLOOKUP(B72,[1]Sheet!$B$1:$R$265,2,0)</f>
        <v>Devuelta</v>
      </c>
      <c r="H72" s="10">
        <f>VLOOKUP(B72,[1]Sheet!$B$1:$R$265,4,0)</f>
        <v>45142.47535763889</v>
      </c>
      <c r="I72" s="25" t="str">
        <f>VLOOKUP(B72,[2]Sheet!$B$1:$R$841,15,0)</f>
        <v>Servicios ambulatorios</v>
      </c>
    </row>
    <row r="73" spans="1:9">
      <c r="A73" s="21">
        <v>801000713</v>
      </c>
      <c r="B73" s="15" t="s">
        <v>542</v>
      </c>
      <c r="C73" s="16">
        <v>45077</v>
      </c>
      <c r="D73" s="16">
        <v>45142</v>
      </c>
      <c r="E73" s="5">
        <v>56533</v>
      </c>
      <c r="F73" s="5">
        <v>56533</v>
      </c>
      <c r="G73" s="11" t="str">
        <f>VLOOKUP(B73,[1]Sheet!$B$1:$R$265,2,0)</f>
        <v>Devuelta</v>
      </c>
      <c r="H73" s="10">
        <f>VLOOKUP(B73,[1]Sheet!$B$1:$R$265,4,0)</f>
        <v>45142.47535763889</v>
      </c>
      <c r="I73" s="25" t="str">
        <f>VLOOKUP(B73,[2]Sheet!$B$1:$R$841,15,0)</f>
        <v>Consultas ambulatorias</v>
      </c>
    </row>
    <row r="74" spans="1:9" ht="43.5">
      <c r="A74" s="21">
        <v>801000713</v>
      </c>
      <c r="B74" s="15" t="s">
        <v>543</v>
      </c>
      <c r="C74" s="16">
        <v>45077</v>
      </c>
      <c r="D74" s="16">
        <v>45142</v>
      </c>
      <c r="E74" s="5">
        <v>9196546</v>
      </c>
      <c r="F74" s="5">
        <v>2085520</v>
      </c>
      <c r="G74" s="11" t="str">
        <f>VLOOKUP(B74,[1]Sheet!$B$1:$R$265,2,0)</f>
        <v>Radicada</v>
      </c>
      <c r="H74" s="10">
        <f>VLOOKUP(B74,[1]Sheet!$B$1:$R$265,4,0)</f>
        <v>45142.47535763889</v>
      </c>
      <c r="I74" s="25" t="str">
        <f>VLOOKUP(B74,[2]Sheet!$B$1:$R$841,15,0)</f>
        <v>Exámenes de laboratorio, imágenes y otras ayudas diagnósticas ambulatorias</v>
      </c>
    </row>
    <row r="75" spans="1:9">
      <c r="A75" s="21">
        <v>801000713</v>
      </c>
      <c r="B75" s="15" t="s">
        <v>530</v>
      </c>
      <c r="C75" s="16">
        <v>45077</v>
      </c>
      <c r="D75" s="16">
        <v>45142</v>
      </c>
      <c r="E75" s="5">
        <v>18069754</v>
      </c>
      <c r="F75" s="5">
        <v>18069754</v>
      </c>
      <c r="G75" s="11" t="str">
        <f>VLOOKUP(B75,[1]Sheet!$B$1:$R$265,2,0)</f>
        <v>Radicada</v>
      </c>
      <c r="H75" s="10">
        <f>VLOOKUP(B75,[1]Sheet!$B$1:$R$265,4,0)</f>
        <v>45142.47535763889</v>
      </c>
      <c r="I75" s="25" t="str">
        <f>VLOOKUP(B75,[2]Sheet!$B$1:$R$841,15,0)</f>
        <v>Servicios ambulatorios</v>
      </c>
    </row>
    <row r="76" spans="1:9" ht="43.5">
      <c r="A76" s="21">
        <v>801000713</v>
      </c>
      <c r="B76" s="15" t="s">
        <v>526</v>
      </c>
      <c r="C76" s="16">
        <v>45077</v>
      </c>
      <c r="D76" s="16">
        <v>45142</v>
      </c>
      <c r="E76" s="5">
        <v>1912330</v>
      </c>
      <c r="F76" s="5">
        <v>1912330</v>
      </c>
      <c r="G76" s="11" t="str">
        <f>VLOOKUP(B76,[1]Sheet!$B$1:$R$265,2,0)</f>
        <v>Radicada</v>
      </c>
      <c r="H76" s="10">
        <f>VLOOKUP(B76,[1]Sheet!$B$1:$R$265,4,0)</f>
        <v>45142.47535763889</v>
      </c>
      <c r="I76" s="25" t="str">
        <f>VLOOKUP(B76,[2]Sheet!$B$1:$R$841,15,0)</f>
        <v>Exámenes de laboratorio, imágenes y otras ayudas diagnósticas ambulatorias</v>
      </c>
    </row>
    <row r="77" spans="1:9">
      <c r="A77" s="21">
        <v>801000713</v>
      </c>
      <c r="B77" s="15" t="s">
        <v>531</v>
      </c>
      <c r="C77" s="16">
        <v>45077</v>
      </c>
      <c r="D77" s="16">
        <v>45142</v>
      </c>
      <c r="E77" s="5">
        <v>11318516</v>
      </c>
      <c r="F77" s="5">
        <v>214946</v>
      </c>
      <c r="G77" s="11" t="str">
        <f>VLOOKUP(B77,[1]Sheet!$B$1:$R$265,2,0)</f>
        <v>Radicada</v>
      </c>
      <c r="H77" s="10">
        <f>VLOOKUP(B77,[1]Sheet!$B$1:$R$265,4,0)</f>
        <v>45142.47535763889</v>
      </c>
      <c r="I77" s="25" t="str">
        <f>VLOOKUP(B77,[2]Sheet!$B$1:$R$841,15,0)</f>
        <v>Servicios ambulatorios</v>
      </c>
    </row>
    <row r="78" spans="1:9">
      <c r="A78" s="21">
        <v>801000713</v>
      </c>
      <c r="B78" s="15" t="s">
        <v>532</v>
      </c>
      <c r="C78" s="16">
        <v>45077</v>
      </c>
      <c r="D78" s="16">
        <v>45142</v>
      </c>
      <c r="E78" s="5">
        <v>56533</v>
      </c>
      <c r="F78" s="5">
        <v>56533</v>
      </c>
      <c r="G78" s="11" t="str">
        <f>VLOOKUP(B78,[1]Sheet!$B$1:$R$265,2,0)</f>
        <v>Devuelta</v>
      </c>
      <c r="H78" s="10">
        <f>VLOOKUP(B78,[1]Sheet!$B$1:$R$265,4,0)</f>
        <v>45142.47535763889</v>
      </c>
      <c r="I78" s="25" t="str">
        <f>VLOOKUP(B78,[2]Sheet!$B$1:$R$841,15,0)</f>
        <v>Consultas ambulatorias</v>
      </c>
    </row>
    <row r="79" spans="1:9" ht="43.5">
      <c r="A79" s="21">
        <v>801000713</v>
      </c>
      <c r="B79" s="15" t="s">
        <v>525</v>
      </c>
      <c r="C79" s="16">
        <v>45078</v>
      </c>
      <c r="D79" s="16">
        <v>45142</v>
      </c>
      <c r="E79" s="5">
        <v>289685</v>
      </c>
      <c r="F79" s="5">
        <v>289685</v>
      </c>
      <c r="G79" s="11" t="str">
        <f>VLOOKUP(B79,[1]Sheet!$B$1:$R$265,2,0)</f>
        <v>Radicada</v>
      </c>
      <c r="H79" s="10">
        <f>VLOOKUP(B79,[1]Sheet!$B$1:$R$265,4,0)</f>
        <v>45142.47535763889</v>
      </c>
      <c r="I79" s="25" t="str">
        <f>VLOOKUP(B79,[2]Sheet!$B$1:$R$841,15,0)</f>
        <v>Exámenes de laboratorio, imágenes y otras ayudas diagnósticas ambulatorias</v>
      </c>
    </row>
    <row r="80" spans="1:9">
      <c r="A80" s="21">
        <v>801000713</v>
      </c>
      <c r="B80" s="15" t="s">
        <v>524</v>
      </c>
      <c r="C80" s="16">
        <v>45082</v>
      </c>
      <c r="D80" s="16">
        <v>45147</v>
      </c>
      <c r="E80" s="5">
        <v>439700</v>
      </c>
      <c r="F80" s="5">
        <v>439700</v>
      </c>
      <c r="G80" s="11" t="str">
        <f>VLOOKUP(B80,[1]Sheet!$B$1:$R$265,2,0)</f>
        <v>Radicada</v>
      </c>
      <c r="H80" s="10">
        <f>VLOOKUP(B80,[1]Sheet!$B$1:$R$265,4,0)</f>
        <v>45147.58064915509</v>
      </c>
      <c r="I80" s="25" t="str">
        <f>VLOOKUP(B80,[2]Sheet!$B$1:$R$841,15,0)</f>
        <v>Consultas ambulatorias</v>
      </c>
    </row>
    <row r="81" spans="1:9">
      <c r="A81" s="21">
        <v>801000713</v>
      </c>
      <c r="B81" s="15" t="s">
        <v>522</v>
      </c>
      <c r="C81" s="16">
        <v>45084</v>
      </c>
      <c r="D81" s="16">
        <v>45142</v>
      </c>
      <c r="E81" s="5">
        <v>35260856</v>
      </c>
      <c r="F81" s="5">
        <v>35260856</v>
      </c>
      <c r="G81" s="11" t="str">
        <f>VLOOKUP(B81,[1]Sheet!$B$1:$R$265,2,0)</f>
        <v>Radicada</v>
      </c>
      <c r="H81" s="10">
        <f>VLOOKUP(B81,[1]Sheet!$B$1:$R$265,4,0)</f>
        <v>45142.47535763889</v>
      </c>
      <c r="I81" s="25" t="str">
        <f>VLOOKUP(B81,[2]Sheet!$B$1:$R$841,15,0)</f>
        <v>Servicios ambulatorios</v>
      </c>
    </row>
    <row r="82" spans="1:9">
      <c r="A82" s="21">
        <v>801000713</v>
      </c>
      <c r="B82" s="15" t="s">
        <v>523</v>
      </c>
      <c r="C82" s="16">
        <v>45084</v>
      </c>
      <c r="D82" s="16">
        <v>45147</v>
      </c>
      <c r="E82" s="5">
        <v>56533</v>
      </c>
      <c r="F82" s="5">
        <v>56533</v>
      </c>
      <c r="G82" s="11" t="str">
        <f>VLOOKUP(B82,[1]Sheet!$B$1:$R$265,2,0)</f>
        <v>Radicada</v>
      </c>
      <c r="H82" s="10">
        <f>VLOOKUP(B82,[1]Sheet!$B$1:$R$265,4,0)</f>
        <v>45147.58064915509</v>
      </c>
      <c r="I82" s="25" t="str">
        <f>VLOOKUP(B82,[2]Sheet!$B$1:$R$841,15,0)</f>
        <v>Consultas ambulatorias</v>
      </c>
    </row>
    <row r="83" spans="1:9">
      <c r="A83" s="21">
        <v>801000713</v>
      </c>
      <c r="B83" s="15" t="s">
        <v>521</v>
      </c>
      <c r="C83" s="16">
        <v>45085</v>
      </c>
      <c r="D83" s="16">
        <v>45147</v>
      </c>
      <c r="E83" s="5">
        <v>346723</v>
      </c>
      <c r="F83" s="5">
        <v>16400</v>
      </c>
      <c r="G83" s="11" t="str">
        <f>VLOOKUP(B83,[1]Sheet!$B$1:$R$265,2,0)</f>
        <v>Radicada</v>
      </c>
      <c r="H83" s="10">
        <f>VLOOKUP(B83,[1]Sheet!$B$1:$R$265,4,0)</f>
        <v>45147.58064915509</v>
      </c>
      <c r="I83" s="25" t="str">
        <f>VLOOKUP(B83,[2]Sheet!$B$1:$R$841,15,0)</f>
        <v>Consultas ambulatorias</v>
      </c>
    </row>
    <row r="84" spans="1:9">
      <c r="A84" s="21">
        <v>801000713</v>
      </c>
      <c r="B84" s="15" t="s">
        <v>520</v>
      </c>
      <c r="C84" s="16">
        <v>45086</v>
      </c>
      <c r="D84" s="16">
        <v>45142</v>
      </c>
      <c r="E84" s="5">
        <v>64500</v>
      </c>
      <c r="F84" s="5">
        <v>64500</v>
      </c>
      <c r="G84" s="11" t="str">
        <f>VLOOKUP(B84,[1]Sheet!$B$1:$R$265,2,0)</f>
        <v>Devuelta</v>
      </c>
      <c r="H84" s="10">
        <f>VLOOKUP(B84,[1]Sheet!$B$1:$R$265,4,0)</f>
        <v>45142.47535763889</v>
      </c>
      <c r="I84" s="25" t="str">
        <f>VLOOKUP(B84,[2]Sheet!$B$1:$R$841,15,0)</f>
        <v>Consultas ambulatorias</v>
      </c>
    </row>
    <row r="85" spans="1:9">
      <c r="A85" s="21">
        <v>801000713</v>
      </c>
      <c r="B85" s="15" t="s">
        <v>519</v>
      </c>
      <c r="C85" s="16">
        <v>45090</v>
      </c>
      <c r="D85" s="16">
        <v>45147</v>
      </c>
      <c r="E85" s="5">
        <v>10562558</v>
      </c>
      <c r="F85" s="5">
        <v>126710</v>
      </c>
      <c r="G85" s="11" t="str">
        <f>VLOOKUP(B85,[1]Sheet!$B$1:$R$265,2,0)</f>
        <v>Radicada</v>
      </c>
      <c r="H85" s="10">
        <f>VLOOKUP(B85,[1]Sheet!$B$1:$R$265,4,0)</f>
        <v>45147.58064915509</v>
      </c>
      <c r="I85" s="25" t="str">
        <f>VLOOKUP(B85,[2]Sheet!$B$1:$R$841,15,0)</f>
        <v>Consultas ambulatorias</v>
      </c>
    </row>
    <row r="86" spans="1:9">
      <c r="A86" s="21">
        <v>801000713</v>
      </c>
      <c r="B86" s="15" t="s">
        <v>518</v>
      </c>
      <c r="C86" s="16">
        <v>45093</v>
      </c>
      <c r="D86" s="16">
        <v>45142</v>
      </c>
      <c r="E86" s="5">
        <v>19873599</v>
      </c>
      <c r="F86" s="5">
        <v>54895</v>
      </c>
      <c r="G86" s="11" t="str">
        <f>VLOOKUP(B86,[1]Sheet!$B$1:$R$265,2,0)</f>
        <v>Radicada</v>
      </c>
      <c r="H86" s="10">
        <f>VLOOKUP(B86,[1]Sheet!$B$1:$R$265,4,0)</f>
        <v>45142.47535763889</v>
      </c>
      <c r="I86" s="25" t="str">
        <f>VLOOKUP(B86,[2]Sheet!$B$1:$R$841,15,0)</f>
        <v>Servicios ambulatorios</v>
      </c>
    </row>
    <row r="87" spans="1:9">
      <c r="A87" s="21">
        <v>801000713</v>
      </c>
      <c r="B87" s="15" t="s">
        <v>517</v>
      </c>
      <c r="C87" s="16">
        <v>45093</v>
      </c>
      <c r="D87" s="16">
        <v>45147</v>
      </c>
      <c r="E87" s="5">
        <v>578815</v>
      </c>
      <c r="F87" s="5">
        <v>578815</v>
      </c>
      <c r="G87" s="11" t="str">
        <f>VLOOKUP(B87,[1]Sheet!$B$1:$R$265,2,0)</f>
        <v>Devuelta</v>
      </c>
      <c r="H87" s="10">
        <f>VLOOKUP(B87,[1]Sheet!$B$1:$R$265,4,0)</f>
        <v>45147.58064915509</v>
      </c>
      <c r="I87" s="25" t="str">
        <f>VLOOKUP(B87,[2]Sheet!$B$1:$R$841,15,0)</f>
        <v>Consultas ambulatorias</v>
      </c>
    </row>
    <row r="88" spans="1:9">
      <c r="A88" s="21">
        <v>801000713</v>
      </c>
      <c r="B88" s="15" t="s">
        <v>516</v>
      </c>
      <c r="C88" s="16">
        <v>45099</v>
      </c>
      <c r="D88" s="16">
        <v>45142</v>
      </c>
      <c r="E88" s="5">
        <v>1496902</v>
      </c>
      <c r="F88" s="5">
        <v>1495726</v>
      </c>
      <c r="G88" s="11" t="str">
        <f>VLOOKUP(B88,[1]Sheet!$B$1:$R$265,2,0)</f>
        <v>Radicada</v>
      </c>
      <c r="H88" s="10">
        <f>VLOOKUP(B88,[1]Sheet!$B$1:$R$265,4,0)</f>
        <v>45142.47535763889</v>
      </c>
      <c r="I88" s="25" t="str">
        <f>VLOOKUP(B88,[2]Sheet!$B$1:$R$841,15,0)</f>
        <v>Servicios ambulatorios</v>
      </c>
    </row>
    <row r="89" spans="1:9">
      <c r="A89" s="21">
        <v>801000713</v>
      </c>
      <c r="B89" s="15" t="s">
        <v>515</v>
      </c>
      <c r="C89" s="16">
        <v>45101</v>
      </c>
      <c r="D89" s="16">
        <v>45219</v>
      </c>
      <c r="E89" s="5">
        <v>16061500</v>
      </c>
      <c r="F89" s="5">
        <v>16061500</v>
      </c>
      <c r="G89" s="11" t="str">
        <f>VLOOKUP(B89,[3]Sheet!$B$1:$R$87,2,0)</f>
        <v>Radicada</v>
      </c>
      <c r="H89" s="10">
        <f>VLOOKUP(B89,[3]Sheet!$B$1:$R$87,4,0)</f>
        <v>45231.291666666664</v>
      </c>
      <c r="I89" s="25" t="str">
        <f>VLOOKUP(B89,[2]Sheet!$B$1:$R$841,15,0)</f>
        <v>Consultas ambulatorias</v>
      </c>
    </row>
    <row r="90" spans="1:9">
      <c r="A90" s="21">
        <v>801000713</v>
      </c>
      <c r="B90" s="15" t="s">
        <v>514</v>
      </c>
      <c r="C90" s="16">
        <v>45105</v>
      </c>
      <c r="D90" s="16">
        <v>45147</v>
      </c>
      <c r="E90" s="5">
        <v>6556667</v>
      </c>
      <c r="F90" s="5">
        <v>6556667</v>
      </c>
      <c r="G90" s="11" t="str">
        <f>VLOOKUP(B90,[1]Sheet!$B$1:$R$265,2,0)</f>
        <v>Radicada</v>
      </c>
      <c r="H90" s="10">
        <f>VLOOKUP(B90,[1]Sheet!$B$1:$R$265,4,0)</f>
        <v>45147.58064915509</v>
      </c>
      <c r="I90" s="25" t="str">
        <f>VLOOKUP(B90,[2]Sheet!$B$1:$R$841,15,0)</f>
        <v>Consultas ambulatorias</v>
      </c>
    </row>
    <row r="91" spans="1:9">
      <c r="A91" s="21">
        <v>801000713</v>
      </c>
      <c r="B91" s="15" t="s">
        <v>513</v>
      </c>
      <c r="C91" s="16">
        <v>45105</v>
      </c>
      <c r="D91" s="16">
        <v>45147</v>
      </c>
      <c r="E91" s="5">
        <v>1393707</v>
      </c>
      <c r="F91" s="5">
        <v>1393707</v>
      </c>
      <c r="G91" s="11" t="str">
        <f>VLOOKUP(B91,[1]Sheet!$B$1:$R$265,2,0)</f>
        <v>Radicada</v>
      </c>
      <c r="H91" s="10">
        <f>VLOOKUP(B91,[1]Sheet!$B$1:$R$265,4,0)</f>
        <v>45147.58064915509</v>
      </c>
      <c r="I91" s="25" t="str">
        <f>VLOOKUP(B91,[2]Sheet!$B$1:$R$841,15,0)</f>
        <v>Consultas ambulatorias</v>
      </c>
    </row>
    <row r="92" spans="1:9">
      <c r="A92" s="21">
        <v>801000713</v>
      </c>
      <c r="B92" s="15" t="s">
        <v>512</v>
      </c>
      <c r="C92" s="16">
        <v>45106</v>
      </c>
      <c r="D92" s="16">
        <v>45161</v>
      </c>
      <c r="E92" s="5">
        <v>64500</v>
      </c>
      <c r="F92" s="5">
        <v>64500</v>
      </c>
      <c r="G92" s="11" t="str">
        <f>VLOOKUP(B92,[4]Sheet!$B$1:$R$149,2,0)</f>
        <v>Radicada</v>
      </c>
      <c r="H92" s="10">
        <f>VLOOKUP(B92,[4]Sheet!$B:$R,4,0)</f>
        <v>45170.291666666664</v>
      </c>
      <c r="I92" s="25" t="str">
        <f>VLOOKUP(B92,[2]Sheet!$B$1:$R$841,15,0)</f>
        <v>Consultas ambulatorias</v>
      </c>
    </row>
    <row r="93" spans="1:9">
      <c r="A93" s="21">
        <v>801000713</v>
      </c>
      <c r="B93" s="15" t="s">
        <v>511</v>
      </c>
      <c r="C93" s="16">
        <v>45106</v>
      </c>
      <c r="D93" s="16">
        <v>45161</v>
      </c>
      <c r="E93" s="5">
        <v>64500</v>
      </c>
      <c r="F93" s="5">
        <v>64500</v>
      </c>
      <c r="G93" s="11" t="str">
        <f>VLOOKUP(B93,[4]Sheet!$B$1:$R$149,2,0)</f>
        <v>Devuelta</v>
      </c>
      <c r="H93" s="12">
        <f>VLOOKUP(B93,[4]Sheet!$B:$R,4,0)</f>
        <v>45170.291666666664</v>
      </c>
      <c r="I93" s="25" t="str">
        <f>VLOOKUP(B93,[2]Sheet!$B$1:$R$841,15,0)</f>
        <v>Consultas ambulatorias</v>
      </c>
    </row>
    <row r="94" spans="1:9">
      <c r="A94" s="21">
        <v>801000713</v>
      </c>
      <c r="B94" s="15" t="s">
        <v>510</v>
      </c>
      <c r="C94" s="16">
        <v>45106</v>
      </c>
      <c r="D94" s="16">
        <v>45161</v>
      </c>
      <c r="E94" s="5">
        <v>64500</v>
      </c>
      <c r="F94" s="5">
        <v>64500</v>
      </c>
      <c r="G94" s="11" t="str">
        <f>VLOOKUP(B94,[4]Sheet!$B$1:$R$149,2,0)</f>
        <v>Radicada</v>
      </c>
      <c r="H94" s="12">
        <f>VLOOKUP(B94,[4]Sheet!$B:$R,4,0)</f>
        <v>45170.291666666664</v>
      </c>
      <c r="I94" s="25" t="str">
        <f>VLOOKUP(B94,[2]Sheet!$B$1:$R$841,15,0)</f>
        <v>Consultas ambulatorias</v>
      </c>
    </row>
    <row r="95" spans="1:9">
      <c r="A95" s="21">
        <v>801000713</v>
      </c>
      <c r="B95" s="15" t="s">
        <v>509</v>
      </c>
      <c r="C95" s="16">
        <v>45107</v>
      </c>
      <c r="D95" s="16">
        <v>45161</v>
      </c>
      <c r="E95" s="5">
        <v>94240</v>
      </c>
      <c r="F95" s="5">
        <v>94240</v>
      </c>
      <c r="G95" s="11" t="str">
        <f>VLOOKUP(B95,[4]Sheet!$B$1:$R$149,2,0)</f>
        <v>Devuelta</v>
      </c>
      <c r="H95" s="12">
        <f>VLOOKUP(B95,[4]Sheet!$B:$R,4,0)</f>
        <v>45170.291666666664</v>
      </c>
      <c r="I95" s="25" t="str">
        <f>VLOOKUP(B95,[2]Sheet!$B$1:$R$841,15,0)</f>
        <v>Consultas ambulatorias</v>
      </c>
    </row>
    <row r="96" spans="1:9">
      <c r="A96" s="21">
        <v>801000713</v>
      </c>
      <c r="B96" s="15" t="s">
        <v>508</v>
      </c>
      <c r="C96" s="16">
        <v>45107</v>
      </c>
      <c r="D96" s="16">
        <v>45147</v>
      </c>
      <c r="E96" s="5">
        <v>1030335</v>
      </c>
      <c r="F96" s="5">
        <v>1030335</v>
      </c>
      <c r="G96" s="11" t="str">
        <f>VLOOKUP(B96,[1]Sheet!$B$1:$R$265,2,0)</f>
        <v>Radicada</v>
      </c>
      <c r="H96" s="12">
        <f>VLOOKUP(B96,[1]Sheet!$B$1:$R$265,4,0)</f>
        <v>45147.58064915509</v>
      </c>
      <c r="I96" s="25" t="str">
        <f>VLOOKUP(B96,[2]Sheet!$B$1:$R$841,15,0)</f>
        <v>Consultas ambulatorias</v>
      </c>
    </row>
    <row r="97" spans="1:9">
      <c r="A97" s="21">
        <v>801000713</v>
      </c>
      <c r="B97" s="15" t="s">
        <v>507</v>
      </c>
      <c r="C97" s="16">
        <v>45111</v>
      </c>
      <c r="D97" s="16">
        <v>45162</v>
      </c>
      <c r="E97" s="5">
        <v>56533</v>
      </c>
      <c r="F97" s="5">
        <v>56533</v>
      </c>
      <c r="G97" s="11" t="str">
        <f>VLOOKUP(B97,[4]Sheet!$B$1:$R$149,2,0)</f>
        <v>Radicada</v>
      </c>
      <c r="H97" s="12">
        <f>VLOOKUP(B97,[4]Sheet!$B$1:$R$149,4,0)</f>
        <v>45170.291666666664</v>
      </c>
      <c r="I97" s="25" t="str">
        <f>VLOOKUP(B97,[2]Sheet!$B$1:$R$841,15,0)</f>
        <v>Consultas ambulatorias</v>
      </c>
    </row>
    <row r="98" spans="1:9">
      <c r="A98" s="21">
        <v>801000713</v>
      </c>
      <c r="B98" s="15" t="s">
        <v>506</v>
      </c>
      <c r="C98" s="16">
        <v>45111</v>
      </c>
      <c r="D98" s="16">
        <v>45162</v>
      </c>
      <c r="E98" s="5">
        <v>64500</v>
      </c>
      <c r="F98" s="5">
        <v>64500</v>
      </c>
      <c r="G98" s="11" t="str">
        <f>VLOOKUP(B98,[4]Sheet!$B$1:$R$149,2,0)</f>
        <v>Radicada</v>
      </c>
      <c r="H98" s="12">
        <f>VLOOKUP(B98,[4]Sheet!$B$1:$R$149,4,0)</f>
        <v>45170.291666666664</v>
      </c>
      <c r="I98" s="25" t="str">
        <f>VLOOKUP(B98,[2]Sheet!$B$1:$R$841,15,0)</f>
        <v>Consultas ambulatorias</v>
      </c>
    </row>
    <row r="99" spans="1:9">
      <c r="A99" s="21">
        <v>801000713</v>
      </c>
      <c r="B99" s="15" t="s">
        <v>505</v>
      </c>
      <c r="C99" s="16">
        <v>45111</v>
      </c>
      <c r="D99" s="16">
        <v>45162</v>
      </c>
      <c r="E99" s="5">
        <v>56533</v>
      </c>
      <c r="F99" s="5">
        <v>56533</v>
      </c>
      <c r="G99" s="11" t="str">
        <f>VLOOKUP(B99,[4]Sheet!$B$1:$R$149,2,0)</f>
        <v>Devuelta</v>
      </c>
      <c r="H99" s="12">
        <f>VLOOKUP(B99,[4]Sheet!$B$1:$R$149,4,0)</f>
        <v>45170.291666666664</v>
      </c>
      <c r="I99" s="25" t="str">
        <f>VLOOKUP(B99,[2]Sheet!$B$1:$R$841,15,0)</f>
        <v>Consultas ambulatorias</v>
      </c>
    </row>
    <row r="100" spans="1:9">
      <c r="A100" s="21">
        <v>801000713</v>
      </c>
      <c r="B100" s="15" t="s">
        <v>504</v>
      </c>
      <c r="C100" s="16">
        <v>45111</v>
      </c>
      <c r="D100" s="16">
        <v>45162</v>
      </c>
      <c r="E100" s="5">
        <v>56533</v>
      </c>
      <c r="F100" s="5">
        <v>56533</v>
      </c>
      <c r="G100" s="11" t="str">
        <f>VLOOKUP(B100,[4]Sheet!$B$1:$R$149,2,0)</f>
        <v>Devuelta</v>
      </c>
      <c r="H100" s="12">
        <f>VLOOKUP(B100,[4]Sheet!$B$1:$R$149,4,0)</f>
        <v>45170.291666666664</v>
      </c>
      <c r="I100" s="25" t="str">
        <f>VLOOKUP(B100,[2]Sheet!$B$1:$R$841,15,0)</f>
        <v>Consultas ambulatorias</v>
      </c>
    </row>
    <row r="101" spans="1:9">
      <c r="A101" s="21">
        <v>801000713</v>
      </c>
      <c r="B101" s="15" t="s">
        <v>503</v>
      </c>
      <c r="C101" s="16">
        <v>45112</v>
      </c>
      <c r="D101" s="16">
        <v>45162</v>
      </c>
      <c r="E101" s="5">
        <v>64500</v>
      </c>
      <c r="F101" s="5">
        <v>64500</v>
      </c>
      <c r="G101" s="11" t="str">
        <f>VLOOKUP(B101,[4]Sheet!$B$1:$R$149,2,0)</f>
        <v>Devuelta</v>
      </c>
      <c r="H101" s="12">
        <f>VLOOKUP(B101,[4]Sheet!$B$1:$R$149,4,0)</f>
        <v>45170.291666666664</v>
      </c>
      <c r="I101" s="25" t="str">
        <f>VLOOKUP(B101,[2]Sheet!$B$1:$R$841,15,0)</f>
        <v>Consultas ambulatorias</v>
      </c>
    </row>
    <row r="102" spans="1:9">
      <c r="A102" s="21">
        <v>801000713</v>
      </c>
      <c r="B102" s="15" t="s">
        <v>501</v>
      </c>
      <c r="C102" s="16">
        <v>45114</v>
      </c>
      <c r="D102" s="16">
        <v>45162</v>
      </c>
      <c r="E102" s="5">
        <v>35243578</v>
      </c>
      <c r="F102" s="5">
        <v>35243578</v>
      </c>
      <c r="G102" s="11" t="str">
        <f>VLOOKUP(B102,[4]Sheet!$B$1:$R$149,2,0)</f>
        <v>Radicada</v>
      </c>
      <c r="H102" s="12">
        <f>VLOOKUP(B102,[4]Sheet!$B$1:$R$149,4,0)</f>
        <v>45170.291666666664</v>
      </c>
      <c r="I102" s="25" t="str">
        <f>VLOOKUP(B102,[2]Sheet!$B$1:$R$841,15,0)</f>
        <v>Servicios ambulatorios</v>
      </c>
    </row>
    <row r="103" spans="1:9">
      <c r="A103" s="21">
        <v>801000713</v>
      </c>
      <c r="B103" s="15" t="s">
        <v>502</v>
      </c>
      <c r="C103" s="16">
        <v>45114</v>
      </c>
      <c r="D103" s="16">
        <v>45162</v>
      </c>
      <c r="E103" s="5">
        <v>519467</v>
      </c>
      <c r="F103" s="5">
        <v>519467</v>
      </c>
      <c r="G103" s="11" t="str">
        <f>VLOOKUP(B103,[4]Sheet!$B$1:$R$149,2,0)</f>
        <v>Radicada</v>
      </c>
      <c r="H103" s="12">
        <f>VLOOKUP(B103,[4]Sheet!$B$1:$R$149,4,0)</f>
        <v>45170.291666666664</v>
      </c>
      <c r="I103" s="25" t="str">
        <f>VLOOKUP(B103,[2]Sheet!$B$1:$R$841,15,0)</f>
        <v>Servicios ambulatorios</v>
      </c>
    </row>
    <row r="104" spans="1:9" ht="43.5">
      <c r="A104" s="21">
        <v>801000713</v>
      </c>
      <c r="B104" s="15" t="s">
        <v>500</v>
      </c>
      <c r="C104" s="16">
        <v>45115</v>
      </c>
      <c r="D104" s="16">
        <v>45162</v>
      </c>
      <c r="E104" s="5">
        <v>901037</v>
      </c>
      <c r="F104" s="5">
        <v>901037</v>
      </c>
      <c r="G104" s="11" t="str">
        <f>VLOOKUP(B104,[4]Sheet!$B$1:$R$149,2,0)</f>
        <v>Radicada</v>
      </c>
      <c r="H104" s="12">
        <f>VLOOKUP(B104,[4]Sheet!$B$1:$R$149,4,0)</f>
        <v>45170.291666666664</v>
      </c>
      <c r="I104" s="25" t="str">
        <f>VLOOKUP(B104,[2]Sheet!$B$1:$R$841,15,0)</f>
        <v>Exámenes de laboratorio, imágenes y otras ayudas diagnósticas ambulatorias</v>
      </c>
    </row>
    <row r="105" spans="1:9" ht="43.5">
      <c r="A105" s="21">
        <v>801000713</v>
      </c>
      <c r="B105" s="15" t="s">
        <v>499</v>
      </c>
      <c r="C105" s="16">
        <v>45115</v>
      </c>
      <c r="D105" s="16">
        <v>45162</v>
      </c>
      <c r="E105" s="5">
        <v>312531</v>
      </c>
      <c r="F105" s="5">
        <v>312531</v>
      </c>
      <c r="G105" s="11" t="str">
        <f>VLOOKUP(B105,[4]Sheet!$B$1:$R$149,2,0)</f>
        <v>Devuelta</v>
      </c>
      <c r="H105" s="12">
        <f>VLOOKUP(B105,[4]Sheet!$B$1:$R$149,4,0)</f>
        <v>45170.291666666664</v>
      </c>
      <c r="I105" s="25" t="str">
        <f>VLOOKUP(B105,[2]Sheet!$B$1:$R$841,15,0)</f>
        <v>Exámenes de laboratorio, imágenes y otras ayudas diagnósticas ambulatorias</v>
      </c>
    </row>
    <row r="106" spans="1:9" ht="29">
      <c r="A106" s="21">
        <v>801000713</v>
      </c>
      <c r="B106" s="15" t="s">
        <v>498</v>
      </c>
      <c r="C106" s="16">
        <v>45118</v>
      </c>
      <c r="D106" s="16">
        <v>45161</v>
      </c>
      <c r="E106" s="5">
        <v>145260</v>
      </c>
      <c r="F106" s="5">
        <v>145260</v>
      </c>
      <c r="G106" s="11" t="str">
        <f>VLOOKUP(B106,[4]Sheet!$B$1:$R$149,2,0)</f>
        <v>Devuelta</v>
      </c>
      <c r="H106" s="12">
        <f>VLOOKUP(B106,[4]Sheet!$B$1:$R$149,4,0)</f>
        <v>45170.291666666664</v>
      </c>
      <c r="I106" s="25" t="str">
        <f>VLOOKUP(B106,[2]Sheet!$B$1:$R$841,15,0)</f>
        <v>Medicamentos de uso ambulatorio</v>
      </c>
    </row>
    <row r="107" spans="1:9">
      <c r="A107" s="21">
        <v>801000713</v>
      </c>
      <c r="B107" s="15" t="s">
        <v>496</v>
      </c>
      <c r="C107" s="16">
        <v>45119</v>
      </c>
      <c r="D107" s="16">
        <v>45162</v>
      </c>
      <c r="E107" s="5">
        <v>19869325</v>
      </c>
      <c r="F107" s="5">
        <v>19869325</v>
      </c>
      <c r="G107" s="11" t="str">
        <f>VLOOKUP(B107,[4]Sheet!$B$1:$R$149,2,0)</f>
        <v>Radicada</v>
      </c>
      <c r="H107" s="12">
        <f>VLOOKUP(B107,[4]Sheet!$B$1:$R$149,4,0)</f>
        <v>45170.291666666664</v>
      </c>
      <c r="I107" s="25" t="str">
        <f>VLOOKUP(B107,[2]Sheet!$B$1:$R$841,15,0)</f>
        <v>Servicios ambulatorios</v>
      </c>
    </row>
    <row r="108" spans="1:9">
      <c r="A108" s="21">
        <v>801000713</v>
      </c>
      <c r="B108" s="15" t="s">
        <v>497</v>
      </c>
      <c r="C108" s="16">
        <v>45119</v>
      </c>
      <c r="D108" s="16">
        <v>45162</v>
      </c>
      <c r="E108" s="5">
        <v>56533</v>
      </c>
      <c r="F108" s="5">
        <v>56533</v>
      </c>
      <c r="G108" s="11" t="str">
        <f>VLOOKUP(B108,[4]Sheet!$B$1:$R$149,2,0)</f>
        <v>Radicada</v>
      </c>
      <c r="H108" s="12">
        <f>VLOOKUP(B108,[4]Sheet!$B$1:$R$149,4,0)</f>
        <v>45170.291666666664</v>
      </c>
      <c r="I108" s="25" t="str">
        <f>VLOOKUP(B108,[2]Sheet!$B$1:$R$841,15,0)</f>
        <v>Consultas ambulatorias</v>
      </c>
    </row>
    <row r="109" spans="1:9">
      <c r="A109" s="21">
        <v>801000713</v>
      </c>
      <c r="B109" s="15" t="s">
        <v>494</v>
      </c>
      <c r="C109" s="16">
        <v>45120</v>
      </c>
      <c r="D109" s="16">
        <v>45162</v>
      </c>
      <c r="E109" s="5">
        <v>500920</v>
      </c>
      <c r="F109" s="5">
        <v>500920</v>
      </c>
      <c r="G109" s="11" t="str">
        <f>VLOOKUP(B109,[4]Sheet!$B$1:$R$149,2,0)</f>
        <v>Radicada</v>
      </c>
      <c r="H109" s="12">
        <f>VLOOKUP(B109,[4]Sheet!$B$1:$R$149,4,0)</f>
        <v>45170.291666666664</v>
      </c>
      <c r="I109" s="25" t="str">
        <f>VLOOKUP(B109,[2]Sheet!$B$1:$R$841,15,0)</f>
        <v>Servicios ambulatorios</v>
      </c>
    </row>
    <row r="110" spans="1:9" ht="43.5">
      <c r="A110" s="21">
        <v>801000713</v>
      </c>
      <c r="B110" s="15" t="s">
        <v>495</v>
      </c>
      <c r="C110" s="16">
        <v>45120</v>
      </c>
      <c r="D110" s="16">
        <v>45162</v>
      </c>
      <c r="E110" s="5">
        <v>4494162</v>
      </c>
      <c r="F110" s="5">
        <v>4494162</v>
      </c>
      <c r="G110" s="11" t="str">
        <f>VLOOKUP(B110,[4]Sheet!$B$1:$R$149,2,0)</f>
        <v>Radicada</v>
      </c>
      <c r="H110" s="12">
        <f>VLOOKUP(B110,[4]Sheet!$B$1:$R$149,4,0)</f>
        <v>45170.291666666664</v>
      </c>
      <c r="I110" s="25" t="str">
        <f>VLOOKUP(B110,[2]Sheet!$B$1:$R$841,15,0)</f>
        <v>Exámenes de laboratorio, imágenes y otras ayudas diagnósticas ambulatorias</v>
      </c>
    </row>
    <row r="111" spans="1:9" ht="43.5">
      <c r="A111" s="21">
        <v>801000713</v>
      </c>
      <c r="B111" s="15" t="s">
        <v>490</v>
      </c>
      <c r="C111" s="16">
        <v>45121</v>
      </c>
      <c r="D111" s="16">
        <v>45162</v>
      </c>
      <c r="E111" s="5">
        <v>1549700</v>
      </c>
      <c r="F111" s="5">
        <v>1549700</v>
      </c>
      <c r="G111" s="11" t="str">
        <f>VLOOKUP(B111,[4]Sheet!$B$1:$R$149,2,0)</f>
        <v>Radicada</v>
      </c>
      <c r="H111" s="12">
        <f>VLOOKUP(B111,[4]Sheet!$B$1:$R$149,4,0)</f>
        <v>45170.291666666664</v>
      </c>
      <c r="I111" s="25" t="str">
        <f>VLOOKUP(B111,[2]Sheet!$B$1:$R$841,15,0)</f>
        <v>Exámenes de laboratorio, imágenes y otras ayudas diagnósticas ambulatorias</v>
      </c>
    </row>
    <row r="112" spans="1:9" ht="43.5">
      <c r="A112" s="21">
        <v>801000713</v>
      </c>
      <c r="B112" s="15" t="s">
        <v>493</v>
      </c>
      <c r="C112" s="16">
        <v>45121</v>
      </c>
      <c r="D112" s="16">
        <v>45162</v>
      </c>
      <c r="E112" s="5">
        <v>472696</v>
      </c>
      <c r="F112" s="5">
        <v>472696</v>
      </c>
      <c r="G112" s="11" t="str">
        <f>VLOOKUP(B112,[4]Sheet!$B$1:$R$149,2,0)</f>
        <v>Radicada</v>
      </c>
      <c r="H112" s="12">
        <f>VLOOKUP(B112,[4]Sheet!$B$1:$R$149,4,0)</f>
        <v>45170.291666666664</v>
      </c>
      <c r="I112" s="25" t="str">
        <f>VLOOKUP(B112,[2]Sheet!$B$1:$R$841,15,0)</f>
        <v>Exámenes de laboratorio, imágenes y otras ayudas diagnósticas ambulatorias</v>
      </c>
    </row>
    <row r="113" spans="1:9" ht="43.5">
      <c r="A113" s="21">
        <v>801000713</v>
      </c>
      <c r="B113" s="15" t="s">
        <v>491</v>
      </c>
      <c r="C113" s="16">
        <v>45121</v>
      </c>
      <c r="D113" s="16">
        <v>45162</v>
      </c>
      <c r="E113" s="5">
        <v>469900</v>
      </c>
      <c r="F113" s="5">
        <v>469900</v>
      </c>
      <c r="G113" s="11" t="str">
        <f>VLOOKUP(B113,[4]Sheet!$B$1:$R$149,2,0)</f>
        <v>Radicada</v>
      </c>
      <c r="H113" s="12">
        <f>VLOOKUP(B113,[4]Sheet!$B$1:$R$149,4,0)</f>
        <v>45170.291666666664</v>
      </c>
      <c r="I113" s="25" t="str">
        <f>VLOOKUP(B113,[2]Sheet!$B$1:$R$841,15,0)</f>
        <v>Exámenes de laboratorio, imágenes y otras ayudas diagnósticas ambulatorias</v>
      </c>
    </row>
    <row r="114" spans="1:9" ht="43.5">
      <c r="A114" s="21">
        <v>801000713</v>
      </c>
      <c r="B114" s="15" t="s">
        <v>492</v>
      </c>
      <c r="C114" s="16">
        <v>45121</v>
      </c>
      <c r="D114" s="16">
        <v>45162</v>
      </c>
      <c r="E114" s="5">
        <v>2159137</v>
      </c>
      <c r="F114" s="5">
        <v>2159137</v>
      </c>
      <c r="G114" s="11" t="str">
        <f>VLOOKUP(B114,[4]Sheet!$B$1:$R$149,2,0)</f>
        <v>Devuelta</v>
      </c>
      <c r="H114" s="12">
        <f>VLOOKUP(B114,[4]Sheet!$B$1:$R$149,4,0)</f>
        <v>45170.291666666664</v>
      </c>
      <c r="I114" s="25" t="str">
        <f>VLOOKUP(B114,[2]Sheet!$B$1:$R$841,15,0)</f>
        <v>Exámenes de laboratorio, imágenes y otras ayudas diagnósticas ambulatorias</v>
      </c>
    </row>
    <row r="115" spans="1:9">
      <c r="A115" s="21">
        <v>801000713</v>
      </c>
      <c r="B115" s="15" t="s">
        <v>489</v>
      </c>
      <c r="C115" s="16">
        <v>45124</v>
      </c>
      <c r="D115" s="16">
        <v>45162</v>
      </c>
      <c r="E115" s="5">
        <v>56533</v>
      </c>
      <c r="F115" s="5">
        <v>56533</v>
      </c>
      <c r="G115" s="11" t="str">
        <f>VLOOKUP(B115,[4]Sheet!$B$1:$R$149,2,0)</f>
        <v>Radicada</v>
      </c>
      <c r="H115" s="12">
        <f>VLOOKUP(B115,[4]Sheet!$B$1:$R$149,4,0)</f>
        <v>45170.291666666664</v>
      </c>
      <c r="I115" s="25" t="str">
        <f>VLOOKUP(B115,[2]Sheet!$B$1:$R$841,15,0)</f>
        <v>Consultas ambulatorias</v>
      </c>
    </row>
    <row r="116" spans="1:9">
      <c r="A116" s="21">
        <v>801000713</v>
      </c>
      <c r="B116" s="15" t="s">
        <v>488</v>
      </c>
      <c r="C116" s="16">
        <v>45124</v>
      </c>
      <c r="D116" s="16">
        <v>45162</v>
      </c>
      <c r="E116" s="5">
        <v>56533</v>
      </c>
      <c r="F116" s="5">
        <v>56533</v>
      </c>
      <c r="G116" s="11" t="str">
        <f>VLOOKUP(B116,[4]Sheet!$B$1:$R$149,2,0)</f>
        <v>Radicada</v>
      </c>
      <c r="H116" s="12">
        <f>VLOOKUP(B116,[4]Sheet!$B$1:$R$149,4,0)</f>
        <v>45170.291666666664</v>
      </c>
      <c r="I116" s="25" t="str">
        <f>VLOOKUP(B116,[2]Sheet!$B$1:$R$841,15,0)</f>
        <v>Consultas ambulatorias</v>
      </c>
    </row>
    <row r="117" spans="1:9">
      <c r="A117" s="21">
        <v>801000713</v>
      </c>
      <c r="B117" s="15" t="s">
        <v>486</v>
      </c>
      <c r="C117" s="16">
        <v>45125</v>
      </c>
      <c r="D117" s="16">
        <v>45274</v>
      </c>
      <c r="E117" s="5">
        <v>61580</v>
      </c>
      <c r="F117" s="5">
        <v>61580</v>
      </c>
      <c r="G117" s="2" t="s">
        <v>609</v>
      </c>
      <c r="H117" s="12">
        <v>45274</v>
      </c>
      <c r="I117" s="25" t="str">
        <f>VLOOKUP(B117,[2]Sheet!$B$1:$R$841,15,0)</f>
        <v>Consultas ambulatorias</v>
      </c>
    </row>
    <row r="118" spans="1:9">
      <c r="A118" s="21">
        <v>801000713</v>
      </c>
      <c r="B118" s="15" t="s">
        <v>487</v>
      </c>
      <c r="C118" s="16">
        <v>45125</v>
      </c>
      <c r="D118" s="16">
        <v>45162</v>
      </c>
      <c r="E118" s="5">
        <v>64500</v>
      </c>
      <c r="F118" s="5">
        <v>64500</v>
      </c>
      <c r="G118" s="11" t="str">
        <f>VLOOKUP(B118,[4]Sheet!$B$1:$R$149,2,0)</f>
        <v>Devuelta</v>
      </c>
      <c r="H118" s="12">
        <f>VLOOKUP(B118,[4]Sheet!$B$1:$R$149,4,0)</f>
        <v>45170.291666666664</v>
      </c>
      <c r="I118" s="25" t="str">
        <f>VLOOKUP(B118,[2]Sheet!$B$1:$R$841,15,0)</f>
        <v>Consultas ambulatorias</v>
      </c>
    </row>
    <row r="119" spans="1:9">
      <c r="A119" s="21">
        <v>801000713</v>
      </c>
      <c r="B119" s="15" t="s">
        <v>485</v>
      </c>
      <c r="C119" s="16">
        <v>45126</v>
      </c>
      <c r="D119" s="16">
        <v>45162</v>
      </c>
      <c r="E119" s="5">
        <v>56946</v>
      </c>
      <c r="F119" s="5">
        <v>56946</v>
      </c>
      <c r="G119" s="11" t="str">
        <f>VLOOKUP(B119,[4]Sheet!$B$1:$R$149,2,0)</f>
        <v>Radicada</v>
      </c>
      <c r="H119" s="12">
        <f>VLOOKUP(B119,[4]Sheet!$B$1:$R$149,4,0)</f>
        <v>45170.291666666664</v>
      </c>
      <c r="I119" s="25" t="str">
        <f>VLOOKUP(B119,[2]Sheet!$B$1:$R$841,15,0)</f>
        <v>Consultas ambulatorias</v>
      </c>
    </row>
    <row r="120" spans="1:9">
      <c r="A120" s="21">
        <v>801000713</v>
      </c>
      <c r="B120" s="15" t="s">
        <v>483</v>
      </c>
      <c r="C120" s="16">
        <v>45128</v>
      </c>
      <c r="D120" s="16">
        <v>45162</v>
      </c>
      <c r="E120" s="5">
        <v>60400</v>
      </c>
      <c r="F120" s="5">
        <v>60400</v>
      </c>
      <c r="G120" s="11" t="str">
        <f>VLOOKUP(B120,[4]Sheet!$B$1:$R$149,2,0)</f>
        <v>Radicada</v>
      </c>
      <c r="H120" s="12">
        <f>VLOOKUP(B120,[4]Sheet!$B$1:$R$149,4,0)</f>
        <v>45170.291666666664</v>
      </c>
      <c r="I120" s="25" t="str">
        <f>VLOOKUP(B120,[2]Sheet!$B$1:$R$841,15,0)</f>
        <v>Consultas ambulatorias</v>
      </c>
    </row>
    <row r="121" spans="1:9">
      <c r="A121" s="21">
        <v>801000713</v>
      </c>
      <c r="B121" s="15" t="s">
        <v>484</v>
      </c>
      <c r="C121" s="16">
        <v>45128</v>
      </c>
      <c r="D121" s="16">
        <v>45162</v>
      </c>
      <c r="E121" s="5">
        <v>1524300</v>
      </c>
      <c r="F121" s="5">
        <v>1524300</v>
      </c>
      <c r="G121" s="11" t="str">
        <f>VLOOKUP(B121,[4]Sheet!$B$1:$R$149,2,0)</f>
        <v>Radicada</v>
      </c>
      <c r="H121" s="12">
        <f>VLOOKUP(B121,[4]Sheet!$B$1:$R$149,4,0)</f>
        <v>45170.291666666664</v>
      </c>
      <c r="I121" s="25" t="str">
        <f>VLOOKUP(B121,[2]Sheet!$B$1:$R$841,15,0)</f>
        <v>Consultas ambulatorias</v>
      </c>
    </row>
    <row r="122" spans="1:9">
      <c r="A122" s="21">
        <v>801000713</v>
      </c>
      <c r="B122" s="15" t="s">
        <v>482</v>
      </c>
      <c r="C122" s="16">
        <v>45131</v>
      </c>
      <c r="D122" s="16">
        <v>45162</v>
      </c>
      <c r="E122" s="5">
        <v>56533</v>
      </c>
      <c r="F122" s="5">
        <v>56533</v>
      </c>
      <c r="G122" s="11" t="str">
        <f>VLOOKUP(B122,[4]Sheet!$B$1:$R$149,2,0)</f>
        <v>Devuelta</v>
      </c>
      <c r="H122" s="12">
        <f>VLOOKUP(B122,[4]Sheet!$B$1:$R$149,4,0)</f>
        <v>45170.291666666664</v>
      </c>
      <c r="I122" s="25" t="str">
        <f>VLOOKUP(B122,[2]Sheet!$B$1:$R$841,15,0)</f>
        <v>Consultas ambulatorias</v>
      </c>
    </row>
    <row r="123" spans="1:9">
      <c r="A123" s="21">
        <v>801000713</v>
      </c>
      <c r="B123" s="15" t="s">
        <v>481</v>
      </c>
      <c r="C123" s="16">
        <v>45131</v>
      </c>
      <c r="D123" s="16">
        <v>45162</v>
      </c>
      <c r="E123" s="5">
        <v>64500</v>
      </c>
      <c r="F123" s="5">
        <v>64500</v>
      </c>
      <c r="G123" s="11" t="str">
        <f>VLOOKUP(B123,[4]Sheet!$B$1:$R$149,2,0)</f>
        <v>Radicada</v>
      </c>
      <c r="H123" s="12">
        <f>VLOOKUP(B123,[4]Sheet!$B$1:$R$149,4,0)</f>
        <v>45170.291666666664</v>
      </c>
      <c r="I123" s="25" t="str">
        <f>VLOOKUP(B123,[2]Sheet!$B$1:$R$841,15,0)</f>
        <v>Consultas ambulatorias</v>
      </c>
    </row>
    <row r="124" spans="1:9">
      <c r="A124" s="21">
        <v>801000713</v>
      </c>
      <c r="B124" s="15" t="s">
        <v>480</v>
      </c>
      <c r="C124" s="16">
        <v>45131</v>
      </c>
      <c r="D124" s="16">
        <v>45162</v>
      </c>
      <c r="E124" s="5">
        <v>56533</v>
      </c>
      <c r="F124" s="5">
        <v>56533</v>
      </c>
      <c r="G124" s="11" t="str">
        <f>VLOOKUP(B124,[4]Sheet!$B$1:$R$149,2,0)</f>
        <v>Devuelta</v>
      </c>
      <c r="H124" s="12">
        <f>VLOOKUP(B124,[4]Sheet!$B$1:$R$149,4,0)</f>
        <v>45170.291666666664</v>
      </c>
      <c r="I124" s="25" t="str">
        <f>VLOOKUP(B124,[2]Sheet!$B$1:$R$841,15,0)</f>
        <v>Consultas ambulatorias</v>
      </c>
    </row>
    <row r="125" spans="1:9">
      <c r="A125" s="21">
        <v>801000713</v>
      </c>
      <c r="B125" s="15" t="s">
        <v>479</v>
      </c>
      <c r="C125" s="16">
        <v>45131</v>
      </c>
      <c r="D125" s="16">
        <v>45162</v>
      </c>
      <c r="E125" s="5">
        <v>56533</v>
      </c>
      <c r="F125" s="5">
        <v>56533</v>
      </c>
      <c r="G125" s="11" t="str">
        <f>VLOOKUP(B125,[4]Sheet!$B$1:$R$149,2,0)</f>
        <v>Devuelta</v>
      </c>
      <c r="H125" s="12">
        <f>VLOOKUP(B125,[4]Sheet!$B$1:$R$149,4,0)</f>
        <v>45170.291666666664</v>
      </c>
      <c r="I125" s="25" t="str">
        <f>VLOOKUP(B125,[2]Sheet!$B$1:$R$841,15,0)</f>
        <v>Consultas ambulatorias</v>
      </c>
    </row>
    <row r="126" spans="1:9">
      <c r="A126" s="21">
        <v>801000713</v>
      </c>
      <c r="B126" s="15" t="s">
        <v>478</v>
      </c>
      <c r="C126" s="16">
        <v>45134</v>
      </c>
      <c r="D126" s="16">
        <v>45162</v>
      </c>
      <c r="E126" s="5">
        <v>16061500</v>
      </c>
      <c r="F126" s="5">
        <v>16061500</v>
      </c>
      <c r="G126" s="11" t="str">
        <f>VLOOKUP(B126,[4]Sheet!$B$1:$R$149,2,0)</f>
        <v>Radicada</v>
      </c>
      <c r="H126" s="12">
        <f>VLOOKUP(B126,[4]Sheet!$B$1:$R$149,4,0)</f>
        <v>45170.291666666664</v>
      </c>
      <c r="I126" s="25" t="str">
        <f>VLOOKUP(B126,[2]Sheet!$B$1:$R$841,15,0)</f>
        <v>Servicios ambulatorios</v>
      </c>
    </row>
    <row r="127" spans="1:9" ht="43.5">
      <c r="A127" s="21">
        <v>801000713</v>
      </c>
      <c r="B127" s="15" t="s">
        <v>477</v>
      </c>
      <c r="C127" s="16">
        <v>45134</v>
      </c>
      <c r="D127" s="16">
        <v>45170</v>
      </c>
      <c r="E127" s="5">
        <v>617882</v>
      </c>
      <c r="F127" s="5">
        <v>617882</v>
      </c>
      <c r="G127" s="11" t="str">
        <f>VLOOKUP(B127,[4]Sheet!$B$1:$R$149,2,0)</f>
        <v>Radicada</v>
      </c>
      <c r="H127" s="12">
        <f>VLOOKUP(B127,[4]Sheet!$B$1:$R$149,4,0)</f>
        <v>45170.608404629631</v>
      </c>
      <c r="I127" s="25" t="str">
        <f>VLOOKUP(B127,[2]Sheet!$B$1:$R$841,15,0)</f>
        <v>Exámenes de laboratorio, imágenes y otras ayudas diagnósticas ambulatorias</v>
      </c>
    </row>
    <row r="128" spans="1:9" ht="43.5">
      <c r="A128" s="21">
        <v>801000713</v>
      </c>
      <c r="B128" s="15" t="s">
        <v>476</v>
      </c>
      <c r="C128" s="16">
        <v>45135</v>
      </c>
      <c r="D128" s="16">
        <v>45170</v>
      </c>
      <c r="E128" s="5">
        <v>9408076</v>
      </c>
      <c r="F128" s="5">
        <v>9408076</v>
      </c>
      <c r="G128" s="11" t="str">
        <f>VLOOKUP(B128,[4]Sheet!$B$1:$R$149,2,0)</f>
        <v>Radicada</v>
      </c>
      <c r="H128" s="12">
        <f>VLOOKUP(B128,[4]Sheet!$B$1:$R$149,4,0)</f>
        <v>45170.615925613427</v>
      </c>
      <c r="I128" s="25" t="str">
        <f>VLOOKUP(B128,[2]Sheet!$B$1:$R$841,15,0)</f>
        <v>Exámenes de laboratorio, imágenes y otras ayudas diagnósticas ambulatorias</v>
      </c>
    </row>
    <row r="129" spans="1:9">
      <c r="A129" s="21">
        <v>801000713</v>
      </c>
      <c r="B129" s="15" t="s">
        <v>475</v>
      </c>
      <c r="C129" s="16">
        <v>45135</v>
      </c>
      <c r="D129" s="16">
        <v>45162</v>
      </c>
      <c r="E129" s="5">
        <v>1391131</v>
      </c>
      <c r="F129" s="5">
        <v>1391131</v>
      </c>
      <c r="G129" s="11" t="str">
        <f>VLOOKUP(B129,[4]Sheet!$B$1:$R$149,2,0)</f>
        <v>Radicada</v>
      </c>
      <c r="H129" s="12">
        <f>VLOOKUP(B129,[4]Sheet!$B$1:$R$149,4,0)</f>
        <v>45170.291666666664</v>
      </c>
      <c r="I129" s="25" t="str">
        <f>VLOOKUP(B129,[2]Sheet!$B$1:$R$841,15,0)</f>
        <v>Servicios ambulatorios</v>
      </c>
    </row>
    <row r="130" spans="1:9" ht="43.5">
      <c r="A130" s="21">
        <v>801000713</v>
      </c>
      <c r="B130" s="15" t="s">
        <v>473</v>
      </c>
      <c r="C130" s="16">
        <v>45138</v>
      </c>
      <c r="D130" s="16">
        <v>45162</v>
      </c>
      <c r="E130" s="5">
        <v>24163</v>
      </c>
      <c r="F130" s="5">
        <v>24163</v>
      </c>
      <c r="G130" s="11" t="str">
        <f>VLOOKUP(B130,[4]Sheet!$B$1:$R$149,2,0)</f>
        <v>Radicada</v>
      </c>
      <c r="H130" s="12">
        <f>VLOOKUP(B130,[4]Sheet!$B$1:$R$149,4,0)</f>
        <v>45170.291666666664</v>
      </c>
      <c r="I130" s="25" t="str">
        <f>VLOOKUP(B130,[2]Sheet!$B$1:$R$841,15,0)</f>
        <v>Exámenes de laboratorio, imágenes y otras ayudas diagnósticas ambulatorias</v>
      </c>
    </row>
    <row r="131" spans="1:9">
      <c r="A131" s="21">
        <v>801000713</v>
      </c>
      <c r="B131" s="15" t="s">
        <v>471</v>
      </c>
      <c r="C131" s="16">
        <v>45138</v>
      </c>
      <c r="D131" s="16">
        <v>45162</v>
      </c>
      <c r="E131" s="5">
        <v>57800</v>
      </c>
      <c r="F131" s="5">
        <v>57800</v>
      </c>
      <c r="G131" s="11" t="str">
        <f>VLOOKUP(B131,[4]Sheet!$B$1:$R$149,2,0)</f>
        <v>Devuelta</v>
      </c>
      <c r="H131" s="12">
        <f>VLOOKUP(B131,[4]Sheet!$B$1:$R$149,4,0)</f>
        <v>45170.291666666664</v>
      </c>
      <c r="I131" s="25" t="str">
        <f>VLOOKUP(B131,[2]Sheet!$B$1:$R$841,15,0)</f>
        <v>Consultas ambulatorias</v>
      </c>
    </row>
    <row r="132" spans="1:9">
      <c r="A132" s="21">
        <v>801000713</v>
      </c>
      <c r="B132" s="15" t="s">
        <v>474</v>
      </c>
      <c r="C132" s="16">
        <v>45138</v>
      </c>
      <c r="D132" s="16">
        <v>45162</v>
      </c>
      <c r="E132" s="5">
        <v>484217</v>
      </c>
      <c r="F132" s="5">
        <v>484217</v>
      </c>
      <c r="G132" s="11" t="str">
        <f>VLOOKUP(B132,[4]Sheet!$B$1:$R$149,2,0)</f>
        <v>Devuelta</v>
      </c>
      <c r="H132" s="12">
        <f>VLOOKUP(B132,[4]Sheet!$B$1:$R$149,4,0)</f>
        <v>45170.291666666664</v>
      </c>
      <c r="I132" s="25" t="str">
        <f>VLOOKUP(B132,[2]Sheet!$B$1:$R$841,15,0)</f>
        <v>Servicios ambulatorios</v>
      </c>
    </row>
    <row r="133" spans="1:9" ht="29">
      <c r="A133" s="21">
        <v>801000713</v>
      </c>
      <c r="B133" s="15" t="s">
        <v>472</v>
      </c>
      <c r="C133" s="16">
        <v>45138</v>
      </c>
      <c r="D133" s="16">
        <v>45161</v>
      </c>
      <c r="E133" s="5">
        <v>92220</v>
      </c>
      <c r="F133" s="5">
        <v>92220</v>
      </c>
      <c r="G133" s="11" t="str">
        <f>VLOOKUP(B133,[4]Sheet!$B$1:$R$149,2,0)</f>
        <v>Devuelta</v>
      </c>
      <c r="H133" s="12">
        <f>VLOOKUP(B133,[4]Sheet!$B$1:$R$149,4,0)</f>
        <v>45170.291666666664</v>
      </c>
      <c r="I133" s="25" t="str">
        <f>VLOOKUP(B133,[2]Sheet!$B$1:$R$841,15,0)</f>
        <v>Medicamentos de uso ambulatorio</v>
      </c>
    </row>
    <row r="134" spans="1:9">
      <c r="A134" s="21">
        <v>801000713</v>
      </c>
      <c r="B134" s="15" t="s">
        <v>470</v>
      </c>
      <c r="C134" s="16">
        <v>45139</v>
      </c>
      <c r="D134" s="16">
        <v>45161</v>
      </c>
      <c r="E134" s="5">
        <v>24482</v>
      </c>
      <c r="F134" s="5">
        <v>24482</v>
      </c>
      <c r="G134" s="11" t="str">
        <f>VLOOKUP(B134,[4]Sheet!$B$1:$R$149,2,0)</f>
        <v>Devuelta</v>
      </c>
      <c r="H134" s="12">
        <f>VLOOKUP(B134,[4]Sheet!$B$1:$R$149,4,0)</f>
        <v>45170.291666666664</v>
      </c>
      <c r="I134" s="25" t="str">
        <f>VLOOKUP(B134,[2]Sheet!$B$1:$R$841,15,0)</f>
        <v>Consultas ambulatorias</v>
      </c>
    </row>
    <row r="135" spans="1:9">
      <c r="A135" s="21">
        <v>801000713</v>
      </c>
      <c r="B135" s="15" t="s">
        <v>469</v>
      </c>
      <c r="C135" s="16">
        <v>45140</v>
      </c>
      <c r="D135" s="16">
        <v>45161</v>
      </c>
      <c r="E135" s="5">
        <v>26722506</v>
      </c>
      <c r="F135" s="5">
        <v>26722506</v>
      </c>
      <c r="G135" s="11" t="str">
        <f>VLOOKUP(B135,[4]Sheet!$B$1:$R$149,2,0)</f>
        <v>Radicada</v>
      </c>
      <c r="H135" s="12">
        <f>VLOOKUP(B135,[4]Sheet!$B$1:$R$149,4,0)</f>
        <v>45170.291666666664</v>
      </c>
      <c r="I135" s="25" t="str">
        <f>VLOOKUP(B135,[2]Sheet!$B$1:$R$841,15,0)</f>
        <v>Servicios ambulatorios</v>
      </c>
    </row>
    <row r="136" spans="1:9" ht="43.5">
      <c r="A136" s="21">
        <v>801000713</v>
      </c>
      <c r="B136" s="15" t="s">
        <v>468</v>
      </c>
      <c r="C136" s="16">
        <v>45140</v>
      </c>
      <c r="D136" s="16">
        <v>45161</v>
      </c>
      <c r="E136" s="5">
        <v>22700</v>
      </c>
      <c r="F136" s="5">
        <v>22700</v>
      </c>
      <c r="G136" s="11" t="str">
        <f>VLOOKUP(B136,[4]Sheet!$B$1:$R$149,2,0)</f>
        <v>Devuelta</v>
      </c>
      <c r="H136" s="12">
        <f>VLOOKUP(B136,[4]Sheet!$B$1:$R$149,4,0)</f>
        <v>45170.291666666664</v>
      </c>
      <c r="I136" s="25" t="str">
        <f>VLOOKUP(B136,[2]Sheet!$B$1:$R$841,15,0)</f>
        <v>Exámenes de laboratorio, imágenes y otras ayudas diagnósticas ambulatorias</v>
      </c>
    </row>
    <row r="137" spans="1:9">
      <c r="A137" s="21">
        <v>801000713</v>
      </c>
      <c r="B137" s="15" t="s">
        <v>467</v>
      </c>
      <c r="C137" s="16">
        <v>45146</v>
      </c>
      <c r="D137" s="16">
        <v>45161</v>
      </c>
      <c r="E137" s="5">
        <v>772250</v>
      </c>
      <c r="F137" s="5">
        <v>772250</v>
      </c>
      <c r="G137" s="11" t="str">
        <f>VLOOKUP(B137,[4]Sheet!$B$1:$R$149,2,0)</f>
        <v>Radicada</v>
      </c>
      <c r="H137" s="12">
        <f>VLOOKUP(B137,[4]Sheet!$B$1:$R$149,4,0)</f>
        <v>45170.291666666664</v>
      </c>
      <c r="I137" s="25" t="str">
        <f>VLOOKUP(B137,[2]Sheet!$B$1:$R$841,15,0)</f>
        <v>Servicios ambulatorios</v>
      </c>
    </row>
    <row r="138" spans="1:9" ht="43.5">
      <c r="A138" s="21">
        <v>801000713</v>
      </c>
      <c r="B138" s="15" t="s">
        <v>465</v>
      </c>
      <c r="C138" s="16">
        <v>45147</v>
      </c>
      <c r="D138" s="16">
        <v>45161</v>
      </c>
      <c r="E138" s="5">
        <v>346915</v>
      </c>
      <c r="F138" s="5">
        <v>346915</v>
      </c>
      <c r="G138" s="11" t="str">
        <f>VLOOKUP(B138,[4]Sheet!$B$1:$R$149,2,0)</f>
        <v>Radicada</v>
      </c>
      <c r="H138" s="12">
        <f>VLOOKUP(B138,[4]Sheet!$B$1:$R$149,4,0)</f>
        <v>45170.291666666664</v>
      </c>
      <c r="I138" s="25" t="str">
        <f>VLOOKUP(B138,[2]Sheet!$B$1:$R$841,15,0)</f>
        <v>Exámenes de laboratorio, imágenes y otras ayudas diagnósticas ambulatorias</v>
      </c>
    </row>
    <row r="139" spans="1:9">
      <c r="A139" s="21">
        <v>801000713</v>
      </c>
      <c r="B139" s="15" t="s">
        <v>466</v>
      </c>
      <c r="C139" s="16">
        <v>45147</v>
      </c>
      <c r="D139" s="16">
        <v>45272</v>
      </c>
      <c r="E139" s="5">
        <v>56533</v>
      </c>
      <c r="F139" s="5">
        <v>56533</v>
      </c>
      <c r="G139" s="3" t="s">
        <v>609</v>
      </c>
      <c r="H139" s="12">
        <v>45231</v>
      </c>
      <c r="I139" s="25" t="str">
        <f>VLOOKUP(B139,[2]Sheet!$B$1:$R$841,15,0)</f>
        <v>Consultas ambulatorias</v>
      </c>
    </row>
    <row r="140" spans="1:9">
      <c r="A140" s="21">
        <v>801000713</v>
      </c>
      <c r="B140" s="15" t="s">
        <v>464</v>
      </c>
      <c r="C140" s="16">
        <v>45149</v>
      </c>
      <c r="D140" s="16" t="s">
        <v>0</v>
      </c>
      <c r="E140" s="5">
        <v>1963302</v>
      </c>
      <c r="F140" s="5">
        <v>1963302</v>
      </c>
      <c r="G140" s="11" t="s">
        <v>655</v>
      </c>
      <c r="H140" s="13" t="e">
        <f>VLOOKUP(B140,[4]Sheet!$B$1:$R$149,4,0)</f>
        <v>#N/A</v>
      </c>
      <c r="I140" s="25" t="s">
        <v>656</v>
      </c>
    </row>
    <row r="141" spans="1:9">
      <c r="A141" s="21">
        <v>801000713</v>
      </c>
      <c r="B141" s="15" t="s">
        <v>463</v>
      </c>
      <c r="C141" s="16">
        <v>45153</v>
      </c>
      <c r="D141" s="16">
        <v>45170</v>
      </c>
      <c r="E141" s="5">
        <v>2539727</v>
      </c>
      <c r="F141" s="5">
        <v>2539727</v>
      </c>
      <c r="G141" s="11" t="str">
        <f>VLOOKUP(B141,[4]Sheet!$B$1:$R$149,2,0)</f>
        <v>Radicada</v>
      </c>
      <c r="H141" s="12">
        <f>VLOOKUP(B141,[4]Sheet!$B$1:$R$149,4,0)</f>
        <v>45170.291666666664</v>
      </c>
      <c r="I141" s="25" t="str">
        <f>VLOOKUP(B141,[2]Sheet!$B$1:$R$841,15,0)</f>
        <v>Servicios ambulatorios</v>
      </c>
    </row>
    <row r="142" spans="1:9">
      <c r="A142" s="21">
        <v>801000713</v>
      </c>
      <c r="B142" s="15" t="s">
        <v>462</v>
      </c>
      <c r="C142" s="16">
        <v>45153</v>
      </c>
      <c r="D142" s="16">
        <v>45170</v>
      </c>
      <c r="E142" s="5">
        <v>10010975</v>
      </c>
      <c r="F142" s="5">
        <v>10010975</v>
      </c>
      <c r="G142" s="11" t="str">
        <f>VLOOKUP(B142,[4]Sheet!$B$1:$R$149,2,0)</f>
        <v>Devuelta</v>
      </c>
      <c r="H142" s="12">
        <f>VLOOKUP(B142,[4]Sheet!$B$1:$R$149,4,0)</f>
        <v>45170.565996874997</v>
      </c>
      <c r="I142" s="25" t="str">
        <f>VLOOKUP(B142,[2]Sheet!$B$1:$R$841,15,0)</f>
        <v>Servicios hospitalarios</v>
      </c>
    </row>
    <row r="143" spans="1:9">
      <c r="A143" s="21">
        <v>801000713</v>
      </c>
      <c r="B143" s="15" t="s">
        <v>459</v>
      </c>
      <c r="C143" s="16">
        <v>45154</v>
      </c>
      <c r="D143" s="16">
        <v>45170</v>
      </c>
      <c r="E143" s="5">
        <v>753238</v>
      </c>
      <c r="F143" s="5">
        <v>753238</v>
      </c>
      <c r="G143" s="11" t="str">
        <f>VLOOKUP(B143,[4]Sheet!$B$1:$R$149,2,0)</f>
        <v>Radicada</v>
      </c>
      <c r="H143" s="12">
        <f>VLOOKUP(B143,[4]Sheet!$B$1:$R$149,4,0)</f>
        <v>45170.391746759255</v>
      </c>
      <c r="I143" s="25" t="str">
        <f>VLOOKUP(B143,[2]Sheet!$B$1:$R$841,15,0)</f>
        <v>Servicios ambulatorios</v>
      </c>
    </row>
    <row r="144" spans="1:9">
      <c r="A144" s="21">
        <v>801000713</v>
      </c>
      <c r="B144" s="15" t="s">
        <v>461</v>
      </c>
      <c r="C144" s="16">
        <v>45154</v>
      </c>
      <c r="D144" s="16">
        <v>45180</v>
      </c>
      <c r="E144" s="5">
        <v>52433</v>
      </c>
      <c r="F144" s="5">
        <v>52433</v>
      </c>
      <c r="G144" s="11" t="str">
        <f>VLOOKUP(B144,[4]Sheet!$B$1:$R$149,2,0)</f>
        <v>Radicada</v>
      </c>
      <c r="H144" s="12">
        <f>VLOOKUP(B144,[4]Sheet!$B$1:$R$149,4,0)</f>
        <v>45180.655299965278</v>
      </c>
      <c r="I144" s="25" t="str">
        <f>VLOOKUP(B144,[2]Sheet!$B$1:$R$841,15,0)</f>
        <v>Consultas ambulatorias</v>
      </c>
    </row>
    <row r="145" spans="1:9">
      <c r="A145" s="21">
        <v>801000713</v>
      </c>
      <c r="B145" s="15" t="s">
        <v>460</v>
      </c>
      <c r="C145" s="16">
        <v>45154</v>
      </c>
      <c r="D145" s="16">
        <v>45180</v>
      </c>
      <c r="E145" s="5">
        <v>52433</v>
      </c>
      <c r="F145" s="5">
        <v>52433</v>
      </c>
      <c r="G145" s="11" t="str">
        <f>VLOOKUP(B145,[4]Sheet!$B$1:$R$149,2,0)</f>
        <v>Radicada</v>
      </c>
      <c r="H145" s="12">
        <f>VLOOKUP(B145,[4]Sheet!$B$1:$R$149,4,0)</f>
        <v>45180.658806053238</v>
      </c>
      <c r="I145" s="25" t="str">
        <f>VLOOKUP(B145,[2]Sheet!$B$1:$R$841,15,0)</f>
        <v>Consultas ambulatorias</v>
      </c>
    </row>
    <row r="146" spans="1:9">
      <c r="A146" s="21">
        <v>801000713</v>
      </c>
      <c r="B146" s="15" t="s">
        <v>458</v>
      </c>
      <c r="C146" s="16">
        <v>45154</v>
      </c>
      <c r="D146" s="16">
        <v>45170</v>
      </c>
      <c r="E146" s="5">
        <v>1429699</v>
      </c>
      <c r="F146" s="5">
        <v>1429699</v>
      </c>
      <c r="G146" s="11" t="str">
        <f>VLOOKUP(B146,[4]Sheet!$B$1:$R$149,2,0)</f>
        <v>Radicada</v>
      </c>
      <c r="H146" s="12">
        <f>VLOOKUP(B146,[4]Sheet!$B$1:$R$149,4,0)</f>
        <v>45170.390373414353</v>
      </c>
      <c r="I146" s="25" t="str">
        <f>VLOOKUP(B146,[2]Sheet!$B$1:$R$841,15,0)</f>
        <v>Servicios ambulatorios</v>
      </c>
    </row>
    <row r="147" spans="1:9">
      <c r="A147" s="21">
        <v>801000713</v>
      </c>
      <c r="B147" s="15" t="s">
        <v>456</v>
      </c>
      <c r="C147" s="16">
        <v>45155</v>
      </c>
      <c r="D147" s="16">
        <v>45202</v>
      </c>
      <c r="E147" s="5">
        <v>901037</v>
      </c>
      <c r="F147" s="5">
        <v>901037</v>
      </c>
      <c r="G147" s="3" t="s">
        <v>610</v>
      </c>
      <c r="H147" s="12">
        <v>45201</v>
      </c>
      <c r="I147" s="25" t="str">
        <f>VLOOKUP(B147,[2]Sheet!$B$1:$R$841,15,0)</f>
        <v>Consultas ambulatorias</v>
      </c>
    </row>
    <row r="148" spans="1:9">
      <c r="A148" s="21">
        <v>801000713</v>
      </c>
      <c r="B148" s="15" t="s">
        <v>457</v>
      </c>
      <c r="C148" s="16">
        <v>45155</v>
      </c>
      <c r="D148" s="16">
        <v>45170</v>
      </c>
      <c r="E148" s="5">
        <v>17384111</v>
      </c>
      <c r="F148" s="5">
        <v>17384111</v>
      </c>
      <c r="G148" s="11" t="str">
        <f>VLOOKUP(B148,[4]Sheet!$B$1:$R$149,2,0)</f>
        <v>Radicada</v>
      </c>
      <c r="H148" s="12">
        <f>VLOOKUP(B148,[4]Sheet!$B$1:$R$149,4,0)</f>
        <v>45170.398386956018</v>
      </c>
      <c r="I148" s="25" t="str">
        <f>VLOOKUP(B148,[2]Sheet!$B$1:$R$841,15,0)</f>
        <v>Servicios ambulatorios</v>
      </c>
    </row>
    <row r="149" spans="1:9">
      <c r="A149" s="21">
        <v>801000713</v>
      </c>
      <c r="B149" s="15" t="s">
        <v>455</v>
      </c>
      <c r="C149" s="16">
        <v>45155</v>
      </c>
      <c r="D149" s="16">
        <v>45180</v>
      </c>
      <c r="E149" s="5">
        <v>56533</v>
      </c>
      <c r="F149" s="5">
        <v>56533</v>
      </c>
      <c r="G149" s="11" t="str">
        <f>VLOOKUP(B149,[4]Sheet!$B$1:$R$149,2,0)</f>
        <v>Devuelta</v>
      </c>
      <c r="H149" s="12">
        <f>VLOOKUP(B149,[4]Sheet!$B$1:$R$149,4,0)</f>
        <v>45180.677053935186</v>
      </c>
      <c r="I149" s="25" t="str">
        <f>VLOOKUP(B149,[2]Sheet!$B$1:$R$841,15,0)</f>
        <v>Consultas ambulatorias</v>
      </c>
    </row>
    <row r="150" spans="1:9">
      <c r="A150" s="21">
        <v>801000713</v>
      </c>
      <c r="B150" s="15" t="s">
        <v>454</v>
      </c>
      <c r="C150" s="16">
        <v>45155</v>
      </c>
      <c r="D150" s="16">
        <v>45180</v>
      </c>
      <c r="E150" s="5">
        <v>56533</v>
      </c>
      <c r="F150" s="5">
        <v>56533</v>
      </c>
      <c r="G150" s="11" t="str">
        <f>VLOOKUP(B150,[4]Sheet!$B$1:$R$149,2,0)</f>
        <v>Radicada</v>
      </c>
      <c r="H150" s="12">
        <f>VLOOKUP(B150,[4]Sheet!$B$1:$R$149,4,0)</f>
        <v>45180.661856168983</v>
      </c>
      <c r="I150" s="25" t="str">
        <f>VLOOKUP(B150,[2]Sheet!$B$1:$R$841,15,0)</f>
        <v>Consultas ambulatorias</v>
      </c>
    </row>
    <row r="151" spans="1:9" ht="43.5">
      <c r="A151" s="21">
        <v>801000713</v>
      </c>
      <c r="B151" s="15" t="s">
        <v>453</v>
      </c>
      <c r="C151" s="16">
        <v>45156</v>
      </c>
      <c r="D151" s="16">
        <v>45170</v>
      </c>
      <c r="E151" s="5">
        <v>1373733</v>
      </c>
      <c r="F151" s="5">
        <v>1373733</v>
      </c>
      <c r="G151" s="11" t="str">
        <f>VLOOKUP(B151,[4]Sheet!$B$1:$R$149,2,0)</f>
        <v>Radicada</v>
      </c>
      <c r="H151" s="12">
        <f>VLOOKUP(B151,[4]Sheet!$B$1:$R$149,4,0)</f>
        <v>45170.557030439813</v>
      </c>
      <c r="I151" s="25" t="str">
        <f>VLOOKUP(B151,[2]Sheet!$B$1:$R$841,15,0)</f>
        <v>Exámenes de laboratorio, imágenes y otras ayudas diagnósticas ambulatorias</v>
      </c>
    </row>
    <row r="152" spans="1:9">
      <c r="A152" s="21">
        <v>801000713</v>
      </c>
      <c r="B152" s="15" t="s">
        <v>452</v>
      </c>
      <c r="C152" s="16">
        <v>45160</v>
      </c>
      <c r="D152" s="16">
        <v>45180</v>
      </c>
      <c r="E152" s="5">
        <v>60400</v>
      </c>
      <c r="F152" s="5">
        <v>60400</v>
      </c>
      <c r="G152" s="11" t="str">
        <f>VLOOKUP(B152,[4]Sheet!$B$1:$R$149,2,0)</f>
        <v>Radicada</v>
      </c>
      <c r="H152" s="12">
        <f>VLOOKUP(B152,[4]Sheet!$B$1:$R$149,4,0)</f>
        <v>45180.663213344902</v>
      </c>
      <c r="I152" s="25" t="str">
        <f>VLOOKUP(B152,[2]Sheet!$B$1:$R$841,15,0)</f>
        <v>Consultas ambulatorias</v>
      </c>
    </row>
    <row r="153" spans="1:9" ht="29">
      <c r="A153" s="21">
        <v>801000713</v>
      </c>
      <c r="B153" s="15" t="s">
        <v>450</v>
      </c>
      <c r="C153" s="16">
        <v>45161</v>
      </c>
      <c r="D153" s="16">
        <v>45195</v>
      </c>
      <c r="E153" s="5">
        <v>5651626</v>
      </c>
      <c r="F153" s="5">
        <v>5651626</v>
      </c>
      <c r="G153" s="3" t="s">
        <v>654</v>
      </c>
      <c r="H153" s="4">
        <v>45201.291666666664</v>
      </c>
      <c r="I153" s="25" t="str">
        <f>VLOOKUP(B153,[2]Sheet!$B$1:$R$841,15,0)</f>
        <v>Consultas ambulatorias</v>
      </c>
    </row>
    <row r="154" spans="1:9">
      <c r="A154" s="21">
        <v>801000713</v>
      </c>
      <c r="B154" s="15" t="s">
        <v>449</v>
      </c>
      <c r="C154" s="16">
        <v>45161</v>
      </c>
      <c r="D154" s="16">
        <v>45170</v>
      </c>
      <c r="E154" s="5">
        <v>2774404</v>
      </c>
      <c r="F154" s="5">
        <v>2774404</v>
      </c>
      <c r="G154" s="11" t="str">
        <f>VLOOKUP(B154,[4]Sheet!$B$1:$R$149,2,0)</f>
        <v>Radicada</v>
      </c>
      <c r="H154" s="12">
        <f>VLOOKUP(B154,[4]Sheet!$B$1:$R$149,4,0)</f>
        <v>45170.46522893518</v>
      </c>
      <c r="I154" s="25" t="str">
        <f>VLOOKUP(B154,[2]Sheet!$B$1:$R$841,15,0)</f>
        <v>Servicios ambulatorios</v>
      </c>
    </row>
    <row r="155" spans="1:9">
      <c r="A155" s="21">
        <v>801000713</v>
      </c>
      <c r="B155" s="15" t="s">
        <v>451</v>
      </c>
      <c r="C155" s="16">
        <v>45161</v>
      </c>
      <c r="D155" s="16">
        <v>45170</v>
      </c>
      <c r="E155" s="5">
        <v>18390280</v>
      </c>
      <c r="F155" s="5">
        <v>18390280</v>
      </c>
      <c r="G155" s="11" t="str">
        <f>VLOOKUP(B155,[4]Sheet!$B$1:$R$149,2,0)</f>
        <v>Radicada</v>
      </c>
      <c r="H155" s="12">
        <f>VLOOKUP(B155,[4]Sheet!$B$1:$R$149,4,0)</f>
        <v>45170.469317395829</v>
      </c>
      <c r="I155" s="25" t="str">
        <f>VLOOKUP(B155,[2]Sheet!$B$1:$R$841,15,0)</f>
        <v>Servicios ambulatorios</v>
      </c>
    </row>
    <row r="156" spans="1:9">
      <c r="A156" s="21">
        <v>801000713</v>
      </c>
      <c r="B156" s="15" t="s">
        <v>448</v>
      </c>
      <c r="C156" s="16">
        <v>45161</v>
      </c>
      <c r="D156" s="16">
        <v>45170</v>
      </c>
      <c r="E156" s="5">
        <v>59221130</v>
      </c>
      <c r="F156" s="5">
        <v>59221130</v>
      </c>
      <c r="G156" s="11" t="str">
        <f>VLOOKUP(B156,[4]Sheet!$B$1:$R$149,2,0)</f>
        <v>Para respuesta prestador</v>
      </c>
      <c r="H156" s="12">
        <f>VLOOKUP(B156,[4]Sheet!$B$1:$R$149,4,0)</f>
        <v>45170.567776655094</v>
      </c>
      <c r="I156" s="25" t="str">
        <f>VLOOKUP(B156,[2]Sheet!$B$1:$R$841,15,0)</f>
        <v>Servicios hospitalarios</v>
      </c>
    </row>
    <row r="157" spans="1:9">
      <c r="A157" s="21">
        <v>801000713</v>
      </c>
      <c r="B157" s="15" t="s">
        <v>447</v>
      </c>
      <c r="C157" s="16">
        <v>45162</v>
      </c>
      <c r="D157" s="16">
        <v>45180</v>
      </c>
      <c r="E157" s="5">
        <v>60400</v>
      </c>
      <c r="F157" s="5">
        <v>60400</v>
      </c>
      <c r="G157" s="11" t="str">
        <f>VLOOKUP(B157,[4]Sheet!$B$1:$R$149,2,0)</f>
        <v>Radicada</v>
      </c>
      <c r="H157" s="12">
        <f>VLOOKUP(B157,[4]Sheet!$B$1:$R$149,4,0)</f>
        <v>45180.664442627312</v>
      </c>
      <c r="I157" s="25" t="str">
        <f>VLOOKUP(B157,[2]Sheet!$B$1:$R$841,15,0)</f>
        <v>Consultas ambulatorias</v>
      </c>
    </row>
    <row r="158" spans="1:9">
      <c r="A158" s="21">
        <v>801000713</v>
      </c>
      <c r="B158" s="15" t="s">
        <v>446</v>
      </c>
      <c r="C158" s="16">
        <v>45162</v>
      </c>
      <c r="D158" s="16">
        <v>45170</v>
      </c>
      <c r="E158" s="5">
        <v>27064841</v>
      </c>
      <c r="F158" s="5">
        <v>27064841</v>
      </c>
      <c r="G158" s="11" t="str">
        <f>VLOOKUP(B158,[4]Sheet!$B$1:$R$149,2,0)</f>
        <v>Radicada</v>
      </c>
      <c r="H158" s="12">
        <f>VLOOKUP(B158,[4]Sheet!$B$1:$R$149,4,0)</f>
        <v>45170.624469710645</v>
      </c>
      <c r="I158" s="25" t="str">
        <f>VLOOKUP(B158,[2]Sheet!$B$1:$R$841,15,0)</f>
        <v>Servicios ambulatorios</v>
      </c>
    </row>
    <row r="159" spans="1:9" ht="43.5">
      <c r="A159" s="21">
        <v>801000713</v>
      </c>
      <c r="B159" s="15" t="s">
        <v>445</v>
      </c>
      <c r="C159" s="16">
        <v>45163</v>
      </c>
      <c r="D159" s="16">
        <v>45180</v>
      </c>
      <c r="E159" s="5">
        <v>7343325</v>
      </c>
      <c r="F159" s="5">
        <v>7343325</v>
      </c>
      <c r="G159" s="11" t="str">
        <f>VLOOKUP(B159,[4]Sheet!$B$1:$R$149,2,0)</f>
        <v>Radicada</v>
      </c>
      <c r="H159" s="12">
        <f>VLOOKUP(B159,[4]Sheet!$B$1:$R$149,4,0)</f>
        <v>45180.59006091435</v>
      </c>
      <c r="I159" s="25" t="str">
        <f>VLOOKUP(B159,[2]Sheet!$B$1:$R$841,15,0)</f>
        <v>Exámenes de laboratorio, imágenes y otras ayudas diagnósticas ambulatorias</v>
      </c>
    </row>
    <row r="160" spans="1:9">
      <c r="A160" s="21">
        <v>801000713</v>
      </c>
      <c r="B160" s="15" t="s">
        <v>444</v>
      </c>
      <c r="C160" s="16">
        <v>45164</v>
      </c>
      <c r="D160" s="16">
        <v>45180</v>
      </c>
      <c r="E160" s="5">
        <v>3819660</v>
      </c>
      <c r="F160" s="5">
        <v>3819660</v>
      </c>
      <c r="G160" s="11" t="str">
        <f>VLOOKUP(B160,[4]Sheet!$B$1:$R$149,2,0)</f>
        <v>Radicada</v>
      </c>
      <c r="H160" s="12">
        <f>VLOOKUP(B160,[4]Sheet!$B$1:$R$149,4,0)</f>
        <v>45180.619204016199</v>
      </c>
      <c r="I160" s="25" t="str">
        <f>VLOOKUP(B160,[2]Sheet!$B$1:$R$841,15,0)</f>
        <v>Servicios ambulatorios</v>
      </c>
    </row>
    <row r="161" spans="1:9">
      <c r="A161" s="21">
        <v>801000713</v>
      </c>
      <c r="B161" s="15" t="s">
        <v>442</v>
      </c>
      <c r="C161" s="16">
        <v>45167</v>
      </c>
      <c r="D161" s="16">
        <v>45205</v>
      </c>
      <c r="E161" s="5">
        <v>60400</v>
      </c>
      <c r="F161" s="5">
        <v>60400</v>
      </c>
      <c r="G161" s="3" t="s">
        <v>609</v>
      </c>
      <c r="H161" s="12">
        <v>45205</v>
      </c>
      <c r="I161" s="25" t="str">
        <f>VLOOKUP(B161,[2]Sheet!$B$1:$R$841,15,0)</f>
        <v>Consultas ambulatorias</v>
      </c>
    </row>
    <row r="162" spans="1:9">
      <c r="A162" s="21">
        <v>801000713</v>
      </c>
      <c r="B162" s="15" t="s">
        <v>443</v>
      </c>
      <c r="C162" s="16">
        <v>45167</v>
      </c>
      <c r="D162" s="16">
        <v>45205</v>
      </c>
      <c r="E162" s="5">
        <v>56533</v>
      </c>
      <c r="F162" s="5">
        <v>56533</v>
      </c>
      <c r="G162" s="3" t="s">
        <v>609</v>
      </c>
      <c r="H162" s="12">
        <v>45205</v>
      </c>
      <c r="I162" s="25" t="str">
        <f>VLOOKUP(B162,[2]Sheet!$B$1:$R$841,15,0)</f>
        <v>Consultas ambulatorias</v>
      </c>
    </row>
    <row r="163" spans="1:9">
      <c r="A163" s="21">
        <v>801000713</v>
      </c>
      <c r="B163" s="15" t="s">
        <v>441</v>
      </c>
      <c r="C163" s="16">
        <v>45167</v>
      </c>
      <c r="D163" s="16">
        <v>45181</v>
      </c>
      <c r="E163" s="5">
        <v>18517557</v>
      </c>
      <c r="F163" s="5">
        <v>18517557</v>
      </c>
      <c r="G163" s="11" t="str">
        <f>VLOOKUP(B163,[4]Sheet!$B$1:$R$149,2,0)</f>
        <v>Para respuesta prestador</v>
      </c>
      <c r="H163" s="12">
        <f>VLOOKUP(B163,[4]Sheet!$B$1:$R$149,4,0)</f>
        <v>45181.370195138887</v>
      </c>
      <c r="I163" s="25" t="str">
        <f>VLOOKUP(B163,[2]Sheet!$B$1:$R$841,15,0)</f>
        <v>Servicios hospitalarios</v>
      </c>
    </row>
    <row r="164" spans="1:9">
      <c r="A164" s="21">
        <v>801000713</v>
      </c>
      <c r="B164" s="15" t="s">
        <v>440</v>
      </c>
      <c r="C164" s="16">
        <v>45168</v>
      </c>
      <c r="D164" s="16">
        <v>45181</v>
      </c>
      <c r="E164" s="5">
        <v>4298346</v>
      </c>
      <c r="F164" s="6">
        <v>4298346</v>
      </c>
      <c r="G164" s="7" t="str">
        <f>VLOOKUP(B164,[4]Sheet!$B$1:$R$149,2,0)</f>
        <v>Para respuesta prestador</v>
      </c>
      <c r="H164" s="8">
        <f>VLOOKUP(B164,[4]Sheet!$B$1:$R$149,4,0)</f>
        <v>45181.379368321759</v>
      </c>
      <c r="I164" s="25" t="str">
        <f>VLOOKUP(B164,[2]Sheet!$B$1:$R$841,15,0)</f>
        <v>Servicios hospitalarios</v>
      </c>
    </row>
    <row r="165" spans="1:9">
      <c r="A165" s="21">
        <v>801000713</v>
      </c>
      <c r="B165" s="15" t="s">
        <v>437</v>
      </c>
      <c r="C165" s="16">
        <v>45168</v>
      </c>
      <c r="D165" s="16">
        <v>45181</v>
      </c>
      <c r="E165" s="5">
        <v>7947252</v>
      </c>
      <c r="F165" s="6">
        <v>7947252</v>
      </c>
      <c r="G165" s="7" t="str">
        <f>VLOOKUP(B165,[4]Sheet!$B$1:$R$149,2,0)</f>
        <v>Para respuesta prestador</v>
      </c>
      <c r="H165" s="8">
        <f>VLOOKUP(B165,[4]Sheet!$B$1:$R$149,4,0)</f>
        <v>45181.366093287033</v>
      </c>
      <c r="I165" s="25" t="str">
        <f>VLOOKUP(B165,[2]Sheet!$B$1:$R$841,15,0)</f>
        <v>Servicios hospitalarios</v>
      </c>
    </row>
    <row r="166" spans="1:9">
      <c r="A166" s="21">
        <v>801000713</v>
      </c>
      <c r="B166" s="15" t="s">
        <v>439</v>
      </c>
      <c r="C166" s="16">
        <v>45168</v>
      </c>
      <c r="D166" s="16">
        <v>45258</v>
      </c>
      <c r="E166" s="5">
        <v>566678</v>
      </c>
      <c r="F166" s="6">
        <v>566678</v>
      </c>
      <c r="G166" s="9" t="s">
        <v>609</v>
      </c>
      <c r="H166" s="8">
        <v>45261</v>
      </c>
      <c r="I166" s="25" t="str">
        <f>VLOOKUP(B166,[2]Sheet!$B$1:$R$841,15,0)</f>
        <v>Servicios ambulatorios</v>
      </c>
    </row>
    <row r="167" spans="1:9" ht="29">
      <c r="A167" s="21">
        <v>801000713</v>
      </c>
      <c r="B167" s="15" t="s">
        <v>438</v>
      </c>
      <c r="C167" s="16">
        <v>45168</v>
      </c>
      <c r="D167" s="16">
        <v>45202</v>
      </c>
      <c r="E167" s="5">
        <v>47481532</v>
      </c>
      <c r="F167" s="6">
        <v>47481532</v>
      </c>
      <c r="G167" s="9" t="s">
        <v>654</v>
      </c>
      <c r="H167" s="8">
        <v>45202</v>
      </c>
      <c r="I167" s="25" t="str">
        <f>VLOOKUP(B167,[2]Sheet!$B$1:$R$841,15,0)</f>
        <v>Consultas ambulatorias</v>
      </c>
    </row>
    <row r="168" spans="1:9">
      <c r="A168" s="21">
        <v>801000713</v>
      </c>
      <c r="B168" s="15" t="s">
        <v>434</v>
      </c>
      <c r="C168" s="16">
        <v>45168</v>
      </c>
      <c r="D168" s="16">
        <v>45195</v>
      </c>
      <c r="E168" s="5">
        <v>56533</v>
      </c>
      <c r="F168" s="6">
        <v>56533</v>
      </c>
      <c r="G168" s="9" t="s">
        <v>609</v>
      </c>
      <c r="H168" s="8">
        <v>45201</v>
      </c>
      <c r="I168" s="25" t="str">
        <f>VLOOKUP(B168,[2]Sheet!$B$1:$R$841,15,0)</f>
        <v>Consultas ambulatorias</v>
      </c>
    </row>
    <row r="169" spans="1:9" ht="43.5">
      <c r="A169" s="21">
        <v>801000713</v>
      </c>
      <c r="B169" s="15" t="s">
        <v>436</v>
      </c>
      <c r="C169" s="16">
        <v>45168</v>
      </c>
      <c r="D169" s="16">
        <v>45180</v>
      </c>
      <c r="E169" s="5">
        <v>49990</v>
      </c>
      <c r="F169" s="6">
        <v>49990</v>
      </c>
      <c r="G169" s="7" t="str">
        <f>VLOOKUP(B169,[4]Sheet!$B$1:$R$149,2,0)</f>
        <v>Devuelta</v>
      </c>
      <c r="H169" s="8">
        <f>VLOOKUP(B169,[4]Sheet!$B$1:$R$149,4,0)</f>
        <v>45180.604078703705</v>
      </c>
      <c r="I169" s="25" t="str">
        <f>VLOOKUP(B169,[2]Sheet!$B$1:$R$841,15,0)</f>
        <v>Exámenes de laboratorio, imágenes y otras ayudas diagnósticas ambulatorias</v>
      </c>
    </row>
    <row r="170" spans="1:9">
      <c r="A170" s="21">
        <v>801000713</v>
      </c>
      <c r="B170" s="15" t="s">
        <v>435</v>
      </c>
      <c r="C170" s="16">
        <v>45168</v>
      </c>
      <c r="D170" s="16">
        <v>45205</v>
      </c>
      <c r="E170" s="5">
        <v>56533</v>
      </c>
      <c r="F170" s="6">
        <v>56533</v>
      </c>
      <c r="G170" s="7" t="str">
        <f>VLOOKUP(B170,[2]Sheet!$B$1:$R$118,2,0)</f>
        <v>Radicada</v>
      </c>
      <c r="H170" s="8">
        <f>VLOOKUP(B170,[2]Sheet!$B$1:$R$118,4,0)</f>
        <v>45205.524311076384</v>
      </c>
      <c r="I170" s="25" t="str">
        <f>VLOOKUP(B170,[2]Sheet!$B$1:$R$841,15,0)</f>
        <v>Consultas ambulatorias</v>
      </c>
    </row>
    <row r="171" spans="1:9">
      <c r="A171" s="21">
        <v>801000713</v>
      </c>
      <c r="B171" s="15" t="s">
        <v>433</v>
      </c>
      <c r="C171" s="16">
        <v>45168</v>
      </c>
      <c r="D171" s="16">
        <v>45205</v>
      </c>
      <c r="E171" s="5">
        <v>56533</v>
      </c>
      <c r="F171" s="5">
        <v>56533</v>
      </c>
      <c r="G171" s="7" t="str">
        <f>VLOOKUP(B171,[2]Sheet!$B$1:$R$118,2,0)</f>
        <v>Radicada</v>
      </c>
      <c r="H171" s="8">
        <f>VLOOKUP(B171,[2]Sheet!$B$1:$R$118,4,0)</f>
        <v>45205.525934687495</v>
      </c>
      <c r="I171" s="25" t="str">
        <f>VLOOKUP(B171,[2]Sheet!$B$1:$R$841,15,0)</f>
        <v>Consultas ambulatorias</v>
      </c>
    </row>
    <row r="172" spans="1:9">
      <c r="A172" s="21">
        <v>801000713</v>
      </c>
      <c r="B172" s="15" t="s">
        <v>431</v>
      </c>
      <c r="C172" s="16">
        <v>45169</v>
      </c>
      <c r="D172" s="16">
        <v>45195</v>
      </c>
      <c r="E172" s="5">
        <v>64500</v>
      </c>
      <c r="F172" s="5">
        <v>64500</v>
      </c>
      <c r="G172" s="7" t="str">
        <f>VLOOKUP(B172,[2]Sheet!$B$1:$R$118,2,0)</f>
        <v>Radicada</v>
      </c>
      <c r="H172" s="8">
        <f>VLOOKUP(B172,[2]Sheet!$B$1:$R$118,4,0)</f>
        <v>45201.291666666664</v>
      </c>
      <c r="I172" s="25" t="str">
        <f>VLOOKUP(B172,[2]Sheet!$B$1:$R$841,15,0)</f>
        <v>Consultas ambulatorias</v>
      </c>
    </row>
    <row r="173" spans="1:9">
      <c r="A173" s="21">
        <v>801000713</v>
      </c>
      <c r="B173" s="15" t="s">
        <v>432</v>
      </c>
      <c r="C173" s="16">
        <v>45169</v>
      </c>
      <c r="D173" s="16">
        <v>45205</v>
      </c>
      <c r="E173" s="5">
        <v>52770</v>
      </c>
      <c r="F173" s="5">
        <v>52770</v>
      </c>
      <c r="G173" s="7" t="str">
        <f>VLOOKUP(B173,[2]Sheet!$B$1:$R$118,2,0)</f>
        <v>Radicada</v>
      </c>
      <c r="H173" s="8">
        <f>VLOOKUP(B173,[2]Sheet!$B$1:$R$118,4,0)</f>
        <v>45205.527793831017</v>
      </c>
      <c r="I173" s="25" t="str">
        <f>VLOOKUP(B173,[2]Sheet!$B$1:$R$841,15,0)</f>
        <v>Consultas ambulatorias</v>
      </c>
    </row>
    <row r="174" spans="1:9" ht="43.5">
      <c r="A174" s="21">
        <v>801000713</v>
      </c>
      <c r="B174" s="15" t="s">
        <v>430</v>
      </c>
      <c r="C174" s="16">
        <v>45170</v>
      </c>
      <c r="D174" s="16">
        <v>45195</v>
      </c>
      <c r="E174" s="5">
        <v>148900</v>
      </c>
      <c r="F174" s="5">
        <v>148900</v>
      </c>
      <c r="G174" s="7" t="str">
        <f>VLOOKUP(B174,[2]Sheet!$B$1:$R$118,2,0)</f>
        <v>Radicada</v>
      </c>
      <c r="H174" s="8">
        <f>VLOOKUP(B174,[2]Sheet!$B$1:$R$118,4,0)</f>
        <v>45201.291666666664</v>
      </c>
      <c r="I174" s="25" t="str">
        <f>VLOOKUP(B174,[2]Sheet!$B$1:$R$841,15,0)</f>
        <v>Exámenes de laboratorio, imágenes y otras ayudas diagnósticas ambulatorias</v>
      </c>
    </row>
    <row r="175" spans="1:9">
      <c r="A175" s="21">
        <v>801000713</v>
      </c>
      <c r="B175" s="15" t="s">
        <v>429</v>
      </c>
      <c r="C175" s="16">
        <v>45173</v>
      </c>
      <c r="D175" s="16">
        <v>45205</v>
      </c>
      <c r="E175" s="5">
        <v>64500</v>
      </c>
      <c r="F175" s="5">
        <v>64500</v>
      </c>
      <c r="G175" s="7" t="str">
        <f>VLOOKUP(B175,[2]Sheet!$B$1:$R$118,2,0)</f>
        <v>Radicada</v>
      </c>
      <c r="H175" s="8">
        <f>VLOOKUP(B175,[2]Sheet!$B$1:$R$118,4,0)</f>
        <v>45205.437264965272</v>
      </c>
      <c r="I175" s="25" t="str">
        <f>VLOOKUP(B175,[2]Sheet!$B$1:$R$841,15,0)</f>
        <v>Consultas ambulatorias</v>
      </c>
    </row>
    <row r="176" spans="1:9">
      <c r="A176" s="21">
        <v>801000713</v>
      </c>
      <c r="B176" s="15" t="s">
        <v>428</v>
      </c>
      <c r="C176" s="16">
        <v>45173</v>
      </c>
      <c r="D176" s="16">
        <v>45195</v>
      </c>
      <c r="E176" s="5">
        <v>208190</v>
      </c>
      <c r="F176" s="5">
        <v>208190</v>
      </c>
      <c r="G176" s="24" t="s">
        <v>609</v>
      </c>
      <c r="H176" s="8">
        <v>45231</v>
      </c>
      <c r="I176" s="25" t="str">
        <f>VLOOKUP(B176,[2]Sheet!$B$1:$R$841,15,0)</f>
        <v>Consultas ambulatorias</v>
      </c>
    </row>
    <row r="177" spans="1:9">
      <c r="A177" s="21">
        <v>801000713</v>
      </c>
      <c r="B177" s="15" t="s">
        <v>427</v>
      </c>
      <c r="C177" s="16">
        <v>45173</v>
      </c>
      <c r="D177" s="16">
        <v>45205</v>
      </c>
      <c r="E177" s="5">
        <v>52770</v>
      </c>
      <c r="F177" s="5">
        <v>52770</v>
      </c>
      <c r="G177" s="7" t="str">
        <f>VLOOKUP(B177,[2]Sheet!$B$1:$R$118,2,0)</f>
        <v>Radicada</v>
      </c>
      <c r="H177" s="8">
        <f>VLOOKUP(B177,[2]Sheet!$B$1:$R$118,4,0)</f>
        <v>45205.419413229167</v>
      </c>
      <c r="I177" s="25" t="str">
        <f>VLOOKUP(B177,[2]Sheet!$B$1:$R$841,15,0)</f>
        <v>Consultas ambulatorias</v>
      </c>
    </row>
    <row r="178" spans="1:9">
      <c r="A178" s="21">
        <v>801000713</v>
      </c>
      <c r="B178" s="15" t="s">
        <v>425</v>
      </c>
      <c r="C178" s="16">
        <v>45173</v>
      </c>
      <c r="D178" s="16">
        <v>45205</v>
      </c>
      <c r="E178" s="5">
        <v>56533</v>
      </c>
      <c r="F178" s="5">
        <v>56533</v>
      </c>
      <c r="G178" s="7" t="str">
        <f>VLOOKUP(B178,[2]Sheet!$B$1:$R$118,2,0)</f>
        <v>Radicada</v>
      </c>
      <c r="H178" s="8">
        <f>VLOOKUP(B178,[2]Sheet!$B$1:$R$118,4,0)</f>
        <v>45205.504539780093</v>
      </c>
      <c r="I178" s="25" t="str">
        <f>VLOOKUP(B178,[2]Sheet!$B$1:$R$841,15,0)</f>
        <v>Consultas ambulatorias</v>
      </c>
    </row>
    <row r="179" spans="1:9">
      <c r="A179" s="21">
        <v>801000713</v>
      </c>
      <c r="B179" s="15" t="s">
        <v>424</v>
      </c>
      <c r="C179" s="16">
        <v>45173</v>
      </c>
      <c r="D179" s="16">
        <v>45205</v>
      </c>
      <c r="E179" s="5">
        <v>64500</v>
      </c>
      <c r="F179" s="5">
        <v>64500</v>
      </c>
      <c r="G179" s="7" t="str">
        <f>VLOOKUP(B179,[2]Sheet!$B$1:$R$118,2,0)</f>
        <v>Radicada</v>
      </c>
      <c r="H179" s="8">
        <f>VLOOKUP(B179,[2]Sheet!$B$1:$R$118,4,0)</f>
        <v>45205.427667164353</v>
      </c>
      <c r="I179" s="25" t="str">
        <f>VLOOKUP(B179,[2]Sheet!$B$1:$R$841,15,0)</f>
        <v>Consultas ambulatorias</v>
      </c>
    </row>
    <row r="180" spans="1:9">
      <c r="A180" s="21">
        <v>801000713</v>
      </c>
      <c r="B180" s="15" t="s">
        <v>426</v>
      </c>
      <c r="C180" s="16">
        <v>45173</v>
      </c>
      <c r="D180" s="16">
        <v>45195</v>
      </c>
      <c r="E180" s="5">
        <v>56533</v>
      </c>
      <c r="F180" s="5">
        <v>56533</v>
      </c>
      <c r="G180" s="7" t="str">
        <f>VLOOKUP(B180,[2]Sheet!$B$1:$R$118,2,0)</f>
        <v>Devuelta</v>
      </c>
      <c r="H180" s="8">
        <f>VLOOKUP(B180,[2]Sheet!$B$1:$R$118,4,0)</f>
        <v>45201.291666666664</v>
      </c>
      <c r="I180" s="25" t="str">
        <f>VLOOKUP(B180,[2]Sheet!$B$1:$R$841,15,0)</f>
        <v>Consultas ambulatorias</v>
      </c>
    </row>
    <row r="181" spans="1:9">
      <c r="A181" s="21">
        <v>801000713</v>
      </c>
      <c r="B181" s="15" t="s">
        <v>423</v>
      </c>
      <c r="C181" s="16">
        <v>45174</v>
      </c>
      <c r="D181" s="16">
        <v>45195</v>
      </c>
      <c r="E181" s="5">
        <v>56533</v>
      </c>
      <c r="F181" s="5">
        <v>56533</v>
      </c>
      <c r="G181" s="7" t="str">
        <f>VLOOKUP(B181,[2]Sheet!$B$1:$R$118,2,0)</f>
        <v>Radicada</v>
      </c>
      <c r="H181" s="8">
        <f>VLOOKUP(B181,[2]Sheet!$B$1:$R$118,4,0)</f>
        <v>45201.291666666664</v>
      </c>
      <c r="I181" s="25" t="str">
        <f>VLOOKUP(B181,[2]Sheet!$B$1:$R$841,15,0)</f>
        <v>Consultas ambulatorias</v>
      </c>
    </row>
    <row r="182" spans="1:9">
      <c r="A182" s="21">
        <v>801000713</v>
      </c>
      <c r="B182" s="15" t="s">
        <v>422</v>
      </c>
      <c r="C182" s="16">
        <v>45174</v>
      </c>
      <c r="D182" s="16">
        <v>45204</v>
      </c>
      <c r="E182" s="5">
        <v>289200</v>
      </c>
      <c r="F182" s="5">
        <v>289200</v>
      </c>
      <c r="G182" s="7" t="str">
        <f>VLOOKUP(B182,[2]Sheet!$B$1:$R$118,2,0)</f>
        <v>Radicada</v>
      </c>
      <c r="H182" s="8">
        <f>VLOOKUP(B182,[2]Sheet!$B$1:$R$118,4,0)</f>
        <v>45203.689569791663</v>
      </c>
      <c r="I182" s="25" t="str">
        <f>VLOOKUP(B182,[2]Sheet!$B$1:$R$841,15,0)</f>
        <v>Consultas ambulatorias</v>
      </c>
    </row>
    <row r="183" spans="1:9" ht="43.5">
      <c r="A183" s="21">
        <v>801000713</v>
      </c>
      <c r="B183" s="15" t="s">
        <v>421</v>
      </c>
      <c r="C183" s="16">
        <v>45174</v>
      </c>
      <c r="D183" s="16">
        <v>45195</v>
      </c>
      <c r="E183" s="5">
        <v>289200</v>
      </c>
      <c r="F183" s="5">
        <v>289200</v>
      </c>
      <c r="G183" s="7" t="str">
        <f>VLOOKUP(B183,[2]Sheet!$B$1:$R$118,2,0)</f>
        <v>Radicada</v>
      </c>
      <c r="H183" s="8">
        <f>VLOOKUP(B183,[2]Sheet!$B$1:$R$118,4,0)</f>
        <v>45201.291666666664</v>
      </c>
      <c r="I183" s="25" t="str">
        <f>VLOOKUP(B183,[2]Sheet!$B$1:$R$841,15,0)</f>
        <v>Exámenes de laboratorio, imágenes y otras ayudas diagnósticas ambulatorias</v>
      </c>
    </row>
    <row r="184" spans="1:9">
      <c r="A184" s="21">
        <v>801000713</v>
      </c>
      <c r="B184" s="15" t="s">
        <v>420</v>
      </c>
      <c r="C184" s="16">
        <v>45174</v>
      </c>
      <c r="D184" s="16">
        <v>45205</v>
      </c>
      <c r="E184" s="5">
        <v>64500</v>
      </c>
      <c r="F184" s="5">
        <v>64500</v>
      </c>
      <c r="G184" s="7" t="str">
        <f>VLOOKUP(B184,[2]Sheet!$B$1:$R$118,2,0)</f>
        <v>Radicada</v>
      </c>
      <c r="H184" s="8">
        <f>VLOOKUP(B184,[2]Sheet!$B$1:$R$118,4,0)</f>
        <v>45205.43954644676</v>
      </c>
      <c r="I184" s="25" t="str">
        <f>VLOOKUP(B184,[2]Sheet!$B$1:$R$841,15,0)</f>
        <v>Consultas ambulatorias</v>
      </c>
    </row>
    <row r="185" spans="1:9">
      <c r="A185" s="21">
        <v>801000713</v>
      </c>
      <c r="B185" s="15" t="s">
        <v>418</v>
      </c>
      <c r="C185" s="16">
        <v>45175</v>
      </c>
      <c r="D185" s="16">
        <v>45205</v>
      </c>
      <c r="E185" s="5">
        <v>91915</v>
      </c>
      <c r="F185" s="5">
        <v>91915</v>
      </c>
      <c r="G185" s="7" t="str">
        <f>VLOOKUP(B185,[2]Sheet!$B$1:$R$118,2,0)</f>
        <v>Radicada</v>
      </c>
      <c r="H185" s="8">
        <f>VLOOKUP(B185,[2]Sheet!$B$1:$R$118,4,0)</f>
        <v>45205.441662696758</v>
      </c>
      <c r="I185" s="25" t="str">
        <f>VLOOKUP(B185,[2]Sheet!$B$1:$R$841,15,0)</f>
        <v>Consultas ambulatorias</v>
      </c>
    </row>
    <row r="186" spans="1:9" ht="43.5">
      <c r="A186" s="21">
        <v>801000713</v>
      </c>
      <c r="B186" s="15" t="s">
        <v>417</v>
      </c>
      <c r="C186" s="16">
        <v>45175</v>
      </c>
      <c r="D186" s="16">
        <v>45195</v>
      </c>
      <c r="E186" s="5">
        <v>289200</v>
      </c>
      <c r="F186" s="5">
        <v>289200</v>
      </c>
      <c r="G186" s="7" t="str">
        <f>VLOOKUP(B186,[2]Sheet!$B$1:$R$118,2,0)</f>
        <v>Devuelta</v>
      </c>
      <c r="H186" s="8">
        <f>VLOOKUP(B186,[2]Sheet!$B$1:$R$118,4,0)</f>
        <v>45201.291666666664</v>
      </c>
      <c r="I186" s="25" t="str">
        <f>VLOOKUP(B186,[2]Sheet!$B$1:$R$841,15,0)</f>
        <v>Exámenes de laboratorio, imágenes y otras ayudas diagnósticas ambulatorias</v>
      </c>
    </row>
    <row r="187" spans="1:9">
      <c r="A187" s="21">
        <v>801000713</v>
      </c>
      <c r="B187" s="15" t="s">
        <v>419</v>
      </c>
      <c r="C187" s="16">
        <v>45175</v>
      </c>
      <c r="D187" s="16">
        <v>45195</v>
      </c>
      <c r="E187" s="5">
        <v>519467</v>
      </c>
      <c r="F187" s="5">
        <v>519467</v>
      </c>
      <c r="G187" s="7" t="str">
        <f>VLOOKUP(B187,[2]Sheet!$B$1:$R$118,2,0)</f>
        <v>Radicada</v>
      </c>
      <c r="H187" s="8">
        <f>VLOOKUP(B187,[2]Sheet!$B$1:$R$118,4,0)</f>
        <v>45201.291666666664</v>
      </c>
      <c r="I187" s="25" t="str">
        <f>VLOOKUP(B187,[2]Sheet!$B$1:$R$841,15,0)</f>
        <v>Consultas ambulatorias</v>
      </c>
    </row>
    <row r="188" spans="1:9">
      <c r="A188" s="21">
        <v>801000713</v>
      </c>
      <c r="B188" s="15" t="s">
        <v>412</v>
      </c>
      <c r="C188" s="16">
        <v>45176</v>
      </c>
      <c r="D188" s="16">
        <v>45195</v>
      </c>
      <c r="E188" s="5">
        <v>484217</v>
      </c>
      <c r="F188" s="5">
        <v>484217</v>
      </c>
      <c r="G188" s="7" t="str">
        <f>VLOOKUP(B188,[2]Sheet!$B$1:$R$118,2,0)</f>
        <v>Para respuesta prestador</v>
      </c>
      <c r="H188" s="8">
        <f>VLOOKUP(B188,[2]Sheet!$B$1:$R$118,4,0)</f>
        <v>45201.291666666664</v>
      </c>
      <c r="I188" s="25" t="str">
        <f>VLOOKUP(B188,[2]Sheet!$B$1:$R$841,15,0)</f>
        <v>Consultas ambulatorias</v>
      </c>
    </row>
    <row r="189" spans="1:9">
      <c r="A189" s="21">
        <v>801000713</v>
      </c>
      <c r="B189" s="15" t="s">
        <v>411</v>
      </c>
      <c r="C189" s="16">
        <v>45176</v>
      </c>
      <c r="D189" s="16">
        <v>45195</v>
      </c>
      <c r="E189" s="5">
        <v>1393443</v>
      </c>
      <c r="F189" s="5">
        <v>1393443</v>
      </c>
      <c r="G189" s="7" t="str">
        <f>VLOOKUP(B189,[2]Sheet!$B$1:$R$118,2,0)</f>
        <v>Radicada</v>
      </c>
      <c r="H189" s="8">
        <f>VLOOKUP(B189,[2]Sheet!$B$1:$R$118,4,0)</f>
        <v>45201.291666666664</v>
      </c>
      <c r="I189" s="25" t="str">
        <f>VLOOKUP(B189,[2]Sheet!$B$1:$R$841,15,0)</f>
        <v>Consultas ambulatorias</v>
      </c>
    </row>
    <row r="190" spans="1:9">
      <c r="A190" s="21">
        <v>801000713</v>
      </c>
      <c r="B190" s="15" t="s">
        <v>416</v>
      </c>
      <c r="C190" s="16">
        <v>45176</v>
      </c>
      <c r="D190" s="16">
        <v>45195</v>
      </c>
      <c r="E190" s="5">
        <v>27984</v>
      </c>
      <c r="F190" s="5">
        <v>27984</v>
      </c>
      <c r="G190" s="7" t="str">
        <f>VLOOKUP(B190,[2]Sheet!$B$1:$R$118,2,0)</f>
        <v>Radicada</v>
      </c>
      <c r="H190" s="8">
        <f>VLOOKUP(B190,[2]Sheet!$B$1:$R$118,4,0)</f>
        <v>45201.291666666664</v>
      </c>
      <c r="I190" s="25" t="str">
        <f>VLOOKUP(B190,[2]Sheet!$B$1:$R$841,15,0)</f>
        <v>Consultas ambulatorias</v>
      </c>
    </row>
    <row r="191" spans="1:9">
      <c r="A191" s="21">
        <v>801000713</v>
      </c>
      <c r="B191" s="15" t="s">
        <v>415</v>
      </c>
      <c r="C191" s="16">
        <v>45176</v>
      </c>
      <c r="D191" s="16">
        <v>45195</v>
      </c>
      <c r="E191" s="5">
        <v>210320</v>
      </c>
      <c r="F191" s="5">
        <v>210320</v>
      </c>
      <c r="G191" s="7" t="str">
        <f>VLOOKUP(B191,[2]Sheet!$B$1:$R$118,2,0)</f>
        <v>Radicada</v>
      </c>
      <c r="H191" s="8">
        <f>VLOOKUP(B191,[2]Sheet!$B$1:$R$118,4,0)</f>
        <v>45201.291666666664</v>
      </c>
      <c r="I191" s="25" t="str">
        <f>VLOOKUP(B191,[2]Sheet!$B$1:$R$841,15,0)</f>
        <v>Consultas ambulatorias</v>
      </c>
    </row>
    <row r="192" spans="1:9">
      <c r="A192" s="21">
        <v>801000713</v>
      </c>
      <c r="B192" s="15" t="s">
        <v>414</v>
      </c>
      <c r="C192" s="16">
        <v>45176</v>
      </c>
      <c r="D192" s="16">
        <v>45204</v>
      </c>
      <c r="E192" s="5">
        <v>289200</v>
      </c>
      <c r="F192" s="5">
        <v>289200</v>
      </c>
      <c r="G192" s="7" t="str">
        <f>VLOOKUP(B192,[2]Sheet!$B$1:$R$118,2,0)</f>
        <v>Radicada</v>
      </c>
      <c r="H192" s="8">
        <f>VLOOKUP(B192,[2]Sheet!$B$1:$R$118,4,0)</f>
        <v>45203.692031678242</v>
      </c>
      <c r="I192" s="25" t="str">
        <f>VLOOKUP(B192,[2]Sheet!$B$1:$R$841,15,0)</f>
        <v>Consultas ambulatorias</v>
      </c>
    </row>
    <row r="193" spans="1:9">
      <c r="A193" s="21">
        <v>801000713</v>
      </c>
      <c r="B193" s="15" t="s">
        <v>413</v>
      </c>
      <c r="C193" s="16">
        <v>45176</v>
      </c>
      <c r="D193" s="16">
        <v>45195</v>
      </c>
      <c r="E193" s="5">
        <v>64500</v>
      </c>
      <c r="F193" s="5">
        <v>64500</v>
      </c>
      <c r="G193" s="7" t="str">
        <f>VLOOKUP(B193,[2]Sheet!$B$1:$R$118,2,0)</f>
        <v>Devuelta</v>
      </c>
      <c r="H193" s="8">
        <f>VLOOKUP(B193,[2]Sheet!$B$1:$R$118,4,0)</f>
        <v>45201.291666666664</v>
      </c>
      <c r="I193" s="25" t="str">
        <f>VLOOKUP(B193,[2]Sheet!$B$1:$R$841,15,0)</f>
        <v>Consultas ambulatorias</v>
      </c>
    </row>
    <row r="194" spans="1:9">
      <c r="A194" s="21">
        <v>801000713</v>
      </c>
      <c r="B194" s="15" t="s">
        <v>410</v>
      </c>
      <c r="C194" s="16">
        <v>45177</v>
      </c>
      <c r="D194" s="16">
        <v>45195</v>
      </c>
      <c r="E194" s="5">
        <v>3817794</v>
      </c>
      <c r="F194" s="5">
        <v>3817794</v>
      </c>
      <c r="G194" s="7" t="str">
        <f>VLOOKUP(B194,[2]Sheet!$B$1:$R$118,2,0)</f>
        <v>Radicada</v>
      </c>
      <c r="H194" s="8">
        <f>VLOOKUP(B194,[2]Sheet!$B$1:$R$118,4,0)</f>
        <v>45201.291666666664</v>
      </c>
      <c r="I194" s="25" t="str">
        <f>VLOOKUP(B194,[2]Sheet!$B$1:$R$841,15,0)</f>
        <v>Consultas ambulatorias</v>
      </c>
    </row>
    <row r="195" spans="1:9">
      <c r="A195" s="21">
        <v>801000713</v>
      </c>
      <c r="B195" s="15" t="s">
        <v>409</v>
      </c>
      <c r="C195" s="16">
        <v>45178</v>
      </c>
      <c r="D195" s="16">
        <v>45204</v>
      </c>
      <c r="E195" s="5">
        <v>346915</v>
      </c>
      <c r="F195" s="5">
        <v>346915</v>
      </c>
      <c r="G195" s="7" t="str">
        <f>VLOOKUP(B195,[2]Sheet!$B$1:$R$118,2,0)</f>
        <v>Radicada</v>
      </c>
      <c r="H195" s="8">
        <f>VLOOKUP(B195,[2]Sheet!$B$1:$R$118,4,0)</f>
        <v>45203.697891087962</v>
      </c>
      <c r="I195" s="25" t="str">
        <f>VLOOKUP(B195,[2]Sheet!$B$1:$R$841,15,0)</f>
        <v>Consultas ambulatorias</v>
      </c>
    </row>
    <row r="196" spans="1:9">
      <c r="A196" s="21">
        <v>801000713</v>
      </c>
      <c r="B196" s="15" t="s">
        <v>408</v>
      </c>
      <c r="C196" s="16">
        <v>45178</v>
      </c>
      <c r="D196" s="16">
        <v>45204</v>
      </c>
      <c r="E196" s="5">
        <v>346915</v>
      </c>
      <c r="F196" s="5">
        <v>346915</v>
      </c>
      <c r="G196" s="7" t="str">
        <f>VLOOKUP(B196,[2]Sheet!$B$1:$R$118,2,0)</f>
        <v>Radicada</v>
      </c>
      <c r="H196" s="8">
        <f>VLOOKUP(B196,[2]Sheet!$B$1:$R$118,4,0)</f>
        <v>45203.695583680557</v>
      </c>
      <c r="I196" s="25" t="str">
        <f>VLOOKUP(B196,[2]Sheet!$B$1:$R$841,15,0)</f>
        <v>Consultas ambulatorias</v>
      </c>
    </row>
    <row r="197" spans="1:9">
      <c r="A197" s="21">
        <v>801000713</v>
      </c>
      <c r="B197" s="15" t="s">
        <v>407</v>
      </c>
      <c r="C197" s="16">
        <v>45180</v>
      </c>
      <c r="D197" s="16">
        <v>45205</v>
      </c>
      <c r="E197" s="5">
        <v>56533</v>
      </c>
      <c r="F197" s="5">
        <v>56533</v>
      </c>
      <c r="G197" s="7" t="str">
        <f>VLOOKUP(B197,[2]Sheet!$B$1:$R$118,2,0)</f>
        <v>Radicada</v>
      </c>
      <c r="H197" s="8">
        <f>VLOOKUP(B197,[2]Sheet!$B$1:$R$118,4,0)</f>
        <v>45205.5071908912</v>
      </c>
      <c r="I197" s="25" t="str">
        <f>VLOOKUP(B197,[2]Sheet!$B$1:$R$841,15,0)</f>
        <v>Consultas ambulatorias</v>
      </c>
    </row>
    <row r="198" spans="1:9">
      <c r="A198" s="21">
        <v>801000713</v>
      </c>
      <c r="B198" s="15" t="s">
        <v>406</v>
      </c>
      <c r="C198" s="16">
        <v>45180</v>
      </c>
      <c r="D198" s="16">
        <v>45204</v>
      </c>
      <c r="E198" s="5">
        <v>64500</v>
      </c>
      <c r="F198" s="5">
        <v>64500</v>
      </c>
      <c r="G198" s="7" t="str">
        <f>VLOOKUP(B198,[2]Sheet!$B$1:$R$118,2,0)</f>
        <v>Radicada</v>
      </c>
      <c r="H198" s="8">
        <f>VLOOKUP(B198,[2]Sheet!$B$1:$R$118,4,0)</f>
        <v>45203.70576582176</v>
      </c>
      <c r="I198" s="25" t="str">
        <f>VLOOKUP(B198,[2]Sheet!$B$1:$R$841,15,0)</f>
        <v>Consultas ambulatorias</v>
      </c>
    </row>
    <row r="199" spans="1:9">
      <c r="A199" s="21">
        <v>801000713</v>
      </c>
      <c r="B199" s="15" t="s">
        <v>404</v>
      </c>
      <c r="C199" s="16">
        <v>45180</v>
      </c>
      <c r="D199" s="16">
        <v>45204</v>
      </c>
      <c r="E199" s="5">
        <v>289200</v>
      </c>
      <c r="F199" s="5">
        <v>289200</v>
      </c>
      <c r="G199" s="7" t="str">
        <f>VLOOKUP(B199,[2]Sheet!$B$1:$R$118,2,0)</f>
        <v>Radicada</v>
      </c>
      <c r="H199" s="8">
        <f>VLOOKUP(B199,[2]Sheet!$B$1:$R$118,4,0)</f>
        <v>45204.348006365741</v>
      </c>
      <c r="I199" s="25" t="str">
        <f>VLOOKUP(B199,[2]Sheet!$B$1:$R$841,15,0)</f>
        <v>Consultas ambulatorias</v>
      </c>
    </row>
    <row r="200" spans="1:9">
      <c r="A200" s="21">
        <v>801000713</v>
      </c>
      <c r="B200" s="15" t="s">
        <v>405</v>
      </c>
      <c r="C200" s="16">
        <v>45180</v>
      </c>
      <c r="D200" s="16">
        <v>45204</v>
      </c>
      <c r="E200" s="5">
        <v>289200</v>
      </c>
      <c r="F200" s="5">
        <v>289200</v>
      </c>
      <c r="G200" s="7" t="str">
        <f>VLOOKUP(B200,[2]Sheet!$B$1:$R$118,2,0)</f>
        <v>Radicada</v>
      </c>
      <c r="H200" s="8">
        <f>VLOOKUP(B200,[2]Sheet!$B$1:$R$118,4,0)</f>
        <v>45204.35042430555</v>
      </c>
      <c r="I200" s="25" t="str">
        <f>VLOOKUP(B200,[2]Sheet!$B$1:$R$841,15,0)</f>
        <v>Consultas ambulatorias</v>
      </c>
    </row>
    <row r="201" spans="1:9">
      <c r="A201" s="21">
        <v>801000713</v>
      </c>
      <c r="B201" s="15" t="s">
        <v>403</v>
      </c>
      <c r="C201" s="16">
        <v>45180</v>
      </c>
      <c r="D201" s="16">
        <v>45204</v>
      </c>
      <c r="E201" s="5">
        <v>289200</v>
      </c>
      <c r="F201" s="5">
        <v>289200</v>
      </c>
      <c r="G201" s="7" t="str">
        <f>VLOOKUP(B201,[2]Sheet!$B$1:$R$118,2,0)</f>
        <v>Radicada</v>
      </c>
      <c r="H201" s="8">
        <f>VLOOKUP(B201,[2]Sheet!$B$1:$R$118,4,0)</f>
        <v>45204.355910995371</v>
      </c>
      <c r="I201" s="25" t="str">
        <f>VLOOKUP(B201,[2]Sheet!$B$1:$R$841,15,0)</f>
        <v>Consultas ambulatorias</v>
      </c>
    </row>
    <row r="202" spans="1:9">
      <c r="A202" s="21">
        <v>801000713</v>
      </c>
      <c r="B202" s="15" t="s">
        <v>402</v>
      </c>
      <c r="C202" s="16">
        <v>45180</v>
      </c>
      <c r="D202" s="16">
        <v>45204</v>
      </c>
      <c r="E202" s="5">
        <v>152700</v>
      </c>
      <c r="F202" s="5">
        <v>152700</v>
      </c>
      <c r="G202" s="7" t="str">
        <f>VLOOKUP(B202,[2]Sheet!$B$1:$R$118,2,0)</f>
        <v>Radicada</v>
      </c>
      <c r="H202" s="8">
        <f>VLOOKUP(B202,[2]Sheet!$B$1:$R$118,4,0)</f>
        <v>45204.375853703699</v>
      </c>
      <c r="I202" s="25" t="str">
        <f>VLOOKUP(B202,[2]Sheet!$B$1:$R$841,15,0)</f>
        <v>Consultas ambulatorias</v>
      </c>
    </row>
    <row r="203" spans="1:9">
      <c r="A203" s="21">
        <v>801000713</v>
      </c>
      <c r="B203" s="15" t="s">
        <v>401</v>
      </c>
      <c r="C203" s="16">
        <v>45180</v>
      </c>
      <c r="D203" s="16">
        <v>45204</v>
      </c>
      <c r="E203" s="5">
        <v>289200</v>
      </c>
      <c r="F203" s="5">
        <v>289200</v>
      </c>
      <c r="G203" s="7" t="str">
        <f>VLOOKUP(B203,[2]Sheet!$B$1:$R$118,2,0)</f>
        <v>Devuelta</v>
      </c>
      <c r="H203" s="8">
        <f>VLOOKUP(B203,[2]Sheet!$B$1:$R$118,4,0)</f>
        <v>45204.381362268519</v>
      </c>
      <c r="I203" s="25" t="str">
        <f>VLOOKUP(B203,[2]Sheet!$B$1:$R$841,15,0)</f>
        <v>Consultas ambulatorias</v>
      </c>
    </row>
    <row r="204" spans="1:9">
      <c r="A204" s="21">
        <v>801000713</v>
      </c>
      <c r="B204" s="15" t="s">
        <v>400</v>
      </c>
      <c r="C204" s="16">
        <v>45180</v>
      </c>
      <c r="D204" s="16">
        <v>45205</v>
      </c>
      <c r="E204" s="5">
        <v>64500</v>
      </c>
      <c r="F204" s="5">
        <v>64500</v>
      </c>
      <c r="G204" s="7" t="str">
        <f>VLOOKUP(B204,[2]Sheet!$B$1:$R$118,2,0)</f>
        <v>Radicada</v>
      </c>
      <c r="H204" s="8">
        <f>VLOOKUP(B204,[2]Sheet!$B$1:$R$118,4,0)</f>
        <v>45205.44399806713</v>
      </c>
      <c r="I204" s="25" t="str">
        <f>VLOOKUP(B204,[2]Sheet!$B$1:$R$841,15,0)</f>
        <v>Consultas ambulatorias</v>
      </c>
    </row>
    <row r="205" spans="1:9">
      <c r="A205" s="21">
        <v>801000713</v>
      </c>
      <c r="B205" s="15" t="s">
        <v>399</v>
      </c>
      <c r="C205" s="16">
        <v>45180</v>
      </c>
      <c r="D205" s="16">
        <v>45195</v>
      </c>
      <c r="E205" s="5">
        <v>23344097</v>
      </c>
      <c r="F205" s="5">
        <v>23344097</v>
      </c>
      <c r="G205" s="7" t="str">
        <f>VLOOKUP(B205,[2]Sheet!$B$1:$R$118,2,0)</f>
        <v>Para respuesta prestador</v>
      </c>
      <c r="H205" s="8">
        <f>VLOOKUP(B205,[2]Sheet!$B$1:$R$118,4,0)</f>
        <v>45201.291666666664</v>
      </c>
      <c r="I205" s="25" t="str">
        <f>VLOOKUP(B205,[2]Sheet!$B$1:$R$841,15,0)</f>
        <v>Consultas ambulatorias</v>
      </c>
    </row>
    <row r="206" spans="1:9">
      <c r="A206" s="21">
        <v>801000713</v>
      </c>
      <c r="B206" s="15" t="s">
        <v>398</v>
      </c>
      <c r="C206" s="16">
        <v>45181</v>
      </c>
      <c r="D206" s="16">
        <v>45204</v>
      </c>
      <c r="E206" s="5">
        <v>43581108</v>
      </c>
      <c r="F206" s="5">
        <v>43581108</v>
      </c>
      <c r="G206" s="7" t="str">
        <f>VLOOKUP(B206,[2]Sheet!$B$1:$R$118,2,0)</f>
        <v>Para respuesta prestador</v>
      </c>
      <c r="H206" s="8">
        <f>VLOOKUP(B206,[2]Sheet!$B$1:$R$118,4,0)</f>
        <v>45204.399246678237</v>
      </c>
      <c r="I206" s="25" t="str">
        <f>VLOOKUP(B206,[2]Sheet!$B$1:$R$841,15,0)</f>
        <v>Consultas ambulatorias</v>
      </c>
    </row>
    <row r="207" spans="1:9">
      <c r="A207" s="21">
        <v>801000713</v>
      </c>
      <c r="B207" s="15" t="s">
        <v>396</v>
      </c>
      <c r="C207" s="16">
        <v>45181</v>
      </c>
      <c r="D207" s="16">
        <v>45204</v>
      </c>
      <c r="E207" s="5">
        <v>289200</v>
      </c>
      <c r="F207" s="5">
        <v>289200</v>
      </c>
      <c r="G207" s="7" t="str">
        <f>VLOOKUP(B207,[2]Sheet!$B$1:$R$118,2,0)</f>
        <v>Radicada</v>
      </c>
      <c r="H207" s="8">
        <f>VLOOKUP(B207,[2]Sheet!$B$1:$R$118,4,0)</f>
        <v>45204.401566979162</v>
      </c>
      <c r="I207" s="25" t="str">
        <f>VLOOKUP(B207,[2]Sheet!$B$1:$R$841,15,0)</f>
        <v>Consultas ambulatorias</v>
      </c>
    </row>
    <row r="208" spans="1:9">
      <c r="A208" s="21">
        <v>801000713</v>
      </c>
      <c r="B208" s="15" t="s">
        <v>397</v>
      </c>
      <c r="C208" s="16">
        <v>45181</v>
      </c>
      <c r="D208" s="16">
        <v>45204</v>
      </c>
      <c r="E208" s="5">
        <v>420297</v>
      </c>
      <c r="F208" s="5">
        <v>420297</v>
      </c>
      <c r="G208" s="7" t="str">
        <f>VLOOKUP(B208,[2]Sheet!$B$1:$R$118,2,0)</f>
        <v>Para respuesta prestador</v>
      </c>
      <c r="H208" s="8">
        <f>VLOOKUP(B208,[2]Sheet!$B$1:$R$118,4,0)</f>
        <v>45204.391327893514</v>
      </c>
      <c r="I208" s="25" t="str">
        <f>VLOOKUP(B208,[2]Sheet!$B$1:$R$841,15,0)</f>
        <v>Consultas ambulatorias</v>
      </c>
    </row>
    <row r="209" spans="1:9">
      <c r="A209" s="21">
        <v>801000713</v>
      </c>
      <c r="B209" s="15" t="s">
        <v>395</v>
      </c>
      <c r="C209" s="16">
        <v>45181</v>
      </c>
      <c r="D209" s="16">
        <v>45205</v>
      </c>
      <c r="E209" s="5">
        <v>56533</v>
      </c>
      <c r="F209" s="5">
        <v>56533</v>
      </c>
      <c r="G209" s="7" t="str">
        <f>VLOOKUP(B209,[2]Sheet!$B$1:$R$118,2,0)</f>
        <v>Radicada</v>
      </c>
      <c r="H209" s="8">
        <f>VLOOKUP(B209,[2]Sheet!$B$1:$R$118,4,0)</f>
        <v>45205.446651388884</v>
      </c>
      <c r="I209" s="25" t="str">
        <f>VLOOKUP(B209,[2]Sheet!$B$1:$R$841,15,0)</f>
        <v>Consultas ambulatorias</v>
      </c>
    </row>
    <row r="210" spans="1:9">
      <c r="A210" s="21">
        <v>801000713</v>
      </c>
      <c r="B210" s="15" t="s">
        <v>394</v>
      </c>
      <c r="C210" s="16">
        <v>45181</v>
      </c>
      <c r="D210" s="16">
        <v>45205</v>
      </c>
      <c r="E210" s="5">
        <v>64500</v>
      </c>
      <c r="F210" s="5">
        <v>64500</v>
      </c>
      <c r="G210" s="7" t="str">
        <f>VLOOKUP(B210,[2]Sheet!$B$1:$R$118,2,0)</f>
        <v>Radicada</v>
      </c>
      <c r="H210" s="8">
        <f>VLOOKUP(B210,[2]Sheet!$B$1:$R$118,4,0)</f>
        <v>45205.448570138884</v>
      </c>
      <c r="I210" s="25" t="str">
        <f>VLOOKUP(B210,[2]Sheet!$B$1:$R$841,15,0)</f>
        <v>Consultas ambulatorias</v>
      </c>
    </row>
    <row r="211" spans="1:9">
      <c r="A211" s="21">
        <v>801000713</v>
      </c>
      <c r="B211" s="15" t="s">
        <v>393</v>
      </c>
      <c r="C211" s="16">
        <v>45181</v>
      </c>
      <c r="D211" s="16">
        <v>45205</v>
      </c>
      <c r="E211" s="5">
        <v>64500</v>
      </c>
      <c r="F211" s="5">
        <v>64500</v>
      </c>
      <c r="G211" s="7" t="str">
        <f>VLOOKUP(B211,[2]Sheet!$B$1:$R$118,2,0)</f>
        <v>Radicada</v>
      </c>
      <c r="H211" s="8">
        <f>VLOOKUP(B211,[2]Sheet!$B$1:$R$118,4,0)</f>
        <v>45205.451749768516</v>
      </c>
      <c r="I211" s="25" t="str">
        <f>VLOOKUP(B211,[2]Sheet!$B$1:$R$841,15,0)</f>
        <v>Consultas ambulatorias</v>
      </c>
    </row>
    <row r="212" spans="1:9">
      <c r="A212" s="21">
        <v>801000713</v>
      </c>
      <c r="B212" s="15" t="s">
        <v>389</v>
      </c>
      <c r="C212" s="16">
        <v>45182</v>
      </c>
      <c r="D212" s="16">
        <v>45205</v>
      </c>
      <c r="E212" s="5">
        <v>64500</v>
      </c>
      <c r="F212" s="5">
        <v>64500</v>
      </c>
      <c r="G212" s="7" t="str">
        <f>VLOOKUP(B212,[2]Sheet!$B$1:$R$118,2,0)</f>
        <v>Devuelta</v>
      </c>
      <c r="H212" s="8">
        <f>VLOOKUP(B212,[2]Sheet!$B$1:$R$118,4,0)</f>
        <v>45205.509304131941</v>
      </c>
      <c r="I212" s="25" t="str">
        <f>VLOOKUP(B212,[2]Sheet!$B$1:$R$841,15,0)</f>
        <v>Consultas ambulatorias</v>
      </c>
    </row>
    <row r="213" spans="1:9">
      <c r="A213" s="21">
        <v>801000713</v>
      </c>
      <c r="B213" s="15" t="s">
        <v>388</v>
      </c>
      <c r="C213" s="16">
        <v>45182</v>
      </c>
      <c r="D213" s="16">
        <v>45195</v>
      </c>
      <c r="E213" s="5">
        <v>56533</v>
      </c>
      <c r="F213" s="5">
        <v>56533</v>
      </c>
      <c r="G213" s="7" t="str">
        <f>VLOOKUP(B213,[2]Sheet!$B$1:$R$118,2,0)</f>
        <v>Devuelta</v>
      </c>
      <c r="H213" s="8">
        <f>VLOOKUP(B213,[2]Sheet!$B$1:$R$118,4,0)</f>
        <v>45201.291666666664</v>
      </c>
      <c r="I213" s="25" t="str">
        <f>VLOOKUP(B213,[2]Sheet!$B$1:$R$841,15,0)</f>
        <v>Consultas ambulatorias</v>
      </c>
    </row>
    <row r="214" spans="1:9">
      <c r="A214" s="21">
        <v>801000713</v>
      </c>
      <c r="B214" s="15" t="s">
        <v>391</v>
      </c>
      <c r="C214" s="16">
        <v>45182</v>
      </c>
      <c r="D214" s="16">
        <v>45204</v>
      </c>
      <c r="E214" s="5">
        <v>56533</v>
      </c>
      <c r="F214" s="5">
        <v>56533</v>
      </c>
      <c r="G214" s="7" t="str">
        <f>VLOOKUP(B214,[2]Sheet!$B$1:$R$118,2,0)</f>
        <v>Radicada</v>
      </c>
      <c r="H214" s="8">
        <f>VLOOKUP(B214,[2]Sheet!$B$1:$R$118,4,0)</f>
        <v>45204.405947106483</v>
      </c>
      <c r="I214" s="25" t="str">
        <f>VLOOKUP(B214,[2]Sheet!$B$1:$R$841,15,0)</f>
        <v>Consultas ambulatorias</v>
      </c>
    </row>
    <row r="215" spans="1:9">
      <c r="A215" s="21">
        <v>801000713</v>
      </c>
      <c r="B215" s="15" t="s">
        <v>390</v>
      </c>
      <c r="C215" s="16">
        <v>45182</v>
      </c>
      <c r="D215" s="16">
        <v>45205</v>
      </c>
      <c r="E215" s="5">
        <v>56946</v>
      </c>
      <c r="F215" s="5">
        <v>56946</v>
      </c>
      <c r="G215" s="7" t="str">
        <f>VLOOKUP(B215,[2]Sheet!$B$1:$R$118,2,0)</f>
        <v>Radicada</v>
      </c>
      <c r="H215" s="8">
        <f>VLOOKUP(B215,[2]Sheet!$B$1:$R$118,4,0)</f>
        <v>45205.453890393517</v>
      </c>
      <c r="I215" s="25" t="str">
        <f>VLOOKUP(B215,[2]Sheet!$B$1:$R$841,15,0)</f>
        <v>Consultas ambulatorias</v>
      </c>
    </row>
    <row r="216" spans="1:9">
      <c r="A216" s="21">
        <v>801000713</v>
      </c>
      <c r="B216" s="15" t="s">
        <v>392</v>
      </c>
      <c r="C216" s="16">
        <v>45182</v>
      </c>
      <c r="D216" s="16">
        <v>45204</v>
      </c>
      <c r="E216" s="5">
        <v>283004</v>
      </c>
      <c r="F216" s="5">
        <v>283004</v>
      </c>
      <c r="G216" s="7" t="str">
        <f>VLOOKUP(B216,[2]Sheet!$B$1:$R$118,2,0)</f>
        <v>Radicada</v>
      </c>
      <c r="H216" s="8">
        <f>VLOOKUP(B216,[2]Sheet!$B$1:$R$118,4,0)</f>
        <v>45204.408417592589</v>
      </c>
      <c r="I216" s="25" t="str">
        <f>VLOOKUP(B216,[2]Sheet!$B$1:$R$841,15,0)</f>
        <v>Consultas ambulatorias</v>
      </c>
    </row>
    <row r="217" spans="1:9">
      <c r="A217" s="21">
        <v>801000713</v>
      </c>
      <c r="B217" s="15" t="s">
        <v>387</v>
      </c>
      <c r="C217" s="16">
        <v>45184</v>
      </c>
      <c r="D217" s="16">
        <v>45204</v>
      </c>
      <c r="E217" s="5">
        <v>87990</v>
      </c>
      <c r="F217" s="5">
        <v>87990</v>
      </c>
      <c r="G217" s="7" t="str">
        <f>VLOOKUP(B217,[2]Sheet!$B$1:$R$118,2,0)</f>
        <v>Devuelta</v>
      </c>
      <c r="H217" s="8">
        <f>VLOOKUP(B217,[2]Sheet!$B$1:$R$118,4,0)</f>
        <v>45204.422696145833</v>
      </c>
      <c r="I217" s="25" t="str">
        <f>VLOOKUP(B217,[2]Sheet!$B$1:$R$841,15,0)</f>
        <v>Consultas ambulatorias</v>
      </c>
    </row>
    <row r="218" spans="1:9">
      <c r="A218" s="21">
        <v>801000713</v>
      </c>
      <c r="B218" s="15" t="s">
        <v>386</v>
      </c>
      <c r="C218" s="16">
        <v>45184</v>
      </c>
      <c r="D218" s="16">
        <v>45240</v>
      </c>
      <c r="E218" s="5">
        <v>59288</v>
      </c>
      <c r="F218" s="5">
        <v>59288</v>
      </c>
      <c r="G218" s="9" t="s">
        <v>609</v>
      </c>
      <c r="H218" s="8">
        <v>45240</v>
      </c>
      <c r="I218" s="25" t="str">
        <f>VLOOKUP(B218,[2]Sheet!$B$1:$R$841,15,0)</f>
        <v>Servicios ambulatorios</v>
      </c>
    </row>
    <row r="219" spans="1:9">
      <c r="A219" s="21">
        <v>801000713</v>
      </c>
      <c r="B219" s="15" t="s">
        <v>385</v>
      </c>
      <c r="C219" s="16">
        <v>45184</v>
      </c>
      <c r="D219" s="16">
        <v>45204</v>
      </c>
      <c r="E219" s="5">
        <v>4980</v>
      </c>
      <c r="F219" s="5">
        <v>4980</v>
      </c>
      <c r="G219" s="7" t="str">
        <f>VLOOKUP(B219,[2]Sheet!$B$1:$R$118,2,0)</f>
        <v>Radicada</v>
      </c>
      <c r="H219" s="8">
        <f>VLOOKUP(B219,[2]Sheet!$B$1:$R$118,4,0)</f>
        <v>45204.412950578699</v>
      </c>
      <c r="I219" s="25" t="str">
        <f>VLOOKUP(B219,[2]Sheet!$B$1:$R$841,15,0)</f>
        <v>Consultas ambulatorias</v>
      </c>
    </row>
    <row r="220" spans="1:9">
      <c r="A220" s="21">
        <v>801000713</v>
      </c>
      <c r="B220" s="15" t="s">
        <v>383</v>
      </c>
      <c r="C220" s="16">
        <v>45184</v>
      </c>
      <c r="D220" s="16">
        <v>45204</v>
      </c>
      <c r="E220" s="5">
        <v>28582</v>
      </c>
      <c r="F220" s="5">
        <v>28582</v>
      </c>
      <c r="G220" s="7" t="str">
        <f>VLOOKUP(B220,[2]Sheet!$B$1:$R$118,2,0)</f>
        <v>Radicada</v>
      </c>
      <c r="H220" s="8">
        <f>VLOOKUP(B220,[2]Sheet!$B$1:$R$118,4,0)</f>
        <v>45204.41883599537</v>
      </c>
      <c r="I220" s="25" t="str">
        <f>VLOOKUP(B220,[2]Sheet!$B$1:$R$841,15,0)</f>
        <v>Consultas ambulatorias</v>
      </c>
    </row>
    <row r="221" spans="1:9">
      <c r="A221" s="21">
        <v>801000713</v>
      </c>
      <c r="B221" s="15" t="s">
        <v>384</v>
      </c>
      <c r="C221" s="16">
        <v>45184</v>
      </c>
      <c r="D221" s="16">
        <v>45205</v>
      </c>
      <c r="E221" s="5">
        <v>64500</v>
      </c>
      <c r="F221" s="5">
        <v>64500</v>
      </c>
      <c r="G221" s="7" t="str">
        <f>VLOOKUP(B221,[2]Sheet!$B$1:$R$118,2,0)</f>
        <v>Radicada</v>
      </c>
      <c r="H221" s="8">
        <f>VLOOKUP(B221,[2]Sheet!$B$1:$R$118,4,0)</f>
        <v>45205.455893715276</v>
      </c>
      <c r="I221" s="25" t="str">
        <f>VLOOKUP(B221,[2]Sheet!$B$1:$R$841,15,0)</f>
        <v>Consultas ambulatorias</v>
      </c>
    </row>
    <row r="222" spans="1:9">
      <c r="A222" s="21">
        <v>801000713</v>
      </c>
      <c r="B222" s="15" t="s">
        <v>382</v>
      </c>
      <c r="C222" s="16">
        <v>45184</v>
      </c>
      <c r="D222" s="16">
        <v>45205</v>
      </c>
      <c r="E222" s="5">
        <v>64500</v>
      </c>
      <c r="F222" s="5">
        <v>64500</v>
      </c>
      <c r="G222" s="7" t="str">
        <f>VLOOKUP(B222,[2]Sheet!$B$1:$R$118,2,0)</f>
        <v>Radicada</v>
      </c>
      <c r="H222" s="8">
        <f>VLOOKUP(B222,[2]Sheet!$B$1:$R$118,4,0)</f>
        <v>45205.350643402773</v>
      </c>
      <c r="I222" s="25" t="str">
        <f>VLOOKUP(B222,[2]Sheet!$B$1:$R$841,15,0)</f>
        <v>Consultas ambulatorias</v>
      </c>
    </row>
    <row r="223" spans="1:9">
      <c r="A223" s="21">
        <v>801000713</v>
      </c>
      <c r="B223" s="15" t="s">
        <v>381</v>
      </c>
      <c r="C223" s="16">
        <v>45184</v>
      </c>
      <c r="D223" s="16">
        <v>45204</v>
      </c>
      <c r="E223" s="5">
        <v>3819660</v>
      </c>
      <c r="F223" s="5">
        <v>3819660</v>
      </c>
      <c r="G223" s="7" t="str">
        <f>VLOOKUP(B223,[2]Sheet!$B$1:$R$118,2,0)</f>
        <v>Radicada</v>
      </c>
      <c r="H223" s="8">
        <f>VLOOKUP(B223,[2]Sheet!$B$1:$R$118,4,0)</f>
        <v>45204.424720983792</v>
      </c>
      <c r="I223" s="25" t="str">
        <f>VLOOKUP(B223,[2]Sheet!$B$1:$R$841,15,0)</f>
        <v>Consultas ambulatorias</v>
      </c>
    </row>
    <row r="224" spans="1:9">
      <c r="A224" s="21">
        <v>801000713</v>
      </c>
      <c r="B224" s="15" t="s">
        <v>380</v>
      </c>
      <c r="C224" s="16">
        <v>45187</v>
      </c>
      <c r="D224" s="16">
        <v>45204</v>
      </c>
      <c r="E224" s="5">
        <v>80623</v>
      </c>
      <c r="F224" s="5">
        <v>80623</v>
      </c>
      <c r="G224" s="7" t="str">
        <f>VLOOKUP(B224,[2]Sheet!$B$1:$R$118,2,0)</f>
        <v>Radicada</v>
      </c>
      <c r="H224" s="8">
        <f>VLOOKUP(B224,[2]Sheet!$B$1:$R$118,4,0)</f>
        <v>45204.428439849537</v>
      </c>
      <c r="I224" s="25" t="str">
        <f>VLOOKUP(B224,[2]Sheet!$B$1:$R$841,15,0)</f>
        <v>Consultas ambulatorias</v>
      </c>
    </row>
    <row r="225" spans="1:9">
      <c r="A225" s="21">
        <v>801000713</v>
      </c>
      <c r="B225" s="15" t="s">
        <v>379</v>
      </c>
      <c r="C225" s="16">
        <v>45187</v>
      </c>
      <c r="D225" s="16">
        <v>45205</v>
      </c>
      <c r="E225" s="5">
        <v>27984</v>
      </c>
      <c r="F225" s="5">
        <v>27984</v>
      </c>
      <c r="G225" s="7" t="str">
        <f>VLOOKUP(B225,[2]Sheet!$B$1:$R$118,2,0)</f>
        <v>Radicada</v>
      </c>
      <c r="H225" s="8">
        <f>VLOOKUP(B225,[2]Sheet!$B$1:$R$118,4,0)</f>
        <v>45205.353636145832</v>
      </c>
      <c r="I225" s="25" t="str">
        <f>VLOOKUP(B225,[2]Sheet!$B$1:$R$841,15,0)</f>
        <v>Consultas ambulatorias</v>
      </c>
    </row>
    <row r="226" spans="1:9">
      <c r="A226" s="21">
        <v>801000713</v>
      </c>
      <c r="B226" s="15" t="s">
        <v>378</v>
      </c>
      <c r="C226" s="16">
        <v>45187</v>
      </c>
      <c r="D226" s="16">
        <v>45204</v>
      </c>
      <c r="E226" s="5">
        <v>38700</v>
      </c>
      <c r="F226" s="5">
        <v>38700</v>
      </c>
      <c r="G226" s="7" t="str">
        <f>VLOOKUP(B226,[2]Sheet!$B$1:$R$118,2,0)</f>
        <v>Devuelta</v>
      </c>
      <c r="H226" s="8">
        <f>VLOOKUP(B226,[2]Sheet!$B$1:$R$118,4,0)</f>
        <v>45204.431834456016</v>
      </c>
      <c r="I226" s="25" t="str">
        <f>VLOOKUP(B226,[2]Sheet!$B$1:$R$841,15,0)</f>
        <v>Consultas ambulatorias</v>
      </c>
    </row>
    <row r="227" spans="1:9">
      <c r="A227" s="21">
        <v>801000713</v>
      </c>
      <c r="B227" s="15" t="s">
        <v>377</v>
      </c>
      <c r="C227" s="16">
        <v>45187</v>
      </c>
      <c r="D227" s="16">
        <v>45204</v>
      </c>
      <c r="E227" s="5">
        <v>17379825</v>
      </c>
      <c r="F227" s="5">
        <v>17379825</v>
      </c>
      <c r="G227" s="7" t="str">
        <f>VLOOKUP(B227,[2]Sheet!$B$1:$R$118,2,0)</f>
        <v>Para respuesta prestador</v>
      </c>
      <c r="H227" s="8">
        <f>VLOOKUP(B227,[2]Sheet!$B$1:$R$118,4,0)</f>
        <v>45204.435309143519</v>
      </c>
      <c r="I227" s="25" t="str">
        <f>VLOOKUP(B227,[2]Sheet!$B$1:$R$841,15,0)</f>
        <v>Consultas ambulatorias</v>
      </c>
    </row>
    <row r="228" spans="1:9">
      <c r="A228" s="21">
        <v>801000713</v>
      </c>
      <c r="B228" s="15" t="s">
        <v>374</v>
      </c>
      <c r="C228" s="16">
        <v>45188</v>
      </c>
      <c r="D228" s="16">
        <v>45204</v>
      </c>
      <c r="E228" s="5">
        <v>484217</v>
      </c>
      <c r="F228" s="5">
        <v>484217</v>
      </c>
      <c r="G228" s="7" t="str">
        <f>VLOOKUP(B228,[2]Sheet!$B$1:$R$118,2,0)</f>
        <v>Radicada</v>
      </c>
      <c r="H228" s="8">
        <f>VLOOKUP(B228,[2]Sheet!$B$1:$R$118,4,0)</f>
        <v>45204.442013692125</v>
      </c>
      <c r="I228" s="25" t="str">
        <f>VLOOKUP(B228,[2]Sheet!$B$1:$R$841,15,0)</f>
        <v>Consultas ambulatorias</v>
      </c>
    </row>
    <row r="229" spans="1:9">
      <c r="A229" s="21">
        <v>801000713</v>
      </c>
      <c r="B229" s="15" t="s">
        <v>376</v>
      </c>
      <c r="C229" s="16">
        <v>45188</v>
      </c>
      <c r="D229" s="16">
        <v>45204</v>
      </c>
      <c r="E229" s="5">
        <v>118143</v>
      </c>
      <c r="F229" s="5">
        <v>118143</v>
      </c>
      <c r="G229" s="7" t="str">
        <f>VLOOKUP(B229,[2]Sheet!$B$1:$R$118,2,0)</f>
        <v>Radicada</v>
      </c>
      <c r="H229" s="8">
        <f>VLOOKUP(B229,[2]Sheet!$B$1:$R$118,4,0)</f>
        <v>45204.438507604165</v>
      </c>
      <c r="I229" s="25" t="str">
        <f>VLOOKUP(B229,[2]Sheet!$B$1:$R$841,15,0)</f>
        <v>Consultas ambulatorias</v>
      </c>
    </row>
    <row r="230" spans="1:9">
      <c r="A230" s="21">
        <v>801000713</v>
      </c>
      <c r="B230" s="15" t="s">
        <v>375</v>
      </c>
      <c r="C230" s="16">
        <v>45188</v>
      </c>
      <c r="D230" s="16">
        <v>45205</v>
      </c>
      <c r="E230" s="5">
        <v>64500</v>
      </c>
      <c r="F230" s="5">
        <v>64500</v>
      </c>
      <c r="G230" s="7" t="str">
        <f>VLOOKUP(B230,[2]Sheet!$B$1:$R$118,2,0)</f>
        <v>Radicada</v>
      </c>
      <c r="H230" s="8">
        <f>VLOOKUP(B230,[2]Sheet!$B$1:$R$118,4,0)</f>
        <v>45205.459693865741</v>
      </c>
      <c r="I230" s="25" t="str">
        <f>VLOOKUP(B230,[2]Sheet!$B$1:$R$841,15,0)</f>
        <v>Consultas ambulatorias</v>
      </c>
    </row>
    <row r="231" spans="1:9">
      <c r="A231" s="21">
        <v>801000713</v>
      </c>
      <c r="B231" s="15" t="s">
        <v>373</v>
      </c>
      <c r="C231" s="16">
        <v>45188</v>
      </c>
      <c r="D231" s="16">
        <v>45205</v>
      </c>
      <c r="E231" s="5">
        <v>26824931</v>
      </c>
      <c r="F231" s="5">
        <v>26824931</v>
      </c>
      <c r="G231" s="7" t="str">
        <f>VLOOKUP(B231,[2]Sheet!$B$1:$R$118,2,0)</f>
        <v>Radicada</v>
      </c>
      <c r="H231" s="8">
        <f>VLOOKUP(B231,[2]Sheet!$B$1:$R$118,4,0)</f>
        <v>45205.356910335649</v>
      </c>
      <c r="I231" s="25" t="str">
        <f>VLOOKUP(B231,[2]Sheet!$B$1:$R$841,15,0)</f>
        <v>Consultas ambulatorias</v>
      </c>
    </row>
    <row r="232" spans="1:9">
      <c r="A232" s="21">
        <v>801000713</v>
      </c>
      <c r="B232" s="15" t="s">
        <v>371</v>
      </c>
      <c r="C232" s="16">
        <v>45189</v>
      </c>
      <c r="D232" s="16">
        <v>45204</v>
      </c>
      <c r="E232" s="5">
        <v>64500</v>
      </c>
      <c r="F232" s="5">
        <v>64500</v>
      </c>
      <c r="G232" s="7" t="str">
        <f>VLOOKUP(B232,[2]Sheet!$B$1:$R$118,2,0)</f>
        <v>Radicada</v>
      </c>
      <c r="H232" s="8">
        <f>VLOOKUP(B232,[2]Sheet!$B$1:$R$118,4,0)</f>
        <v>45204.446049421291</v>
      </c>
      <c r="I232" s="25" t="str">
        <f>VLOOKUP(B232,[2]Sheet!$B$1:$R$841,15,0)</f>
        <v>Consultas ambulatorias</v>
      </c>
    </row>
    <row r="233" spans="1:9">
      <c r="A233" s="21">
        <v>801000713</v>
      </c>
      <c r="B233" s="15" t="s">
        <v>372</v>
      </c>
      <c r="C233" s="16">
        <v>45189</v>
      </c>
      <c r="D233" s="16">
        <v>45205</v>
      </c>
      <c r="E233" s="5">
        <v>56946</v>
      </c>
      <c r="F233" s="5">
        <v>56946</v>
      </c>
      <c r="G233" s="7" t="str">
        <f>VLOOKUP(B233,[2]Sheet!$B$1:$R$118,2,0)</f>
        <v>Radicada</v>
      </c>
      <c r="H233" s="8">
        <f>VLOOKUP(B233,[2]Sheet!$B$1:$R$118,4,0)</f>
        <v>45205.461629166668</v>
      </c>
      <c r="I233" s="25" t="str">
        <f>VLOOKUP(B233,[2]Sheet!$B$1:$R$841,15,0)</f>
        <v>Consultas ambulatorias</v>
      </c>
    </row>
    <row r="234" spans="1:9">
      <c r="A234" s="21">
        <v>801000713</v>
      </c>
      <c r="B234" s="15" t="s">
        <v>367</v>
      </c>
      <c r="C234" s="16">
        <v>45189</v>
      </c>
      <c r="D234" s="16">
        <v>45204</v>
      </c>
      <c r="E234" s="5">
        <v>49990</v>
      </c>
      <c r="F234" s="5">
        <v>49990</v>
      </c>
      <c r="G234" s="7" t="str">
        <f>VLOOKUP(B234,[2]Sheet!$B$1:$R$118,2,0)</f>
        <v>Radicada</v>
      </c>
      <c r="H234" s="8">
        <f>VLOOKUP(B234,[2]Sheet!$B$1:$R$118,4,0)</f>
        <v>45204.452434027779</v>
      </c>
      <c r="I234" s="25" t="str">
        <f>VLOOKUP(B234,[2]Sheet!$B$1:$R$841,15,0)</f>
        <v>Consultas ambulatorias</v>
      </c>
    </row>
    <row r="235" spans="1:9">
      <c r="A235" s="21">
        <v>801000713</v>
      </c>
      <c r="B235" s="15" t="s">
        <v>368</v>
      </c>
      <c r="C235" s="16">
        <v>45189</v>
      </c>
      <c r="D235" s="16">
        <v>45204</v>
      </c>
      <c r="E235" s="5">
        <v>56533</v>
      </c>
      <c r="F235" s="5">
        <v>56533</v>
      </c>
      <c r="G235" s="7" t="str">
        <f>VLOOKUP(B235,[2]Sheet!$B$1:$R$118,2,0)</f>
        <v>Radicada</v>
      </c>
      <c r="H235" s="8">
        <f>VLOOKUP(B235,[2]Sheet!$B$1:$R$118,4,0)</f>
        <v>45204.462507638884</v>
      </c>
      <c r="I235" s="25" t="str">
        <f>VLOOKUP(B235,[2]Sheet!$B$1:$R$841,15,0)</f>
        <v>Consultas ambulatorias</v>
      </c>
    </row>
    <row r="236" spans="1:9">
      <c r="A236" s="21">
        <v>801000713</v>
      </c>
      <c r="B236" s="15" t="s">
        <v>369</v>
      </c>
      <c r="C236" s="16">
        <v>45189</v>
      </c>
      <c r="D236" s="16">
        <v>45205</v>
      </c>
      <c r="E236" s="5">
        <v>32964</v>
      </c>
      <c r="F236" s="5">
        <v>32964</v>
      </c>
      <c r="G236" s="7" t="str">
        <f>VLOOKUP(B236,[2]Sheet!$B$1:$R$118,2,0)</f>
        <v>Radicada</v>
      </c>
      <c r="H236" s="8">
        <f>VLOOKUP(B236,[2]Sheet!$B$1:$R$118,4,0)</f>
        <v>45205.359881597222</v>
      </c>
      <c r="I236" s="25" t="str">
        <f>VLOOKUP(B236,[2]Sheet!$B$1:$R$841,15,0)</f>
        <v>Consultas ambulatorias</v>
      </c>
    </row>
    <row r="237" spans="1:9">
      <c r="A237" s="21">
        <v>801000713</v>
      </c>
      <c r="B237" s="15" t="s">
        <v>370</v>
      </c>
      <c r="C237" s="16">
        <v>45189</v>
      </c>
      <c r="D237" s="16">
        <v>45204</v>
      </c>
      <c r="E237" s="5">
        <v>56533</v>
      </c>
      <c r="F237" s="5">
        <v>56533</v>
      </c>
      <c r="G237" s="7" t="str">
        <f>VLOOKUP(B237,[2]Sheet!$B$1:$R$118,2,0)</f>
        <v>Devuelta</v>
      </c>
      <c r="H237" s="8">
        <f>VLOOKUP(B237,[2]Sheet!$B$1:$R$118,4,0)</f>
        <v>45204.45566388889</v>
      </c>
      <c r="I237" s="25" t="str">
        <f>VLOOKUP(B237,[2]Sheet!$B$1:$R$841,15,0)</f>
        <v>Consultas ambulatorias</v>
      </c>
    </row>
    <row r="238" spans="1:9">
      <c r="A238" s="21">
        <v>801000713</v>
      </c>
      <c r="B238" s="15" t="s">
        <v>365</v>
      </c>
      <c r="C238" s="16">
        <v>45190</v>
      </c>
      <c r="D238" s="16">
        <v>45205</v>
      </c>
      <c r="E238" s="5">
        <v>64500</v>
      </c>
      <c r="F238" s="5">
        <v>64500</v>
      </c>
      <c r="G238" s="7" t="str">
        <f>VLOOKUP(B238,[2]Sheet!$B$1:$R$118,2,0)</f>
        <v>Radicada</v>
      </c>
      <c r="H238" s="8">
        <f>VLOOKUP(B238,[2]Sheet!$B$1:$R$118,4,0)</f>
        <v>45205.510842743053</v>
      </c>
      <c r="I238" s="25" t="str">
        <f>VLOOKUP(B238,[2]Sheet!$B$1:$R$841,15,0)</f>
        <v>Consultas ambulatorias</v>
      </c>
    </row>
    <row r="239" spans="1:9">
      <c r="A239" s="21">
        <v>801000713</v>
      </c>
      <c r="B239" s="15" t="s">
        <v>366</v>
      </c>
      <c r="C239" s="16">
        <v>45190</v>
      </c>
      <c r="D239" s="16">
        <v>45204</v>
      </c>
      <c r="E239" s="5">
        <v>484217</v>
      </c>
      <c r="F239" s="5">
        <v>484217</v>
      </c>
      <c r="G239" s="7" t="str">
        <f>VLOOKUP(B239,[2]Sheet!$B$1:$R$118,2,0)</f>
        <v>Radicada</v>
      </c>
      <c r="H239" s="8">
        <f>VLOOKUP(B239,[2]Sheet!$B$1:$R$118,4,0)</f>
        <v>45204.470484606478</v>
      </c>
      <c r="I239" s="25" t="str">
        <f>VLOOKUP(B239,[2]Sheet!$B$1:$R$841,15,0)</f>
        <v>Consultas ambulatorias</v>
      </c>
    </row>
    <row r="240" spans="1:9">
      <c r="A240" s="21">
        <v>801000713</v>
      </c>
      <c r="B240" s="15" t="s">
        <v>364</v>
      </c>
      <c r="C240" s="16">
        <v>45190</v>
      </c>
      <c r="D240" s="16">
        <v>45204</v>
      </c>
      <c r="E240" s="5">
        <v>17384111</v>
      </c>
      <c r="F240" s="5">
        <v>17384111</v>
      </c>
      <c r="G240" s="7" t="str">
        <f>VLOOKUP(B240,[2]Sheet!$B$1:$R$118,2,0)</f>
        <v>Para respuesta prestador</v>
      </c>
      <c r="H240" s="8">
        <f>VLOOKUP(B240,[2]Sheet!$B$1:$R$118,4,0)</f>
        <v>45204.466193715278</v>
      </c>
      <c r="I240" s="25" t="str">
        <f>VLOOKUP(B240,[2]Sheet!$B$1:$R$841,15,0)</f>
        <v>Consultas ambulatorias</v>
      </c>
    </row>
    <row r="241" spans="1:9" ht="43.5">
      <c r="A241" s="21">
        <v>801000713</v>
      </c>
      <c r="B241" s="15" t="s">
        <v>363</v>
      </c>
      <c r="C241" s="16">
        <v>45191</v>
      </c>
      <c r="D241" s="16">
        <v>45217</v>
      </c>
      <c r="E241" s="5">
        <v>5761941</v>
      </c>
      <c r="F241" s="5">
        <v>5761941</v>
      </c>
      <c r="G241" s="9" t="s">
        <v>609</v>
      </c>
      <c r="H241" s="8">
        <v>45231</v>
      </c>
      <c r="I241" s="25" t="str">
        <f>VLOOKUP(B241,[2]Sheet!$B$1:$R$841,15,0)</f>
        <v>Exámenes de laboratorio, imágenes y otras ayudas diagnósticas ambulatorias</v>
      </c>
    </row>
    <row r="242" spans="1:9">
      <c r="A242" s="21">
        <v>801000713</v>
      </c>
      <c r="B242" s="15" t="s">
        <v>362</v>
      </c>
      <c r="C242" s="16">
        <v>45191</v>
      </c>
      <c r="D242" s="16">
        <v>45205</v>
      </c>
      <c r="E242" s="5">
        <v>2343480</v>
      </c>
      <c r="F242" s="5">
        <v>2343480</v>
      </c>
      <c r="G242" s="7" t="str">
        <f>VLOOKUP(B242,[2]Sheet!$B$1:$R$118,2,0)</f>
        <v>Radicada</v>
      </c>
      <c r="H242" s="8">
        <f>VLOOKUP(B242,[2]Sheet!$B$1:$R$118,4,0)</f>
        <v>45205.363475844904</v>
      </c>
      <c r="I242" s="25" t="str">
        <f>VLOOKUP(B242,[2]Sheet!$B$1:$R$841,15,0)</f>
        <v>Consultas ambulatorias</v>
      </c>
    </row>
    <row r="243" spans="1:9">
      <c r="A243" s="21">
        <v>801000713</v>
      </c>
      <c r="B243" s="15" t="s">
        <v>361</v>
      </c>
      <c r="C243" s="16">
        <v>45191</v>
      </c>
      <c r="D243" s="16">
        <v>45204</v>
      </c>
      <c r="E243" s="5">
        <v>80623</v>
      </c>
      <c r="F243" s="5">
        <v>80623</v>
      </c>
      <c r="G243" s="7" t="str">
        <f>VLOOKUP(B243,[2]Sheet!$B$1:$R$118,2,0)</f>
        <v>Radicada</v>
      </c>
      <c r="H243" s="8">
        <f>VLOOKUP(B243,[2]Sheet!$B$1:$R$118,4,0)</f>
        <v>45204.472861377311</v>
      </c>
      <c r="I243" s="25" t="str">
        <f>VLOOKUP(B243,[2]Sheet!$B$1:$R$841,15,0)</f>
        <v>Consultas ambulatorias</v>
      </c>
    </row>
    <row r="244" spans="1:9">
      <c r="A244" s="21">
        <v>801000713</v>
      </c>
      <c r="B244" s="15" t="s">
        <v>360</v>
      </c>
      <c r="C244" s="16">
        <v>45191</v>
      </c>
      <c r="D244" s="16">
        <v>45205</v>
      </c>
      <c r="E244" s="5">
        <v>52770</v>
      </c>
      <c r="F244" s="5">
        <v>52770</v>
      </c>
      <c r="G244" s="7" t="str">
        <f>VLOOKUP(B244,[2]Sheet!$B$1:$R$118,2,0)</f>
        <v>Radicada</v>
      </c>
      <c r="H244" s="8">
        <f>VLOOKUP(B244,[2]Sheet!$B$1:$R$118,4,0)</f>
        <v>45205.464839004628</v>
      </c>
      <c r="I244" s="25" t="str">
        <f>VLOOKUP(B244,[2]Sheet!$B$1:$R$841,15,0)</f>
        <v>Consultas ambulatorias</v>
      </c>
    </row>
    <row r="245" spans="1:9">
      <c r="A245" s="21">
        <v>801000713</v>
      </c>
      <c r="B245" s="15" t="s">
        <v>359</v>
      </c>
      <c r="C245" s="16">
        <v>45191</v>
      </c>
      <c r="D245" s="16">
        <v>45204</v>
      </c>
      <c r="E245" s="5">
        <v>27984</v>
      </c>
      <c r="F245" s="5">
        <v>27984</v>
      </c>
      <c r="G245" s="7" t="str">
        <f>VLOOKUP(B245,[2]Sheet!$B$1:$R$118,2,0)</f>
        <v>Radicada</v>
      </c>
      <c r="H245" s="8">
        <f>VLOOKUP(B245,[2]Sheet!$B$1:$R$118,4,0)</f>
        <v>45204.475481597219</v>
      </c>
      <c r="I245" s="25" t="str">
        <f>VLOOKUP(B245,[2]Sheet!$B$1:$R$841,15,0)</f>
        <v>Consultas ambulatorias</v>
      </c>
    </row>
    <row r="246" spans="1:9">
      <c r="A246" s="21">
        <v>801000713</v>
      </c>
      <c r="B246" s="15" t="s">
        <v>358</v>
      </c>
      <c r="C246" s="16">
        <v>45191</v>
      </c>
      <c r="D246" s="16">
        <v>45205</v>
      </c>
      <c r="E246" s="5">
        <v>56533</v>
      </c>
      <c r="F246" s="5">
        <v>56533</v>
      </c>
      <c r="G246" s="7" t="str">
        <f>VLOOKUP(B246,[2]Sheet!$B$1:$R$118,2,0)</f>
        <v>Radicada</v>
      </c>
      <c r="H246" s="8">
        <f>VLOOKUP(B246,[2]Sheet!$B$1:$R$118,4,0)</f>
        <v>45205.513017129626</v>
      </c>
      <c r="I246" s="25" t="str">
        <f>VLOOKUP(B246,[2]Sheet!$B$1:$R$841,15,0)</f>
        <v>Consultas ambulatorias</v>
      </c>
    </row>
    <row r="247" spans="1:9">
      <c r="A247" s="21">
        <v>801000713</v>
      </c>
      <c r="B247" s="15" t="s">
        <v>357</v>
      </c>
      <c r="C247" s="16">
        <v>45191</v>
      </c>
      <c r="D247" s="16">
        <v>45237</v>
      </c>
      <c r="E247" s="5">
        <v>59288</v>
      </c>
      <c r="F247" s="5">
        <v>59288</v>
      </c>
      <c r="G247" s="9" t="s">
        <v>609</v>
      </c>
      <c r="H247" s="8">
        <v>45237</v>
      </c>
      <c r="I247" s="25" t="str">
        <f>VLOOKUP(B247,[2]Sheet!$B$1:$R$841,15,0)</f>
        <v>Consultas ambulatorias</v>
      </c>
    </row>
    <row r="248" spans="1:9" ht="29">
      <c r="A248" s="21">
        <v>801000713</v>
      </c>
      <c r="B248" s="15" t="s">
        <v>356</v>
      </c>
      <c r="C248" s="16">
        <v>45191</v>
      </c>
      <c r="D248" s="16">
        <v>45204</v>
      </c>
      <c r="E248" s="5">
        <v>44106836</v>
      </c>
      <c r="F248" s="5">
        <v>44106836</v>
      </c>
      <c r="G248" s="7" t="str">
        <f>VLOOKUP(B248,[2]Sheet!$B$1:$R$118,2,0)</f>
        <v>Para respuesta prestador</v>
      </c>
      <c r="H248" s="8">
        <f>VLOOKUP(B248,[2]Sheet!$B$1:$R$118,4,0)</f>
        <v>45204.483875891201</v>
      </c>
      <c r="I248" s="25" t="str">
        <f>VLOOKUP(B248,[2]Sheet!$B$1:$R$841,15,0)</f>
        <v>Consultas ambulatorias | Servicios ambulatorios</v>
      </c>
    </row>
    <row r="249" spans="1:9">
      <c r="A249" s="21">
        <v>801000713</v>
      </c>
      <c r="B249" s="15" t="s">
        <v>355</v>
      </c>
      <c r="C249" s="16">
        <v>45191</v>
      </c>
      <c r="D249" s="16">
        <v>45205</v>
      </c>
      <c r="E249" s="5">
        <v>20936693</v>
      </c>
      <c r="F249" s="5">
        <v>20936693</v>
      </c>
      <c r="G249" s="7" t="str">
        <f>VLOOKUP(B249,[2]Sheet!$B$1:$R$118,2,0)</f>
        <v>Para respuesta prestador</v>
      </c>
      <c r="H249" s="8">
        <f>VLOOKUP(B249,[2]Sheet!$B$1:$R$118,4,0)</f>
        <v>45205.369002430554</v>
      </c>
      <c r="I249" s="25" t="str">
        <f>VLOOKUP(B249,[2]Sheet!$B$1:$R$841,15,0)</f>
        <v>Consultas ambulatorias</v>
      </c>
    </row>
    <row r="250" spans="1:9" ht="29">
      <c r="A250" s="21">
        <v>801000713</v>
      </c>
      <c r="B250" s="15" t="s">
        <v>354</v>
      </c>
      <c r="C250" s="16">
        <v>45191</v>
      </c>
      <c r="D250" s="16">
        <v>45204</v>
      </c>
      <c r="E250" s="5">
        <v>32262996</v>
      </c>
      <c r="F250" s="5">
        <v>32262996</v>
      </c>
      <c r="G250" s="7" t="str">
        <f>VLOOKUP(B250,[2]Sheet!$B$1:$R$118,2,0)</f>
        <v>Devuelta CA</v>
      </c>
      <c r="H250" s="8">
        <f>VLOOKUP(B250,[2]Sheet!$B$1:$R$118,4,0)</f>
        <v>45204.496654050927</v>
      </c>
      <c r="I250" s="25" t="str">
        <f>VLOOKUP(B250,[2]Sheet!$B$1:$R$841,15,0)</f>
        <v>Consultas ambulatorias | Servicios hospitalarios</v>
      </c>
    </row>
    <row r="251" spans="1:9">
      <c r="A251" s="21">
        <v>801000713</v>
      </c>
      <c r="B251" s="15" t="s">
        <v>353</v>
      </c>
      <c r="C251" s="16">
        <v>45192</v>
      </c>
      <c r="D251" s="16">
        <v>45204</v>
      </c>
      <c r="E251" s="5">
        <v>283004</v>
      </c>
      <c r="F251" s="5">
        <v>283004</v>
      </c>
      <c r="G251" s="7" t="str">
        <f>VLOOKUP(B251,[2]Sheet!$B$1:$R$118,2,0)</f>
        <v>Radicada</v>
      </c>
      <c r="H251" s="8">
        <f>VLOOKUP(B251,[2]Sheet!$B$1:$R$118,4,0)</f>
        <v>45204.514569756946</v>
      </c>
      <c r="I251" s="25" t="str">
        <f>VLOOKUP(B251,[2]Sheet!$B$1:$R$841,15,0)</f>
        <v>Consultas ambulatorias</v>
      </c>
    </row>
    <row r="252" spans="1:9">
      <c r="A252" s="21">
        <v>801000713</v>
      </c>
      <c r="B252" s="15" t="s">
        <v>351</v>
      </c>
      <c r="C252" s="16">
        <v>45194</v>
      </c>
      <c r="D252" s="16">
        <v>45204</v>
      </c>
      <c r="E252" s="5">
        <v>15244</v>
      </c>
      <c r="F252" s="5">
        <v>15244</v>
      </c>
      <c r="G252" s="7" t="str">
        <f>VLOOKUP(B252,[2]Sheet!$B$1:$R$118,2,0)</f>
        <v>Radicada</v>
      </c>
      <c r="H252" s="8">
        <f>VLOOKUP(B252,[2]Sheet!$B$1:$R$118,4,0)</f>
        <v>45204.516669988421</v>
      </c>
      <c r="I252" s="25" t="str">
        <f>VLOOKUP(B252,[2]Sheet!$B$1:$R$841,15,0)</f>
        <v>Consultas ambulatorias</v>
      </c>
    </row>
    <row r="253" spans="1:9">
      <c r="A253" s="21">
        <v>801000713</v>
      </c>
      <c r="B253" s="15" t="s">
        <v>347</v>
      </c>
      <c r="C253" s="16">
        <v>45194</v>
      </c>
      <c r="D253" s="16">
        <v>45205</v>
      </c>
      <c r="E253" s="5">
        <v>56533</v>
      </c>
      <c r="F253" s="5">
        <v>56533</v>
      </c>
      <c r="G253" s="7" t="str">
        <f>VLOOKUP(B253,[2]Sheet!$B$1:$R$118,2,0)</f>
        <v>Radicada</v>
      </c>
      <c r="H253" s="8">
        <f>VLOOKUP(B253,[2]Sheet!$B$1:$R$118,4,0)</f>
        <v>45205.466925347224</v>
      </c>
      <c r="I253" s="25" t="str">
        <f>VLOOKUP(B253,[2]Sheet!$B$1:$R$841,15,0)</f>
        <v>Consultas ambulatorias</v>
      </c>
    </row>
    <row r="254" spans="1:9">
      <c r="A254" s="21">
        <v>801000713</v>
      </c>
      <c r="B254" s="15" t="s">
        <v>346</v>
      </c>
      <c r="C254" s="16">
        <v>45194</v>
      </c>
      <c r="D254" s="16">
        <v>45205</v>
      </c>
      <c r="E254" s="5">
        <v>56533</v>
      </c>
      <c r="F254" s="5">
        <v>56533</v>
      </c>
      <c r="G254" s="7" t="str">
        <f>VLOOKUP(B254,[2]Sheet!$B$1:$R$118,2,0)</f>
        <v>Radicada</v>
      </c>
      <c r="H254" s="8">
        <f>VLOOKUP(B254,[2]Sheet!$B$1:$R$118,4,0)</f>
        <v>45205.514802233796</v>
      </c>
      <c r="I254" s="25" t="str">
        <f>VLOOKUP(B254,[2]Sheet!$B$1:$R$841,15,0)</f>
        <v>Consultas ambulatorias</v>
      </c>
    </row>
    <row r="255" spans="1:9">
      <c r="A255" s="21">
        <v>801000713</v>
      </c>
      <c r="B255" s="15" t="s">
        <v>345</v>
      </c>
      <c r="C255" s="16">
        <v>45194</v>
      </c>
      <c r="D255" s="16">
        <v>45205</v>
      </c>
      <c r="E255" s="5">
        <v>56533</v>
      </c>
      <c r="F255" s="5">
        <v>56533</v>
      </c>
      <c r="G255" s="7" t="str">
        <f>VLOOKUP(B255,[2]Sheet!$B$1:$R$118,2,0)</f>
        <v>Radicada</v>
      </c>
      <c r="H255" s="8">
        <f>VLOOKUP(B255,[2]Sheet!$B$1:$R$118,4,0)</f>
        <v>45205.398738043979</v>
      </c>
      <c r="I255" s="25" t="str">
        <f>VLOOKUP(B255,[2]Sheet!$B$1:$R$841,15,0)</f>
        <v>Consultas ambulatorias</v>
      </c>
    </row>
    <row r="256" spans="1:9">
      <c r="A256" s="21">
        <v>801000713</v>
      </c>
      <c r="B256" s="15" t="s">
        <v>344</v>
      </c>
      <c r="C256" s="16">
        <v>45194</v>
      </c>
      <c r="D256" s="16">
        <v>45265</v>
      </c>
      <c r="E256" s="5">
        <v>17142857</v>
      </c>
      <c r="F256" s="5">
        <v>17142857</v>
      </c>
      <c r="G256" s="7" t="s">
        <v>655</v>
      </c>
      <c r="H256" s="8" t="e">
        <f>VLOOKUP(B256,[2]Sheet!$B$1:$R$118,4,0)</f>
        <v>#N/A</v>
      </c>
      <c r="I256" s="25" t="str">
        <f>VLOOKUP(B256,[2]Sheet!$B$1:$R$841,15,0)</f>
        <v>Servicios ambulatorios</v>
      </c>
    </row>
    <row r="257" spans="1:9">
      <c r="A257" s="21">
        <v>801000713</v>
      </c>
      <c r="B257" s="15" t="s">
        <v>349</v>
      </c>
      <c r="C257" s="16">
        <v>45194</v>
      </c>
      <c r="D257" s="16">
        <v>45205</v>
      </c>
      <c r="E257" s="5">
        <v>336399</v>
      </c>
      <c r="F257" s="5">
        <v>336399</v>
      </c>
      <c r="G257" s="7" t="str">
        <f>VLOOKUP(B257,[2]Sheet!$B$1:$R$118,2,0)</f>
        <v>Radicada</v>
      </c>
      <c r="H257" s="8">
        <f>VLOOKUP(B257,[2]Sheet!$B$1:$R$118,4,0)</f>
        <v>45205.40788032407</v>
      </c>
      <c r="I257" s="25" t="str">
        <f>VLOOKUP(B257,[2]Sheet!$B$1:$R$841,15,0)</f>
        <v>Consultas ambulatorias</v>
      </c>
    </row>
    <row r="258" spans="1:9">
      <c r="A258" s="21">
        <v>801000713</v>
      </c>
      <c r="B258" s="15" t="s">
        <v>348</v>
      </c>
      <c r="C258" s="16">
        <v>45194</v>
      </c>
      <c r="D258" s="16">
        <v>45237</v>
      </c>
      <c r="E258" s="5">
        <v>261700</v>
      </c>
      <c r="F258" s="5">
        <v>261700</v>
      </c>
      <c r="G258" s="7" t="s">
        <v>655</v>
      </c>
      <c r="H258" s="8" t="e">
        <f>VLOOKUP(B258,[2]Sheet!$B$1:$R$118,4,0)</f>
        <v>#N/A</v>
      </c>
      <c r="I258" s="25" t="str">
        <f>VLOOKUP(B258,[2]Sheet!$B$1:$R$841,15,0)</f>
        <v>Servicios ambulatorios</v>
      </c>
    </row>
    <row r="259" spans="1:9" ht="43.5">
      <c r="A259" s="21">
        <v>801000713</v>
      </c>
      <c r="B259" s="15" t="s">
        <v>350</v>
      </c>
      <c r="C259" s="16">
        <v>45194</v>
      </c>
      <c r="D259" s="16">
        <v>45217</v>
      </c>
      <c r="E259" s="5">
        <v>801462</v>
      </c>
      <c r="F259" s="5">
        <v>801462</v>
      </c>
      <c r="G259" s="7" t="s">
        <v>655</v>
      </c>
      <c r="H259" s="8" t="e">
        <f>VLOOKUP(B259,[2]Sheet!$B$1:$R$118,4,0)</f>
        <v>#N/A</v>
      </c>
      <c r="I259" s="25" t="str">
        <f>VLOOKUP(B259,[2]Sheet!$B$1:$R$841,15,0)</f>
        <v>Exámenes de laboratorio, imágenes y otras ayudas diagnósticas ambulatorias</v>
      </c>
    </row>
    <row r="260" spans="1:9">
      <c r="A260" s="21">
        <v>801000713</v>
      </c>
      <c r="B260" s="15" t="s">
        <v>352</v>
      </c>
      <c r="C260" s="16">
        <v>45194</v>
      </c>
      <c r="D260" s="16">
        <v>45204</v>
      </c>
      <c r="E260" s="5">
        <v>56533</v>
      </c>
      <c r="F260" s="5">
        <v>56533</v>
      </c>
      <c r="G260" s="7" t="str">
        <f>VLOOKUP(B260,[2]Sheet!$B$1:$R$118,2,0)</f>
        <v>Radicada</v>
      </c>
      <c r="H260" s="8">
        <f>VLOOKUP(B260,[2]Sheet!$B$1:$R$118,4,0)</f>
        <v>45204.52059255787</v>
      </c>
      <c r="I260" s="25" t="str">
        <f>VLOOKUP(B260,[2]Sheet!$B$1:$R$841,15,0)</f>
        <v>Consultas ambulatorias</v>
      </c>
    </row>
    <row r="261" spans="1:9">
      <c r="A261" s="21">
        <v>801000713</v>
      </c>
      <c r="B261" s="15" t="s">
        <v>343</v>
      </c>
      <c r="C261" s="16">
        <v>45195</v>
      </c>
      <c r="D261" s="16">
        <v>45204</v>
      </c>
      <c r="E261" s="5">
        <v>18383716</v>
      </c>
      <c r="F261" s="5">
        <v>18383716</v>
      </c>
      <c r="G261" s="7" t="str">
        <f>VLOOKUP(B261,[2]Sheet!$B$1:$R$118,2,0)</f>
        <v>Radicada</v>
      </c>
      <c r="H261" s="8">
        <f>VLOOKUP(B261,[2]Sheet!$B$1:$R$118,4,0)</f>
        <v>45204.577365081015</v>
      </c>
      <c r="I261" s="25" t="str">
        <f>VLOOKUP(B261,[2]Sheet!$B$1:$R$841,15,0)</f>
        <v>Consultas ambulatorias</v>
      </c>
    </row>
    <row r="262" spans="1:9">
      <c r="A262" s="21">
        <v>801000713</v>
      </c>
      <c r="B262" s="15" t="s">
        <v>338</v>
      </c>
      <c r="C262" s="16">
        <v>45195</v>
      </c>
      <c r="D262" s="16">
        <v>45204</v>
      </c>
      <c r="E262" s="5">
        <v>2769916</v>
      </c>
      <c r="F262" s="5">
        <v>2769916</v>
      </c>
      <c r="G262" s="7" t="str">
        <f>VLOOKUP(B262,[2]Sheet!$B$1:$R$118,2,0)</f>
        <v>Radicada</v>
      </c>
      <c r="H262" s="8">
        <f>VLOOKUP(B262,[2]Sheet!$B$1:$R$118,4,0)</f>
        <v>45204.574415543982</v>
      </c>
      <c r="I262" s="25" t="str">
        <f>VLOOKUP(B262,[2]Sheet!$B$1:$R$841,15,0)</f>
        <v>Consultas ambulatorias</v>
      </c>
    </row>
    <row r="263" spans="1:9">
      <c r="A263" s="21">
        <v>801000713</v>
      </c>
      <c r="B263" s="15" t="s">
        <v>339</v>
      </c>
      <c r="C263" s="16">
        <v>45195</v>
      </c>
      <c r="D263" s="16">
        <v>45205</v>
      </c>
      <c r="E263" s="5">
        <v>11950216</v>
      </c>
      <c r="F263" s="5">
        <v>11950216</v>
      </c>
      <c r="G263" s="7" t="str">
        <f>VLOOKUP(B263,[2]Sheet!$B$1:$R$118,2,0)</f>
        <v>Radicada</v>
      </c>
      <c r="H263" s="8">
        <f>VLOOKUP(B263,[2]Sheet!$B$1:$R$118,4,0)</f>
        <v>45205.402898842593</v>
      </c>
      <c r="I263" s="25" t="str">
        <f>VLOOKUP(B263,[2]Sheet!$B$1:$R$841,15,0)</f>
        <v>Consultas ambulatorias</v>
      </c>
    </row>
    <row r="264" spans="1:9">
      <c r="A264" s="21">
        <v>801000713</v>
      </c>
      <c r="B264" s="15" t="s">
        <v>342</v>
      </c>
      <c r="C264" s="16">
        <v>45195</v>
      </c>
      <c r="D264" s="16">
        <v>45204</v>
      </c>
      <c r="E264" s="5">
        <v>64500</v>
      </c>
      <c r="F264" s="5">
        <v>64500</v>
      </c>
      <c r="G264" s="7" t="str">
        <f>VLOOKUP(B264,[2]Sheet!$B$1:$R$118,2,0)</f>
        <v>Radicada</v>
      </c>
      <c r="H264" s="8">
        <f>VLOOKUP(B264,[2]Sheet!$B$1:$R$118,4,0)</f>
        <v>45204.598252696756</v>
      </c>
      <c r="I264" s="25" t="str">
        <f>VLOOKUP(B264,[2]Sheet!$B$1:$R$841,15,0)</f>
        <v>Consultas ambulatorias</v>
      </c>
    </row>
    <row r="265" spans="1:9">
      <c r="A265" s="21">
        <v>801000713</v>
      </c>
      <c r="B265" s="15" t="s">
        <v>341</v>
      </c>
      <c r="C265" s="16">
        <v>45195</v>
      </c>
      <c r="D265" s="16">
        <v>45205</v>
      </c>
      <c r="E265" s="5">
        <v>175920</v>
      </c>
      <c r="F265" s="5">
        <v>175920</v>
      </c>
      <c r="G265" s="7" t="str">
        <f>VLOOKUP(B265,[2]Sheet!$B$1:$R$118,2,0)</f>
        <v>Radicada</v>
      </c>
      <c r="H265" s="8">
        <f>VLOOKUP(B265,[2]Sheet!$B$1:$R$118,4,0)</f>
        <v>45205.401094062501</v>
      </c>
      <c r="I265" s="25" t="str">
        <f>VLOOKUP(B265,[2]Sheet!$B$1:$R$841,15,0)</f>
        <v>Consultas ambulatorias</v>
      </c>
    </row>
    <row r="266" spans="1:9">
      <c r="A266" s="21">
        <v>801000713</v>
      </c>
      <c r="B266" s="15" t="s">
        <v>340</v>
      </c>
      <c r="C266" s="16">
        <v>45195</v>
      </c>
      <c r="D266" s="16">
        <v>45205</v>
      </c>
      <c r="E266" s="5">
        <v>56533</v>
      </c>
      <c r="F266" s="5">
        <v>56533</v>
      </c>
      <c r="G266" s="7" t="str">
        <f>VLOOKUP(B266,[2]Sheet!$B$1:$R$118,2,0)</f>
        <v>Radicada</v>
      </c>
      <c r="H266" s="8">
        <f>VLOOKUP(B266,[2]Sheet!$B$1:$R$118,4,0)</f>
        <v>45205.468960995371</v>
      </c>
      <c r="I266" s="25" t="str">
        <f>VLOOKUP(B266,[2]Sheet!$B$1:$R$841,15,0)</f>
        <v>Consultas ambulatorias</v>
      </c>
    </row>
    <row r="267" spans="1:9">
      <c r="A267" s="21">
        <v>801000713</v>
      </c>
      <c r="B267" s="15" t="s">
        <v>334</v>
      </c>
      <c r="C267" s="16">
        <v>45196</v>
      </c>
      <c r="D267" s="16">
        <v>45204</v>
      </c>
      <c r="E267" s="5">
        <v>64500</v>
      </c>
      <c r="F267" s="5">
        <v>64500</v>
      </c>
      <c r="G267" s="7" t="str">
        <f>VLOOKUP(B267,[2]Sheet!$B$1:$R$118,2,0)</f>
        <v>Radicada</v>
      </c>
      <c r="H267" s="8">
        <f>VLOOKUP(B267,[2]Sheet!$B$1:$R$118,4,0)</f>
        <v>45205.341325925925</v>
      </c>
      <c r="I267" s="25" t="str">
        <f>VLOOKUP(B267,[2]Sheet!$B$1:$R$841,15,0)</f>
        <v>Consultas ambulatorias</v>
      </c>
    </row>
    <row r="268" spans="1:9">
      <c r="A268" s="21">
        <v>801000713</v>
      </c>
      <c r="B268" s="15" t="s">
        <v>332</v>
      </c>
      <c r="C268" s="16">
        <v>45196</v>
      </c>
      <c r="D268" s="16">
        <v>45205</v>
      </c>
      <c r="E268" s="5">
        <v>79049</v>
      </c>
      <c r="F268" s="5">
        <v>79049</v>
      </c>
      <c r="G268" s="7" t="str">
        <f>VLOOKUP(B268,[2]Sheet!$B$1:$R$118,2,0)</f>
        <v>Radicada</v>
      </c>
      <c r="H268" s="8">
        <f>VLOOKUP(B268,[2]Sheet!$B$1:$R$118,4,0)</f>
        <v>45205.48679505787</v>
      </c>
      <c r="I268" s="25" t="str">
        <f>VLOOKUP(B268,[2]Sheet!$B$1:$R$841,15,0)</f>
        <v>Consultas ambulatorias</v>
      </c>
    </row>
    <row r="269" spans="1:9">
      <c r="A269" s="21">
        <v>801000713</v>
      </c>
      <c r="B269" s="15" t="s">
        <v>333</v>
      </c>
      <c r="C269" s="16">
        <v>45196</v>
      </c>
      <c r="D269" s="16">
        <v>45204</v>
      </c>
      <c r="E269" s="5">
        <v>56533</v>
      </c>
      <c r="F269" s="5">
        <v>56533</v>
      </c>
      <c r="G269" s="7" t="str">
        <f>VLOOKUP(B269,[2]Sheet!$B$1:$R$118,2,0)</f>
        <v>Radicada</v>
      </c>
      <c r="H269" s="8">
        <f>VLOOKUP(B269,[2]Sheet!$B$1:$R$118,4,0)</f>
        <v>45204.626854942129</v>
      </c>
      <c r="I269" s="25" t="str">
        <f>VLOOKUP(B269,[2]Sheet!$B$1:$R$841,15,0)</f>
        <v>Consultas ambulatorias</v>
      </c>
    </row>
    <row r="270" spans="1:9">
      <c r="A270" s="21">
        <v>801000713</v>
      </c>
      <c r="B270" s="15" t="s">
        <v>335</v>
      </c>
      <c r="C270" s="16">
        <v>45196</v>
      </c>
      <c r="D270" s="16">
        <v>45204</v>
      </c>
      <c r="E270" s="5">
        <v>64500</v>
      </c>
      <c r="F270" s="5">
        <v>64500</v>
      </c>
      <c r="G270" s="7" t="str">
        <f>VLOOKUP(B270,[2]Sheet!$B$1:$R$118,2,0)</f>
        <v>Radicada</v>
      </c>
      <c r="H270" s="8">
        <f>VLOOKUP(B270,[2]Sheet!$B$1:$R$118,4,0)</f>
        <v>45204.59087850694</v>
      </c>
      <c r="I270" s="25" t="str">
        <f>VLOOKUP(B270,[2]Sheet!$B$1:$R$841,15,0)</f>
        <v>Consultas ambulatorias</v>
      </c>
    </row>
    <row r="271" spans="1:9">
      <c r="A271" s="21">
        <v>801000713</v>
      </c>
      <c r="B271" s="15" t="s">
        <v>336</v>
      </c>
      <c r="C271" s="16">
        <v>45196</v>
      </c>
      <c r="D271" s="16">
        <v>45205</v>
      </c>
      <c r="E271" s="5">
        <v>64500</v>
      </c>
      <c r="F271" s="5">
        <v>64500</v>
      </c>
      <c r="G271" s="7" t="str">
        <f>VLOOKUP(B271,[2]Sheet!$B$1:$R$118,2,0)</f>
        <v>Radicada</v>
      </c>
      <c r="H271" s="8">
        <f>VLOOKUP(B271,[2]Sheet!$B$1:$R$118,4,0)</f>
        <v>45205.48244201389</v>
      </c>
      <c r="I271" s="25" t="str">
        <f>VLOOKUP(B271,[2]Sheet!$B$1:$R$841,15,0)</f>
        <v>Consultas ambulatorias</v>
      </c>
    </row>
    <row r="272" spans="1:9">
      <c r="A272" s="21">
        <v>801000713</v>
      </c>
      <c r="B272" s="15" t="s">
        <v>337</v>
      </c>
      <c r="C272" s="16">
        <v>45196</v>
      </c>
      <c r="D272" s="16">
        <v>45205</v>
      </c>
      <c r="E272" s="5">
        <v>56533</v>
      </c>
      <c r="F272" s="5">
        <v>56533</v>
      </c>
      <c r="G272" s="7" t="str">
        <f>VLOOKUP(B272,[2]Sheet!$B$1:$R$118,2,0)</f>
        <v>Radicada</v>
      </c>
      <c r="H272" s="8">
        <f>VLOOKUP(B272,[2]Sheet!$B$1:$R$118,4,0)</f>
        <v>45205.484658020832</v>
      </c>
      <c r="I272" s="25" t="str">
        <f>VLOOKUP(B272,[2]Sheet!$B$1:$R$841,15,0)</f>
        <v>Consultas ambulatorias</v>
      </c>
    </row>
    <row r="273" spans="1:9">
      <c r="A273" s="21">
        <v>801000713</v>
      </c>
      <c r="B273" s="15" t="s">
        <v>328</v>
      </c>
      <c r="C273" s="16">
        <v>45197</v>
      </c>
      <c r="D273" s="16">
        <v>45204</v>
      </c>
      <c r="E273" s="5">
        <v>901037</v>
      </c>
      <c r="F273" s="5">
        <v>901037</v>
      </c>
      <c r="G273" s="7" t="str">
        <f>VLOOKUP(B273,[2]Sheet!$B$1:$R$118,2,0)</f>
        <v>Devuelta</v>
      </c>
      <c r="H273" s="8">
        <f>VLOOKUP(B273,[2]Sheet!$B$1:$R$118,4,0)</f>
        <v>45204.631464004626</v>
      </c>
      <c r="I273" s="25" t="str">
        <f>VLOOKUP(B273,[2]Sheet!$B$1:$R$841,15,0)</f>
        <v>Consultas ambulatorias</v>
      </c>
    </row>
    <row r="274" spans="1:9">
      <c r="A274" s="21">
        <v>801000713</v>
      </c>
      <c r="B274" s="15" t="s">
        <v>329</v>
      </c>
      <c r="C274" s="16">
        <v>45197</v>
      </c>
      <c r="D274" s="16">
        <v>45205</v>
      </c>
      <c r="E274" s="5">
        <v>80623</v>
      </c>
      <c r="F274" s="5">
        <v>80623</v>
      </c>
      <c r="G274" s="7" t="str">
        <f>VLOOKUP(B274,[2]Sheet!$B$1:$R$118,2,0)</f>
        <v>Radicada</v>
      </c>
      <c r="H274" s="8">
        <f>VLOOKUP(B274,[2]Sheet!$B$1:$R$118,4,0)</f>
        <v>45205.409939930556</v>
      </c>
      <c r="I274" s="25" t="str">
        <f>VLOOKUP(B274,[2]Sheet!$B$1:$R$841,15,0)</f>
        <v>Consultas ambulatorias</v>
      </c>
    </row>
    <row r="275" spans="1:9">
      <c r="A275" s="21">
        <v>801000713</v>
      </c>
      <c r="B275" s="15" t="s">
        <v>330</v>
      </c>
      <c r="C275" s="16">
        <v>45197</v>
      </c>
      <c r="D275" s="16">
        <v>45237</v>
      </c>
      <c r="E275" s="5">
        <v>901037</v>
      </c>
      <c r="F275" s="5">
        <v>901037</v>
      </c>
      <c r="G275" s="7" t="str">
        <f>VLOOKUP(B275,[2]Sheet!$B$1:$R$841,2,0)</f>
        <v>Radicada</v>
      </c>
      <c r="H275" s="8">
        <f>VLOOKUP(B275,[2]Sheet!$B$1:$R$841,4,0)</f>
        <v>45237.360119328703</v>
      </c>
      <c r="I275" s="25" t="str">
        <f>VLOOKUP(B275,[2]Sheet!$B$1:$R$841,15,0)</f>
        <v>Servicios ambulatorios</v>
      </c>
    </row>
    <row r="276" spans="1:9">
      <c r="A276" s="21">
        <v>801000713</v>
      </c>
      <c r="B276" s="15" t="s">
        <v>331</v>
      </c>
      <c r="C276" s="16">
        <v>45197</v>
      </c>
      <c r="D276" s="16">
        <v>45204</v>
      </c>
      <c r="E276" s="5">
        <v>64500</v>
      </c>
      <c r="F276" s="5">
        <v>64500</v>
      </c>
      <c r="G276" s="7" t="str">
        <f>VLOOKUP(B276,[2]Sheet!$B$1:$R$841,2,0)</f>
        <v>Radicada</v>
      </c>
      <c r="H276" s="8">
        <f>VLOOKUP(B276,[2]Sheet!$B$1:$R$841,4,0)</f>
        <v>45204.629444062499</v>
      </c>
      <c r="I276" s="25" t="str">
        <f>VLOOKUP(B276,[2]Sheet!$B$1:$R$841,15,0)</f>
        <v>Consultas ambulatorias</v>
      </c>
    </row>
    <row r="277" spans="1:9" ht="43.5">
      <c r="A277" s="21">
        <v>801000713</v>
      </c>
      <c r="B277" s="15" t="s">
        <v>327</v>
      </c>
      <c r="C277" s="16">
        <v>45198</v>
      </c>
      <c r="D277" s="16">
        <v>45217</v>
      </c>
      <c r="E277" s="5">
        <v>1412882</v>
      </c>
      <c r="F277" s="5">
        <v>1412882</v>
      </c>
      <c r="G277" s="7" t="str">
        <f>VLOOKUP(B277,[2]Sheet!$B$1:$R$841,2,0)</f>
        <v>Radicada</v>
      </c>
      <c r="H277" s="8">
        <f>VLOOKUP(B277,[2]Sheet!$B$1:$R$841,4,0)</f>
        <v>45231.291666666664</v>
      </c>
      <c r="I277" s="25" t="str">
        <f>VLOOKUP(B277,[2]Sheet!$B$1:$R$841,15,0)</f>
        <v>Exámenes de laboratorio, imágenes y otras ayudas diagnósticas ambulatorias</v>
      </c>
    </row>
    <row r="278" spans="1:9" ht="43.5">
      <c r="A278" s="21">
        <v>801000713</v>
      </c>
      <c r="B278" s="15" t="s">
        <v>326</v>
      </c>
      <c r="C278" s="16">
        <v>45198</v>
      </c>
      <c r="D278" s="16">
        <v>45217</v>
      </c>
      <c r="E278" s="5">
        <v>8326679</v>
      </c>
      <c r="F278" s="5">
        <v>8326679</v>
      </c>
      <c r="G278" s="7" t="str">
        <f>VLOOKUP(B278,[2]Sheet!$B$1:$R$841,2,0)</f>
        <v>Para respuesta prestador</v>
      </c>
      <c r="H278" s="8">
        <f>VLOOKUP(B278,[2]Sheet!$B$1:$R$841,4,0)</f>
        <v>45231.291666666664</v>
      </c>
      <c r="I278" s="25" t="str">
        <f>VLOOKUP(B278,[2]Sheet!$B$1:$R$841,15,0)</f>
        <v>Exámenes de laboratorio, imágenes y otras ayudas diagnósticas ambulatorias</v>
      </c>
    </row>
    <row r="279" spans="1:9">
      <c r="A279" s="21">
        <v>801000713</v>
      </c>
      <c r="B279" s="15" t="s">
        <v>322</v>
      </c>
      <c r="C279" s="16">
        <v>45198</v>
      </c>
      <c r="D279" s="16">
        <v>45204</v>
      </c>
      <c r="E279" s="5">
        <v>346915</v>
      </c>
      <c r="F279" s="5">
        <v>346915</v>
      </c>
      <c r="G279" s="7" t="str">
        <f>VLOOKUP(B279,[2]Sheet!$B$1:$R$841,2,0)</f>
        <v>Devuelta</v>
      </c>
      <c r="H279" s="8">
        <f>VLOOKUP(B279,[2]Sheet!$B$1:$R$841,4,0)</f>
        <v>45204.649360763884</v>
      </c>
      <c r="I279" s="25" t="str">
        <f>VLOOKUP(B279,[2]Sheet!$B$1:$R$841,15,0)</f>
        <v>Consultas ambulatorias</v>
      </c>
    </row>
    <row r="280" spans="1:9">
      <c r="A280" s="21">
        <v>801000713</v>
      </c>
      <c r="B280" s="15" t="s">
        <v>320</v>
      </c>
      <c r="C280" s="16">
        <v>45198</v>
      </c>
      <c r="D280" s="16">
        <v>45212</v>
      </c>
      <c r="E280" s="5">
        <v>60400</v>
      </c>
      <c r="F280" s="5">
        <v>60400</v>
      </c>
      <c r="G280" s="7" t="str">
        <f>VLOOKUP(B280,[2]Sheet!$B$1:$R$841,2,0)</f>
        <v>Radicada</v>
      </c>
      <c r="H280" s="8">
        <f>VLOOKUP(B280,[2]Sheet!$B$1:$R$841,4,0)</f>
        <v>45212.310539502316</v>
      </c>
      <c r="I280" s="25" t="str">
        <f>VLOOKUP(B280,[2]Sheet!$B$1:$R$841,15,0)</f>
        <v>Consultas ambulatorias</v>
      </c>
    </row>
    <row r="281" spans="1:9" ht="43.5">
      <c r="A281" s="21">
        <v>801000713</v>
      </c>
      <c r="B281" s="15" t="s">
        <v>325</v>
      </c>
      <c r="C281" s="16">
        <v>45198</v>
      </c>
      <c r="D281" s="16">
        <v>45217</v>
      </c>
      <c r="E281" s="5">
        <v>32964</v>
      </c>
      <c r="F281" s="5">
        <v>32964</v>
      </c>
      <c r="G281" s="7" t="str">
        <f>VLOOKUP(B281,[2]Sheet!$B$1:$R$841,2,0)</f>
        <v>Radicada</v>
      </c>
      <c r="H281" s="8">
        <f>VLOOKUP(B281,[2]Sheet!$B$1:$R$841,4,0)</f>
        <v>45231.291666666664</v>
      </c>
      <c r="I281" s="25" t="str">
        <f>VLOOKUP(B281,[2]Sheet!$B$1:$R$841,15,0)</f>
        <v>Exámenes de laboratorio, imágenes y otras ayudas diagnósticas ambulatorias</v>
      </c>
    </row>
    <row r="282" spans="1:9">
      <c r="A282" s="21">
        <v>801000713</v>
      </c>
      <c r="B282" s="15" t="s">
        <v>323</v>
      </c>
      <c r="C282" s="16">
        <v>45198</v>
      </c>
      <c r="D282" s="16">
        <v>45217</v>
      </c>
      <c r="E282" s="5">
        <v>394247</v>
      </c>
      <c r="F282" s="5">
        <v>394247</v>
      </c>
      <c r="G282" s="7" t="str">
        <f>VLOOKUP(B282,[2]Sheet!$B$1:$R$841,2,0)</f>
        <v>Radicada</v>
      </c>
      <c r="H282" s="8">
        <f>VLOOKUP(B282,[2]Sheet!$B$1:$R$841,4,0)</f>
        <v>45231.291666666664</v>
      </c>
      <c r="I282" s="25" t="str">
        <f>VLOOKUP(B282,[2]Sheet!$B$1:$R$841,15,0)</f>
        <v>Consultas ambulatorias</v>
      </c>
    </row>
    <row r="283" spans="1:9">
      <c r="A283" s="21">
        <v>801000713</v>
      </c>
      <c r="B283" s="15" t="s">
        <v>324</v>
      </c>
      <c r="C283" s="16">
        <v>45198</v>
      </c>
      <c r="D283" s="16">
        <v>45205</v>
      </c>
      <c r="E283" s="5">
        <v>64500</v>
      </c>
      <c r="F283" s="5">
        <v>64500</v>
      </c>
      <c r="G283" s="7" t="str">
        <f>VLOOKUP(B283,[2]Sheet!$B$1:$R$841,2,0)</f>
        <v>Devuelta</v>
      </c>
      <c r="H283" s="8">
        <f>VLOOKUP(B283,[2]Sheet!$B$1:$R$841,4,0)</f>
        <v>45205.488988622681</v>
      </c>
      <c r="I283" s="25" t="str">
        <f>VLOOKUP(B283,[2]Sheet!$B$1:$R$841,15,0)</f>
        <v>Consultas ambulatorias</v>
      </c>
    </row>
    <row r="284" spans="1:9" ht="43.5">
      <c r="A284" s="21">
        <v>801000713</v>
      </c>
      <c r="B284" s="15" t="s">
        <v>319</v>
      </c>
      <c r="C284" s="16">
        <v>45198</v>
      </c>
      <c r="D284" s="16">
        <v>45217</v>
      </c>
      <c r="E284" s="5">
        <v>346915</v>
      </c>
      <c r="F284" s="5">
        <v>346915</v>
      </c>
      <c r="G284" s="7" t="str">
        <f>VLOOKUP(B284,[2]Sheet!$B$1:$R$841,2,0)</f>
        <v>Radicada</v>
      </c>
      <c r="H284" s="8">
        <f>VLOOKUP(B284,[2]Sheet!$B$1:$R$841,4,0)</f>
        <v>45231.291666666664</v>
      </c>
      <c r="I284" s="25" t="str">
        <f>VLOOKUP(B284,[2]Sheet!$B$1:$R$841,15,0)</f>
        <v>Exámenes de laboratorio, imágenes y otras ayudas diagnósticas ambulatorias</v>
      </c>
    </row>
    <row r="285" spans="1:9">
      <c r="A285" s="21">
        <v>801000713</v>
      </c>
      <c r="B285" s="15" t="s">
        <v>321</v>
      </c>
      <c r="C285" s="16">
        <v>45198</v>
      </c>
      <c r="D285" s="16">
        <v>45204</v>
      </c>
      <c r="E285" s="5">
        <v>1549700</v>
      </c>
      <c r="F285" s="5">
        <v>1549700</v>
      </c>
      <c r="G285" s="7" t="str">
        <f>VLOOKUP(B285,[2]Sheet!$B$1:$R$841,2,0)</f>
        <v>Radicada</v>
      </c>
      <c r="H285" s="8">
        <f>VLOOKUP(B285,[2]Sheet!$B$1:$R$841,4,0)</f>
        <v>45204.652566782403</v>
      </c>
      <c r="I285" s="25" t="str">
        <f>VLOOKUP(B285,[2]Sheet!$B$1:$R$841,15,0)</f>
        <v>Consultas ambulatorias</v>
      </c>
    </row>
    <row r="286" spans="1:9" ht="43.5">
      <c r="A286" s="21">
        <v>801000713</v>
      </c>
      <c r="B286" s="15" t="s">
        <v>318</v>
      </c>
      <c r="C286" s="16">
        <v>45201</v>
      </c>
      <c r="D286" s="16">
        <v>45217</v>
      </c>
      <c r="E286" s="5">
        <v>108264</v>
      </c>
      <c r="F286" s="5">
        <v>108264</v>
      </c>
      <c r="G286" s="7" t="str">
        <f>VLOOKUP(B286,[2]Sheet!$B$1:$R$841,2,0)</f>
        <v>Radicada</v>
      </c>
      <c r="H286" s="8">
        <f>VLOOKUP(B286,[2]Sheet!$B$1:$R$841,4,0)</f>
        <v>45231.291666666664</v>
      </c>
      <c r="I286" s="25" t="str">
        <f>VLOOKUP(B286,[2]Sheet!$B$1:$R$841,15,0)</f>
        <v>Exámenes de laboratorio, imágenes y otras ayudas diagnósticas ambulatorias</v>
      </c>
    </row>
    <row r="287" spans="1:9">
      <c r="A287" s="21">
        <v>801000713</v>
      </c>
      <c r="B287" s="15" t="s">
        <v>317</v>
      </c>
      <c r="C287" s="16">
        <v>45201</v>
      </c>
      <c r="D287" s="16">
        <v>45217</v>
      </c>
      <c r="E287" s="5">
        <v>56533</v>
      </c>
      <c r="F287" s="5">
        <v>56533</v>
      </c>
      <c r="G287" s="7" t="str">
        <f>VLOOKUP(B287,[2]Sheet!$B$1:$R$841,2,0)</f>
        <v>Radicada</v>
      </c>
      <c r="H287" s="8">
        <f>VLOOKUP(B287,[2]Sheet!$B$1:$R$841,4,0)</f>
        <v>45231.291666666664</v>
      </c>
      <c r="I287" s="25" t="str">
        <f>VLOOKUP(B287,[2]Sheet!$B$1:$R$841,15,0)</f>
        <v>Consultas ambulatorias</v>
      </c>
    </row>
    <row r="288" spans="1:9">
      <c r="A288" s="21">
        <v>801000713</v>
      </c>
      <c r="B288" s="15" t="s">
        <v>316</v>
      </c>
      <c r="C288" s="16">
        <v>45201</v>
      </c>
      <c r="D288" s="16">
        <v>45217</v>
      </c>
      <c r="E288" s="5">
        <v>57800</v>
      </c>
      <c r="F288" s="5">
        <v>57800</v>
      </c>
      <c r="G288" s="7" t="str">
        <f>VLOOKUP(B288,[2]Sheet!$B$1:$R$841,2,0)</f>
        <v>Radicada</v>
      </c>
      <c r="H288" s="8">
        <f>VLOOKUP(B288,[2]Sheet!$B$1:$R$841,4,0)</f>
        <v>45231.291666666664</v>
      </c>
      <c r="I288" s="25" t="str">
        <f>VLOOKUP(B288,[2]Sheet!$B$1:$R$841,15,0)</f>
        <v>Consultas ambulatorias</v>
      </c>
    </row>
    <row r="289" spans="1:9" ht="43.5">
      <c r="A289" s="21">
        <v>801000713</v>
      </c>
      <c r="B289" s="15" t="s">
        <v>315</v>
      </c>
      <c r="C289" s="16">
        <v>45201</v>
      </c>
      <c r="D289" s="16">
        <v>45217</v>
      </c>
      <c r="E289" s="5">
        <v>289200</v>
      </c>
      <c r="F289" s="5">
        <v>289200</v>
      </c>
      <c r="G289" s="7" t="str">
        <f>VLOOKUP(B289,[2]Sheet!$B$1:$R$841,2,0)</f>
        <v>Radicada</v>
      </c>
      <c r="H289" s="8">
        <f>VLOOKUP(B289,[2]Sheet!$B$1:$R$841,4,0)</f>
        <v>45231.291666666664</v>
      </c>
      <c r="I289" s="25" t="str">
        <f>VLOOKUP(B289,[2]Sheet!$B$1:$R$841,15,0)</f>
        <v>Exámenes de laboratorio, imágenes y otras ayudas diagnósticas ambulatorias</v>
      </c>
    </row>
    <row r="290" spans="1:9">
      <c r="A290" s="21">
        <v>801000713</v>
      </c>
      <c r="B290" s="15" t="s">
        <v>314</v>
      </c>
      <c r="C290" s="16">
        <v>45201</v>
      </c>
      <c r="D290" s="16">
        <v>45250</v>
      </c>
      <c r="E290" s="5">
        <v>60400</v>
      </c>
      <c r="F290" s="5">
        <v>60400</v>
      </c>
      <c r="G290" s="7" t="str">
        <f>VLOOKUP(B290,[2]Sheet!$B$1:$R$841,2,0)</f>
        <v>Radicada</v>
      </c>
      <c r="H290" s="8">
        <f>VLOOKUP(B290,[2]Sheet!$B$1:$R$841,4,0)</f>
        <v>45261.291666666664</v>
      </c>
      <c r="I290" s="25" t="str">
        <f>VLOOKUP(B290,[2]Sheet!$B$1:$R$841,15,0)</f>
        <v>Consultas ambulatorias</v>
      </c>
    </row>
    <row r="291" spans="1:9">
      <c r="A291" s="21">
        <v>801000713</v>
      </c>
      <c r="B291" s="15" t="s">
        <v>311</v>
      </c>
      <c r="C291" s="16">
        <v>45202</v>
      </c>
      <c r="D291" s="16">
        <v>45250</v>
      </c>
      <c r="E291" s="5">
        <v>69354</v>
      </c>
      <c r="F291" s="5">
        <v>69354</v>
      </c>
      <c r="G291" s="7" t="str">
        <f>VLOOKUP(B291,[2]Sheet!$B$1:$R$841,2,0)</f>
        <v>Radicada</v>
      </c>
      <c r="H291" s="8">
        <f>VLOOKUP(B291,[2]Sheet!$B$1:$R$841,4,0)</f>
        <v>45261.291666666664</v>
      </c>
      <c r="I291" s="25" t="str">
        <f>VLOOKUP(B291,[2]Sheet!$B$1:$R$841,15,0)</f>
        <v>Consultas ambulatorias</v>
      </c>
    </row>
    <row r="292" spans="1:9" ht="43.5">
      <c r="A292" s="21">
        <v>801000713</v>
      </c>
      <c r="B292" s="15" t="s">
        <v>310</v>
      </c>
      <c r="C292" s="16">
        <v>45202</v>
      </c>
      <c r="D292" s="16">
        <v>45217</v>
      </c>
      <c r="E292" s="5">
        <v>38700</v>
      </c>
      <c r="F292" s="5">
        <v>38700</v>
      </c>
      <c r="G292" s="7" t="str">
        <f>VLOOKUP(B292,[2]Sheet!$B$1:$R$841,2,0)</f>
        <v>Radicada</v>
      </c>
      <c r="H292" s="8">
        <f>VLOOKUP(B292,[2]Sheet!$B$1:$R$841,4,0)</f>
        <v>45231.291666666664</v>
      </c>
      <c r="I292" s="25" t="str">
        <f>VLOOKUP(B292,[2]Sheet!$B$1:$R$841,15,0)</f>
        <v>Exámenes de laboratorio, imágenes y otras ayudas diagnósticas ambulatorias</v>
      </c>
    </row>
    <row r="293" spans="1:9" ht="29">
      <c r="A293" s="21">
        <v>801000713</v>
      </c>
      <c r="B293" s="15" t="s">
        <v>312</v>
      </c>
      <c r="C293" s="16">
        <v>45202</v>
      </c>
      <c r="D293" s="16">
        <v>45217</v>
      </c>
      <c r="E293" s="5">
        <v>180510</v>
      </c>
      <c r="F293" s="5">
        <v>180510</v>
      </c>
      <c r="G293" s="7" t="str">
        <f>VLOOKUP(B293,[2]Sheet!$B$1:$R$841,2,0)</f>
        <v>Radicada</v>
      </c>
      <c r="H293" s="8">
        <f>VLOOKUP(B293,[2]Sheet!$B$1:$R$841,4,0)</f>
        <v>45231.291666666664</v>
      </c>
      <c r="I293" s="25" t="str">
        <f>VLOOKUP(B293,[2]Sheet!$B$1:$R$841,15,0)</f>
        <v>Medicamentos de uso ambulatorio</v>
      </c>
    </row>
    <row r="294" spans="1:9" ht="43.5">
      <c r="A294" s="21">
        <v>801000713</v>
      </c>
      <c r="B294" s="15" t="s">
        <v>313</v>
      </c>
      <c r="C294" s="16">
        <v>45202</v>
      </c>
      <c r="D294" s="16">
        <v>45217</v>
      </c>
      <c r="E294" s="5">
        <v>446865</v>
      </c>
      <c r="F294" s="5">
        <v>446865</v>
      </c>
      <c r="G294" s="7" t="str">
        <f>VLOOKUP(B294,[2]Sheet!$B$1:$R$841,2,0)</f>
        <v>Radicada</v>
      </c>
      <c r="H294" s="8">
        <f>VLOOKUP(B294,[2]Sheet!$B$1:$R$841,4,0)</f>
        <v>45231.291666666664</v>
      </c>
      <c r="I294" s="25" t="str">
        <f>VLOOKUP(B294,[2]Sheet!$B$1:$R$841,15,0)</f>
        <v>Exámenes de laboratorio, imágenes y otras ayudas diagnósticas ambulatorias</v>
      </c>
    </row>
    <row r="295" spans="1:9">
      <c r="A295" s="21">
        <v>801000713</v>
      </c>
      <c r="B295" s="15" t="s">
        <v>308</v>
      </c>
      <c r="C295" s="16">
        <v>45203</v>
      </c>
      <c r="D295" s="16">
        <v>45217</v>
      </c>
      <c r="E295" s="5">
        <v>56533</v>
      </c>
      <c r="F295" s="5">
        <v>56533</v>
      </c>
      <c r="G295" s="7" t="str">
        <f>VLOOKUP(B295,[2]Sheet!$B$1:$R$841,2,0)</f>
        <v>Radicada</v>
      </c>
      <c r="H295" s="8">
        <f>VLOOKUP(B295,[2]Sheet!$B$1:$R$841,4,0)</f>
        <v>45231.291666666664</v>
      </c>
      <c r="I295" s="25" t="str">
        <f>VLOOKUP(B295,[2]Sheet!$B$1:$R$841,15,0)</f>
        <v>Consultas ambulatorias</v>
      </c>
    </row>
    <row r="296" spans="1:9">
      <c r="A296" s="21">
        <v>801000713</v>
      </c>
      <c r="B296" s="15" t="s">
        <v>303</v>
      </c>
      <c r="C296" s="16">
        <v>45203</v>
      </c>
      <c r="D296" s="16">
        <v>45250</v>
      </c>
      <c r="E296" s="5">
        <v>56533</v>
      </c>
      <c r="F296" s="5">
        <v>56533</v>
      </c>
      <c r="G296" s="7" t="str">
        <f>VLOOKUP(B296,[2]Sheet!$B$1:$R$841,2,0)</f>
        <v>Devuelta</v>
      </c>
      <c r="H296" s="8">
        <f>VLOOKUP(B296,[2]Sheet!$B$1:$R$841,4,0)</f>
        <v>45261.291666666664</v>
      </c>
      <c r="I296" s="25" t="str">
        <f>VLOOKUP(B296,[2]Sheet!$B$1:$R$841,15,0)</f>
        <v>Consultas ambulatorias</v>
      </c>
    </row>
    <row r="297" spans="1:9">
      <c r="A297" s="21">
        <v>801000713</v>
      </c>
      <c r="B297" s="15" t="s">
        <v>302</v>
      </c>
      <c r="C297" s="16">
        <v>45203</v>
      </c>
      <c r="D297" s="16">
        <v>45250</v>
      </c>
      <c r="E297" s="5">
        <v>64500</v>
      </c>
      <c r="F297" s="5">
        <v>64500</v>
      </c>
      <c r="G297" s="7" t="str">
        <f>VLOOKUP(B297,[2]Sheet!$B$1:$R$841,2,0)</f>
        <v>Radicada</v>
      </c>
      <c r="H297" s="8">
        <f>VLOOKUP(B297,[2]Sheet!$B$1:$R$841,4,0)</f>
        <v>45261.291666666664</v>
      </c>
      <c r="I297" s="25" t="str">
        <f>VLOOKUP(B297,[2]Sheet!$B$1:$R$841,15,0)</f>
        <v>Consultas ambulatorias</v>
      </c>
    </row>
    <row r="298" spans="1:9">
      <c r="A298" s="21">
        <v>801000713</v>
      </c>
      <c r="B298" s="15" t="s">
        <v>309</v>
      </c>
      <c r="C298" s="16">
        <v>45203</v>
      </c>
      <c r="D298" s="16">
        <v>45250</v>
      </c>
      <c r="E298" s="5">
        <v>56533</v>
      </c>
      <c r="F298" s="5">
        <v>56533</v>
      </c>
      <c r="G298" s="7" t="str">
        <f>VLOOKUP(B298,[2]Sheet!$B$1:$R$841,2,0)</f>
        <v>Radicada</v>
      </c>
      <c r="H298" s="8">
        <f>VLOOKUP(B298,[2]Sheet!$B$1:$R$841,4,0)</f>
        <v>45261.291666666664</v>
      </c>
      <c r="I298" s="25" t="str">
        <f>VLOOKUP(B298,[2]Sheet!$B$1:$R$841,15,0)</f>
        <v>Consultas ambulatorias</v>
      </c>
    </row>
    <row r="299" spans="1:9">
      <c r="A299" s="21">
        <v>801000713</v>
      </c>
      <c r="B299" s="15" t="s">
        <v>307</v>
      </c>
      <c r="C299" s="16">
        <v>45203</v>
      </c>
      <c r="D299" s="16">
        <v>45217</v>
      </c>
      <c r="E299" s="5">
        <v>56533</v>
      </c>
      <c r="F299" s="5">
        <v>56533</v>
      </c>
      <c r="G299" s="7" t="str">
        <f>VLOOKUP(B299,[2]Sheet!$B$1:$R$841,2,0)</f>
        <v>Radicada</v>
      </c>
      <c r="H299" s="8">
        <f>VLOOKUP(B299,[2]Sheet!$B$1:$R$841,4,0)</f>
        <v>45231.291666666664</v>
      </c>
      <c r="I299" s="25" t="str">
        <f>VLOOKUP(B299,[2]Sheet!$B$1:$R$841,15,0)</f>
        <v>Consultas ambulatorias</v>
      </c>
    </row>
    <row r="300" spans="1:9">
      <c r="A300" s="21">
        <v>801000713</v>
      </c>
      <c r="B300" s="15" t="s">
        <v>306</v>
      </c>
      <c r="C300" s="16">
        <v>45203</v>
      </c>
      <c r="D300" s="16">
        <v>45250</v>
      </c>
      <c r="E300" s="5">
        <v>64500</v>
      </c>
      <c r="F300" s="5">
        <v>64500</v>
      </c>
      <c r="G300" s="7" t="str">
        <f>VLOOKUP(B300,[2]Sheet!$B$1:$R$841,2,0)</f>
        <v>Radicada</v>
      </c>
      <c r="H300" s="8">
        <f>VLOOKUP(B300,[2]Sheet!$B$1:$R$841,4,0)</f>
        <v>45261.291666666664</v>
      </c>
      <c r="I300" s="25" t="str">
        <f>VLOOKUP(B300,[2]Sheet!$B$1:$R$841,15,0)</f>
        <v>Consultas ambulatorias</v>
      </c>
    </row>
    <row r="301" spans="1:9">
      <c r="A301" s="21">
        <v>801000713</v>
      </c>
      <c r="B301" s="15" t="s">
        <v>305</v>
      </c>
      <c r="C301" s="16">
        <v>45203</v>
      </c>
      <c r="D301" s="16">
        <v>45217</v>
      </c>
      <c r="E301" s="5">
        <v>64500</v>
      </c>
      <c r="F301" s="5">
        <v>64500</v>
      </c>
      <c r="G301" s="7" t="str">
        <f>VLOOKUP(B301,[2]Sheet!$B$1:$R$841,2,0)</f>
        <v>Radicada</v>
      </c>
      <c r="H301" s="8">
        <f>VLOOKUP(B301,[2]Sheet!$B$1:$R$841,4,0)</f>
        <v>45231.291666666664</v>
      </c>
      <c r="I301" s="25" t="str">
        <f>VLOOKUP(B301,[2]Sheet!$B$1:$R$841,15,0)</f>
        <v>Consultas ambulatorias</v>
      </c>
    </row>
    <row r="302" spans="1:9">
      <c r="A302" s="21">
        <v>801000713</v>
      </c>
      <c r="B302" s="15" t="s">
        <v>304</v>
      </c>
      <c r="C302" s="16">
        <v>45203</v>
      </c>
      <c r="D302" s="16">
        <v>45217</v>
      </c>
      <c r="E302" s="5">
        <v>56533</v>
      </c>
      <c r="F302" s="5">
        <v>56533</v>
      </c>
      <c r="G302" s="7" t="str">
        <f>VLOOKUP(B302,[2]Sheet!$B$1:$R$841,2,0)</f>
        <v>Radicada</v>
      </c>
      <c r="H302" s="8">
        <f>VLOOKUP(B302,[2]Sheet!$B$1:$R$841,4,0)</f>
        <v>45231.291666666664</v>
      </c>
      <c r="I302" s="25" t="str">
        <f>VLOOKUP(B302,[2]Sheet!$B$1:$R$841,15,0)</f>
        <v>Consultas ambulatorias</v>
      </c>
    </row>
    <row r="303" spans="1:9">
      <c r="A303" s="21">
        <v>801000713</v>
      </c>
      <c r="B303" s="15" t="s">
        <v>301</v>
      </c>
      <c r="C303" s="16">
        <v>45204</v>
      </c>
      <c r="D303" s="16">
        <v>45250</v>
      </c>
      <c r="E303" s="5">
        <v>64500</v>
      </c>
      <c r="F303" s="5">
        <v>64500</v>
      </c>
      <c r="G303" s="7" t="str">
        <f>VLOOKUP(B303,[2]Sheet!$B$1:$R$841,2,0)</f>
        <v>Radicada</v>
      </c>
      <c r="H303" s="8">
        <f>VLOOKUP(B303,[2]Sheet!$B$1:$R$841,4,0)</f>
        <v>45261.291666666664</v>
      </c>
      <c r="I303" s="25" t="str">
        <f>VLOOKUP(B303,[2]Sheet!$B$1:$R$841,15,0)</f>
        <v>Consultas ambulatorias</v>
      </c>
    </row>
    <row r="304" spans="1:9">
      <c r="A304" s="21">
        <v>801000713</v>
      </c>
      <c r="B304" s="15" t="s">
        <v>300</v>
      </c>
      <c r="C304" s="16">
        <v>45204</v>
      </c>
      <c r="D304" s="16">
        <v>45250</v>
      </c>
      <c r="E304" s="5">
        <v>64500</v>
      </c>
      <c r="F304" s="5">
        <v>64500</v>
      </c>
      <c r="G304" s="7" t="str">
        <f>VLOOKUP(B304,[2]Sheet!$B$1:$R$841,2,0)</f>
        <v>Radicada</v>
      </c>
      <c r="H304" s="8">
        <f>VLOOKUP(B304,[2]Sheet!$B$1:$R$841,4,0)</f>
        <v>45261.291666666664</v>
      </c>
      <c r="I304" s="25" t="str">
        <f>VLOOKUP(B304,[2]Sheet!$B$1:$R$841,15,0)</f>
        <v>Consultas ambulatorias</v>
      </c>
    </row>
    <row r="305" spans="1:9">
      <c r="A305" s="21">
        <v>801000713</v>
      </c>
      <c r="B305" s="15" t="s">
        <v>299</v>
      </c>
      <c r="C305" s="16">
        <v>45204</v>
      </c>
      <c r="D305" s="16">
        <v>45250</v>
      </c>
      <c r="E305" s="5">
        <v>64500</v>
      </c>
      <c r="F305" s="5">
        <v>64500</v>
      </c>
      <c r="G305" s="7" t="str">
        <f>VLOOKUP(B305,[2]Sheet!$B$1:$R$841,2,0)</f>
        <v>Radicada</v>
      </c>
      <c r="H305" s="8">
        <f>VLOOKUP(B305,[2]Sheet!$B$1:$R$841,4,0)</f>
        <v>45261.291666666664</v>
      </c>
      <c r="I305" s="25" t="str">
        <f>VLOOKUP(B305,[2]Sheet!$B$1:$R$841,15,0)</f>
        <v>Consultas ambulatorias</v>
      </c>
    </row>
    <row r="306" spans="1:9">
      <c r="A306" s="21">
        <v>801000713</v>
      </c>
      <c r="B306" s="15" t="s">
        <v>298</v>
      </c>
      <c r="C306" s="16">
        <v>45204</v>
      </c>
      <c r="D306" s="16">
        <v>45217</v>
      </c>
      <c r="E306" s="5">
        <v>26824931</v>
      </c>
      <c r="F306" s="5">
        <v>26824931</v>
      </c>
      <c r="G306" s="7" t="str">
        <f>VLOOKUP(B306,[2]Sheet!$B$1:$R$841,2,0)</f>
        <v>Radicada</v>
      </c>
      <c r="H306" s="8">
        <f>VLOOKUP(B306,[2]Sheet!$B$1:$R$841,4,0)</f>
        <v>45231.291666666664</v>
      </c>
      <c r="I306" s="25" t="str">
        <f>VLOOKUP(B306,[2]Sheet!$B$1:$R$841,15,0)</f>
        <v>Consultas ambulatorias</v>
      </c>
    </row>
    <row r="307" spans="1:9" ht="43.5">
      <c r="A307" s="21">
        <v>801000713</v>
      </c>
      <c r="B307" s="15" t="s">
        <v>296</v>
      </c>
      <c r="C307" s="16">
        <v>45205</v>
      </c>
      <c r="D307" s="16">
        <v>45217</v>
      </c>
      <c r="E307" s="5">
        <v>192600</v>
      </c>
      <c r="F307" s="5">
        <v>192600</v>
      </c>
      <c r="G307" s="7" t="str">
        <f>VLOOKUP(B307,[2]Sheet!$B$1:$R$841,2,0)</f>
        <v>Radicada</v>
      </c>
      <c r="H307" s="8">
        <f>VLOOKUP(B307,[2]Sheet!$B$1:$R$841,4,0)</f>
        <v>45231.291666666664</v>
      </c>
      <c r="I307" s="25" t="str">
        <f>VLOOKUP(B307,[2]Sheet!$B$1:$R$841,15,0)</f>
        <v>Exámenes de laboratorio, imágenes y otras ayudas diagnósticas ambulatorias</v>
      </c>
    </row>
    <row r="308" spans="1:9">
      <c r="A308" s="21">
        <v>801000713</v>
      </c>
      <c r="B308" s="15" t="s">
        <v>297</v>
      </c>
      <c r="C308" s="16">
        <v>45205</v>
      </c>
      <c r="D308" s="16">
        <v>45250</v>
      </c>
      <c r="E308" s="5">
        <v>56533</v>
      </c>
      <c r="F308" s="5">
        <v>56533</v>
      </c>
      <c r="G308" s="7" t="str">
        <f>VLOOKUP(B308,[2]Sheet!$B$1:$R$841,2,0)</f>
        <v>Radicada</v>
      </c>
      <c r="H308" s="8">
        <f>VLOOKUP(B308,[2]Sheet!$B$1:$R$841,4,0)</f>
        <v>45261.291666666664</v>
      </c>
      <c r="I308" s="25" t="str">
        <f>VLOOKUP(B308,[2]Sheet!$B$1:$R$841,15,0)</f>
        <v>Consultas ambulatorias</v>
      </c>
    </row>
    <row r="309" spans="1:9" ht="43.5">
      <c r="A309" s="21">
        <v>801000713</v>
      </c>
      <c r="B309" s="15" t="s">
        <v>295</v>
      </c>
      <c r="C309" s="16">
        <v>45206</v>
      </c>
      <c r="D309" s="16">
        <v>45217</v>
      </c>
      <c r="E309" s="5">
        <v>1007700</v>
      </c>
      <c r="F309" s="5">
        <v>1007700</v>
      </c>
      <c r="G309" s="7" t="str">
        <f>VLOOKUP(B309,[2]Sheet!$B$1:$R$841,2,0)</f>
        <v>Radicada</v>
      </c>
      <c r="H309" s="8">
        <f>VLOOKUP(B309,[2]Sheet!$B$1:$R$841,4,0)</f>
        <v>45231.291666666664</v>
      </c>
      <c r="I309" s="25" t="str">
        <f>VLOOKUP(B309,[2]Sheet!$B$1:$R$841,15,0)</f>
        <v>Exámenes de laboratorio, imágenes y otras ayudas diagnósticas ambulatorias</v>
      </c>
    </row>
    <row r="310" spans="1:9">
      <c r="A310" s="21">
        <v>801000713</v>
      </c>
      <c r="B310" s="15" t="s">
        <v>293</v>
      </c>
      <c r="C310" s="16">
        <v>45208</v>
      </c>
      <c r="D310" s="16">
        <v>45217</v>
      </c>
      <c r="E310" s="5">
        <v>56533</v>
      </c>
      <c r="F310" s="5">
        <v>56533</v>
      </c>
      <c r="G310" s="7" t="str">
        <f>VLOOKUP(B310,[2]Sheet!$B$1:$R$841,2,0)</f>
        <v>Radicada</v>
      </c>
      <c r="H310" s="8">
        <f>VLOOKUP(B310,[2]Sheet!$B$1:$R$841,4,0)</f>
        <v>45231.291666666664</v>
      </c>
      <c r="I310" s="25" t="str">
        <f>VLOOKUP(B310,[2]Sheet!$B$1:$R$841,15,0)</f>
        <v>Consultas ambulatorias</v>
      </c>
    </row>
    <row r="311" spans="1:9">
      <c r="A311" s="21">
        <v>801000713</v>
      </c>
      <c r="B311" s="15" t="s">
        <v>292</v>
      </c>
      <c r="C311" s="16">
        <v>45208</v>
      </c>
      <c r="D311" s="16">
        <v>45217</v>
      </c>
      <c r="E311" s="5">
        <v>64500</v>
      </c>
      <c r="F311" s="5">
        <v>64500</v>
      </c>
      <c r="G311" s="7" t="str">
        <f>VLOOKUP(B311,[2]Sheet!$B$1:$R$841,2,0)</f>
        <v>Radicada</v>
      </c>
      <c r="H311" s="8">
        <f>VLOOKUP(B311,[2]Sheet!$B$1:$R$841,4,0)</f>
        <v>45231.291666666664</v>
      </c>
      <c r="I311" s="25" t="str">
        <f>VLOOKUP(B311,[2]Sheet!$B$1:$R$841,15,0)</f>
        <v>Consultas ambulatorias</v>
      </c>
    </row>
    <row r="312" spans="1:9" ht="43.5">
      <c r="A312" s="21">
        <v>801000713</v>
      </c>
      <c r="B312" s="15" t="s">
        <v>291</v>
      </c>
      <c r="C312" s="16">
        <v>45208</v>
      </c>
      <c r="D312" s="16">
        <v>45217</v>
      </c>
      <c r="E312" s="5">
        <v>289200</v>
      </c>
      <c r="F312" s="5">
        <v>289200</v>
      </c>
      <c r="G312" s="7" t="str">
        <f>VLOOKUP(B312,[2]Sheet!$B$1:$R$841,2,0)</f>
        <v>Radicada</v>
      </c>
      <c r="H312" s="8">
        <f>VLOOKUP(B312,[2]Sheet!$B$1:$R$841,4,0)</f>
        <v>45231.291666666664</v>
      </c>
      <c r="I312" s="25" t="str">
        <f>VLOOKUP(B312,[2]Sheet!$B$1:$R$841,15,0)</f>
        <v>Exámenes de laboratorio, imágenes y otras ayudas diagnósticas ambulatorias</v>
      </c>
    </row>
    <row r="313" spans="1:9" ht="43.5">
      <c r="A313" s="21">
        <v>801000713</v>
      </c>
      <c r="B313" s="15" t="s">
        <v>289</v>
      </c>
      <c r="C313" s="16">
        <v>45208</v>
      </c>
      <c r="D313" s="16">
        <v>45217</v>
      </c>
      <c r="E313" s="5">
        <v>289200</v>
      </c>
      <c r="F313" s="5">
        <v>289200</v>
      </c>
      <c r="G313" s="7" t="str">
        <f>VLOOKUP(B313,[2]Sheet!$B$1:$R$841,2,0)</f>
        <v>Radicada</v>
      </c>
      <c r="H313" s="8">
        <f>VLOOKUP(B313,[2]Sheet!$B$1:$R$841,4,0)</f>
        <v>45231.291666666664</v>
      </c>
      <c r="I313" s="25" t="str">
        <f>VLOOKUP(B313,[2]Sheet!$B$1:$R$841,15,0)</f>
        <v>Exámenes de laboratorio, imágenes y otras ayudas diagnósticas ambulatorias</v>
      </c>
    </row>
    <row r="314" spans="1:9">
      <c r="A314" s="21">
        <v>801000713</v>
      </c>
      <c r="B314" s="15" t="s">
        <v>290</v>
      </c>
      <c r="C314" s="16">
        <v>45208</v>
      </c>
      <c r="D314" s="16">
        <v>45237</v>
      </c>
      <c r="E314" s="5">
        <v>289200</v>
      </c>
      <c r="F314" s="5">
        <v>289200</v>
      </c>
      <c r="G314" s="7" t="str">
        <f>VLOOKUP(B314,[2]Sheet!$B$1:$R$841,2,0)</f>
        <v>Radicada</v>
      </c>
      <c r="H314" s="8">
        <f>VLOOKUP(B314,[2]Sheet!$B$1:$R$841,4,0)</f>
        <v>45237.339147418978</v>
      </c>
      <c r="I314" s="25" t="str">
        <f>VLOOKUP(B314,[2]Sheet!$B$1:$R$841,15,0)</f>
        <v>Servicios ambulatorios</v>
      </c>
    </row>
    <row r="315" spans="1:9">
      <c r="A315" s="21">
        <v>801000713</v>
      </c>
      <c r="B315" s="15" t="s">
        <v>294</v>
      </c>
      <c r="C315" s="16">
        <v>45208</v>
      </c>
      <c r="D315" s="16">
        <v>45217</v>
      </c>
      <c r="E315" s="5">
        <v>18387540</v>
      </c>
      <c r="F315" s="5">
        <v>18387540</v>
      </c>
      <c r="G315" s="7" t="str">
        <f>VLOOKUP(B315,[2]Sheet!$B$1:$R$841,2,0)</f>
        <v>Radicada</v>
      </c>
      <c r="H315" s="8">
        <f>VLOOKUP(B315,[2]Sheet!$B$1:$R$841,4,0)</f>
        <v>45231.291666666664</v>
      </c>
      <c r="I315" s="25" t="str">
        <f>VLOOKUP(B315,[2]Sheet!$B$1:$R$841,15,0)</f>
        <v>Servicios ambulatorios</v>
      </c>
    </row>
    <row r="316" spans="1:9">
      <c r="A316" s="21">
        <v>801000713</v>
      </c>
      <c r="B316" s="15" t="s">
        <v>279</v>
      </c>
      <c r="C316" s="16">
        <v>45209</v>
      </c>
      <c r="D316" s="16">
        <v>45217</v>
      </c>
      <c r="E316" s="5">
        <v>16784250</v>
      </c>
      <c r="F316" s="5">
        <v>16784250</v>
      </c>
      <c r="G316" s="7" t="str">
        <f>VLOOKUP(B316,[2]Sheet!$B$1:$R$841,2,0)</f>
        <v>Devuelta</v>
      </c>
      <c r="H316" s="8">
        <f>VLOOKUP(B316,[2]Sheet!$B$1:$R$841,4,0)</f>
        <v>45231.291666666664</v>
      </c>
      <c r="I316" s="25" t="str">
        <f>VLOOKUP(B316,[2]Sheet!$B$1:$R$841,15,0)</f>
        <v>Servicios ambulatorios</v>
      </c>
    </row>
    <row r="317" spans="1:9" ht="29">
      <c r="A317" s="21">
        <v>801000713</v>
      </c>
      <c r="B317" s="15" t="s">
        <v>280</v>
      </c>
      <c r="C317" s="16">
        <v>45209</v>
      </c>
      <c r="D317" s="16">
        <v>45217</v>
      </c>
      <c r="E317" s="5">
        <v>145260</v>
      </c>
      <c r="F317" s="5">
        <v>145260</v>
      </c>
      <c r="G317" s="7" t="str">
        <f>VLOOKUP(B317,[2]Sheet!$B$1:$R$841,2,0)</f>
        <v>Radicada</v>
      </c>
      <c r="H317" s="8">
        <f>VLOOKUP(B317,[2]Sheet!$B$1:$R$841,4,0)</f>
        <v>45231.291666666664</v>
      </c>
      <c r="I317" s="25" t="str">
        <f>VLOOKUP(B317,[2]Sheet!$B$1:$R$841,15,0)</f>
        <v>Medicamentos de uso ambulatorio</v>
      </c>
    </row>
    <row r="318" spans="1:9" ht="43.5">
      <c r="A318" s="21">
        <v>801000713</v>
      </c>
      <c r="B318" s="15" t="s">
        <v>287</v>
      </c>
      <c r="C318" s="16">
        <v>45209</v>
      </c>
      <c r="D318" s="16">
        <v>45217</v>
      </c>
      <c r="E318" s="5">
        <v>383885</v>
      </c>
      <c r="F318" s="5">
        <v>383885</v>
      </c>
      <c r="G318" s="7" t="str">
        <f>VLOOKUP(B318,[2]Sheet!$B$1:$R$841,2,0)</f>
        <v>Radicada</v>
      </c>
      <c r="H318" s="8">
        <f>VLOOKUP(B318,[2]Sheet!$B$1:$R$841,4,0)</f>
        <v>45231.291666666664</v>
      </c>
      <c r="I318" s="25" t="str">
        <f>VLOOKUP(B318,[2]Sheet!$B$1:$R$841,15,0)</f>
        <v>Exámenes de laboratorio, imágenes y otras ayudas diagnósticas ambulatorias</v>
      </c>
    </row>
    <row r="319" spans="1:9" ht="43.5">
      <c r="A319" s="21">
        <v>801000713</v>
      </c>
      <c r="B319" s="15" t="s">
        <v>288</v>
      </c>
      <c r="C319" s="16">
        <v>45209</v>
      </c>
      <c r="D319" s="16">
        <v>45217</v>
      </c>
      <c r="E319" s="5">
        <v>70797</v>
      </c>
      <c r="F319" s="5">
        <v>70797</v>
      </c>
      <c r="G319" s="7" t="str">
        <f>VLOOKUP(B319,[2]Sheet!$B$1:$R$841,2,0)</f>
        <v>Radicada</v>
      </c>
      <c r="H319" s="8">
        <f>VLOOKUP(B319,[2]Sheet!$B$1:$R$841,4,0)</f>
        <v>45231.291666666664</v>
      </c>
      <c r="I319" s="25" t="str">
        <f>VLOOKUP(B319,[2]Sheet!$B$1:$R$841,15,0)</f>
        <v>Exámenes de laboratorio, imágenes y otras ayudas diagnósticas ambulatorias</v>
      </c>
    </row>
    <row r="320" spans="1:9">
      <c r="A320" s="21">
        <v>801000713</v>
      </c>
      <c r="B320" s="15" t="s">
        <v>281</v>
      </c>
      <c r="C320" s="16">
        <v>45209</v>
      </c>
      <c r="D320" s="16">
        <v>45250</v>
      </c>
      <c r="E320" s="5">
        <v>64500</v>
      </c>
      <c r="F320" s="5">
        <v>64500</v>
      </c>
      <c r="G320" s="7" t="str">
        <f>VLOOKUP(B320,[2]Sheet!$B$1:$R$841,2,0)</f>
        <v>Radicada</v>
      </c>
      <c r="H320" s="8">
        <f>VLOOKUP(B320,[2]Sheet!$B$1:$R$841,4,0)</f>
        <v>45261.291666666664</v>
      </c>
      <c r="I320" s="25" t="str">
        <f>VLOOKUP(B320,[2]Sheet!$B$1:$R$841,15,0)</f>
        <v>Consultas ambulatorias</v>
      </c>
    </row>
    <row r="321" spans="1:9" ht="43.5">
      <c r="A321" s="21">
        <v>801000713</v>
      </c>
      <c r="B321" s="15" t="s">
        <v>286</v>
      </c>
      <c r="C321" s="16">
        <v>45209</v>
      </c>
      <c r="D321" s="16">
        <v>45217</v>
      </c>
      <c r="E321" s="5">
        <v>111100</v>
      </c>
      <c r="F321" s="5">
        <v>111100</v>
      </c>
      <c r="G321" s="7" t="str">
        <f>VLOOKUP(B321,[2]Sheet!$B$1:$R$841,2,0)</f>
        <v>Radicada</v>
      </c>
      <c r="H321" s="8">
        <f>VLOOKUP(B321,[2]Sheet!$B$1:$R$841,4,0)</f>
        <v>45231.291666666664</v>
      </c>
      <c r="I321" s="25" t="str">
        <f>VLOOKUP(B321,[2]Sheet!$B$1:$R$841,15,0)</f>
        <v>Exámenes de laboratorio, imágenes y otras ayudas diagnósticas ambulatorias</v>
      </c>
    </row>
    <row r="322" spans="1:9">
      <c r="A322" s="21">
        <v>801000713</v>
      </c>
      <c r="B322" s="15" t="s">
        <v>285</v>
      </c>
      <c r="C322" s="16">
        <v>45209</v>
      </c>
      <c r="D322" s="16">
        <v>45250</v>
      </c>
      <c r="E322" s="5">
        <v>56533</v>
      </c>
      <c r="F322" s="5">
        <v>56533</v>
      </c>
      <c r="G322" s="7" t="str">
        <f>VLOOKUP(B322,[2]Sheet!$B$1:$R$841,2,0)</f>
        <v>Radicada</v>
      </c>
      <c r="H322" s="8">
        <f>VLOOKUP(B322,[2]Sheet!$B$1:$R$841,4,0)</f>
        <v>45261.291666666664</v>
      </c>
      <c r="I322" s="25" t="str">
        <f>VLOOKUP(B322,[2]Sheet!$B$1:$R$841,15,0)</f>
        <v>Consultas ambulatorias</v>
      </c>
    </row>
    <row r="323" spans="1:9">
      <c r="A323" s="21">
        <v>801000713</v>
      </c>
      <c r="B323" s="15" t="s">
        <v>284</v>
      </c>
      <c r="C323" s="16">
        <v>45209</v>
      </c>
      <c r="D323" s="16">
        <v>45217</v>
      </c>
      <c r="E323" s="5">
        <v>64500</v>
      </c>
      <c r="F323" s="5">
        <v>64500</v>
      </c>
      <c r="G323" s="7" t="str">
        <f>VLOOKUP(B323,[2]Sheet!$B$1:$R$841,2,0)</f>
        <v>Radicada</v>
      </c>
      <c r="H323" s="8">
        <f>VLOOKUP(B323,[2]Sheet!$B$1:$R$841,4,0)</f>
        <v>45231.291666666664</v>
      </c>
      <c r="I323" s="25" t="str">
        <f>VLOOKUP(B323,[2]Sheet!$B$1:$R$841,15,0)</f>
        <v>Consultas ambulatorias</v>
      </c>
    </row>
    <row r="324" spans="1:9">
      <c r="A324" s="21">
        <v>801000713</v>
      </c>
      <c r="B324" s="15" t="s">
        <v>282</v>
      </c>
      <c r="C324" s="16">
        <v>45209</v>
      </c>
      <c r="D324" s="16">
        <v>45250</v>
      </c>
      <c r="E324" s="5">
        <v>56533</v>
      </c>
      <c r="F324" s="5">
        <v>56533</v>
      </c>
      <c r="G324" s="7" t="str">
        <f>VLOOKUP(B324,[2]Sheet!$B$1:$R$841,2,0)</f>
        <v>Radicada</v>
      </c>
      <c r="H324" s="8">
        <f>VLOOKUP(B324,[2]Sheet!$B$1:$R$841,4,0)</f>
        <v>45261.291666666664</v>
      </c>
      <c r="I324" s="25" t="str">
        <f>VLOOKUP(B324,[2]Sheet!$B$1:$R$841,15,0)</f>
        <v>Consultas ambulatorias</v>
      </c>
    </row>
    <row r="325" spans="1:9">
      <c r="A325" s="21">
        <v>801000713</v>
      </c>
      <c r="B325" s="15" t="s">
        <v>283</v>
      </c>
      <c r="C325" s="16">
        <v>45209</v>
      </c>
      <c r="D325" s="16">
        <v>45250</v>
      </c>
      <c r="E325" s="5">
        <v>64500</v>
      </c>
      <c r="F325" s="5">
        <v>64500</v>
      </c>
      <c r="G325" s="7" t="str">
        <f>VLOOKUP(B325,[2]Sheet!$B$1:$R$841,2,0)</f>
        <v>Radicada</v>
      </c>
      <c r="H325" s="8">
        <f>VLOOKUP(B325,[2]Sheet!$B$1:$R$841,4,0)</f>
        <v>45261.291666666664</v>
      </c>
      <c r="I325" s="25" t="str">
        <f>VLOOKUP(B325,[2]Sheet!$B$1:$R$841,15,0)</f>
        <v>Consultas ambulatorias</v>
      </c>
    </row>
    <row r="326" spans="1:9">
      <c r="A326" s="21">
        <v>801000713</v>
      </c>
      <c r="B326" s="15" t="s">
        <v>278</v>
      </c>
      <c r="C326" s="16">
        <v>45209</v>
      </c>
      <c r="D326" s="16">
        <v>45233</v>
      </c>
      <c r="E326" s="5">
        <v>56906933</v>
      </c>
      <c r="F326" s="5">
        <v>56906933</v>
      </c>
      <c r="G326" s="7" t="str">
        <f>VLOOKUP(B326,[2]Sheet!$B$1:$R$841,2,0)</f>
        <v>Para respuesta prestador</v>
      </c>
      <c r="H326" s="8">
        <f>VLOOKUP(B326,[2]Sheet!$B$1:$R$841,4,0)</f>
        <v>45233.469897222218</v>
      </c>
      <c r="I326" s="25" t="str">
        <f>VLOOKUP(B326,[2]Sheet!$B$1:$R$841,15,0)</f>
        <v>Servicios hospitalarios</v>
      </c>
    </row>
    <row r="327" spans="1:9" ht="43.5">
      <c r="A327" s="21">
        <v>801000713</v>
      </c>
      <c r="B327" s="15" t="s">
        <v>269</v>
      </c>
      <c r="C327" s="16">
        <v>45210</v>
      </c>
      <c r="D327" s="16">
        <v>45217</v>
      </c>
      <c r="E327" s="5">
        <v>342815</v>
      </c>
      <c r="F327" s="5">
        <v>342815</v>
      </c>
      <c r="G327" s="7" t="str">
        <f>VLOOKUP(B327,[2]Sheet!$B$1:$R$841,2,0)</f>
        <v>Radicada</v>
      </c>
      <c r="H327" s="8">
        <f>VLOOKUP(B327,[2]Sheet!$B$1:$R$841,4,0)</f>
        <v>45231.291666666664</v>
      </c>
      <c r="I327" s="25" t="str">
        <f>VLOOKUP(B327,[2]Sheet!$B$1:$R$841,15,0)</f>
        <v>Exámenes de laboratorio, imágenes y otras ayudas diagnósticas ambulatorias</v>
      </c>
    </row>
    <row r="328" spans="1:9">
      <c r="A328" s="21">
        <v>801000713</v>
      </c>
      <c r="B328" s="15" t="s">
        <v>274</v>
      </c>
      <c r="C328" s="16">
        <v>45210</v>
      </c>
      <c r="D328" s="16">
        <v>45217</v>
      </c>
      <c r="E328" s="5">
        <v>121033</v>
      </c>
      <c r="F328" s="5">
        <v>121033</v>
      </c>
      <c r="G328" s="7" t="str">
        <f>VLOOKUP(B328,[2]Sheet!$B$1:$R$841,2,0)</f>
        <v>Radicada</v>
      </c>
      <c r="H328" s="8">
        <f>VLOOKUP(B328,[2]Sheet!$B$1:$R$841,4,0)</f>
        <v>45231.291666666664</v>
      </c>
      <c r="I328" s="25" t="str">
        <f>VLOOKUP(B328,[2]Sheet!$B$1:$R$841,15,0)</f>
        <v>Consultas ambulatorias</v>
      </c>
    </row>
    <row r="329" spans="1:9">
      <c r="A329" s="21">
        <v>801000713</v>
      </c>
      <c r="B329" s="15" t="s">
        <v>273</v>
      </c>
      <c r="C329" s="16">
        <v>45210</v>
      </c>
      <c r="D329" s="16">
        <v>45217</v>
      </c>
      <c r="E329" s="5">
        <v>56533</v>
      </c>
      <c r="F329" s="5">
        <v>56533</v>
      </c>
      <c r="G329" s="7" t="str">
        <f>VLOOKUP(B329,[2]Sheet!$B$1:$R$841,2,0)</f>
        <v>Radicada</v>
      </c>
      <c r="H329" s="8">
        <f>VLOOKUP(B329,[2]Sheet!$B$1:$R$841,4,0)</f>
        <v>45231.291666666664</v>
      </c>
      <c r="I329" s="25" t="str">
        <f>VLOOKUP(B329,[2]Sheet!$B$1:$R$841,15,0)</f>
        <v>Consultas ambulatorias</v>
      </c>
    </row>
    <row r="330" spans="1:9" ht="43.5">
      <c r="A330" s="21">
        <v>801000713</v>
      </c>
      <c r="B330" s="15" t="s">
        <v>272</v>
      </c>
      <c r="C330" s="16">
        <v>45210</v>
      </c>
      <c r="D330" s="16">
        <v>45217</v>
      </c>
      <c r="E330" s="5">
        <v>32964</v>
      </c>
      <c r="F330" s="5">
        <v>32964</v>
      </c>
      <c r="G330" s="7" t="str">
        <f>VLOOKUP(B330,[2]Sheet!$B$1:$R$841,2,0)</f>
        <v>Radicada</v>
      </c>
      <c r="H330" s="8">
        <f>VLOOKUP(B330,[2]Sheet!$B$1:$R$841,4,0)</f>
        <v>45231.291666666664</v>
      </c>
      <c r="I330" s="25" t="str">
        <f>VLOOKUP(B330,[2]Sheet!$B$1:$R$841,15,0)</f>
        <v>Exámenes de laboratorio, imágenes y otras ayudas diagnósticas ambulatorias</v>
      </c>
    </row>
    <row r="331" spans="1:9" ht="43.5">
      <c r="A331" s="21">
        <v>801000713</v>
      </c>
      <c r="B331" s="15" t="s">
        <v>271</v>
      </c>
      <c r="C331" s="16">
        <v>45210</v>
      </c>
      <c r="D331" s="16">
        <v>45217</v>
      </c>
      <c r="E331" s="5">
        <v>80623</v>
      </c>
      <c r="F331" s="5">
        <v>80623</v>
      </c>
      <c r="G331" s="7" t="str">
        <f>VLOOKUP(B331,[2]Sheet!$B$1:$R$841,2,0)</f>
        <v>Radicada</v>
      </c>
      <c r="H331" s="8">
        <f>VLOOKUP(B331,[2]Sheet!$B$1:$R$841,4,0)</f>
        <v>45231.291666666664</v>
      </c>
      <c r="I331" s="25" t="str">
        <f>VLOOKUP(B331,[2]Sheet!$B$1:$R$841,15,0)</f>
        <v>Exámenes de laboratorio, imágenes y otras ayudas diagnósticas ambulatorias</v>
      </c>
    </row>
    <row r="332" spans="1:9" ht="43.5">
      <c r="A332" s="21">
        <v>801000713</v>
      </c>
      <c r="B332" s="15" t="s">
        <v>270</v>
      </c>
      <c r="C332" s="16">
        <v>45210</v>
      </c>
      <c r="D332" s="16">
        <v>45217</v>
      </c>
      <c r="E332" s="5">
        <v>49990</v>
      </c>
      <c r="F332" s="5">
        <v>49990</v>
      </c>
      <c r="G332" s="7" t="str">
        <f>VLOOKUP(B332,[2]Sheet!$B$1:$R$841,2,0)</f>
        <v>Radicada</v>
      </c>
      <c r="H332" s="8">
        <f>VLOOKUP(B332,[2]Sheet!$B$1:$R$841,4,0)</f>
        <v>45231.291666666664</v>
      </c>
      <c r="I332" s="25" t="str">
        <f>VLOOKUP(B332,[2]Sheet!$B$1:$R$841,15,0)</f>
        <v>Exámenes de laboratorio, imágenes y otras ayudas diagnósticas ambulatorias</v>
      </c>
    </row>
    <row r="333" spans="1:9">
      <c r="A333" s="21">
        <v>801000713</v>
      </c>
      <c r="B333" s="15" t="s">
        <v>268</v>
      </c>
      <c r="C333" s="16">
        <v>45210</v>
      </c>
      <c r="D333" s="16">
        <v>45217</v>
      </c>
      <c r="E333" s="5">
        <v>56533</v>
      </c>
      <c r="F333" s="5">
        <v>56533</v>
      </c>
      <c r="G333" s="7" t="str">
        <f>VLOOKUP(B333,[2]Sheet!$B$1:$R$841,2,0)</f>
        <v>Radicada</v>
      </c>
      <c r="H333" s="8">
        <f>VLOOKUP(B333,[2]Sheet!$B$1:$R$841,4,0)</f>
        <v>45231.291666666664</v>
      </c>
      <c r="I333" s="25" t="str">
        <f>VLOOKUP(B333,[2]Sheet!$B$1:$R$841,15,0)</f>
        <v>Consultas ambulatorias</v>
      </c>
    </row>
    <row r="334" spans="1:9">
      <c r="A334" s="21">
        <v>801000713</v>
      </c>
      <c r="B334" s="15" t="s">
        <v>275</v>
      </c>
      <c r="C334" s="16">
        <v>45210</v>
      </c>
      <c r="D334" s="16">
        <v>45250</v>
      </c>
      <c r="E334" s="5">
        <v>94240</v>
      </c>
      <c r="F334" s="5">
        <v>94240</v>
      </c>
      <c r="G334" s="7" t="str">
        <f>VLOOKUP(B334,[2]Sheet!$B$1:$R$841,2,0)</f>
        <v>Radicada</v>
      </c>
      <c r="H334" s="8">
        <f>VLOOKUP(B334,[2]Sheet!$B$1:$R$841,4,0)</f>
        <v>45261.291666666664</v>
      </c>
      <c r="I334" s="25" t="str">
        <f>VLOOKUP(B334,[2]Sheet!$B$1:$R$841,15,0)</f>
        <v>Consultas ambulatorias</v>
      </c>
    </row>
    <row r="335" spans="1:9" ht="43.5">
      <c r="A335" s="21">
        <v>801000713</v>
      </c>
      <c r="B335" s="15" t="s">
        <v>277</v>
      </c>
      <c r="C335" s="16">
        <v>45210</v>
      </c>
      <c r="D335" s="16">
        <v>45217</v>
      </c>
      <c r="E335" s="5">
        <v>2165647</v>
      </c>
      <c r="F335" s="5">
        <v>2165647</v>
      </c>
      <c r="G335" s="7" t="str">
        <f>VLOOKUP(B335,[2]Sheet!$B$1:$R$841,2,0)</f>
        <v>Radicada</v>
      </c>
      <c r="H335" s="8">
        <f>VLOOKUP(B335,[2]Sheet!$B$1:$R$841,4,0)</f>
        <v>45231.291666666664</v>
      </c>
      <c r="I335" s="25" t="str">
        <f>VLOOKUP(B335,[2]Sheet!$B$1:$R$841,15,0)</f>
        <v>Exámenes de laboratorio, imágenes y otras ayudas diagnósticas ambulatorias</v>
      </c>
    </row>
    <row r="336" spans="1:9">
      <c r="A336" s="21">
        <v>801000713</v>
      </c>
      <c r="B336" s="15" t="s">
        <v>276</v>
      </c>
      <c r="C336" s="16">
        <v>45210</v>
      </c>
      <c r="D336" s="16">
        <v>45217</v>
      </c>
      <c r="E336" s="5">
        <v>901037</v>
      </c>
      <c r="F336" s="5">
        <v>901037</v>
      </c>
      <c r="G336" s="7" t="str">
        <f>VLOOKUP(B336,[2]Sheet!$B$1:$R$841,2,0)</f>
        <v>Radicada</v>
      </c>
      <c r="H336" s="8">
        <f>VLOOKUP(B336,[2]Sheet!$B$1:$R$841,4,0)</f>
        <v>45231.291666666664</v>
      </c>
      <c r="I336" s="25" t="str">
        <f>VLOOKUP(B336,[2]Sheet!$B$1:$R$841,15,0)</f>
        <v>Consultas ambulatorias</v>
      </c>
    </row>
    <row r="337" spans="1:9">
      <c r="A337" s="21">
        <v>801000713</v>
      </c>
      <c r="B337" s="15" t="s">
        <v>262</v>
      </c>
      <c r="C337" s="16">
        <v>45211</v>
      </c>
      <c r="D337" s="16">
        <v>45233</v>
      </c>
      <c r="E337" s="5">
        <v>17804934</v>
      </c>
      <c r="F337" s="5">
        <v>17804934</v>
      </c>
      <c r="G337" s="7" t="str">
        <f>VLOOKUP(B337,[2]Sheet!$B$1:$R$841,2,0)</f>
        <v>Radicada</v>
      </c>
      <c r="H337" s="8">
        <f>VLOOKUP(B337,[2]Sheet!$B$1:$R$841,4,0)</f>
        <v>45233.492504016205</v>
      </c>
      <c r="I337" s="25" t="str">
        <f>VLOOKUP(B337,[2]Sheet!$B$1:$R$841,15,0)</f>
        <v>Servicios ambulatorios</v>
      </c>
    </row>
    <row r="338" spans="1:9">
      <c r="A338" s="21">
        <v>801000713</v>
      </c>
      <c r="B338" s="15" t="s">
        <v>263</v>
      </c>
      <c r="C338" s="16">
        <v>45211</v>
      </c>
      <c r="D338" s="16">
        <v>45233</v>
      </c>
      <c r="E338" s="5">
        <v>145260</v>
      </c>
      <c r="F338" s="5">
        <v>145260</v>
      </c>
      <c r="G338" s="7" t="str">
        <f>VLOOKUP(B338,[2]Sheet!$B$1:$R$841,2,0)</f>
        <v>Radicada</v>
      </c>
      <c r="H338" s="8">
        <f>VLOOKUP(B338,[2]Sheet!$B$1:$R$841,4,0)</f>
        <v>45233.473500266198</v>
      </c>
      <c r="I338" s="25" t="str">
        <f>VLOOKUP(B338,[2]Sheet!$B$1:$R$841,15,0)</f>
        <v>Consultas ambulatorias</v>
      </c>
    </row>
    <row r="339" spans="1:9">
      <c r="A339" s="21">
        <v>801000713</v>
      </c>
      <c r="B339" s="15" t="s">
        <v>266</v>
      </c>
      <c r="C339" s="16">
        <v>45211</v>
      </c>
      <c r="D339" s="16">
        <v>45250</v>
      </c>
      <c r="E339" s="5">
        <v>52770</v>
      </c>
      <c r="F339" s="5">
        <v>52770</v>
      </c>
      <c r="G339" s="7" t="str">
        <f>VLOOKUP(B339,[2]Sheet!$B$1:$R$841,2,0)</f>
        <v>Radicada</v>
      </c>
      <c r="H339" s="8">
        <f>VLOOKUP(B339,[2]Sheet!$B$1:$R$841,4,0)</f>
        <v>45261.291666666664</v>
      </c>
      <c r="I339" s="25" t="str">
        <f>VLOOKUP(B339,[2]Sheet!$B$1:$R$841,15,0)</f>
        <v>Consultas ambulatorias</v>
      </c>
    </row>
    <row r="340" spans="1:9">
      <c r="A340" s="21">
        <v>801000713</v>
      </c>
      <c r="B340" s="15" t="s">
        <v>265</v>
      </c>
      <c r="C340" s="16">
        <v>45211</v>
      </c>
      <c r="D340" s="16">
        <v>45250</v>
      </c>
      <c r="E340" s="5">
        <v>64500</v>
      </c>
      <c r="F340" s="5">
        <v>64500</v>
      </c>
      <c r="G340" s="7" t="str">
        <f>VLOOKUP(B340,[2]Sheet!$B$1:$R$841,2,0)</f>
        <v>Radicada</v>
      </c>
      <c r="H340" s="8">
        <f>VLOOKUP(B340,[2]Sheet!$B$1:$R$841,4,0)</f>
        <v>45261.291666666664</v>
      </c>
      <c r="I340" s="25" t="str">
        <f>VLOOKUP(B340,[2]Sheet!$B$1:$R$841,15,0)</f>
        <v>Consultas ambulatorias</v>
      </c>
    </row>
    <row r="341" spans="1:9">
      <c r="A341" s="21">
        <v>801000713</v>
      </c>
      <c r="B341" s="15" t="s">
        <v>267</v>
      </c>
      <c r="C341" s="16">
        <v>45211</v>
      </c>
      <c r="D341" s="16">
        <v>45250</v>
      </c>
      <c r="E341" s="5">
        <v>64500</v>
      </c>
      <c r="F341" s="5">
        <v>64500</v>
      </c>
      <c r="G341" s="7" t="str">
        <f>VLOOKUP(B341,[2]Sheet!$B$1:$R$841,2,0)</f>
        <v>Radicada</v>
      </c>
      <c r="H341" s="8">
        <f>VLOOKUP(B341,[2]Sheet!$B$1:$R$841,4,0)</f>
        <v>45261.291666666664</v>
      </c>
      <c r="I341" s="25" t="str">
        <f>VLOOKUP(B341,[2]Sheet!$B$1:$R$841,15,0)</f>
        <v>Consultas ambulatorias</v>
      </c>
    </row>
    <row r="342" spans="1:9">
      <c r="A342" s="21">
        <v>801000713</v>
      </c>
      <c r="B342" s="15" t="s">
        <v>264</v>
      </c>
      <c r="C342" s="16">
        <v>45211</v>
      </c>
      <c r="D342" s="16">
        <v>45233</v>
      </c>
      <c r="E342" s="5">
        <v>3693135</v>
      </c>
      <c r="F342" s="5">
        <v>3693135</v>
      </c>
      <c r="G342" s="7" t="str">
        <f>VLOOKUP(B342,[2]Sheet!$B$1:$R$841,2,0)</f>
        <v>Radicada</v>
      </c>
      <c r="H342" s="8">
        <f>VLOOKUP(B342,[2]Sheet!$B$1:$R$841,4,0)</f>
        <v>45233.484275613424</v>
      </c>
      <c r="I342" s="25" t="str">
        <f>VLOOKUP(B342,[2]Sheet!$B$1:$R$841,15,0)</f>
        <v>Servicios hospitalarios</v>
      </c>
    </row>
    <row r="343" spans="1:9">
      <c r="A343" s="21">
        <v>801000713</v>
      </c>
      <c r="B343" s="15" t="s">
        <v>260</v>
      </c>
      <c r="C343" s="16">
        <v>45212</v>
      </c>
      <c r="D343" s="16">
        <v>45233</v>
      </c>
      <c r="E343" s="5">
        <v>60254</v>
      </c>
      <c r="F343" s="5">
        <v>60254</v>
      </c>
      <c r="G343" s="7" t="str">
        <f>VLOOKUP(B343,[2]Sheet!$B$1:$R$841,2,0)</f>
        <v>Radicada</v>
      </c>
      <c r="H343" s="8">
        <f>VLOOKUP(B343,[2]Sheet!$B$1:$R$841,4,0)</f>
        <v>45233.495473032403</v>
      </c>
      <c r="I343" s="25" t="str">
        <f>VLOOKUP(B343,[2]Sheet!$B$1:$R$841,15,0)</f>
        <v>Consultas ambulatorias</v>
      </c>
    </row>
    <row r="344" spans="1:9">
      <c r="A344" s="21">
        <v>801000713</v>
      </c>
      <c r="B344" s="15" t="s">
        <v>258</v>
      </c>
      <c r="C344" s="16">
        <v>45212</v>
      </c>
      <c r="D344" s="16">
        <v>45233</v>
      </c>
      <c r="E344" s="5">
        <v>11318516</v>
      </c>
      <c r="F344" s="5">
        <v>11318516</v>
      </c>
      <c r="G344" s="7" t="str">
        <f>VLOOKUP(B344,[2]Sheet!$B$1:$R$841,2,0)</f>
        <v>Radicada</v>
      </c>
      <c r="H344" s="8">
        <f>VLOOKUP(B344,[2]Sheet!$B$1:$R$841,4,0)</f>
        <v>45233.513214155093</v>
      </c>
      <c r="I344" s="25" t="str">
        <f>VLOOKUP(B344,[2]Sheet!$B$1:$R$841,15,0)</f>
        <v>Servicios ambulatorios</v>
      </c>
    </row>
    <row r="345" spans="1:9">
      <c r="A345" s="21">
        <v>801000713</v>
      </c>
      <c r="B345" s="15" t="s">
        <v>261</v>
      </c>
      <c r="C345" s="16">
        <v>45212</v>
      </c>
      <c r="D345" s="16">
        <v>45237</v>
      </c>
      <c r="E345" s="5">
        <v>6179024</v>
      </c>
      <c r="F345" s="5">
        <v>6179024</v>
      </c>
      <c r="G345" s="7" t="str">
        <f>VLOOKUP(B345,[2]Sheet!$B$1:$R$841,2,0)</f>
        <v>Radicada</v>
      </c>
      <c r="H345" s="8">
        <f>VLOOKUP(B345,[2]Sheet!$B$1:$R$841,4,0)</f>
        <v>45237.342489930554</v>
      </c>
      <c r="I345" s="25" t="str">
        <f>VLOOKUP(B345,[2]Sheet!$B$1:$R$841,15,0)</f>
        <v>Servicios ambulatorios</v>
      </c>
    </row>
    <row r="346" spans="1:9">
      <c r="A346" s="21">
        <v>801000713</v>
      </c>
      <c r="B346" s="15" t="s">
        <v>259</v>
      </c>
      <c r="C346" s="16">
        <v>45212</v>
      </c>
      <c r="D346" s="16">
        <v>45233</v>
      </c>
      <c r="E346" s="5">
        <v>195100</v>
      </c>
      <c r="F346" s="5">
        <v>195100</v>
      </c>
      <c r="G346" s="7" t="str">
        <f>VLOOKUP(B346,[2]Sheet!$B$1:$R$841,2,0)</f>
        <v>Radicada</v>
      </c>
      <c r="H346" s="8">
        <f>VLOOKUP(B346,[2]Sheet!$B$1:$R$841,4,0)</f>
        <v>45233.505298958335</v>
      </c>
      <c r="I346" s="25" t="str">
        <f>VLOOKUP(B346,[2]Sheet!$B$1:$R$841,15,0)</f>
        <v>Consultas ambulatorias</v>
      </c>
    </row>
    <row r="347" spans="1:9">
      <c r="A347" s="21">
        <v>801000713</v>
      </c>
      <c r="B347" s="15" t="s">
        <v>257</v>
      </c>
      <c r="C347" s="16">
        <v>45213</v>
      </c>
      <c r="D347" s="16">
        <v>45233</v>
      </c>
      <c r="E347" s="5">
        <v>6596512</v>
      </c>
      <c r="F347" s="5">
        <v>6596512</v>
      </c>
      <c r="G347" s="7" t="str">
        <f>VLOOKUP(B347,[2]Sheet!$B$1:$R$841,2,0)</f>
        <v>Radicada</v>
      </c>
      <c r="H347" s="8">
        <f>VLOOKUP(B347,[2]Sheet!$B$1:$R$841,4,0)</f>
        <v>45233.559654629629</v>
      </c>
      <c r="I347" s="25" t="str">
        <f>VLOOKUP(B347,[2]Sheet!$B$1:$R$841,15,0)</f>
        <v>Servicios ambulatorios</v>
      </c>
    </row>
    <row r="348" spans="1:9">
      <c r="A348" s="21">
        <v>801000713</v>
      </c>
      <c r="B348" s="15" t="s">
        <v>256</v>
      </c>
      <c r="C348" s="16">
        <v>45214</v>
      </c>
      <c r="D348" s="16">
        <v>45233</v>
      </c>
      <c r="E348" s="5">
        <v>17384111</v>
      </c>
      <c r="F348" s="5">
        <v>17384111</v>
      </c>
      <c r="G348" s="7" t="str">
        <f>VLOOKUP(B348,[2]Sheet!$B$1:$R$841,2,0)</f>
        <v>Radicada</v>
      </c>
      <c r="H348" s="8">
        <f>VLOOKUP(B348,[2]Sheet!$B$1:$R$841,4,0)</f>
        <v>45233.617025115738</v>
      </c>
      <c r="I348" s="25" t="str">
        <f>VLOOKUP(B348,[2]Sheet!$B$1:$R$841,15,0)</f>
        <v>Consultas ambulatorias</v>
      </c>
    </row>
    <row r="349" spans="1:9">
      <c r="A349" s="21">
        <v>801000713</v>
      </c>
      <c r="B349" s="15" t="s">
        <v>252</v>
      </c>
      <c r="C349" s="16">
        <v>45216</v>
      </c>
      <c r="D349" s="16">
        <v>45237</v>
      </c>
      <c r="E349" s="5">
        <v>27984</v>
      </c>
      <c r="F349" s="5">
        <v>27984</v>
      </c>
      <c r="G349" s="7" t="str">
        <f>VLOOKUP(B349,[2]Sheet!$B$1:$R$841,2,0)</f>
        <v>Radicada</v>
      </c>
      <c r="H349" s="8">
        <f>VLOOKUP(B349,[2]Sheet!$B$1:$R$841,4,0)</f>
        <v>45237.344624733792</v>
      </c>
      <c r="I349" s="25" t="str">
        <f>VLOOKUP(B349,[2]Sheet!$B$1:$R$841,15,0)</f>
        <v>Consultas ambulatorias</v>
      </c>
    </row>
    <row r="350" spans="1:9">
      <c r="A350" s="21">
        <v>801000713</v>
      </c>
      <c r="B350" s="15" t="s">
        <v>251</v>
      </c>
      <c r="C350" s="16">
        <v>45216</v>
      </c>
      <c r="D350" s="16">
        <v>45233</v>
      </c>
      <c r="E350" s="5">
        <v>56533</v>
      </c>
      <c r="F350" s="5">
        <v>56533</v>
      </c>
      <c r="G350" s="7" t="str">
        <f>VLOOKUP(B350,[2]Sheet!$B$1:$R$841,2,0)</f>
        <v>Radicada</v>
      </c>
      <c r="H350" s="8">
        <f>VLOOKUP(B350,[2]Sheet!$B$1:$R$841,4,0)</f>
        <v>45233.619024155094</v>
      </c>
      <c r="I350" s="25" t="str">
        <f>VLOOKUP(B350,[2]Sheet!$B$1:$R$841,15,0)</f>
        <v>Consultas ambulatorias</v>
      </c>
    </row>
    <row r="351" spans="1:9">
      <c r="A351" s="21">
        <v>801000713</v>
      </c>
      <c r="B351" s="15" t="s">
        <v>250</v>
      </c>
      <c r="C351" s="16">
        <v>45216</v>
      </c>
      <c r="D351" s="16">
        <v>45233</v>
      </c>
      <c r="E351" s="5">
        <v>56533</v>
      </c>
      <c r="F351" s="5">
        <v>56533</v>
      </c>
      <c r="G351" s="7" t="str">
        <f>VLOOKUP(B351,[2]Sheet!$B$1:$R$841,2,0)</f>
        <v>Radicada</v>
      </c>
      <c r="H351" s="8">
        <f>VLOOKUP(B351,[2]Sheet!$B$1:$R$841,4,0)</f>
        <v>45233.623188425925</v>
      </c>
      <c r="I351" s="25" t="str">
        <f>VLOOKUP(B351,[2]Sheet!$B$1:$R$841,15,0)</f>
        <v>Consultas ambulatorias</v>
      </c>
    </row>
    <row r="352" spans="1:9">
      <c r="A352" s="21">
        <v>801000713</v>
      </c>
      <c r="B352" s="15" t="s">
        <v>249</v>
      </c>
      <c r="C352" s="16">
        <v>45216</v>
      </c>
      <c r="D352" s="16">
        <v>45233</v>
      </c>
      <c r="E352" s="5">
        <v>64500</v>
      </c>
      <c r="F352" s="5">
        <v>64500</v>
      </c>
      <c r="G352" s="7" t="str">
        <f>VLOOKUP(B352,[2]Sheet!$B$1:$R$841,2,0)</f>
        <v>Radicada</v>
      </c>
      <c r="H352" s="8">
        <f>VLOOKUP(B352,[2]Sheet!$B$1:$R$841,4,0)</f>
        <v>45233.639648576383</v>
      </c>
      <c r="I352" s="25" t="str">
        <f>VLOOKUP(B352,[2]Sheet!$B$1:$R$841,15,0)</f>
        <v>Consultas ambulatorias</v>
      </c>
    </row>
    <row r="353" spans="1:9">
      <c r="A353" s="21">
        <v>801000713</v>
      </c>
      <c r="B353" s="15" t="s">
        <v>248</v>
      </c>
      <c r="C353" s="16">
        <v>45216</v>
      </c>
      <c r="D353" s="16">
        <v>45233</v>
      </c>
      <c r="E353" s="5">
        <v>64500</v>
      </c>
      <c r="F353" s="5">
        <v>64500</v>
      </c>
      <c r="G353" s="7" t="str">
        <f>VLOOKUP(B353,[2]Sheet!$B$1:$R$841,2,0)</f>
        <v>Radicada</v>
      </c>
      <c r="H353" s="8">
        <f>VLOOKUP(B353,[2]Sheet!$B$1:$R$841,4,0)</f>
        <v>45233.636464467592</v>
      </c>
      <c r="I353" s="25" t="str">
        <f>VLOOKUP(B353,[2]Sheet!$B$1:$R$841,15,0)</f>
        <v>Consultas ambulatorias</v>
      </c>
    </row>
    <row r="354" spans="1:9">
      <c r="A354" s="21">
        <v>801000713</v>
      </c>
      <c r="B354" s="15" t="s">
        <v>255</v>
      </c>
      <c r="C354" s="16">
        <v>45216</v>
      </c>
      <c r="D354" s="16">
        <v>45233</v>
      </c>
      <c r="E354" s="5">
        <v>1391131</v>
      </c>
      <c r="F354" s="5">
        <v>1391131</v>
      </c>
      <c r="G354" s="7" t="str">
        <f>VLOOKUP(B354,[2]Sheet!$B$1:$R$841,2,0)</f>
        <v>Radicada</v>
      </c>
      <c r="H354" s="8">
        <f>VLOOKUP(B354,[2]Sheet!$B$1:$R$841,4,0)</f>
        <v>45233.633939467589</v>
      </c>
      <c r="I354" s="25" t="str">
        <f>VLOOKUP(B354,[2]Sheet!$B$1:$R$841,15,0)</f>
        <v>Consultas ambulatorias</v>
      </c>
    </row>
    <row r="355" spans="1:9">
      <c r="A355" s="21">
        <v>801000713</v>
      </c>
      <c r="B355" s="15" t="s">
        <v>254</v>
      </c>
      <c r="C355" s="16">
        <v>45216</v>
      </c>
      <c r="D355" s="16">
        <v>45233</v>
      </c>
      <c r="E355" s="5">
        <v>1027759</v>
      </c>
      <c r="F355" s="5">
        <v>1027759</v>
      </c>
      <c r="G355" s="7" t="str">
        <f>VLOOKUP(B355,[2]Sheet!$B$1:$R$841,2,0)</f>
        <v>Radicada</v>
      </c>
      <c r="H355" s="8">
        <f>VLOOKUP(B355,[2]Sheet!$B$1:$R$841,4,0)</f>
        <v>45233.629687928238</v>
      </c>
      <c r="I355" s="25" t="str">
        <f>VLOOKUP(B355,[2]Sheet!$B$1:$R$841,15,0)</f>
        <v>Consultas ambulatorias</v>
      </c>
    </row>
    <row r="356" spans="1:9">
      <c r="A356" s="21">
        <v>801000713</v>
      </c>
      <c r="B356" s="15" t="s">
        <v>253</v>
      </c>
      <c r="C356" s="16">
        <v>45216</v>
      </c>
      <c r="D356" s="16">
        <v>45237</v>
      </c>
      <c r="E356" s="5">
        <v>363372</v>
      </c>
      <c r="F356" s="5">
        <v>363372</v>
      </c>
      <c r="G356" s="7" t="str">
        <f>VLOOKUP(B356,[2]Sheet!$B$1:$R$841,2,0)</f>
        <v>Radicada</v>
      </c>
      <c r="H356" s="8">
        <f>VLOOKUP(B356,[2]Sheet!$B$1:$R$841,4,0)</f>
        <v>45237.353003738426</v>
      </c>
      <c r="I356" s="25" t="str">
        <f>VLOOKUP(B356,[2]Sheet!$B$1:$R$841,15,0)</f>
        <v>Servicios ambulatorios</v>
      </c>
    </row>
    <row r="357" spans="1:9">
      <c r="A357" s="21">
        <v>801000713</v>
      </c>
      <c r="B357" s="15" t="s">
        <v>247</v>
      </c>
      <c r="C357" s="16">
        <v>45217</v>
      </c>
      <c r="D357" s="16">
        <v>45233</v>
      </c>
      <c r="E357" s="5">
        <v>145260</v>
      </c>
      <c r="F357" s="5">
        <v>145260</v>
      </c>
      <c r="G357" s="7" t="str">
        <f>VLOOKUP(B357,[2]Sheet!$B$1:$R$841,2,0)</f>
        <v>Radicada</v>
      </c>
      <c r="H357" s="8">
        <f>VLOOKUP(B357,[2]Sheet!$B$1:$R$841,4,0)</f>
        <v>45233.67105636574</v>
      </c>
      <c r="I357" s="25" t="str">
        <f>VLOOKUP(B357,[2]Sheet!$B$1:$R$841,15,0)</f>
        <v>Consultas ambulatorias</v>
      </c>
    </row>
    <row r="358" spans="1:9">
      <c r="A358" s="21">
        <v>801000713</v>
      </c>
      <c r="B358" s="15" t="s">
        <v>246</v>
      </c>
      <c r="C358" s="16">
        <v>45217</v>
      </c>
      <c r="D358" s="16">
        <v>45233</v>
      </c>
      <c r="E358" s="5">
        <v>289200</v>
      </c>
      <c r="F358" s="5">
        <v>289200</v>
      </c>
      <c r="G358" s="7" t="str">
        <f>VLOOKUP(B358,[2]Sheet!$B$1:$R$841,2,0)</f>
        <v>Radicada</v>
      </c>
      <c r="H358" s="8">
        <f>VLOOKUP(B358,[2]Sheet!$B$1:$R$841,4,0)</f>
        <v>45233.656037731482</v>
      </c>
      <c r="I358" s="25" t="str">
        <f>VLOOKUP(B358,[2]Sheet!$B$1:$R$841,15,0)</f>
        <v>Consultas ambulatorias</v>
      </c>
    </row>
    <row r="359" spans="1:9" ht="29">
      <c r="A359" s="21">
        <v>801000713</v>
      </c>
      <c r="B359" s="15" t="s">
        <v>245</v>
      </c>
      <c r="C359" s="16">
        <v>45217</v>
      </c>
      <c r="D359" s="16">
        <v>45233</v>
      </c>
      <c r="E359" s="5">
        <v>484217</v>
      </c>
      <c r="F359" s="5">
        <v>484217</v>
      </c>
      <c r="G359" s="7" t="str">
        <f>VLOOKUP(B359,[2]Sheet!$B$1:$R$841,2,0)</f>
        <v>Radicada</v>
      </c>
      <c r="H359" s="8">
        <f>VLOOKUP(B359,[2]Sheet!$B$1:$R$841,4,0)</f>
        <v>45233.666976817127</v>
      </c>
      <c r="I359" s="25" t="str">
        <f>VLOOKUP(B359,[2]Sheet!$B$1:$R$841,15,0)</f>
        <v>Medicamentos de uso ambulatorio</v>
      </c>
    </row>
    <row r="360" spans="1:9">
      <c r="A360" s="21">
        <v>801000713</v>
      </c>
      <c r="B360" s="15" t="s">
        <v>242</v>
      </c>
      <c r="C360" s="16">
        <v>45217</v>
      </c>
      <c r="D360" s="16">
        <v>45233</v>
      </c>
      <c r="E360" s="5">
        <v>155000</v>
      </c>
      <c r="F360" s="5">
        <v>155000</v>
      </c>
      <c r="G360" s="7" t="str">
        <f>VLOOKUP(B360,[2]Sheet!$B$1:$R$841,2,0)</f>
        <v>Radicada</v>
      </c>
      <c r="H360" s="8">
        <f>VLOOKUP(B360,[2]Sheet!$B$1:$R$841,4,0)</f>
        <v>45233.669368981478</v>
      </c>
      <c r="I360" s="25" t="str">
        <f>VLOOKUP(B360,[2]Sheet!$B$1:$R$841,15,0)</f>
        <v>Consultas ambulatorias</v>
      </c>
    </row>
    <row r="361" spans="1:9">
      <c r="A361" s="21">
        <v>801000713</v>
      </c>
      <c r="B361" s="15" t="s">
        <v>244</v>
      </c>
      <c r="C361" s="16">
        <v>45217</v>
      </c>
      <c r="D361" s="16">
        <v>45233</v>
      </c>
      <c r="E361" s="5">
        <v>289200</v>
      </c>
      <c r="F361" s="5">
        <v>289200</v>
      </c>
      <c r="G361" s="7" t="str">
        <f>VLOOKUP(B361,[2]Sheet!$B$1:$R$841,2,0)</f>
        <v>Radicada</v>
      </c>
      <c r="H361" s="8">
        <f>VLOOKUP(B361,[2]Sheet!$B$1:$R$841,4,0)</f>
        <v>45233.658580902775</v>
      </c>
      <c r="I361" s="25" t="str">
        <f>VLOOKUP(B361,[2]Sheet!$B$1:$R$841,15,0)</f>
        <v>Consultas ambulatorias</v>
      </c>
    </row>
    <row r="362" spans="1:9">
      <c r="A362" s="21">
        <v>801000713</v>
      </c>
      <c r="B362" s="15" t="s">
        <v>243</v>
      </c>
      <c r="C362" s="16">
        <v>45217</v>
      </c>
      <c r="D362" s="16">
        <v>45233</v>
      </c>
      <c r="E362" s="5">
        <v>289200</v>
      </c>
      <c r="F362" s="5">
        <v>289200</v>
      </c>
      <c r="G362" s="7" t="str">
        <f>VLOOKUP(B362,[2]Sheet!$B$1:$R$841,2,0)</f>
        <v>Radicada</v>
      </c>
      <c r="H362" s="8">
        <f>VLOOKUP(B362,[2]Sheet!$B$1:$R$841,4,0)</f>
        <v>45233.660907986108</v>
      </c>
      <c r="I362" s="25" t="str">
        <f>VLOOKUP(B362,[2]Sheet!$B$1:$R$841,15,0)</f>
        <v>Consultas ambulatorias</v>
      </c>
    </row>
    <row r="363" spans="1:9">
      <c r="A363" s="21">
        <v>801000713</v>
      </c>
      <c r="B363" s="15" t="s">
        <v>241</v>
      </c>
      <c r="C363" s="16">
        <v>45217</v>
      </c>
      <c r="D363" s="16">
        <v>45233</v>
      </c>
      <c r="E363" s="5">
        <v>1224483</v>
      </c>
      <c r="F363" s="5">
        <v>1224483</v>
      </c>
      <c r="G363" s="7" t="str">
        <f>VLOOKUP(B363,[2]Sheet!$B$1:$R$841,2,0)</f>
        <v>Radicada</v>
      </c>
      <c r="H363" s="8">
        <f>VLOOKUP(B363,[2]Sheet!$B$1:$R$841,4,0)</f>
        <v>45233.6539996875</v>
      </c>
      <c r="I363" s="25" t="str">
        <f>VLOOKUP(B363,[2]Sheet!$B$1:$R$841,15,0)</f>
        <v>Consultas ambulatorias</v>
      </c>
    </row>
    <row r="364" spans="1:9">
      <c r="A364" s="21">
        <v>801000713</v>
      </c>
      <c r="B364" s="15" t="s">
        <v>240</v>
      </c>
      <c r="C364" s="16">
        <v>45217</v>
      </c>
      <c r="D364" s="16">
        <v>45233</v>
      </c>
      <c r="E364" s="5">
        <v>12140929</v>
      </c>
      <c r="F364" s="5">
        <v>12140929</v>
      </c>
      <c r="G364" s="7" t="str">
        <f>VLOOKUP(B364,[2]Sheet!$B$1:$R$841,2,0)</f>
        <v>Radicada</v>
      </c>
      <c r="H364" s="8">
        <f>VLOOKUP(B364,[2]Sheet!$B$1:$R$841,4,0)</f>
        <v>45233.64922850694</v>
      </c>
      <c r="I364" s="25" t="str">
        <f>VLOOKUP(B364,[2]Sheet!$B$1:$R$841,15,0)</f>
        <v>Servicios ambulatorios</v>
      </c>
    </row>
    <row r="365" spans="1:9">
      <c r="A365" s="21">
        <v>801000713</v>
      </c>
      <c r="B365" s="15" t="s">
        <v>238</v>
      </c>
      <c r="C365" s="16">
        <v>45218</v>
      </c>
      <c r="D365" s="16">
        <v>45250</v>
      </c>
      <c r="E365" s="5">
        <v>64500</v>
      </c>
      <c r="F365" s="5">
        <v>64500</v>
      </c>
      <c r="G365" s="7" t="str">
        <f>VLOOKUP(B365,[2]Sheet!$B$1:$R$841,2,0)</f>
        <v>Radicada</v>
      </c>
      <c r="H365" s="8">
        <f>VLOOKUP(B365,[2]Sheet!$B$1:$R$841,4,0)</f>
        <v>45261.291666666664</v>
      </c>
      <c r="I365" s="25" t="str">
        <f>VLOOKUP(B365,[2]Sheet!$B$1:$R$841,15,0)</f>
        <v>Consultas ambulatorias</v>
      </c>
    </row>
    <row r="366" spans="1:9">
      <c r="A366" s="21">
        <v>801000713</v>
      </c>
      <c r="B366" s="15" t="s">
        <v>237</v>
      </c>
      <c r="C366" s="16">
        <v>45218</v>
      </c>
      <c r="D366" s="16">
        <v>45250</v>
      </c>
      <c r="E366" s="5">
        <v>64500</v>
      </c>
      <c r="F366" s="5">
        <v>64500</v>
      </c>
      <c r="G366" s="7" t="str">
        <f>VLOOKUP(B366,[2]Sheet!$B$1:$R$841,2,0)</f>
        <v>Radicada</v>
      </c>
      <c r="H366" s="8">
        <f>VLOOKUP(B366,[2]Sheet!$B$1:$R$841,4,0)</f>
        <v>45261.291666666664</v>
      </c>
      <c r="I366" s="25" t="str">
        <f>VLOOKUP(B366,[2]Sheet!$B$1:$R$841,15,0)</f>
        <v>Consultas ambulatorias</v>
      </c>
    </row>
    <row r="367" spans="1:9">
      <c r="A367" s="21">
        <v>801000713</v>
      </c>
      <c r="B367" s="15" t="s">
        <v>239</v>
      </c>
      <c r="C367" s="16">
        <v>45218</v>
      </c>
      <c r="D367" s="16">
        <v>45237</v>
      </c>
      <c r="E367" s="5">
        <v>28864</v>
      </c>
      <c r="F367" s="5">
        <v>28864</v>
      </c>
      <c r="G367" s="7" t="str">
        <f>VLOOKUP(B367,[2]Sheet!$B$1:$R$841,2,0)</f>
        <v>Radicada</v>
      </c>
      <c r="H367" s="8">
        <f>VLOOKUP(B367,[2]Sheet!$B$1:$R$841,4,0)</f>
        <v>45237.346494293983</v>
      </c>
      <c r="I367" s="25" t="str">
        <f>VLOOKUP(B367,[2]Sheet!$B$1:$R$841,15,0)</f>
        <v>Consultas ambulatorias</v>
      </c>
    </row>
    <row r="368" spans="1:9">
      <c r="A368" s="21">
        <v>801000713</v>
      </c>
      <c r="B368" s="15" t="s">
        <v>236</v>
      </c>
      <c r="C368" s="16">
        <v>45219</v>
      </c>
      <c r="D368" s="16">
        <v>45233</v>
      </c>
      <c r="E368" s="5">
        <v>56946</v>
      </c>
      <c r="F368" s="5">
        <v>56946</v>
      </c>
      <c r="G368" s="7" t="str">
        <f>VLOOKUP(B368,[2]Sheet!$B$1:$R$841,2,0)</f>
        <v>Radicada</v>
      </c>
      <c r="H368" s="8">
        <f>VLOOKUP(B368,[2]Sheet!$B$1:$R$841,4,0)</f>
        <v>45233.678062847219</v>
      </c>
      <c r="I368" s="25" t="str">
        <f>VLOOKUP(B368,[2]Sheet!$B$1:$R$841,15,0)</f>
        <v>Consultas ambulatorias</v>
      </c>
    </row>
    <row r="369" spans="1:9">
      <c r="A369" s="21">
        <v>801000713</v>
      </c>
      <c r="B369" s="15" t="s">
        <v>235</v>
      </c>
      <c r="C369" s="16">
        <v>45219</v>
      </c>
      <c r="D369" s="16">
        <v>45233</v>
      </c>
      <c r="E369" s="5">
        <v>13113936</v>
      </c>
      <c r="F369" s="5">
        <v>13113936</v>
      </c>
      <c r="G369" s="7" t="str">
        <f>VLOOKUP(B369,[2]Sheet!$B$1:$R$841,2,0)</f>
        <v>Para respuesta prestador</v>
      </c>
      <c r="H369" s="8">
        <f>VLOOKUP(B369,[2]Sheet!$B$1:$R$841,4,0)</f>
        <v>45233.675480243051</v>
      </c>
      <c r="I369" s="25" t="str">
        <f>VLOOKUP(B369,[2]Sheet!$B$1:$R$841,15,0)</f>
        <v>Servicios ambulatorios</v>
      </c>
    </row>
    <row r="370" spans="1:9">
      <c r="A370" s="21">
        <v>801000713</v>
      </c>
      <c r="B370" s="15" t="s">
        <v>233</v>
      </c>
      <c r="C370" s="16">
        <v>45222</v>
      </c>
      <c r="D370" s="16">
        <v>45250</v>
      </c>
      <c r="E370" s="5">
        <v>52433</v>
      </c>
      <c r="F370" s="5">
        <v>52433</v>
      </c>
      <c r="G370" s="7" t="str">
        <f>VLOOKUP(B370,[2]Sheet!$B$1:$R$841,2,0)</f>
        <v>Radicada</v>
      </c>
      <c r="H370" s="8">
        <f>VLOOKUP(B370,[2]Sheet!$B$1:$R$841,4,0)</f>
        <v>45261.291666666664</v>
      </c>
      <c r="I370" s="25" t="str">
        <f>VLOOKUP(B370,[2]Sheet!$B$1:$R$841,15,0)</f>
        <v>Consultas ambulatorias</v>
      </c>
    </row>
    <row r="371" spans="1:9">
      <c r="A371" s="21">
        <v>801000713</v>
      </c>
      <c r="B371" s="15" t="s">
        <v>234</v>
      </c>
      <c r="C371" s="16">
        <v>45222</v>
      </c>
      <c r="D371" s="16">
        <v>45233</v>
      </c>
      <c r="E371" s="5">
        <v>38700</v>
      </c>
      <c r="F371" s="5">
        <v>38700</v>
      </c>
      <c r="G371" s="7" t="str">
        <f>VLOOKUP(B371,[2]Sheet!$B$1:$R$841,2,0)</f>
        <v>Radicada</v>
      </c>
      <c r="H371" s="8">
        <f>VLOOKUP(B371,[2]Sheet!$B$1:$R$841,4,0)</f>
        <v>45233.680822997681</v>
      </c>
      <c r="I371" s="25" t="str">
        <f>VLOOKUP(B371,[2]Sheet!$B$1:$R$841,15,0)</f>
        <v>Consultas ambulatorias</v>
      </c>
    </row>
    <row r="372" spans="1:9">
      <c r="A372" s="21">
        <v>801000713</v>
      </c>
      <c r="B372" s="15" t="s">
        <v>232</v>
      </c>
      <c r="C372" s="16">
        <v>45222</v>
      </c>
      <c r="D372" s="16">
        <v>45233</v>
      </c>
      <c r="E372" s="5">
        <v>57800</v>
      </c>
      <c r="F372" s="5">
        <v>57800</v>
      </c>
      <c r="G372" s="7" t="str">
        <f>VLOOKUP(B372,[2]Sheet!$B$1:$R$841,2,0)</f>
        <v>Radicada</v>
      </c>
      <c r="H372" s="8">
        <f>VLOOKUP(B372,[2]Sheet!$B$1:$R$841,4,0)</f>
        <v>45233.683202280088</v>
      </c>
      <c r="I372" s="25" t="str">
        <f>VLOOKUP(B372,[2]Sheet!$B$1:$R$841,15,0)</f>
        <v>Consultas ambulatorias</v>
      </c>
    </row>
    <row r="373" spans="1:9">
      <c r="A373" s="21">
        <v>801000713</v>
      </c>
      <c r="B373" s="15" t="s">
        <v>231</v>
      </c>
      <c r="C373" s="16">
        <v>45223</v>
      </c>
      <c r="D373" s="16">
        <v>45250</v>
      </c>
      <c r="E373" s="5">
        <v>56533</v>
      </c>
      <c r="F373" s="5">
        <v>56533</v>
      </c>
      <c r="G373" s="7" t="str">
        <f>VLOOKUP(B373,[2]Sheet!$B$1:$R$841,2,0)</f>
        <v>Radicada</v>
      </c>
      <c r="H373" s="8">
        <f>VLOOKUP(B373,[2]Sheet!$B$1:$R$841,4,0)</f>
        <v>45261.291666666664</v>
      </c>
      <c r="I373" s="25" t="str">
        <f>VLOOKUP(B373,[2]Sheet!$B$1:$R$841,15,0)</f>
        <v>Consultas ambulatorias</v>
      </c>
    </row>
    <row r="374" spans="1:9">
      <c r="A374" s="21">
        <v>801000713</v>
      </c>
      <c r="B374" s="15" t="s">
        <v>230</v>
      </c>
      <c r="C374" s="16">
        <v>45223</v>
      </c>
      <c r="D374" s="16">
        <v>45250</v>
      </c>
      <c r="E374" s="5">
        <v>64500</v>
      </c>
      <c r="F374" s="5">
        <v>64500</v>
      </c>
      <c r="G374" s="7" t="str">
        <f>VLOOKUP(B374,[2]Sheet!$B$1:$R$841,2,0)</f>
        <v>Radicada</v>
      </c>
      <c r="H374" s="8">
        <f>VLOOKUP(B374,[2]Sheet!$B$1:$R$841,4,0)</f>
        <v>45261.291666666664</v>
      </c>
      <c r="I374" s="25" t="str">
        <f>VLOOKUP(B374,[2]Sheet!$B$1:$R$841,15,0)</f>
        <v>Consultas ambulatorias</v>
      </c>
    </row>
    <row r="375" spans="1:9">
      <c r="A375" s="21">
        <v>801000713</v>
      </c>
      <c r="B375" s="15" t="s">
        <v>229</v>
      </c>
      <c r="C375" s="16">
        <v>45223</v>
      </c>
      <c r="D375" s="16">
        <v>45233</v>
      </c>
      <c r="E375" s="5">
        <v>64500</v>
      </c>
      <c r="F375" s="5">
        <v>64500</v>
      </c>
      <c r="G375" s="7" t="str">
        <f>VLOOKUP(B375,[2]Sheet!$B$1:$R$841,2,0)</f>
        <v>Radicada</v>
      </c>
      <c r="H375" s="8">
        <f>VLOOKUP(B375,[2]Sheet!$B$1:$R$841,4,0)</f>
        <v>45233.688367442126</v>
      </c>
      <c r="I375" s="25" t="str">
        <f>VLOOKUP(B375,[2]Sheet!$B$1:$R$841,15,0)</f>
        <v>Consultas ambulatorias</v>
      </c>
    </row>
    <row r="376" spans="1:9">
      <c r="A376" s="21">
        <v>801000713</v>
      </c>
      <c r="B376" s="15" t="s">
        <v>227</v>
      </c>
      <c r="C376" s="16">
        <v>45223</v>
      </c>
      <c r="D376" s="16">
        <v>45233</v>
      </c>
      <c r="E376" s="5">
        <v>2208306</v>
      </c>
      <c r="F376" s="5">
        <v>2208306</v>
      </c>
      <c r="G376" s="7" t="str">
        <f>VLOOKUP(B376,[2]Sheet!$B$1:$R$841,2,0)</f>
        <v>Radicada</v>
      </c>
      <c r="H376" s="8">
        <f>VLOOKUP(B376,[2]Sheet!$B$1:$R$841,4,0)</f>
        <v>45233.686653703699</v>
      </c>
      <c r="I376" s="25" t="str">
        <f>VLOOKUP(B376,[2]Sheet!$B$1:$R$841,15,0)</f>
        <v>Servicios ambulatorios</v>
      </c>
    </row>
    <row r="377" spans="1:9">
      <c r="A377" s="21">
        <v>801000713</v>
      </c>
      <c r="B377" s="15" t="s">
        <v>228</v>
      </c>
      <c r="C377" s="16">
        <v>45223</v>
      </c>
      <c r="D377" s="16">
        <v>45247</v>
      </c>
      <c r="E377" s="5">
        <v>64500</v>
      </c>
      <c r="F377" s="5">
        <v>64500</v>
      </c>
      <c r="G377" s="7" t="str">
        <f>VLOOKUP(B377,[2]Sheet!$B$1:$R$841,2,0)</f>
        <v>Radicada</v>
      </c>
      <c r="H377" s="8">
        <f>VLOOKUP(B377,[2]Sheet!$B$1:$R$841,4,0)</f>
        <v>45261.291666666664</v>
      </c>
      <c r="I377" s="25" t="str">
        <f>VLOOKUP(B377,[2]Sheet!$B$1:$R$841,15,0)</f>
        <v>Consultas ambulatorias</v>
      </c>
    </row>
    <row r="378" spans="1:9">
      <c r="A378" s="21">
        <v>801000713</v>
      </c>
      <c r="B378" s="15" t="s">
        <v>226</v>
      </c>
      <c r="C378" s="16">
        <v>45224</v>
      </c>
      <c r="D378" s="16">
        <v>45233</v>
      </c>
      <c r="E378" s="5">
        <v>64500</v>
      </c>
      <c r="F378" s="5">
        <v>64500</v>
      </c>
      <c r="G378" s="7" t="str">
        <f>VLOOKUP(B378,[2]Sheet!$B$1:$R$841,2,0)</f>
        <v>Radicada</v>
      </c>
      <c r="H378" s="8">
        <f>VLOOKUP(B378,[2]Sheet!$B$1:$R$841,4,0)</f>
        <v>45233.690557986112</v>
      </c>
      <c r="I378" s="25" t="str">
        <f>VLOOKUP(B378,[2]Sheet!$B$1:$R$841,15,0)</f>
        <v>Consultas ambulatorias</v>
      </c>
    </row>
    <row r="379" spans="1:9">
      <c r="A379" s="21">
        <v>801000713</v>
      </c>
      <c r="B379" s="15" t="s">
        <v>225</v>
      </c>
      <c r="C379" s="16">
        <v>45224</v>
      </c>
      <c r="D379" s="16">
        <v>45237</v>
      </c>
      <c r="E379" s="5">
        <v>217243</v>
      </c>
      <c r="F379" s="5">
        <v>217243</v>
      </c>
      <c r="G379" s="7" t="str">
        <f>VLOOKUP(B379,[2]Sheet!$B$1:$R$841,2,0)</f>
        <v>Radicada</v>
      </c>
      <c r="H379" s="8">
        <f>VLOOKUP(B379,[2]Sheet!$B$1:$R$841,4,0)</f>
        <v>45237.34838549768</v>
      </c>
      <c r="I379" s="25" t="str">
        <f>VLOOKUP(B379,[2]Sheet!$B$1:$R$841,15,0)</f>
        <v>Servicios ambulatorios</v>
      </c>
    </row>
    <row r="380" spans="1:9">
      <c r="A380" s="21">
        <v>801000713</v>
      </c>
      <c r="B380" s="15" t="s">
        <v>224</v>
      </c>
      <c r="C380" s="16">
        <v>45224</v>
      </c>
      <c r="D380" s="16">
        <v>45250</v>
      </c>
      <c r="E380" s="5">
        <v>56533</v>
      </c>
      <c r="F380" s="5">
        <v>56533</v>
      </c>
      <c r="G380" s="7" t="str">
        <f>VLOOKUP(B380,[2]Sheet!$B$1:$R$841,2,0)</f>
        <v>Radicada</v>
      </c>
      <c r="H380" s="8">
        <f>VLOOKUP(B380,[2]Sheet!$B$1:$R$841,4,0)</f>
        <v>45261.291666666664</v>
      </c>
      <c r="I380" s="25" t="str">
        <f>VLOOKUP(B380,[2]Sheet!$B$1:$R$841,15,0)</f>
        <v>Consultas ambulatorias</v>
      </c>
    </row>
    <row r="381" spans="1:9">
      <c r="A381" s="21">
        <v>801000713</v>
      </c>
      <c r="B381" s="15" t="s">
        <v>223</v>
      </c>
      <c r="C381" s="16">
        <v>45224</v>
      </c>
      <c r="D381" s="16">
        <v>45247</v>
      </c>
      <c r="E381" s="5">
        <v>39085</v>
      </c>
      <c r="F381" s="5">
        <v>39085</v>
      </c>
      <c r="G381" s="7" t="str">
        <f>VLOOKUP(B381,[2]Sheet!$B$1:$R$841,2,0)</f>
        <v>Radicada</v>
      </c>
      <c r="H381" s="8">
        <f>VLOOKUP(B381,[2]Sheet!$B$1:$R$841,4,0)</f>
        <v>45261.291666666664</v>
      </c>
      <c r="I381" s="25" t="str">
        <f>VLOOKUP(B381,[2]Sheet!$B$1:$R$841,15,0)</f>
        <v>Consultas ambulatorias</v>
      </c>
    </row>
    <row r="382" spans="1:9">
      <c r="A382" s="21">
        <v>801000713</v>
      </c>
      <c r="B382" s="15" t="s">
        <v>222</v>
      </c>
      <c r="C382" s="16">
        <v>45224</v>
      </c>
      <c r="D382" s="16">
        <v>45233</v>
      </c>
      <c r="E382" s="5">
        <v>52677</v>
      </c>
      <c r="F382" s="5">
        <v>52677</v>
      </c>
      <c r="G382" s="7" t="str">
        <f>VLOOKUP(B382,[2]Sheet!$B$1:$R$841,2,0)</f>
        <v>Radicada</v>
      </c>
      <c r="H382" s="8">
        <f>VLOOKUP(B382,[2]Sheet!$B$1:$R$841,4,0)</f>
        <v>45233.696334490742</v>
      </c>
      <c r="I382" s="25" t="str">
        <f>VLOOKUP(B382,[2]Sheet!$B$1:$R$841,15,0)</f>
        <v>Consultas ambulatorias</v>
      </c>
    </row>
    <row r="383" spans="1:9">
      <c r="A383" s="21">
        <v>801000713</v>
      </c>
      <c r="B383" s="15" t="s">
        <v>221</v>
      </c>
      <c r="C383" s="16">
        <v>45224</v>
      </c>
      <c r="D383" s="16">
        <v>45250</v>
      </c>
      <c r="E383" s="5">
        <v>64500</v>
      </c>
      <c r="F383" s="5">
        <v>64500</v>
      </c>
      <c r="G383" s="7" t="str">
        <f>VLOOKUP(B383,[2]Sheet!$B$1:$R$841,2,0)</f>
        <v>Radicada</v>
      </c>
      <c r="H383" s="8">
        <f>VLOOKUP(B383,[2]Sheet!$B$1:$R$841,4,0)</f>
        <v>45261.291666666664</v>
      </c>
      <c r="I383" s="25" t="str">
        <f>VLOOKUP(B383,[2]Sheet!$B$1:$R$841,15,0)</f>
        <v>Consultas ambulatorias</v>
      </c>
    </row>
    <row r="384" spans="1:9">
      <c r="A384" s="21">
        <v>801000713</v>
      </c>
      <c r="B384" s="15" t="s">
        <v>220</v>
      </c>
      <c r="C384" s="16">
        <v>45224</v>
      </c>
      <c r="D384" s="16">
        <v>45250</v>
      </c>
      <c r="E384" s="5">
        <v>64500</v>
      </c>
      <c r="F384" s="5">
        <v>64500</v>
      </c>
      <c r="G384" s="7" t="str">
        <f>VLOOKUP(B384,[2]Sheet!$B$1:$R$841,2,0)</f>
        <v>Radicada</v>
      </c>
      <c r="H384" s="8">
        <f>VLOOKUP(B384,[2]Sheet!$B$1:$R$841,4,0)</f>
        <v>45261.291666666664</v>
      </c>
      <c r="I384" s="25" t="str">
        <f>VLOOKUP(B384,[2]Sheet!$B$1:$R$841,15,0)</f>
        <v>Consultas ambulatorias</v>
      </c>
    </row>
    <row r="385" spans="1:9">
      <c r="A385" s="21">
        <v>801000713</v>
      </c>
      <c r="B385" s="15" t="s">
        <v>218</v>
      </c>
      <c r="C385" s="16">
        <v>45225</v>
      </c>
      <c r="D385" s="16">
        <v>45250</v>
      </c>
      <c r="E385" s="5">
        <v>26765606</v>
      </c>
      <c r="F385" s="5">
        <v>26765606</v>
      </c>
      <c r="G385" s="7" t="str">
        <f>VLOOKUP(B385,[2]Sheet!$B$1:$R$841,2,0)</f>
        <v>Radicada</v>
      </c>
      <c r="H385" s="8">
        <f>VLOOKUP(B385,[2]Sheet!$B$1:$R$841,4,0)</f>
        <v>45261.291666666664</v>
      </c>
      <c r="I385" s="25" t="str">
        <f>VLOOKUP(B385,[2]Sheet!$B$1:$R$841,15,0)</f>
        <v>Servicios ambulatorios</v>
      </c>
    </row>
    <row r="386" spans="1:9">
      <c r="A386" s="21">
        <v>801000713</v>
      </c>
      <c r="B386" s="15" t="s">
        <v>217</v>
      </c>
      <c r="C386" s="16">
        <v>45225</v>
      </c>
      <c r="D386" s="16">
        <v>45247</v>
      </c>
      <c r="E386" s="5">
        <v>80623</v>
      </c>
      <c r="F386" s="5">
        <v>80623</v>
      </c>
      <c r="G386" s="7" t="str">
        <f>VLOOKUP(B386,[2]Sheet!$B$1:$R$841,2,0)</f>
        <v>Devuelta</v>
      </c>
      <c r="H386" s="8">
        <f>VLOOKUP(B386,[2]Sheet!$B$1:$R$841,4,0)</f>
        <v>45261.291666666664</v>
      </c>
      <c r="I386" s="25" t="str">
        <f>VLOOKUP(B386,[2]Sheet!$B$1:$R$841,15,0)</f>
        <v>Consultas ambulatorias</v>
      </c>
    </row>
    <row r="387" spans="1:9">
      <c r="A387" s="21">
        <v>801000713</v>
      </c>
      <c r="B387" s="15" t="s">
        <v>216</v>
      </c>
      <c r="C387" s="16">
        <v>45225</v>
      </c>
      <c r="D387" s="16">
        <v>45247</v>
      </c>
      <c r="E387" s="5">
        <v>38700</v>
      </c>
      <c r="F387" s="5">
        <v>38700</v>
      </c>
      <c r="G387" s="7" t="str">
        <f>VLOOKUP(B387,[2]Sheet!$B$1:$R$841,2,0)</f>
        <v>Radicada</v>
      </c>
      <c r="H387" s="8">
        <f>VLOOKUP(B387,[2]Sheet!$B$1:$R$841,4,0)</f>
        <v>45261.291666666664</v>
      </c>
      <c r="I387" s="25" t="str">
        <f>VLOOKUP(B387,[2]Sheet!$B$1:$R$841,15,0)</f>
        <v>Consultas ambulatorias</v>
      </c>
    </row>
    <row r="388" spans="1:9">
      <c r="A388" s="21">
        <v>801000713</v>
      </c>
      <c r="B388" s="15" t="s">
        <v>215</v>
      </c>
      <c r="C388" s="16">
        <v>45225</v>
      </c>
      <c r="D388" s="16">
        <v>45247</v>
      </c>
      <c r="E388" s="5">
        <v>64500</v>
      </c>
      <c r="F388" s="5">
        <v>64500</v>
      </c>
      <c r="G388" s="7" t="str">
        <f>VLOOKUP(B388,[2]Sheet!$B$1:$R$841,2,0)</f>
        <v>Radicada</v>
      </c>
      <c r="H388" s="8">
        <f>VLOOKUP(B388,[2]Sheet!$B$1:$R$841,4,0)</f>
        <v>45261.291666666664</v>
      </c>
      <c r="I388" s="25" t="str">
        <f>VLOOKUP(B388,[2]Sheet!$B$1:$R$841,15,0)</f>
        <v>Consultas ambulatorias</v>
      </c>
    </row>
    <row r="389" spans="1:9">
      <c r="A389" s="21">
        <v>801000713</v>
      </c>
      <c r="B389" s="15" t="s">
        <v>219</v>
      </c>
      <c r="C389" s="16">
        <v>45225</v>
      </c>
      <c r="D389" s="16">
        <v>45250</v>
      </c>
      <c r="E389" s="5">
        <v>1660959</v>
      </c>
      <c r="F389" s="5">
        <v>1660959</v>
      </c>
      <c r="G389" s="7" t="str">
        <f>VLOOKUP(B389,[2]Sheet!$B$1:$R$841,2,0)</f>
        <v>Radicada</v>
      </c>
      <c r="H389" s="8">
        <f>VLOOKUP(B389,[2]Sheet!$B$1:$R$841,4,0)</f>
        <v>45261.291666666664</v>
      </c>
      <c r="I389" s="25" t="str">
        <f>VLOOKUP(B389,[2]Sheet!$B$1:$R$841,15,0)</f>
        <v>Servicios ambulatorios</v>
      </c>
    </row>
    <row r="390" spans="1:9">
      <c r="A390" s="21">
        <v>801000713</v>
      </c>
      <c r="B390" s="15" t="s">
        <v>214</v>
      </c>
      <c r="C390" s="16">
        <v>45226</v>
      </c>
      <c r="D390" s="16">
        <v>45247</v>
      </c>
      <c r="E390" s="5">
        <v>2374186</v>
      </c>
      <c r="F390" s="5">
        <v>2374186</v>
      </c>
      <c r="G390" s="7" t="str">
        <f>VLOOKUP(B390,[2]Sheet!$B$1:$R$841,2,0)</f>
        <v>Radicada</v>
      </c>
      <c r="H390" s="8">
        <f>VLOOKUP(B390,[2]Sheet!$B$1:$R$841,4,0)</f>
        <v>45261.291666666664</v>
      </c>
      <c r="I390" s="25" t="str">
        <f>VLOOKUP(B390,[2]Sheet!$B$1:$R$841,15,0)</f>
        <v>Servicios ambulatorios</v>
      </c>
    </row>
    <row r="391" spans="1:9">
      <c r="A391" s="21">
        <v>801000713</v>
      </c>
      <c r="B391" s="15" t="s">
        <v>213</v>
      </c>
      <c r="C391" s="16">
        <v>45226</v>
      </c>
      <c r="D391" s="16">
        <v>45247</v>
      </c>
      <c r="E391" s="5">
        <v>225564</v>
      </c>
      <c r="F391" s="5">
        <v>225564</v>
      </c>
      <c r="G391" s="7" t="str">
        <f>VLOOKUP(B391,[2]Sheet!$B$1:$R$841,2,0)</f>
        <v>Radicada</v>
      </c>
      <c r="H391" s="8">
        <f>VLOOKUP(B391,[2]Sheet!$B$1:$R$841,4,0)</f>
        <v>45261.291666666664</v>
      </c>
      <c r="I391" s="25" t="str">
        <f>VLOOKUP(B391,[2]Sheet!$B$1:$R$841,15,0)</f>
        <v>Consultas ambulatorias</v>
      </c>
    </row>
    <row r="392" spans="1:9">
      <c r="A392" s="21">
        <v>801000713</v>
      </c>
      <c r="B392" s="15" t="s">
        <v>212</v>
      </c>
      <c r="C392" s="16">
        <v>45226</v>
      </c>
      <c r="D392" s="16">
        <v>45247</v>
      </c>
      <c r="E392" s="5">
        <v>28582</v>
      </c>
      <c r="F392" s="5">
        <v>28582</v>
      </c>
      <c r="G392" s="7" t="str">
        <f>VLOOKUP(B392,[2]Sheet!$B$1:$R$841,2,0)</f>
        <v>Radicada</v>
      </c>
      <c r="H392" s="8">
        <f>VLOOKUP(B392,[2]Sheet!$B$1:$R$841,4,0)</f>
        <v>45261.291666666664</v>
      </c>
      <c r="I392" s="25" t="str">
        <f>VLOOKUP(B392,[2]Sheet!$B$1:$R$841,15,0)</f>
        <v>Consultas ambulatorias</v>
      </c>
    </row>
    <row r="393" spans="1:9">
      <c r="A393" s="21">
        <v>801000713</v>
      </c>
      <c r="B393" s="15" t="s">
        <v>211</v>
      </c>
      <c r="C393" s="16">
        <v>45226</v>
      </c>
      <c r="D393" s="16">
        <v>45250</v>
      </c>
      <c r="E393" s="5">
        <v>107733</v>
      </c>
      <c r="F393" s="5">
        <v>107733</v>
      </c>
      <c r="G393" s="7" t="str">
        <f>VLOOKUP(B393,[2]Sheet!$B$1:$R$841,2,0)</f>
        <v>Radicada</v>
      </c>
      <c r="H393" s="8">
        <f>VLOOKUP(B393,[2]Sheet!$B$1:$R$841,4,0)</f>
        <v>45261.291666666664</v>
      </c>
      <c r="I393" s="25" t="str">
        <f>VLOOKUP(B393,[2]Sheet!$B$1:$R$841,15,0)</f>
        <v>Consultas ambulatorias</v>
      </c>
    </row>
    <row r="394" spans="1:9">
      <c r="A394" s="21">
        <v>801000713</v>
      </c>
      <c r="B394" s="15" t="s">
        <v>210</v>
      </c>
      <c r="C394" s="16">
        <v>45226</v>
      </c>
      <c r="D394" s="16">
        <v>45250</v>
      </c>
      <c r="E394" s="5">
        <v>107733</v>
      </c>
      <c r="F394" s="5">
        <v>107733</v>
      </c>
      <c r="G394" s="7" t="str">
        <f>VLOOKUP(B394,[2]Sheet!$B$1:$R$841,2,0)</f>
        <v>Radicada</v>
      </c>
      <c r="H394" s="8">
        <f>VLOOKUP(B394,[2]Sheet!$B$1:$R$841,4,0)</f>
        <v>45261.291666666664</v>
      </c>
      <c r="I394" s="25" t="str">
        <f>VLOOKUP(B394,[2]Sheet!$B$1:$R$841,15,0)</f>
        <v>Consultas ambulatorias</v>
      </c>
    </row>
    <row r="395" spans="1:9">
      <c r="A395" s="21">
        <v>801000713</v>
      </c>
      <c r="B395" s="15" t="s">
        <v>209</v>
      </c>
      <c r="C395" s="16">
        <v>45226</v>
      </c>
      <c r="D395" s="16">
        <v>45247</v>
      </c>
      <c r="E395" s="5">
        <v>289200</v>
      </c>
      <c r="F395" s="5">
        <v>289200</v>
      </c>
      <c r="G395" s="7" t="str">
        <f>VLOOKUP(B395,[2]Sheet!$B$1:$R$841,2,0)</f>
        <v>Radicada</v>
      </c>
      <c r="H395" s="8">
        <f>VLOOKUP(B395,[2]Sheet!$B$1:$R$841,4,0)</f>
        <v>45261.291666666664</v>
      </c>
      <c r="I395" s="25" t="str">
        <f>VLOOKUP(B395,[2]Sheet!$B$1:$R$841,15,0)</f>
        <v>Consultas ambulatorias</v>
      </c>
    </row>
    <row r="396" spans="1:9">
      <c r="A396" s="21">
        <v>801000713</v>
      </c>
      <c r="B396" s="15" t="s">
        <v>205</v>
      </c>
      <c r="C396" s="16">
        <v>45229</v>
      </c>
      <c r="D396" s="16">
        <v>45250</v>
      </c>
      <c r="E396" s="5">
        <v>56533</v>
      </c>
      <c r="F396" s="5">
        <v>56533</v>
      </c>
      <c r="G396" s="7" t="str">
        <f>VLOOKUP(B396,[2]Sheet!$B$1:$R$841,2,0)</f>
        <v>Radicada</v>
      </c>
      <c r="H396" s="8">
        <f>VLOOKUP(B396,[2]Sheet!$B$1:$R$841,4,0)</f>
        <v>45261.291666666664</v>
      </c>
      <c r="I396" s="25" t="str">
        <f>VLOOKUP(B396,[2]Sheet!$B$1:$R$841,15,0)</f>
        <v>Consultas ambulatorias</v>
      </c>
    </row>
    <row r="397" spans="1:9">
      <c r="A397" s="21">
        <v>801000713</v>
      </c>
      <c r="B397" s="15" t="s">
        <v>207</v>
      </c>
      <c r="C397" s="16">
        <v>45229</v>
      </c>
      <c r="D397" s="16">
        <v>45250</v>
      </c>
      <c r="E397" s="5">
        <v>56533</v>
      </c>
      <c r="F397" s="5">
        <v>56533</v>
      </c>
      <c r="G397" s="7" t="str">
        <f>VLOOKUP(B397,[2]Sheet!$B$1:$R$841,2,0)</f>
        <v>Radicada</v>
      </c>
      <c r="H397" s="8">
        <f>VLOOKUP(B397,[2]Sheet!$B$1:$R$841,4,0)</f>
        <v>45261.291666666664</v>
      </c>
      <c r="I397" s="25" t="str">
        <f>VLOOKUP(B397,[2]Sheet!$B$1:$R$841,15,0)</f>
        <v>Consultas ambulatorias</v>
      </c>
    </row>
    <row r="398" spans="1:9">
      <c r="A398" s="21">
        <v>801000713</v>
      </c>
      <c r="B398" s="15" t="s">
        <v>206</v>
      </c>
      <c r="C398" s="16">
        <v>45229</v>
      </c>
      <c r="D398" s="16">
        <v>45250</v>
      </c>
      <c r="E398" s="5">
        <v>56533</v>
      </c>
      <c r="F398" s="5">
        <v>56533</v>
      </c>
      <c r="G398" s="7" t="str">
        <f>VLOOKUP(B398,[2]Sheet!$B$1:$R$841,2,0)</f>
        <v>Radicada</v>
      </c>
      <c r="H398" s="8">
        <f>VLOOKUP(B398,[2]Sheet!$B$1:$R$841,4,0)</f>
        <v>45261.291666666664</v>
      </c>
      <c r="I398" s="25" t="str">
        <f>VLOOKUP(B398,[2]Sheet!$B$1:$R$841,15,0)</f>
        <v>Consultas ambulatorias</v>
      </c>
    </row>
    <row r="399" spans="1:9">
      <c r="A399" s="21">
        <v>801000713</v>
      </c>
      <c r="B399" s="15" t="s">
        <v>204</v>
      </c>
      <c r="C399" s="16">
        <v>45229</v>
      </c>
      <c r="D399" s="16">
        <v>45247</v>
      </c>
      <c r="E399" s="5">
        <v>87990</v>
      </c>
      <c r="F399" s="5">
        <v>87990</v>
      </c>
      <c r="G399" s="7" t="str">
        <f>VLOOKUP(B399,[2]Sheet!$B$1:$R$841,2,0)</f>
        <v>Radicada</v>
      </c>
      <c r="H399" s="8">
        <f>VLOOKUP(B399,[2]Sheet!$B$1:$R$841,4,0)</f>
        <v>45261.291666666664</v>
      </c>
      <c r="I399" s="25" t="str">
        <f>VLOOKUP(B399,[2]Sheet!$B$1:$R$841,15,0)</f>
        <v>Consultas ambulatorias</v>
      </c>
    </row>
    <row r="400" spans="1:9">
      <c r="A400" s="21">
        <v>801000713</v>
      </c>
      <c r="B400" s="15" t="s">
        <v>208</v>
      </c>
      <c r="C400" s="16">
        <v>45229</v>
      </c>
      <c r="D400" s="16">
        <v>45247</v>
      </c>
      <c r="E400" s="5">
        <v>289200</v>
      </c>
      <c r="F400" s="5">
        <v>289200</v>
      </c>
      <c r="G400" s="7" t="str">
        <f>VLOOKUP(B400,[2]Sheet!$B$1:$R$841,2,0)</f>
        <v>Radicada</v>
      </c>
      <c r="H400" s="8">
        <f>VLOOKUP(B400,[2]Sheet!$B$1:$R$841,4,0)</f>
        <v>45261.291666666664</v>
      </c>
      <c r="I400" s="25" t="str">
        <f>VLOOKUP(B400,[2]Sheet!$B$1:$R$841,15,0)</f>
        <v>Consultas ambulatorias</v>
      </c>
    </row>
    <row r="401" spans="1:9">
      <c r="A401" s="21">
        <v>801000713</v>
      </c>
      <c r="B401" s="15" t="s">
        <v>203</v>
      </c>
      <c r="C401" s="16">
        <v>45229</v>
      </c>
      <c r="D401" s="16">
        <v>45247</v>
      </c>
      <c r="E401" s="5">
        <v>18392567</v>
      </c>
      <c r="F401" s="5">
        <v>18392567</v>
      </c>
      <c r="G401" s="7" t="str">
        <f>VLOOKUP(B401,[2]Sheet!$B$1:$R$841,2,0)</f>
        <v>Radicada</v>
      </c>
      <c r="H401" s="8">
        <f>VLOOKUP(B401,[2]Sheet!$B$1:$R$841,4,0)</f>
        <v>45261.291666666664</v>
      </c>
      <c r="I401" s="25" t="str">
        <f>VLOOKUP(B401,[2]Sheet!$B$1:$R$841,15,0)</f>
        <v>Servicios ambulatorios</v>
      </c>
    </row>
    <row r="402" spans="1:9">
      <c r="A402" s="21">
        <v>801000713</v>
      </c>
      <c r="B402" s="15" t="s">
        <v>202</v>
      </c>
      <c r="C402" s="16">
        <v>45229</v>
      </c>
      <c r="D402" s="16">
        <v>45239</v>
      </c>
      <c r="E402" s="5">
        <v>6038979</v>
      </c>
      <c r="F402" s="5">
        <v>6038979</v>
      </c>
      <c r="G402" s="7" t="str">
        <f>VLOOKUP(B402,[2]Sheet!$B$1:$R$841,2,0)</f>
        <v>Para respuesta prestador</v>
      </c>
      <c r="H402" s="8">
        <f>VLOOKUP(B402,[2]Sheet!$B$1:$R$841,4,0)</f>
        <v>45239.648032557867</v>
      </c>
      <c r="I402" s="25" t="str">
        <f>VLOOKUP(B402,[2]Sheet!$B$1:$R$841,15,0)</f>
        <v>Servicios ambulatorios</v>
      </c>
    </row>
    <row r="403" spans="1:9">
      <c r="A403" s="21">
        <v>801000713</v>
      </c>
      <c r="B403" s="15" t="s">
        <v>201</v>
      </c>
      <c r="C403" s="16">
        <v>45230</v>
      </c>
      <c r="D403" s="16">
        <v>45258</v>
      </c>
      <c r="E403" s="5">
        <v>2607520</v>
      </c>
      <c r="F403" s="5">
        <v>2607520</v>
      </c>
      <c r="G403" s="7" t="str">
        <f>VLOOKUP(B403,[2]Sheet!$B$1:$R$841,2,0)</f>
        <v>Radicada</v>
      </c>
      <c r="H403" s="8">
        <f>VLOOKUP(B403,[2]Sheet!$B$1:$R$841,4,0)</f>
        <v>45261.291666666664</v>
      </c>
      <c r="I403" s="25" t="str">
        <f>VLOOKUP(B403,[2]Sheet!$B$1:$R$841,15,0)</f>
        <v>Servicios ambulatorios</v>
      </c>
    </row>
    <row r="404" spans="1:9">
      <c r="A404" s="21">
        <v>801000713</v>
      </c>
      <c r="B404" s="15" t="s">
        <v>198</v>
      </c>
      <c r="C404" s="16">
        <v>45230</v>
      </c>
      <c r="D404" s="16">
        <v>45258</v>
      </c>
      <c r="E404" s="5">
        <v>289998</v>
      </c>
      <c r="F404" s="5">
        <v>289998</v>
      </c>
      <c r="G404" s="7" t="str">
        <f>VLOOKUP(B404,[2]Sheet!$B$1:$R$841,2,0)</f>
        <v>Radicada</v>
      </c>
      <c r="H404" s="8">
        <f>VLOOKUP(B404,[2]Sheet!$B$1:$R$841,4,0)</f>
        <v>45261.291666666664</v>
      </c>
      <c r="I404" s="25" t="str">
        <f>VLOOKUP(B404,[2]Sheet!$B$1:$R$841,15,0)</f>
        <v>Servicios ambulatorios</v>
      </c>
    </row>
    <row r="405" spans="1:9">
      <c r="A405" s="21">
        <v>801000713</v>
      </c>
      <c r="B405" s="15" t="s">
        <v>197</v>
      </c>
      <c r="C405" s="16">
        <v>45230</v>
      </c>
      <c r="D405" s="16">
        <v>45247</v>
      </c>
      <c r="E405" s="5">
        <v>174243</v>
      </c>
      <c r="F405" s="5">
        <v>174243</v>
      </c>
      <c r="G405" s="7" t="str">
        <f>VLOOKUP(B405,[2]Sheet!$B$1:$R$841,2,0)</f>
        <v>Radicada</v>
      </c>
      <c r="H405" s="8">
        <f>VLOOKUP(B405,[2]Sheet!$B$1:$R$841,4,0)</f>
        <v>45261.291666666664</v>
      </c>
      <c r="I405" s="25" t="str">
        <f>VLOOKUP(B405,[2]Sheet!$B$1:$R$841,15,0)</f>
        <v>Consultas ambulatorias</v>
      </c>
    </row>
    <row r="406" spans="1:9">
      <c r="A406" s="21">
        <v>801000713</v>
      </c>
      <c r="B406" s="15" t="s">
        <v>200</v>
      </c>
      <c r="C406" s="16">
        <v>45230</v>
      </c>
      <c r="D406" s="16">
        <v>45258</v>
      </c>
      <c r="E406" s="5">
        <v>5473563</v>
      </c>
      <c r="F406" s="5">
        <v>5473563</v>
      </c>
      <c r="G406" s="7" t="str">
        <f>VLOOKUP(B406,[2]Sheet!$B$1:$R$841,2,0)</f>
        <v>Radicada</v>
      </c>
      <c r="H406" s="8">
        <f>VLOOKUP(B406,[2]Sheet!$B$1:$R$841,4,0)</f>
        <v>45261.291666666664</v>
      </c>
      <c r="I406" s="25" t="str">
        <f>VLOOKUP(B406,[2]Sheet!$B$1:$R$841,15,0)</f>
        <v>Servicios ambulatorios</v>
      </c>
    </row>
    <row r="407" spans="1:9">
      <c r="A407" s="21">
        <v>801000713</v>
      </c>
      <c r="B407" s="15" t="s">
        <v>199</v>
      </c>
      <c r="C407" s="16">
        <v>45230</v>
      </c>
      <c r="D407" s="16">
        <v>45258</v>
      </c>
      <c r="E407" s="5">
        <v>5321018</v>
      </c>
      <c r="F407" s="5">
        <v>5321018</v>
      </c>
      <c r="G407" s="7" t="str">
        <f>VLOOKUP(B407,[2]Sheet!$B$1:$R$841,2,0)</f>
        <v>Radicada</v>
      </c>
      <c r="H407" s="8">
        <f>VLOOKUP(B407,[2]Sheet!$B$1:$R$841,4,0)</f>
        <v>45261.291666666664</v>
      </c>
      <c r="I407" s="25" t="str">
        <f>VLOOKUP(B407,[2]Sheet!$B$1:$R$841,15,0)</f>
        <v>Servicios ambulatorios</v>
      </c>
    </row>
    <row r="408" spans="1:9">
      <c r="A408" s="21">
        <v>801000713</v>
      </c>
      <c r="B408" s="15" t="s">
        <v>196</v>
      </c>
      <c r="C408" s="16">
        <v>45230</v>
      </c>
      <c r="D408" s="16">
        <v>45250</v>
      </c>
      <c r="E408" s="5">
        <v>79049</v>
      </c>
      <c r="F408" s="5">
        <v>79049</v>
      </c>
      <c r="G408" s="7" t="str">
        <f>VLOOKUP(B408,[2]Sheet!$B$1:$R$841,2,0)</f>
        <v>Radicada</v>
      </c>
      <c r="H408" s="8">
        <f>VLOOKUP(B408,[2]Sheet!$B$1:$R$841,4,0)</f>
        <v>45261.291666666664</v>
      </c>
      <c r="I408" s="25" t="str">
        <f>VLOOKUP(B408,[2]Sheet!$B$1:$R$841,15,0)</f>
        <v>Consultas ambulatorias</v>
      </c>
    </row>
    <row r="409" spans="1:9">
      <c r="A409" s="21">
        <v>801000713</v>
      </c>
      <c r="B409" s="15" t="s">
        <v>195</v>
      </c>
      <c r="C409" s="16">
        <v>45231</v>
      </c>
      <c r="D409" s="16">
        <v>45250</v>
      </c>
      <c r="E409" s="5">
        <v>56533</v>
      </c>
      <c r="F409" s="5">
        <v>56533</v>
      </c>
      <c r="G409" s="7" t="str">
        <f>VLOOKUP(B409,[2]Sheet!$B$1:$R$841,2,0)</f>
        <v>Radicada</v>
      </c>
      <c r="H409" s="8">
        <f>VLOOKUP(B409,[2]Sheet!$B$1:$R$841,4,0)</f>
        <v>45261.291666666664</v>
      </c>
      <c r="I409" s="25" t="str">
        <f>VLOOKUP(B409,[2]Sheet!$B$1:$R$841,15,0)</f>
        <v>Consultas ambulatorias</v>
      </c>
    </row>
    <row r="410" spans="1:9">
      <c r="A410" s="21">
        <v>801000713</v>
      </c>
      <c r="B410" s="15" t="s">
        <v>194</v>
      </c>
      <c r="C410" s="16">
        <v>45231</v>
      </c>
      <c r="D410" s="16">
        <v>45250</v>
      </c>
      <c r="E410" s="5">
        <v>80623</v>
      </c>
      <c r="F410" s="5">
        <v>80623</v>
      </c>
      <c r="G410" s="7" t="str">
        <f>VLOOKUP(B410,[2]Sheet!$B$1:$R$841,2,0)</f>
        <v>Radicada</v>
      </c>
      <c r="H410" s="8">
        <f>VLOOKUP(B410,[2]Sheet!$B$1:$R$841,4,0)</f>
        <v>45261.291666666664</v>
      </c>
      <c r="I410" s="25" t="str">
        <f>VLOOKUP(B410,[2]Sheet!$B$1:$R$841,15,0)</f>
        <v>Consultas ambulatorias</v>
      </c>
    </row>
    <row r="411" spans="1:9">
      <c r="A411" s="21">
        <v>801000713</v>
      </c>
      <c r="B411" s="15" t="s">
        <v>192</v>
      </c>
      <c r="C411" s="16">
        <v>45231</v>
      </c>
      <c r="D411" s="16">
        <v>45250</v>
      </c>
      <c r="E411" s="5">
        <v>421172</v>
      </c>
      <c r="F411" s="5">
        <v>421172</v>
      </c>
      <c r="G411" s="7" t="str">
        <f>VLOOKUP(B411,[2]Sheet!$B$1:$R$841,2,0)</f>
        <v>Radicada</v>
      </c>
      <c r="H411" s="8">
        <f>VLOOKUP(B411,[2]Sheet!$B$1:$R$841,4,0)</f>
        <v>45261.291666666664</v>
      </c>
      <c r="I411" s="25" t="str">
        <f>VLOOKUP(B411,[2]Sheet!$B$1:$R$841,15,0)</f>
        <v>Servicios ambulatorios</v>
      </c>
    </row>
    <row r="412" spans="1:9">
      <c r="A412" s="21">
        <v>801000713</v>
      </c>
      <c r="B412" s="15" t="s">
        <v>191</v>
      </c>
      <c r="C412" s="16">
        <v>45231</v>
      </c>
      <c r="D412" s="16">
        <v>45250</v>
      </c>
      <c r="E412" s="5">
        <v>52846</v>
      </c>
      <c r="F412" s="5">
        <v>52846</v>
      </c>
      <c r="G412" s="7" t="str">
        <f>VLOOKUP(B412,[2]Sheet!$B$1:$R$841,2,0)</f>
        <v>Radicada</v>
      </c>
      <c r="H412" s="8">
        <f>VLOOKUP(B412,[2]Sheet!$B$1:$R$841,4,0)</f>
        <v>45261.291666666664</v>
      </c>
      <c r="I412" s="25" t="str">
        <f>VLOOKUP(B412,[2]Sheet!$B$1:$R$841,15,0)</f>
        <v>Consultas ambulatorias</v>
      </c>
    </row>
    <row r="413" spans="1:9">
      <c r="A413" s="21">
        <v>801000713</v>
      </c>
      <c r="B413" s="15" t="s">
        <v>189</v>
      </c>
      <c r="C413" s="16">
        <v>45231</v>
      </c>
      <c r="D413" s="16">
        <v>45250</v>
      </c>
      <c r="E413" s="5">
        <v>107733</v>
      </c>
      <c r="F413" s="5">
        <v>107733</v>
      </c>
      <c r="G413" s="7" t="str">
        <f>VLOOKUP(B413,[2]Sheet!$B$1:$R$841,2,0)</f>
        <v>Radicada</v>
      </c>
      <c r="H413" s="8">
        <f>VLOOKUP(B413,[2]Sheet!$B$1:$R$841,4,0)</f>
        <v>45261.291666666664</v>
      </c>
      <c r="I413" s="25" t="str">
        <f>VLOOKUP(B413,[2]Sheet!$B$1:$R$841,15,0)</f>
        <v>Consultas ambulatorias</v>
      </c>
    </row>
    <row r="414" spans="1:9">
      <c r="A414" s="21">
        <v>801000713</v>
      </c>
      <c r="B414" s="15" t="s">
        <v>188</v>
      </c>
      <c r="C414" s="16">
        <v>45231</v>
      </c>
      <c r="D414" s="16">
        <v>45250</v>
      </c>
      <c r="E414" s="5">
        <v>56946</v>
      </c>
      <c r="F414" s="5">
        <v>56946</v>
      </c>
      <c r="G414" s="7" t="str">
        <f>VLOOKUP(B414,[2]Sheet!$B$1:$R$841,2,0)</f>
        <v>Radicada</v>
      </c>
      <c r="H414" s="8">
        <f>VLOOKUP(B414,[2]Sheet!$B$1:$R$841,4,0)</f>
        <v>45261.291666666664</v>
      </c>
      <c r="I414" s="25" t="str">
        <f>VLOOKUP(B414,[2]Sheet!$B$1:$R$841,15,0)</f>
        <v>Consultas ambulatorias</v>
      </c>
    </row>
    <row r="415" spans="1:9">
      <c r="A415" s="21">
        <v>801000713</v>
      </c>
      <c r="B415" s="15" t="s">
        <v>187</v>
      </c>
      <c r="C415" s="16">
        <v>45231</v>
      </c>
      <c r="D415" s="16">
        <v>45250</v>
      </c>
      <c r="E415" s="5">
        <v>56533</v>
      </c>
      <c r="F415" s="5">
        <v>56533</v>
      </c>
      <c r="G415" s="7" t="str">
        <f>VLOOKUP(B415,[2]Sheet!$B$1:$R$841,2,0)</f>
        <v>Radicada</v>
      </c>
      <c r="H415" s="8">
        <f>VLOOKUP(B415,[2]Sheet!$B$1:$R$841,4,0)</f>
        <v>45261.291666666664</v>
      </c>
      <c r="I415" s="25" t="str">
        <f>VLOOKUP(B415,[2]Sheet!$B$1:$R$841,15,0)</f>
        <v>Consultas ambulatorias</v>
      </c>
    </row>
    <row r="416" spans="1:9">
      <c r="A416" s="21">
        <v>801000713</v>
      </c>
      <c r="B416" s="15" t="s">
        <v>190</v>
      </c>
      <c r="C416" s="16">
        <v>45231</v>
      </c>
      <c r="D416" s="16">
        <v>45250</v>
      </c>
      <c r="E416" s="5">
        <v>64500</v>
      </c>
      <c r="F416" s="5">
        <v>64500</v>
      </c>
      <c r="G416" s="7" t="str">
        <f>VLOOKUP(B416,[2]Sheet!$B$1:$R$841,2,0)</f>
        <v>Radicada</v>
      </c>
      <c r="H416" s="8">
        <f>VLOOKUP(B416,[2]Sheet!$B$1:$R$841,4,0)</f>
        <v>45261.291666666664</v>
      </c>
      <c r="I416" s="25" t="str">
        <f>VLOOKUP(B416,[2]Sheet!$B$1:$R$841,15,0)</f>
        <v>Consultas ambulatorias</v>
      </c>
    </row>
    <row r="417" spans="1:9">
      <c r="A417" s="21">
        <v>801000713</v>
      </c>
      <c r="B417" s="15" t="s">
        <v>193</v>
      </c>
      <c r="C417" s="16">
        <v>45231</v>
      </c>
      <c r="D417" s="16">
        <v>45250</v>
      </c>
      <c r="E417" s="5">
        <v>94240</v>
      </c>
      <c r="F417" s="5">
        <v>94240</v>
      </c>
      <c r="G417" s="7" t="str">
        <f>VLOOKUP(B417,[2]Sheet!$B$1:$R$841,2,0)</f>
        <v>Radicada</v>
      </c>
      <c r="H417" s="8">
        <f>VLOOKUP(B417,[2]Sheet!$B$1:$R$841,4,0)</f>
        <v>45261.291666666664</v>
      </c>
      <c r="I417" s="25" t="str">
        <f>VLOOKUP(B417,[2]Sheet!$B$1:$R$841,15,0)</f>
        <v>Consultas ambulatorias</v>
      </c>
    </row>
    <row r="418" spans="1:9">
      <c r="A418" s="21">
        <v>801000713</v>
      </c>
      <c r="B418" s="15" t="s">
        <v>186</v>
      </c>
      <c r="C418" s="16">
        <v>45232</v>
      </c>
      <c r="D418" s="16">
        <v>45250</v>
      </c>
      <c r="E418" s="5">
        <v>25174924</v>
      </c>
      <c r="F418" s="5">
        <v>25174924</v>
      </c>
      <c r="G418" s="7" t="str">
        <f>VLOOKUP(B418,[2]Sheet!$B$1:$R$841,2,0)</f>
        <v>Radicada</v>
      </c>
      <c r="H418" s="8">
        <f>VLOOKUP(B418,[2]Sheet!$B$1:$R$841,4,0)</f>
        <v>45261.291666666664</v>
      </c>
      <c r="I418" s="25" t="str">
        <f>VLOOKUP(B418,[2]Sheet!$B$1:$R$841,15,0)</f>
        <v>Servicios ambulatorios</v>
      </c>
    </row>
    <row r="419" spans="1:9">
      <c r="A419" s="21">
        <v>801000713</v>
      </c>
      <c r="B419" s="15" t="s">
        <v>185</v>
      </c>
      <c r="C419" s="16">
        <v>45232</v>
      </c>
      <c r="D419" s="16">
        <v>45258</v>
      </c>
      <c r="E419" s="5">
        <v>64500</v>
      </c>
      <c r="F419" s="5">
        <v>64500</v>
      </c>
      <c r="G419" s="7" t="str">
        <f>VLOOKUP(B419,[2]Sheet!$B$1:$R$841,2,0)</f>
        <v>Radicada</v>
      </c>
      <c r="H419" s="8">
        <f>VLOOKUP(B419,[2]Sheet!$B$1:$R$841,4,0)</f>
        <v>45261.291666666664</v>
      </c>
      <c r="I419" s="25" t="str">
        <f>VLOOKUP(B419,[2]Sheet!$B$1:$R$841,15,0)</f>
        <v>Consultas ambulatorias</v>
      </c>
    </row>
    <row r="420" spans="1:9">
      <c r="A420" s="21">
        <v>801000713</v>
      </c>
      <c r="B420" s="15" t="s">
        <v>184</v>
      </c>
      <c r="C420" s="16">
        <v>45232</v>
      </c>
      <c r="D420" s="16">
        <v>45258</v>
      </c>
      <c r="E420" s="5">
        <v>49397</v>
      </c>
      <c r="F420" s="5">
        <v>49397</v>
      </c>
      <c r="G420" s="7" t="str">
        <f>VLOOKUP(B420,[2]Sheet!$B$1:$R$841,2,0)</f>
        <v>Radicada</v>
      </c>
      <c r="H420" s="8">
        <f>VLOOKUP(B420,[2]Sheet!$B$1:$R$841,4,0)</f>
        <v>45261.291666666664</v>
      </c>
      <c r="I420" s="25" t="str">
        <f>VLOOKUP(B420,[2]Sheet!$B$1:$R$841,15,0)</f>
        <v>Consultas ambulatorias</v>
      </c>
    </row>
    <row r="421" spans="1:9">
      <c r="A421" s="21">
        <v>801000713</v>
      </c>
      <c r="B421" s="15" t="s">
        <v>183</v>
      </c>
      <c r="C421" s="16">
        <v>45233</v>
      </c>
      <c r="D421" s="16">
        <v>45250</v>
      </c>
      <c r="E421" s="5">
        <v>68300</v>
      </c>
      <c r="F421" s="5">
        <v>68300</v>
      </c>
      <c r="G421" s="7" t="str">
        <f>VLOOKUP(B421,[2]Sheet!$B$1:$R$841,2,0)</f>
        <v>Radicada</v>
      </c>
      <c r="H421" s="8">
        <f>VLOOKUP(B421,[2]Sheet!$B$1:$R$841,4,0)</f>
        <v>45261.291666666664</v>
      </c>
      <c r="I421" s="25" t="str">
        <f>VLOOKUP(B421,[2]Sheet!$B$1:$R$841,15,0)</f>
        <v>Consultas ambulatorias</v>
      </c>
    </row>
    <row r="422" spans="1:9">
      <c r="A422" s="21">
        <v>801000713</v>
      </c>
      <c r="B422" s="15" t="s">
        <v>182</v>
      </c>
      <c r="C422" s="16">
        <v>45233</v>
      </c>
      <c r="D422" s="16">
        <v>45265</v>
      </c>
      <c r="E422" s="5">
        <v>289200</v>
      </c>
      <c r="F422" s="5">
        <v>289200</v>
      </c>
      <c r="G422" s="7" t="str">
        <f>VLOOKUP(B422,[2]Sheet!$B$1:$R$841,2,0)</f>
        <v>Radicada</v>
      </c>
      <c r="H422" s="8">
        <f>VLOOKUP(B422,[2]Sheet!$B$1:$R$841,4,0)</f>
        <v>45265.625612418982</v>
      </c>
      <c r="I422" s="25" t="str">
        <f>VLOOKUP(B422,[2]Sheet!$B$1:$R$841,15,0)</f>
        <v>Servicios ambulatorios</v>
      </c>
    </row>
    <row r="423" spans="1:9">
      <c r="A423" s="21">
        <v>801000713</v>
      </c>
      <c r="B423" s="15" t="s">
        <v>181</v>
      </c>
      <c r="C423" s="16">
        <v>45233</v>
      </c>
      <c r="D423" s="16">
        <v>45250</v>
      </c>
      <c r="E423" s="5">
        <v>2539727</v>
      </c>
      <c r="F423" s="5">
        <v>2539727</v>
      </c>
      <c r="G423" s="7" t="str">
        <f>VLOOKUP(B423,[2]Sheet!$B$1:$R$841,2,0)</f>
        <v>Radicada</v>
      </c>
      <c r="H423" s="8">
        <f>VLOOKUP(B423,[2]Sheet!$B$1:$R$841,4,0)</f>
        <v>45261.291666666664</v>
      </c>
      <c r="I423" s="25" t="str">
        <f>VLOOKUP(B423,[2]Sheet!$B$1:$R$841,15,0)</f>
        <v>Servicios ambulatorios</v>
      </c>
    </row>
    <row r="424" spans="1:9">
      <c r="A424" s="21">
        <v>801000713</v>
      </c>
      <c r="B424" s="15" t="s">
        <v>180</v>
      </c>
      <c r="C424" s="16">
        <v>45236</v>
      </c>
      <c r="D424" s="16">
        <v>45258</v>
      </c>
      <c r="E424" s="5">
        <v>69354</v>
      </c>
      <c r="F424" s="5">
        <v>69354</v>
      </c>
      <c r="G424" s="7" t="str">
        <f>VLOOKUP(B424,[2]Sheet!$B$1:$R$841,2,0)</f>
        <v>Radicada</v>
      </c>
      <c r="H424" s="8">
        <f>VLOOKUP(B424,[2]Sheet!$B$1:$R$841,4,0)</f>
        <v>45261.291666666664</v>
      </c>
      <c r="I424" s="25" t="str">
        <f>VLOOKUP(B424,[2]Sheet!$B$1:$R$841,15,0)</f>
        <v>Consultas ambulatorias</v>
      </c>
    </row>
    <row r="425" spans="1:9">
      <c r="A425" s="21">
        <v>801000713</v>
      </c>
      <c r="B425" s="15" t="s">
        <v>179</v>
      </c>
      <c r="C425" s="16">
        <v>45237</v>
      </c>
      <c r="D425" s="16">
        <v>45258</v>
      </c>
      <c r="E425" s="5">
        <v>64500</v>
      </c>
      <c r="F425" s="5">
        <v>64500</v>
      </c>
      <c r="G425" s="7" t="str">
        <f>VLOOKUP(B425,[2]Sheet!$B$1:$R$841,2,0)</f>
        <v>Radicada</v>
      </c>
      <c r="H425" s="8">
        <f>VLOOKUP(B425,[2]Sheet!$B$1:$R$841,4,0)</f>
        <v>45261.291666666664</v>
      </c>
      <c r="I425" s="25" t="str">
        <f>VLOOKUP(B425,[2]Sheet!$B$1:$R$841,15,0)</f>
        <v>Consultas ambulatorias</v>
      </c>
    </row>
    <row r="426" spans="1:9">
      <c r="A426" s="21">
        <v>801000713</v>
      </c>
      <c r="B426" s="15" t="s">
        <v>175</v>
      </c>
      <c r="C426" s="16">
        <v>45237</v>
      </c>
      <c r="D426" s="16">
        <v>45258</v>
      </c>
      <c r="E426" s="5">
        <v>32964</v>
      </c>
      <c r="F426" s="5">
        <v>32964</v>
      </c>
      <c r="G426" s="7" t="str">
        <f>VLOOKUP(B426,[2]Sheet!$B$1:$R$841,2,0)</f>
        <v>Devuelta</v>
      </c>
      <c r="H426" s="8">
        <f>VLOOKUP(B426,[2]Sheet!$B$1:$R$841,4,0)</f>
        <v>45261.291666666664</v>
      </c>
      <c r="I426" s="25" t="str">
        <f>VLOOKUP(B426,[2]Sheet!$B$1:$R$841,15,0)</f>
        <v>Consultas ambulatorias</v>
      </c>
    </row>
    <row r="427" spans="1:9">
      <c r="A427" s="21">
        <v>801000713</v>
      </c>
      <c r="B427" s="15" t="s">
        <v>177</v>
      </c>
      <c r="C427" s="16">
        <v>45237</v>
      </c>
      <c r="D427" s="16">
        <v>45258</v>
      </c>
      <c r="E427" s="5">
        <v>69354</v>
      </c>
      <c r="F427" s="5">
        <v>69354</v>
      </c>
      <c r="G427" s="7" t="str">
        <f>VLOOKUP(B427,[2]Sheet!$B$1:$R$841,2,0)</f>
        <v>Radicada</v>
      </c>
      <c r="H427" s="8">
        <f>VLOOKUP(B427,[2]Sheet!$B$1:$R$841,4,0)</f>
        <v>45261.291666666664</v>
      </c>
      <c r="I427" s="25" t="str">
        <f>VLOOKUP(B427,[2]Sheet!$B$1:$R$841,15,0)</f>
        <v>Consultas ambulatorias</v>
      </c>
    </row>
    <row r="428" spans="1:9">
      <c r="A428" s="21">
        <v>801000713</v>
      </c>
      <c r="B428" s="15" t="s">
        <v>176</v>
      </c>
      <c r="C428" s="16">
        <v>45237</v>
      </c>
      <c r="D428" s="16">
        <v>45258</v>
      </c>
      <c r="E428" s="5">
        <v>49990</v>
      </c>
      <c r="F428" s="5">
        <v>49990</v>
      </c>
      <c r="G428" s="7" t="str">
        <f>VLOOKUP(B428,[2]Sheet!$B$1:$R$841,2,0)</f>
        <v>Radicada</v>
      </c>
      <c r="H428" s="8">
        <f>VLOOKUP(B428,[2]Sheet!$B$1:$R$841,4,0)</f>
        <v>45261.291666666664</v>
      </c>
      <c r="I428" s="25" t="str">
        <f>VLOOKUP(B428,[2]Sheet!$B$1:$R$841,15,0)</f>
        <v>Consultas ambulatorias</v>
      </c>
    </row>
    <row r="429" spans="1:9">
      <c r="A429" s="21">
        <v>801000713</v>
      </c>
      <c r="B429" s="15" t="s">
        <v>174</v>
      </c>
      <c r="C429" s="16">
        <v>45237</v>
      </c>
      <c r="D429" s="16">
        <v>45258</v>
      </c>
      <c r="E429" s="5">
        <v>80623</v>
      </c>
      <c r="F429" s="5">
        <v>80623</v>
      </c>
      <c r="G429" s="7" t="str">
        <f>VLOOKUP(B429,[2]Sheet!$B$1:$R$841,2,0)</f>
        <v>Devuelta</v>
      </c>
      <c r="H429" s="8">
        <f>VLOOKUP(B429,[2]Sheet!$B$1:$R$841,4,0)</f>
        <v>45261.291666666664</v>
      </c>
      <c r="I429" s="25" t="str">
        <f>VLOOKUP(B429,[2]Sheet!$B$1:$R$841,15,0)</f>
        <v>Consultas ambulatorias</v>
      </c>
    </row>
    <row r="430" spans="1:9">
      <c r="A430" s="21">
        <v>801000713</v>
      </c>
      <c r="B430" s="15" t="s">
        <v>173</v>
      </c>
      <c r="C430" s="16">
        <v>45237</v>
      </c>
      <c r="D430" s="16">
        <v>45258</v>
      </c>
      <c r="E430" s="5">
        <v>289200</v>
      </c>
      <c r="F430" s="5">
        <v>289200</v>
      </c>
      <c r="G430" s="7" t="str">
        <f>VLOOKUP(B430,[2]Sheet!$B$1:$R$841,2,0)</f>
        <v>Radicada</v>
      </c>
      <c r="H430" s="8">
        <f>VLOOKUP(B430,[2]Sheet!$B$1:$R$841,4,0)</f>
        <v>45261.291666666664</v>
      </c>
      <c r="I430" s="25" t="str">
        <f>VLOOKUP(B430,[2]Sheet!$B$1:$R$841,15,0)</f>
        <v>Servicios ambulatorios</v>
      </c>
    </row>
    <row r="431" spans="1:9">
      <c r="A431" s="21">
        <v>801000713</v>
      </c>
      <c r="B431" s="15" t="s">
        <v>178</v>
      </c>
      <c r="C431" s="16">
        <v>45237</v>
      </c>
      <c r="D431" s="16">
        <v>45258</v>
      </c>
      <c r="E431" s="5">
        <v>62800</v>
      </c>
      <c r="F431" s="5">
        <v>62800</v>
      </c>
      <c r="G431" s="7" t="str">
        <f>VLOOKUP(B431,[2]Sheet!$B$1:$R$841,2,0)</f>
        <v>Radicada</v>
      </c>
      <c r="H431" s="8">
        <f>VLOOKUP(B431,[2]Sheet!$B$1:$R$841,4,0)</f>
        <v>45261.291666666664</v>
      </c>
      <c r="I431" s="25" t="str">
        <f>VLOOKUP(B431,[2]Sheet!$B$1:$R$841,15,0)</f>
        <v>Consultas ambulatorias</v>
      </c>
    </row>
    <row r="432" spans="1:9">
      <c r="A432" s="21">
        <v>801000713</v>
      </c>
      <c r="B432" s="15" t="s">
        <v>172</v>
      </c>
      <c r="C432" s="16">
        <v>45237</v>
      </c>
      <c r="D432" s="16">
        <v>45258</v>
      </c>
      <c r="E432" s="5">
        <v>28263</v>
      </c>
      <c r="F432" s="5">
        <v>28263</v>
      </c>
      <c r="G432" s="7" t="str">
        <f>VLOOKUP(B432,[2]Sheet!$B$1:$R$841,2,0)</f>
        <v>Radicada</v>
      </c>
      <c r="H432" s="8">
        <f>VLOOKUP(B432,[2]Sheet!$B$1:$R$841,4,0)</f>
        <v>45261.291666666664</v>
      </c>
      <c r="I432" s="25" t="str">
        <f>VLOOKUP(B432,[2]Sheet!$B$1:$R$841,15,0)</f>
        <v>Consultas ambulatorias</v>
      </c>
    </row>
    <row r="433" spans="1:9" ht="29">
      <c r="A433" s="21">
        <v>801000713</v>
      </c>
      <c r="B433" s="15" t="s">
        <v>170</v>
      </c>
      <c r="C433" s="16">
        <v>45237</v>
      </c>
      <c r="D433" s="16">
        <v>45258</v>
      </c>
      <c r="E433" s="5">
        <v>289200</v>
      </c>
      <c r="F433" s="5">
        <v>289200</v>
      </c>
      <c r="G433" s="7" t="str">
        <f>VLOOKUP(B433,[2]Sheet!$B$1:$R$841,2,0)</f>
        <v>Radicada</v>
      </c>
      <c r="H433" s="8">
        <f>VLOOKUP(B433,[2]Sheet!$B$1:$R$841,4,0)</f>
        <v>45261.291666666664</v>
      </c>
      <c r="I433" s="25" t="str">
        <f>VLOOKUP(B433,[2]Sheet!$B$1:$R$841,15,0)</f>
        <v>Consultas ambulatorias | Servicios ambulatorios</v>
      </c>
    </row>
    <row r="434" spans="1:9">
      <c r="A434" s="21">
        <v>801000713</v>
      </c>
      <c r="B434" s="15" t="s">
        <v>171</v>
      </c>
      <c r="C434" s="16">
        <v>45237</v>
      </c>
      <c r="D434" s="16">
        <v>45265</v>
      </c>
      <c r="E434" s="5">
        <v>47199</v>
      </c>
      <c r="F434" s="5">
        <v>47199</v>
      </c>
      <c r="G434" s="7" t="str">
        <f>VLOOKUP(B434,[2]Sheet!$B$1:$R$841,2,0)</f>
        <v>Radicada</v>
      </c>
      <c r="H434" s="8">
        <f>VLOOKUP(B434,[2]Sheet!$B$1:$R$841,4,0)</f>
        <v>45265.62761481481</v>
      </c>
      <c r="I434" s="25" t="str">
        <f>VLOOKUP(B434,[2]Sheet!$B$1:$R$841,15,0)</f>
        <v>Consultas ambulatorias</v>
      </c>
    </row>
    <row r="435" spans="1:9">
      <c r="A435" s="21">
        <v>801000713</v>
      </c>
      <c r="B435" s="15" t="s">
        <v>169</v>
      </c>
      <c r="C435" s="16">
        <v>45237</v>
      </c>
      <c r="D435" s="16">
        <v>45258</v>
      </c>
      <c r="E435" s="5">
        <v>56533</v>
      </c>
      <c r="F435" s="5">
        <v>56533</v>
      </c>
      <c r="G435" s="7" t="str">
        <f>VLOOKUP(B435,[2]Sheet!$B$1:$R$841,2,0)</f>
        <v>Radicada</v>
      </c>
      <c r="H435" s="8">
        <f>VLOOKUP(B435,[2]Sheet!$B$1:$R$841,4,0)</f>
        <v>45261.291666666664</v>
      </c>
      <c r="I435" s="25" t="str">
        <f>VLOOKUP(B435,[2]Sheet!$B$1:$R$841,15,0)</f>
        <v>Consultas ambulatorias</v>
      </c>
    </row>
    <row r="436" spans="1:9">
      <c r="A436" s="21">
        <v>801000713</v>
      </c>
      <c r="B436" s="15" t="s">
        <v>168</v>
      </c>
      <c r="C436" s="16">
        <v>45237</v>
      </c>
      <c r="D436" s="16">
        <v>45250</v>
      </c>
      <c r="E436" s="5">
        <v>6183335</v>
      </c>
      <c r="F436" s="5">
        <v>6183335</v>
      </c>
      <c r="G436" s="7" t="str">
        <f>VLOOKUP(B436,[2]Sheet!$B$1:$R$841,2,0)</f>
        <v>Radicada</v>
      </c>
      <c r="H436" s="8">
        <f>VLOOKUP(B436,[2]Sheet!$B$1:$R$841,4,0)</f>
        <v>45261.291666666664</v>
      </c>
      <c r="I436" s="25" t="str">
        <f>VLOOKUP(B436,[2]Sheet!$B$1:$R$841,15,0)</f>
        <v>Servicios ambulatorios</v>
      </c>
    </row>
    <row r="437" spans="1:9">
      <c r="A437" s="21">
        <v>801000713</v>
      </c>
      <c r="B437" s="15" t="s">
        <v>167</v>
      </c>
      <c r="C437" s="16">
        <v>45238</v>
      </c>
      <c r="D437" s="16" t="s">
        <v>0</v>
      </c>
      <c r="E437" s="5">
        <v>254826</v>
      </c>
      <c r="F437" s="5">
        <v>254826</v>
      </c>
      <c r="G437" s="7" t="str">
        <f>VLOOKUP(B437,[2]Sheet!$B$1:$R$841,2,0)</f>
        <v>Radicada</v>
      </c>
      <c r="H437" s="8">
        <f>VLOOKUP(B437,[2]Sheet!$B$1:$R$841,4,0)</f>
        <v>45261.291666666664</v>
      </c>
      <c r="I437" s="25" t="str">
        <f>VLOOKUP(B437,[2]Sheet!$B$1:$R$841,15,0)</f>
        <v>Servicios ambulatorios</v>
      </c>
    </row>
    <row r="438" spans="1:9">
      <c r="A438" s="21">
        <v>801000713</v>
      </c>
      <c r="B438" s="15" t="s">
        <v>160</v>
      </c>
      <c r="C438" s="16">
        <v>45238</v>
      </c>
      <c r="D438" s="16">
        <v>45258</v>
      </c>
      <c r="E438" s="5">
        <v>770544</v>
      </c>
      <c r="F438" s="5">
        <v>770544</v>
      </c>
      <c r="G438" s="7" t="str">
        <f>VLOOKUP(B438,[2]Sheet!$B$1:$R$841,2,0)</f>
        <v>Radicada</v>
      </c>
      <c r="H438" s="8">
        <f>VLOOKUP(B438,[2]Sheet!$B$1:$R$841,4,0)</f>
        <v>45261.291666666664</v>
      </c>
      <c r="I438" s="25" t="str">
        <f>VLOOKUP(B438,[2]Sheet!$B$1:$R$841,15,0)</f>
        <v>Servicios ambulatorios</v>
      </c>
    </row>
    <row r="439" spans="1:9">
      <c r="A439" s="21">
        <v>801000713</v>
      </c>
      <c r="B439" s="15" t="s">
        <v>166</v>
      </c>
      <c r="C439" s="16">
        <v>45238</v>
      </c>
      <c r="D439" s="16">
        <v>45258</v>
      </c>
      <c r="E439" s="5">
        <v>2014200</v>
      </c>
      <c r="F439" s="5">
        <v>2014200</v>
      </c>
      <c r="G439" s="7" t="str">
        <f>VLOOKUP(B439,[2]Sheet!$B$1:$R$841,2,0)</f>
        <v>Radicada</v>
      </c>
      <c r="H439" s="8">
        <f>VLOOKUP(B439,[2]Sheet!$B$1:$R$841,4,0)</f>
        <v>45261.291666666664</v>
      </c>
      <c r="I439" s="25" t="str">
        <f>VLOOKUP(B439,[2]Sheet!$B$1:$R$841,15,0)</f>
        <v>Servicios ambulatorios</v>
      </c>
    </row>
    <row r="440" spans="1:9">
      <c r="A440" s="21">
        <v>801000713</v>
      </c>
      <c r="B440" s="15" t="s">
        <v>159</v>
      </c>
      <c r="C440" s="16">
        <v>45238</v>
      </c>
      <c r="D440" s="16">
        <v>45258</v>
      </c>
      <c r="E440" s="5">
        <v>1644780</v>
      </c>
      <c r="F440" s="5">
        <v>1644780</v>
      </c>
      <c r="G440" s="7" t="str">
        <f>VLOOKUP(B440,[2]Sheet!$B$1:$R$841,2,0)</f>
        <v>Radicada</v>
      </c>
      <c r="H440" s="8">
        <f>VLOOKUP(B440,[2]Sheet!$B$1:$R$841,4,0)</f>
        <v>45261.291666666664</v>
      </c>
      <c r="I440" s="25" t="str">
        <f>VLOOKUP(B440,[2]Sheet!$B$1:$R$841,15,0)</f>
        <v>Servicios ambulatorios</v>
      </c>
    </row>
    <row r="441" spans="1:9">
      <c r="A441" s="21">
        <v>801000713</v>
      </c>
      <c r="B441" s="15" t="s">
        <v>161</v>
      </c>
      <c r="C441" s="16">
        <v>45238</v>
      </c>
      <c r="D441" s="16">
        <v>45258</v>
      </c>
      <c r="E441" s="5">
        <v>56533</v>
      </c>
      <c r="F441" s="5">
        <v>56533</v>
      </c>
      <c r="G441" s="7" t="str">
        <f>VLOOKUP(B441,[2]Sheet!$B$1:$R$841,2,0)</f>
        <v>Radicada</v>
      </c>
      <c r="H441" s="8">
        <f>VLOOKUP(B441,[2]Sheet!$B$1:$R$841,4,0)</f>
        <v>45261.291666666664</v>
      </c>
      <c r="I441" s="25" t="str">
        <f>VLOOKUP(B441,[2]Sheet!$B$1:$R$841,15,0)</f>
        <v>Consultas ambulatorias</v>
      </c>
    </row>
    <row r="442" spans="1:9">
      <c r="A442" s="21">
        <v>801000713</v>
      </c>
      <c r="B442" s="15" t="s">
        <v>162</v>
      </c>
      <c r="C442" s="16">
        <v>45238</v>
      </c>
      <c r="D442" s="16">
        <v>45258</v>
      </c>
      <c r="E442" s="5">
        <v>64500</v>
      </c>
      <c r="F442" s="5">
        <v>64500</v>
      </c>
      <c r="G442" s="7" t="str">
        <f>VLOOKUP(B442,[2]Sheet!$B$1:$R$841,2,0)</f>
        <v>Radicada</v>
      </c>
      <c r="H442" s="8">
        <f>VLOOKUP(B442,[2]Sheet!$B$1:$R$841,4,0)</f>
        <v>45261.291666666664</v>
      </c>
      <c r="I442" s="25" t="str">
        <f>VLOOKUP(B442,[2]Sheet!$B$1:$R$841,15,0)</f>
        <v>Consultas ambulatorias</v>
      </c>
    </row>
    <row r="443" spans="1:9">
      <c r="A443" s="21">
        <v>801000713</v>
      </c>
      <c r="B443" s="15" t="s">
        <v>165</v>
      </c>
      <c r="C443" s="16">
        <v>45238</v>
      </c>
      <c r="D443" s="16">
        <v>45258</v>
      </c>
      <c r="E443" s="5">
        <v>32964</v>
      </c>
      <c r="F443" s="5">
        <v>32964</v>
      </c>
      <c r="G443" s="7" t="str">
        <f>VLOOKUP(B443,[2]Sheet!$B$1:$R$841,2,0)</f>
        <v>Radicada</v>
      </c>
      <c r="H443" s="8">
        <f>VLOOKUP(B443,[2]Sheet!$B$1:$R$841,4,0)</f>
        <v>45261.291666666664</v>
      </c>
      <c r="I443" s="25" t="str">
        <f>VLOOKUP(B443,[2]Sheet!$B$1:$R$841,15,0)</f>
        <v>Consultas ambulatorias</v>
      </c>
    </row>
    <row r="444" spans="1:9">
      <c r="A444" s="21">
        <v>801000713</v>
      </c>
      <c r="B444" s="15" t="s">
        <v>164</v>
      </c>
      <c r="C444" s="16">
        <v>45238</v>
      </c>
      <c r="D444" s="16">
        <v>45258</v>
      </c>
      <c r="E444" s="5">
        <v>52846</v>
      </c>
      <c r="F444" s="5">
        <v>52846</v>
      </c>
      <c r="G444" s="7" t="str">
        <f>VLOOKUP(B444,[2]Sheet!$B$1:$R$841,2,0)</f>
        <v>Radicada</v>
      </c>
      <c r="H444" s="8">
        <f>VLOOKUP(B444,[2]Sheet!$B$1:$R$841,4,0)</f>
        <v>45261.291666666664</v>
      </c>
      <c r="I444" s="25" t="str">
        <f>VLOOKUP(B444,[2]Sheet!$B$1:$R$841,15,0)</f>
        <v>Consultas ambulatorias</v>
      </c>
    </row>
    <row r="445" spans="1:9">
      <c r="A445" s="21">
        <v>801000713</v>
      </c>
      <c r="B445" s="15" t="s">
        <v>163</v>
      </c>
      <c r="C445" s="16">
        <v>45238</v>
      </c>
      <c r="D445" s="16">
        <v>45258</v>
      </c>
      <c r="E445" s="5">
        <v>17384111</v>
      </c>
      <c r="F445" s="5">
        <v>17384111</v>
      </c>
      <c r="G445" s="7" t="str">
        <f>VLOOKUP(B445,[2]Sheet!$B$1:$R$841,2,0)</f>
        <v>Radicada</v>
      </c>
      <c r="H445" s="8">
        <f>VLOOKUP(B445,[2]Sheet!$B$1:$R$841,4,0)</f>
        <v>45261.291666666664</v>
      </c>
      <c r="I445" s="25" t="str">
        <f>VLOOKUP(B445,[2]Sheet!$B$1:$R$841,15,0)</f>
        <v>Servicios ambulatorios</v>
      </c>
    </row>
    <row r="446" spans="1:9">
      <c r="A446" s="21">
        <v>801000713</v>
      </c>
      <c r="B446" s="15" t="s">
        <v>158</v>
      </c>
      <c r="C446" s="16">
        <v>45239</v>
      </c>
      <c r="D446" s="16">
        <v>45265</v>
      </c>
      <c r="E446" s="5">
        <v>348987</v>
      </c>
      <c r="F446" s="5">
        <v>348987</v>
      </c>
      <c r="G446" s="7" t="str">
        <f>VLOOKUP(B446,[2]Sheet!$B$1:$R$841,2,0)</f>
        <v>Radicada</v>
      </c>
      <c r="H446" s="8">
        <f>VLOOKUP(B446,[2]Sheet!$B$1:$R$841,4,0)</f>
        <v>45265.630114004627</v>
      </c>
      <c r="I446" s="25" t="str">
        <f>VLOOKUP(B446,[2]Sheet!$B$1:$R$841,15,0)</f>
        <v>Servicios ambulatorios</v>
      </c>
    </row>
    <row r="447" spans="1:9">
      <c r="A447" s="21">
        <v>801000713</v>
      </c>
      <c r="B447" s="15" t="s">
        <v>157</v>
      </c>
      <c r="C447" s="16">
        <v>45239</v>
      </c>
      <c r="D447" s="16">
        <v>45258</v>
      </c>
      <c r="E447" s="5">
        <v>484217</v>
      </c>
      <c r="F447" s="5">
        <v>484217</v>
      </c>
      <c r="G447" s="7" t="str">
        <f>VLOOKUP(B447,[2]Sheet!$B$1:$R$841,2,0)</f>
        <v>Radicada</v>
      </c>
      <c r="H447" s="8">
        <f>VLOOKUP(B447,[2]Sheet!$B$1:$R$841,4,0)</f>
        <v>45261.291666666664</v>
      </c>
      <c r="I447" s="25" t="str">
        <f>VLOOKUP(B447,[2]Sheet!$B$1:$R$841,15,0)</f>
        <v>Servicios ambulatorios</v>
      </c>
    </row>
    <row r="448" spans="1:9">
      <c r="A448" s="21">
        <v>801000713</v>
      </c>
      <c r="B448" s="15" t="s">
        <v>156</v>
      </c>
      <c r="C448" s="16">
        <v>45239</v>
      </c>
      <c r="D448" s="16">
        <v>45258</v>
      </c>
      <c r="E448" s="5">
        <v>64500</v>
      </c>
      <c r="F448" s="5">
        <v>64500</v>
      </c>
      <c r="G448" s="7" t="str">
        <f>VLOOKUP(B448,[2]Sheet!$B$1:$R$841,2,0)</f>
        <v>Radicada</v>
      </c>
      <c r="H448" s="8">
        <f>VLOOKUP(B448,[2]Sheet!$B$1:$R$841,4,0)</f>
        <v>45261.291666666664</v>
      </c>
      <c r="I448" s="25" t="str">
        <f>VLOOKUP(B448,[2]Sheet!$B$1:$R$841,15,0)</f>
        <v>Consultas ambulatorias</v>
      </c>
    </row>
    <row r="449" spans="1:9">
      <c r="A449" s="21">
        <v>801000713</v>
      </c>
      <c r="B449" s="15" t="s">
        <v>155</v>
      </c>
      <c r="C449" s="16">
        <v>45239</v>
      </c>
      <c r="D449" s="16">
        <v>45258</v>
      </c>
      <c r="E449" s="5">
        <v>500561</v>
      </c>
      <c r="F449" s="5">
        <v>500561</v>
      </c>
      <c r="G449" s="7" t="str">
        <f>VLOOKUP(B449,[2]Sheet!$B$1:$R$841,2,0)</f>
        <v>Radicada</v>
      </c>
      <c r="H449" s="8">
        <f>VLOOKUP(B449,[2]Sheet!$B$1:$R$841,4,0)</f>
        <v>45261.291666666664</v>
      </c>
      <c r="I449" s="25" t="str">
        <f>VLOOKUP(B449,[2]Sheet!$B$1:$R$841,15,0)</f>
        <v>Servicios ambulatorios</v>
      </c>
    </row>
    <row r="450" spans="1:9">
      <c r="A450" s="21">
        <v>801000713</v>
      </c>
      <c r="B450" s="15" t="s">
        <v>154</v>
      </c>
      <c r="C450" s="16">
        <v>45240</v>
      </c>
      <c r="D450" s="16">
        <v>45258</v>
      </c>
      <c r="E450" s="5">
        <v>575064</v>
      </c>
      <c r="F450" s="5">
        <v>575064</v>
      </c>
      <c r="G450" s="7" t="str">
        <f>VLOOKUP(B450,[2]Sheet!$B$1:$R$841,2,0)</f>
        <v>Radicada</v>
      </c>
      <c r="H450" s="8">
        <f>VLOOKUP(B450,[2]Sheet!$B$1:$R$841,4,0)</f>
        <v>45261.291666666664</v>
      </c>
      <c r="I450" s="25" t="str">
        <f>VLOOKUP(B450,[2]Sheet!$B$1:$R$841,15,0)</f>
        <v>Servicios ambulatorios</v>
      </c>
    </row>
    <row r="451" spans="1:9">
      <c r="A451" s="21">
        <v>801000713</v>
      </c>
      <c r="B451" s="15" t="s">
        <v>153</v>
      </c>
      <c r="C451" s="16">
        <v>45240</v>
      </c>
      <c r="D451" s="16">
        <v>45258</v>
      </c>
      <c r="E451" s="5">
        <v>60254</v>
      </c>
      <c r="F451" s="5">
        <v>60254</v>
      </c>
      <c r="G451" s="7" t="str">
        <f>VLOOKUP(B451,[2]Sheet!$B$1:$R$841,2,0)</f>
        <v>Radicada</v>
      </c>
      <c r="H451" s="8">
        <f>VLOOKUP(B451,[2]Sheet!$B$1:$R$841,4,0)</f>
        <v>45261.291666666664</v>
      </c>
      <c r="I451" s="25" t="str">
        <f>VLOOKUP(B451,[2]Sheet!$B$1:$R$841,15,0)</f>
        <v>Consultas ambulatorias</v>
      </c>
    </row>
    <row r="452" spans="1:9">
      <c r="A452" s="21">
        <v>801000713</v>
      </c>
      <c r="B452" s="15" t="s">
        <v>151</v>
      </c>
      <c r="C452" s="16">
        <v>45240</v>
      </c>
      <c r="D452" s="16">
        <v>45258</v>
      </c>
      <c r="E452" s="5">
        <v>56533</v>
      </c>
      <c r="F452" s="5">
        <v>56533</v>
      </c>
      <c r="G452" s="7" t="str">
        <f>VLOOKUP(B452,[2]Sheet!$B$1:$R$841,2,0)</f>
        <v>Radicada</v>
      </c>
      <c r="H452" s="8">
        <f>VLOOKUP(B452,[2]Sheet!$B$1:$R$841,4,0)</f>
        <v>45261.291666666664</v>
      </c>
      <c r="I452" s="25" t="str">
        <f>VLOOKUP(B452,[2]Sheet!$B$1:$R$841,15,0)</f>
        <v>Consultas ambulatorias</v>
      </c>
    </row>
    <row r="453" spans="1:9">
      <c r="A453" s="21">
        <v>801000713</v>
      </c>
      <c r="B453" s="15" t="s">
        <v>152</v>
      </c>
      <c r="C453" s="16">
        <v>45240</v>
      </c>
      <c r="D453" s="16">
        <v>45258</v>
      </c>
      <c r="E453" s="5">
        <v>28864</v>
      </c>
      <c r="F453" s="5">
        <v>28864</v>
      </c>
      <c r="G453" s="7" t="str">
        <f>VLOOKUP(B453,[2]Sheet!$B$1:$R$841,2,0)</f>
        <v>Radicada</v>
      </c>
      <c r="H453" s="8">
        <f>VLOOKUP(B453,[2]Sheet!$B$1:$R$841,4,0)</f>
        <v>45261.291666666664</v>
      </c>
      <c r="I453" s="25" t="str">
        <f>VLOOKUP(B453,[2]Sheet!$B$1:$R$841,15,0)</f>
        <v>Consultas ambulatorias</v>
      </c>
    </row>
    <row r="454" spans="1:9">
      <c r="A454" s="21">
        <v>801000713</v>
      </c>
      <c r="B454" s="15" t="s">
        <v>150</v>
      </c>
      <c r="C454" s="16">
        <v>45240</v>
      </c>
      <c r="D454" s="16">
        <v>45258</v>
      </c>
      <c r="E454" s="5">
        <v>55290</v>
      </c>
      <c r="F454" s="5">
        <v>55290</v>
      </c>
      <c r="G454" s="7" t="str">
        <f>VLOOKUP(B454,[2]Sheet!$B$1:$R$841,2,0)</f>
        <v>Radicada</v>
      </c>
      <c r="H454" s="8">
        <f>VLOOKUP(B454,[2]Sheet!$B$1:$R$841,4,0)</f>
        <v>45261.291666666664</v>
      </c>
      <c r="I454" s="25" t="str">
        <f>VLOOKUP(B454,[2]Sheet!$B$1:$R$841,15,0)</f>
        <v>Consultas ambulatorias</v>
      </c>
    </row>
    <row r="455" spans="1:9">
      <c r="A455" s="21">
        <v>801000713</v>
      </c>
      <c r="B455" s="15" t="s">
        <v>149</v>
      </c>
      <c r="C455" s="16">
        <v>45241</v>
      </c>
      <c r="D455" s="16">
        <v>45258</v>
      </c>
      <c r="E455" s="5">
        <v>484217</v>
      </c>
      <c r="F455" s="5">
        <v>484217</v>
      </c>
      <c r="G455" s="7" t="str">
        <f>VLOOKUP(B455,[2]Sheet!$B$1:$R$841,2,0)</f>
        <v>Radicada</v>
      </c>
      <c r="H455" s="8">
        <f>VLOOKUP(B455,[2]Sheet!$B$1:$R$841,4,0)</f>
        <v>45261.291666666664</v>
      </c>
      <c r="I455" s="25" t="str">
        <f>VLOOKUP(B455,[2]Sheet!$B$1:$R$841,15,0)</f>
        <v>Servicios ambulatorios</v>
      </c>
    </row>
    <row r="456" spans="1:9">
      <c r="A456" s="21">
        <v>801000713</v>
      </c>
      <c r="B456" s="15" t="s">
        <v>148</v>
      </c>
      <c r="C456" s="16">
        <v>45241</v>
      </c>
      <c r="D456" s="16">
        <v>45258</v>
      </c>
      <c r="E456" s="5">
        <v>64500</v>
      </c>
      <c r="F456" s="5">
        <v>64500</v>
      </c>
      <c r="G456" s="7" t="str">
        <f>VLOOKUP(B456,[2]Sheet!$B$1:$R$841,2,0)</f>
        <v>Radicada</v>
      </c>
      <c r="H456" s="8">
        <f>VLOOKUP(B456,[2]Sheet!$B$1:$R$841,4,0)</f>
        <v>45261.291666666664</v>
      </c>
      <c r="I456" s="25" t="str">
        <f>VLOOKUP(B456,[2]Sheet!$B$1:$R$841,15,0)</f>
        <v>Consultas ambulatorias</v>
      </c>
    </row>
    <row r="457" spans="1:9">
      <c r="A457" s="21">
        <v>801000713</v>
      </c>
      <c r="B457" s="15" t="s">
        <v>147</v>
      </c>
      <c r="C457" s="16">
        <v>45243</v>
      </c>
      <c r="D457" s="16">
        <v>45258</v>
      </c>
      <c r="E457" s="5">
        <v>69354</v>
      </c>
      <c r="F457" s="5">
        <v>69354</v>
      </c>
      <c r="G457" s="7" t="str">
        <f>VLOOKUP(B457,[2]Sheet!$B$1:$R$841,2,0)</f>
        <v>Radicada</v>
      </c>
      <c r="H457" s="8">
        <f>VLOOKUP(B457,[2]Sheet!$B$1:$R$841,4,0)</f>
        <v>45261.291666666664</v>
      </c>
      <c r="I457" s="25" t="str">
        <f>VLOOKUP(B457,[2]Sheet!$B$1:$R$841,15,0)</f>
        <v>Consultas ambulatorias</v>
      </c>
    </row>
    <row r="458" spans="1:9">
      <c r="A458" s="21">
        <v>801000713</v>
      </c>
      <c r="B458" s="15" t="s">
        <v>146</v>
      </c>
      <c r="C458" s="16">
        <v>45244</v>
      </c>
      <c r="D458" s="16">
        <v>45258</v>
      </c>
      <c r="E458" s="5">
        <v>49990</v>
      </c>
      <c r="F458" s="5">
        <v>49990</v>
      </c>
      <c r="G458" s="7" t="str">
        <f>VLOOKUP(B458,[2]Sheet!$B$1:$R$841,2,0)</f>
        <v>Devuelta</v>
      </c>
      <c r="H458" s="8">
        <f>VLOOKUP(B458,[2]Sheet!$B$1:$R$841,4,0)</f>
        <v>45261.291666666664</v>
      </c>
      <c r="I458" s="25" t="str">
        <f>VLOOKUP(B458,[2]Sheet!$B$1:$R$841,15,0)</f>
        <v>Consultas ambulatorias</v>
      </c>
    </row>
    <row r="459" spans="1:9">
      <c r="A459" s="21">
        <v>801000713</v>
      </c>
      <c r="B459" s="15" t="s">
        <v>145</v>
      </c>
      <c r="C459" s="16">
        <v>45244</v>
      </c>
      <c r="D459" s="16">
        <v>45258</v>
      </c>
      <c r="E459" s="5">
        <v>56533</v>
      </c>
      <c r="F459" s="5">
        <v>56533</v>
      </c>
      <c r="G459" s="7" t="str">
        <f>VLOOKUP(B459,[2]Sheet!$B$1:$R$841,2,0)</f>
        <v>Radicada</v>
      </c>
      <c r="H459" s="8">
        <f>VLOOKUP(B459,[2]Sheet!$B$1:$R$841,4,0)</f>
        <v>45261.291666666664</v>
      </c>
      <c r="I459" s="25" t="str">
        <f>VLOOKUP(B459,[2]Sheet!$B$1:$R$841,15,0)</f>
        <v>Consultas ambulatorias</v>
      </c>
    </row>
    <row r="460" spans="1:9">
      <c r="A460" s="21">
        <v>801000713</v>
      </c>
      <c r="B460" s="15" t="s">
        <v>144</v>
      </c>
      <c r="C460" s="16">
        <v>45244</v>
      </c>
      <c r="D460" s="16">
        <v>45279</v>
      </c>
      <c r="E460" s="5">
        <v>59288</v>
      </c>
      <c r="F460" s="5">
        <v>59288</v>
      </c>
      <c r="G460" s="7" t="s">
        <v>655</v>
      </c>
      <c r="H460" s="8" t="e">
        <f>VLOOKUP(B460,[2]Sheet!$B$1:$R$841,4,0)</f>
        <v>#N/A</v>
      </c>
      <c r="I460" s="25" t="s">
        <v>656</v>
      </c>
    </row>
    <row r="461" spans="1:9">
      <c r="A461" s="21">
        <v>801000713</v>
      </c>
      <c r="B461" s="15" t="s">
        <v>143</v>
      </c>
      <c r="C461" s="16">
        <v>45244</v>
      </c>
      <c r="D461" s="16">
        <v>45258</v>
      </c>
      <c r="E461" s="5">
        <v>901037</v>
      </c>
      <c r="F461" s="5">
        <v>901037</v>
      </c>
      <c r="G461" s="7" t="str">
        <f>VLOOKUP(B461,[2]Sheet!$B$1:$R$841,2,0)</f>
        <v>Radicada</v>
      </c>
      <c r="H461" s="8">
        <f>VLOOKUP(B461,[2]Sheet!$B$1:$R$841,4,0)</f>
        <v>45261.291666666664</v>
      </c>
      <c r="I461" s="25" t="str">
        <f>VLOOKUP(B461,[2]Sheet!$B$1:$R$841,15,0)</f>
        <v>Servicios ambulatorios</v>
      </c>
    </row>
    <row r="462" spans="1:9">
      <c r="A462" s="21">
        <v>801000713</v>
      </c>
      <c r="B462" s="15" t="s">
        <v>142</v>
      </c>
      <c r="C462" s="16">
        <v>45245</v>
      </c>
      <c r="D462" s="16">
        <v>45258</v>
      </c>
      <c r="E462" s="5">
        <v>16784250</v>
      </c>
      <c r="F462" s="5">
        <v>16784250</v>
      </c>
      <c r="G462" s="7" t="str">
        <f>VLOOKUP(B462,[2]Sheet!$B$1:$R$841,2,0)</f>
        <v>Radicada</v>
      </c>
      <c r="H462" s="8">
        <f>VLOOKUP(B462,[2]Sheet!$B$1:$R$841,4,0)</f>
        <v>45261.291666666664</v>
      </c>
      <c r="I462" s="25" t="str">
        <f>VLOOKUP(B462,[2]Sheet!$B$1:$R$841,15,0)</f>
        <v>Servicios ambulatorios</v>
      </c>
    </row>
    <row r="463" spans="1:9">
      <c r="A463" s="21">
        <v>801000713</v>
      </c>
      <c r="B463" s="15" t="s">
        <v>141</v>
      </c>
      <c r="C463" s="16">
        <v>45245</v>
      </c>
      <c r="D463" s="16">
        <v>45258</v>
      </c>
      <c r="E463" s="5">
        <v>59288</v>
      </c>
      <c r="F463" s="5">
        <v>59288</v>
      </c>
      <c r="G463" s="7" t="str">
        <f>VLOOKUP(B463,[2]Sheet!$B$1:$R$841,2,0)</f>
        <v>Radicada</v>
      </c>
      <c r="H463" s="8">
        <f>VLOOKUP(B463,[2]Sheet!$B$1:$R$841,4,0)</f>
        <v>45261.291666666664</v>
      </c>
      <c r="I463" s="25" t="str">
        <f>VLOOKUP(B463,[2]Sheet!$B$1:$R$841,15,0)</f>
        <v>Consultas ambulatorias</v>
      </c>
    </row>
    <row r="464" spans="1:9">
      <c r="A464" s="21">
        <v>801000713</v>
      </c>
      <c r="B464" s="15" t="s">
        <v>138</v>
      </c>
      <c r="C464" s="16">
        <v>45245</v>
      </c>
      <c r="D464" s="16">
        <v>45266</v>
      </c>
      <c r="E464" s="5">
        <v>56533</v>
      </c>
      <c r="F464" s="5">
        <v>56533</v>
      </c>
      <c r="G464" s="7" t="str">
        <f>VLOOKUP(B464,[2]Sheet!$B$1:$R$841,2,0)</f>
        <v>Radicada</v>
      </c>
      <c r="H464" s="8">
        <f>VLOOKUP(B464,[2]Sheet!$B$1:$R$841,4,0)</f>
        <v>45266.59331600694</v>
      </c>
      <c r="I464" s="25" t="str">
        <f>VLOOKUP(B464,[2]Sheet!$B$1:$R$841,15,0)</f>
        <v>Consultas ambulatorias</v>
      </c>
    </row>
    <row r="465" spans="1:9">
      <c r="A465" s="21">
        <v>801000713</v>
      </c>
      <c r="B465" s="15" t="s">
        <v>139</v>
      </c>
      <c r="C465" s="16">
        <v>45245</v>
      </c>
      <c r="D465" s="16">
        <v>45258</v>
      </c>
      <c r="E465" s="5">
        <v>56533</v>
      </c>
      <c r="F465" s="5">
        <v>56533</v>
      </c>
      <c r="G465" s="7" t="str">
        <f>VLOOKUP(B465,[2]Sheet!$B$1:$R$841,2,0)</f>
        <v>Radicada</v>
      </c>
      <c r="H465" s="8">
        <f>VLOOKUP(B465,[2]Sheet!$B$1:$R$841,4,0)</f>
        <v>45261.291666666664</v>
      </c>
      <c r="I465" s="25" t="str">
        <f>VLOOKUP(B465,[2]Sheet!$B$1:$R$841,15,0)</f>
        <v>Consultas ambulatorias</v>
      </c>
    </row>
    <row r="466" spans="1:9">
      <c r="A466" s="21">
        <v>801000713</v>
      </c>
      <c r="B466" s="15" t="s">
        <v>136</v>
      </c>
      <c r="C466" s="16">
        <v>45245</v>
      </c>
      <c r="D466" s="16">
        <v>45258</v>
      </c>
      <c r="E466" s="5">
        <v>56533</v>
      </c>
      <c r="F466" s="5">
        <v>56533</v>
      </c>
      <c r="G466" s="7" t="str">
        <f>VLOOKUP(B466,[2]Sheet!$B$1:$R$841,2,0)</f>
        <v>Radicada</v>
      </c>
      <c r="H466" s="8">
        <f>VLOOKUP(B466,[2]Sheet!$B$1:$R$841,4,0)</f>
        <v>45261.291666666664</v>
      </c>
      <c r="I466" s="25" t="str">
        <f>VLOOKUP(B466,[2]Sheet!$B$1:$R$841,15,0)</f>
        <v>Consultas ambulatorias</v>
      </c>
    </row>
    <row r="467" spans="1:9">
      <c r="A467" s="21">
        <v>801000713</v>
      </c>
      <c r="B467" s="15" t="s">
        <v>135</v>
      </c>
      <c r="C467" s="16">
        <v>45245</v>
      </c>
      <c r="D467" s="16">
        <v>45258</v>
      </c>
      <c r="E467" s="5">
        <v>5799917</v>
      </c>
      <c r="F467" s="5">
        <v>5799917</v>
      </c>
      <c r="G467" s="7" t="str">
        <f>VLOOKUP(B467,[2]Sheet!$B$1:$R$841,2,0)</f>
        <v>Radicada</v>
      </c>
      <c r="H467" s="8">
        <f>VLOOKUP(B467,[2]Sheet!$B$1:$R$841,4,0)</f>
        <v>45261.291666666664</v>
      </c>
      <c r="I467" s="25" t="str">
        <f>VLOOKUP(B467,[2]Sheet!$B$1:$R$841,15,0)</f>
        <v>Servicios ambulatorios</v>
      </c>
    </row>
    <row r="468" spans="1:9">
      <c r="A468" s="21">
        <v>801000713</v>
      </c>
      <c r="B468" s="15" t="s">
        <v>134</v>
      </c>
      <c r="C468" s="16">
        <v>45245</v>
      </c>
      <c r="D468" s="16">
        <v>45266</v>
      </c>
      <c r="E468" s="5">
        <v>56533</v>
      </c>
      <c r="F468" s="5">
        <v>56533</v>
      </c>
      <c r="G468" s="7" t="str">
        <f>VLOOKUP(B468,[2]Sheet!$B$1:$R$841,2,0)</f>
        <v>Radicada</v>
      </c>
      <c r="H468" s="8">
        <f>VLOOKUP(B468,[2]Sheet!$B$1:$R$841,4,0)</f>
        <v>45266.596962418982</v>
      </c>
      <c r="I468" s="25" t="str">
        <f>VLOOKUP(B468,[2]Sheet!$B$1:$R$841,15,0)</f>
        <v>Consultas ambulatorias</v>
      </c>
    </row>
    <row r="469" spans="1:9">
      <c r="A469" s="21">
        <v>801000713</v>
      </c>
      <c r="B469" s="15" t="s">
        <v>132</v>
      </c>
      <c r="C469" s="16">
        <v>45245</v>
      </c>
      <c r="D469" s="16">
        <v>45258</v>
      </c>
      <c r="E469" s="5">
        <v>64500</v>
      </c>
      <c r="F469" s="5">
        <v>64500</v>
      </c>
      <c r="G469" s="7" t="str">
        <f>VLOOKUP(B469,[2]Sheet!$B$1:$R$841,2,0)</f>
        <v>Radicada</v>
      </c>
      <c r="H469" s="8">
        <f>VLOOKUP(B469,[2]Sheet!$B$1:$R$841,4,0)</f>
        <v>45261.291666666664</v>
      </c>
      <c r="I469" s="25" t="str">
        <f>VLOOKUP(B469,[2]Sheet!$B$1:$R$841,15,0)</f>
        <v>Consultas ambulatorias</v>
      </c>
    </row>
    <row r="470" spans="1:9">
      <c r="A470" s="21">
        <v>801000713</v>
      </c>
      <c r="B470" s="15" t="s">
        <v>133</v>
      </c>
      <c r="C470" s="16">
        <v>45245</v>
      </c>
      <c r="D470" s="16">
        <v>45266</v>
      </c>
      <c r="E470" s="5">
        <v>79049</v>
      </c>
      <c r="F470" s="5">
        <v>79049</v>
      </c>
      <c r="G470" s="7" t="str">
        <f>VLOOKUP(B470,[2]Sheet!$B$1:$R$841,2,0)</f>
        <v>Radicada</v>
      </c>
      <c r="H470" s="8">
        <f>VLOOKUP(B470,[2]Sheet!$B$1:$R$841,4,0)</f>
        <v>45266.45948075231</v>
      </c>
      <c r="I470" s="25" t="str">
        <f>VLOOKUP(B470,[2]Sheet!$B$1:$R$841,15,0)</f>
        <v>Consultas ambulatorias</v>
      </c>
    </row>
    <row r="471" spans="1:9">
      <c r="A471" s="21">
        <v>801000713</v>
      </c>
      <c r="B471" s="15" t="s">
        <v>131</v>
      </c>
      <c r="C471" s="16">
        <v>45245</v>
      </c>
      <c r="D471" s="16" t="s">
        <v>0</v>
      </c>
      <c r="E471" s="5">
        <v>148900</v>
      </c>
      <c r="F471" s="5">
        <v>148900</v>
      </c>
      <c r="G471" s="7" t="s">
        <v>655</v>
      </c>
      <c r="H471" s="8" t="e">
        <f>VLOOKUP(B471,[2]Sheet!$B$1:$R$841,4,0)</f>
        <v>#N/A</v>
      </c>
      <c r="I471" s="25" t="s">
        <v>656</v>
      </c>
    </row>
    <row r="472" spans="1:9">
      <c r="A472" s="21">
        <v>801000713</v>
      </c>
      <c r="B472" s="15" t="s">
        <v>137</v>
      </c>
      <c r="C472" s="16">
        <v>45245</v>
      </c>
      <c r="D472" s="16">
        <v>45266</v>
      </c>
      <c r="E472" s="5">
        <v>79049</v>
      </c>
      <c r="F472" s="5">
        <v>79049</v>
      </c>
      <c r="G472" s="7" t="str">
        <f>VLOOKUP(B472,[2]Sheet!$B$1:$R$841,2,0)</f>
        <v>Radicada</v>
      </c>
      <c r="H472" s="8">
        <f>VLOOKUP(B472,[2]Sheet!$B$1:$R$841,4,0)</f>
        <v>45266.46233938657</v>
      </c>
      <c r="I472" s="25" t="str">
        <f>VLOOKUP(B472,[2]Sheet!$B$1:$R$841,15,0)</f>
        <v>Consultas ambulatorias</v>
      </c>
    </row>
    <row r="473" spans="1:9">
      <c r="A473" s="21">
        <v>801000713</v>
      </c>
      <c r="B473" s="15" t="s">
        <v>140</v>
      </c>
      <c r="C473" s="16">
        <v>45245</v>
      </c>
      <c r="D473" s="16">
        <v>45258</v>
      </c>
      <c r="E473" s="5">
        <v>346915</v>
      </c>
      <c r="F473" s="5">
        <v>346915</v>
      </c>
      <c r="G473" s="7" t="str">
        <f>VLOOKUP(B473,[2]Sheet!$B$1:$R$841,2,0)</f>
        <v>Radicada</v>
      </c>
      <c r="H473" s="8">
        <f>VLOOKUP(B473,[2]Sheet!$B$1:$R$841,4,0)</f>
        <v>45261.291666666664</v>
      </c>
      <c r="I473" s="25" t="str">
        <f>VLOOKUP(B473,[2]Sheet!$B$1:$R$841,15,0)</f>
        <v>Servicios ambulatorios</v>
      </c>
    </row>
    <row r="474" spans="1:9">
      <c r="A474" s="21">
        <v>801000713</v>
      </c>
      <c r="B474" s="15" t="s">
        <v>130</v>
      </c>
      <c r="C474" s="16">
        <v>45245</v>
      </c>
      <c r="D474" s="16">
        <v>45274</v>
      </c>
      <c r="E474" s="5">
        <v>862522</v>
      </c>
      <c r="F474" s="5">
        <v>862522</v>
      </c>
      <c r="G474" s="7" t="str">
        <f>VLOOKUP(B474,[2]Sheet!$B$1:$R$841,2,0)</f>
        <v>Radicada</v>
      </c>
      <c r="H474" s="8">
        <f>VLOOKUP(B474,[2]Sheet!$B$1:$R$841,4,0)</f>
        <v>45274.67545613426</v>
      </c>
      <c r="I474" s="25" t="str">
        <f>VLOOKUP(B474,[2]Sheet!$B$1:$R$841,15,0)</f>
        <v>Servicios ambulatorios</v>
      </c>
    </row>
    <row r="475" spans="1:9">
      <c r="A475" s="21">
        <v>801000713</v>
      </c>
      <c r="B475" s="15" t="s">
        <v>129</v>
      </c>
      <c r="C475" s="16">
        <v>45246</v>
      </c>
      <c r="D475" s="16">
        <v>45258</v>
      </c>
      <c r="E475" s="5">
        <v>32964</v>
      </c>
      <c r="F475" s="5">
        <v>32964</v>
      </c>
      <c r="G475" s="7" t="str">
        <f>VLOOKUP(B475,[2]Sheet!$B$1:$R$841,2,0)</f>
        <v>Radicada</v>
      </c>
      <c r="H475" s="8">
        <f>VLOOKUP(B475,[2]Sheet!$B$1:$R$841,4,0)</f>
        <v>45261.291666666664</v>
      </c>
      <c r="I475" s="25" t="str">
        <f>VLOOKUP(B475,[2]Sheet!$B$1:$R$841,15,0)</f>
        <v>Consultas ambulatorias</v>
      </c>
    </row>
    <row r="476" spans="1:9">
      <c r="A476" s="21">
        <v>801000713</v>
      </c>
      <c r="B476" s="15" t="s">
        <v>126</v>
      </c>
      <c r="C476" s="16">
        <v>45246</v>
      </c>
      <c r="D476" s="16">
        <v>45266</v>
      </c>
      <c r="E476" s="5">
        <v>52433</v>
      </c>
      <c r="F476" s="5">
        <v>52433</v>
      </c>
      <c r="G476" s="7" t="str">
        <f>VLOOKUP(B476,[2]Sheet!$B$1:$R$841,2,0)</f>
        <v>Radicada</v>
      </c>
      <c r="H476" s="8">
        <f>VLOOKUP(B476,[2]Sheet!$B$1:$R$841,4,0)</f>
        <v>45266.599647187497</v>
      </c>
      <c r="I476" s="25" t="str">
        <f>VLOOKUP(B476,[2]Sheet!$B$1:$R$841,15,0)</f>
        <v>Consultas ambulatorias</v>
      </c>
    </row>
    <row r="477" spans="1:9">
      <c r="A477" s="21">
        <v>801000713</v>
      </c>
      <c r="B477" s="15" t="s">
        <v>127</v>
      </c>
      <c r="C477" s="16">
        <v>45246</v>
      </c>
      <c r="D477" s="16">
        <v>45258</v>
      </c>
      <c r="E477" s="5">
        <v>68300</v>
      </c>
      <c r="F477" s="5">
        <v>68300</v>
      </c>
      <c r="G477" s="7" t="str">
        <f>VLOOKUP(B477,[2]Sheet!$B$1:$R$841,2,0)</f>
        <v>Radicada</v>
      </c>
      <c r="H477" s="8">
        <f>VLOOKUP(B477,[2]Sheet!$B$1:$R$841,4,0)</f>
        <v>45261.291666666664</v>
      </c>
      <c r="I477" s="25" t="str">
        <f>VLOOKUP(B477,[2]Sheet!$B$1:$R$841,15,0)</f>
        <v>Consultas ambulatorias</v>
      </c>
    </row>
    <row r="478" spans="1:9">
      <c r="A478" s="21">
        <v>801000713</v>
      </c>
      <c r="B478" s="15" t="s">
        <v>123</v>
      </c>
      <c r="C478" s="16">
        <v>45246</v>
      </c>
      <c r="D478" s="16">
        <v>45258</v>
      </c>
      <c r="E478" s="5">
        <v>484217</v>
      </c>
      <c r="F478" s="5">
        <v>484217</v>
      </c>
      <c r="G478" s="7" t="str">
        <f>VLOOKUP(B478,[2]Sheet!$B$1:$R$841,2,0)</f>
        <v>Radicada</v>
      </c>
      <c r="H478" s="8">
        <f>VLOOKUP(B478,[2]Sheet!$B$1:$R$841,4,0)</f>
        <v>45261.291666666664</v>
      </c>
      <c r="I478" s="25" t="str">
        <f>VLOOKUP(B478,[2]Sheet!$B$1:$R$841,15,0)</f>
        <v>Servicios ambulatorios</v>
      </c>
    </row>
    <row r="479" spans="1:9">
      <c r="A479" s="21">
        <v>801000713</v>
      </c>
      <c r="B479" s="15" t="s">
        <v>124</v>
      </c>
      <c r="C479" s="16">
        <v>45246</v>
      </c>
      <c r="D479" s="16">
        <v>45266</v>
      </c>
      <c r="E479" s="5">
        <v>56533</v>
      </c>
      <c r="F479" s="5">
        <v>56533</v>
      </c>
      <c r="G479" s="7" t="str">
        <f>VLOOKUP(B479,[2]Sheet!$B$1:$R$841,2,0)</f>
        <v>Radicada</v>
      </c>
      <c r="H479" s="8">
        <f>VLOOKUP(B479,[2]Sheet!$B$1:$R$841,4,0)</f>
        <v>45266.601723692125</v>
      </c>
      <c r="I479" s="25" t="str">
        <f>VLOOKUP(B479,[2]Sheet!$B$1:$R$841,15,0)</f>
        <v>Consultas ambulatorias</v>
      </c>
    </row>
    <row r="480" spans="1:9">
      <c r="A480" s="21">
        <v>801000713</v>
      </c>
      <c r="B480" s="15" t="s">
        <v>122</v>
      </c>
      <c r="C480" s="16">
        <v>45246</v>
      </c>
      <c r="D480" s="16">
        <v>45274</v>
      </c>
      <c r="E480" s="5">
        <v>152700</v>
      </c>
      <c r="F480" s="5">
        <v>152700</v>
      </c>
      <c r="G480" s="7" t="str">
        <f>VLOOKUP(B480,[2]Sheet!$B$1:$R$841,2,0)</f>
        <v>Radicada</v>
      </c>
      <c r="H480" s="8">
        <f>VLOOKUP(B480,[2]Sheet!$B$1:$R$841,4,0)</f>
        <v>45274.680441782402</v>
      </c>
      <c r="I480" s="25" t="str">
        <f>VLOOKUP(B480,[2]Sheet!$B$1:$R$841,15,0)</f>
        <v>Servicios ambulatorios</v>
      </c>
    </row>
    <row r="481" spans="1:9">
      <c r="A481" s="21">
        <v>801000713</v>
      </c>
      <c r="B481" s="15" t="s">
        <v>128</v>
      </c>
      <c r="C481" s="16">
        <v>45246</v>
      </c>
      <c r="D481" s="16">
        <v>45258</v>
      </c>
      <c r="E481" s="5">
        <v>26765392</v>
      </c>
      <c r="F481" s="5">
        <v>26765392</v>
      </c>
      <c r="G481" s="7" t="str">
        <f>VLOOKUP(B481,[2]Sheet!$B$1:$R$841,2,0)</f>
        <v>Radicada</v>
      </c>
      <c r="H481" s="8">
        <f>VLOOKUP(B481,[2]Sheet!$B$1:$R$841,4,0)</f>
        <v>45261.291666666664</v>
      </c>
      <c r="I481" s="25" t="str">
        <f>VLOOKUP(B481,[2]Sheet!$B$1:$R$841,15,0)</f>
        <v>Consultas ambulatorias</v>
      </c>
    </row>
    <row r="482" spans="1:9">
      <c r="A482" s="21">
        <v>801000713</v>
      </c>
      <c r="B482" s="15" t="s">
        <v>125</v>
      </c>
      <c r="C482" s="16">
        <v>45246</v>
      </c>
      <c r="D482" s="16">
        <v>45265</v>
      </c>
      <c r="E482" s="5">
        <v>289200</v>
      </c>
      <c r="F482" s="5">
        <v>289200</v>
      </c>
      <c r="G482" s="7" t="str">
        <f>VLOOKUP(B482,[2]Sheet!$B$1:$R$841,2,0)</f>
        <v>Radicada</v>
      </c>
      <c r="H482" s="8">
        <f>VLOOKUP(B482,[2]Sheet!$B$1:$R$841,4,0)</f>
        <v>45265.631874189814</v>
      </c>
      <c r="I482" s="25" t="str">
        <f>VLOOKUP(B482,[2]Sheet!$B$1:$R$841,15,0)</f>
        <v>Servicios ambulatorios</v>
      </c>
    </row>
    <row r="483" spans="1:9">
      <c r="A483" s="21">
        <v>801000713</v>
      </c>
      <c r="B483" s="15" t="s">
        <v>119</v>
      </c>
      <c r="C483" s="16">
        <v>45247</v>
      </c>
      <c r="D483" s="16">
        <v>45258</v>
      </c>
      <c r="E483" s="5">
        <v>64500</v>
      </c>
      <c r="F483" s="5">
        <v>64500</v>
      </c>
      <c r="G483" s="7" t="str">
        <f>VLOOKUP(B483,[2]Sheet!$B$1:$R$841,2,0)</f>
        <v>Radicada</v>
      </c>
      <c r="H483" s="8">
        <f>VLOOKUP(B483,[2]Sheet!$B$1:$R$841,4,0)</f>
        <v>45261.291666666664</v>
      </c>
      <c r="I483" s="25" t="str">
        <f>VLOOKUP(B483,[2]Sheet!$B$1:$R$841,15,0)</f>
        <v>Consultas ambulatorias</v>
      </c>
    </row>
    <row r="484" spans="1:9">
      <c r="A484" s="21">
        <v>801000713</v>
      </c>
      <c r="B484" s="15" t="s">
        <v>118</v>
      </c>
      <c r="C484" s="16">
        <v>45247</v>
      </c>
      <c r="D484" s="16">
        <v>45258</v>
      </c>
      <c r="E484" s="5">
        <v>56533</v>
      </c>
      <c r="F484" s="5">
        <v>56533</v>
      </c>
      <c r="G484" s="7" t="str">
        <f>VLOOKUP(B484,[2]Sheet!$B$1:$R$841,2,0)</f>
        <v>Radicada</v>
      </c>
      <c r="H484" s="8">
        <f>VLOOKUP(B484,[2]Sheet!$B$1:$R$841,4,0)</f>
        <v>45261.291666666664</v>
      </c>
      <c r="I484" s="25" t="str">
        <f>VLOOKUP(B484,[2]Sheet!$B$1:$R$841,15,0)</f>
        <v>Consultas ambulatorias</v>
      </c>
    </row>
    <row r="485" spans="1:9">
      <c r="A485" s="21">
        <v>801000713</v>
      </c>
      <c r="B485" s="15" t="s">
        <v>121</v>
      </c>
      <c r="C485" s="16">
        <v>45247</v>
      </c>
      <c r="D485" s="16">
        <v>45274</v>
      </c>
      <c r="E485" s="5">
        <v>289200</v>
      </c>
      <c r="F485" s="5">
        <v>289200</v>
      </c>
      <c r="G485" s="7" t="str">
        <f>VLOOKUP(B485,[2]Sheet!$B$1:$R$841,2,0)</f>
        <v>Radicada</v>
      </c>
      <c r="H485" s="8">
        <f>VLOOKUP(B485,[2]Sheet!$B$1:$R$841,4,0)</f>
        <v>45274.682212349537</v>
      </c>
      <c r="I485" s="25" t="str">
        <f>VLOOKUP(B485,[2]Sheet!$B$1:$R$841,15,0)</f>
        <v>Servicios ambulatorios</v>
      </c>
    </row>
    <row r="486" spans="1:9">
      <c r="A486" s="21">
        <v>801000713</v>
      </c>
      <c r="B486" s="15" t="s">
        <v>120</v>
      </c>
      <c r="C486" s="16">
        <v>45247</v>
      </c>
      <c r="D486" s="16">
        <v>45266</v>
      </c>
      <c r="E486" s="5">
        <v>67314</v>
      </c>
      <c r="F486" s="5">
        <v>67314</v>
      </c>
      <c r="G486" s="7" t="str">
        <f>VLOOKUP(B486,[2]Sheet!$B$1:$R$841,2,0)</f>
        <v>Radicada</v>
      </c>
      <c r="H486" s="8">
        <f>VLOOKUP(B486,[2]Sheet!$B$1:$R$841,4,0)</f>
        <v>45266.464957523145</v>
      </c>
      <c r="I486" s="25" t="str">
        <f>VLOOKUP(B486,[2]Sheet!$B$1:$R$841,15,0)</f>
        <v>Consultas ambulatorias</v>
      </c>
    </row>
    <row r="487" spans="1:9">
      <c r="A487" s="21">
        <v>801000713</v>
      </c>
      <c r="B487" s="15" t="s">
        <v>116</v>
      </c>
      <c r="C487" s="16">
        <v>45250</v>
      </c>
      <c r="D487" s="16">
        <v>45266</v>
      </c>
      <c r="E487" s="5">
        <v>56533</v>
      </c>
      <c r="F487" s="5">
        <v>56533</v>
      </c>
      <c r="G487" s="7" t="str">
        <f>VLOOKUP(B487,[2]Sheet!$B$1:$R$841,2,0)</f>
        <v>Radicada</v>
      </c>
      <c r="H487" s="8">
        <f>VLOOKUP(B487,[2]Sheet!$B$1:$R$841,4,0)</f>
        <v>45266.467829166664</v>
      </c>
      <c r="I487" s="25" t="str">
        <f>VLOOKUP(B487,[2]Sheet!$B$1:$R$841,15,0)</f>
        <v>Consultas ambulatorias</v>
      </c>
    </row>
    <row r="488" spans="1:9">
      <c r="A488" s="21">
        <v>801000713</v>
      </c>
      <c r="B488" s="15" t="s">
        <v>115</v>
      </c>
      <c r="C488" s="16">
        <v>45250</v>
      </c>
      <c r="D488" s="16">
        <v>45266</v>
      </c>
      <c r="E488" s="5">
        <v>57800</v>
      </c>
      <c r="F488" s="5">
        <v>57800</v>
      </c>
      <c r="G488" s="7" t="str">
        <f>VLOOKUP(B488,[2]Sheet!$B$1:$R$841,2,0)</f>
        <v>Radicada</v>
      </c>
      <c r="H488" s="8">
        <f>VLOOKUP(B488,[2]Sheet!$B$1:$R$841,4,0)</f>
        <v>45266.372393518519</v>
      </c>
      <c r="I488" s="25" t="str">
        <f>VLOOKUP(B488,[2]Sheet!$B$1:$R$841,15,0)</f>
        <v>Consultas ambulatorias</v>
      </c>
    </row>
    <row r="489" spans="1:9">
      <c r="A489" s="21">
        <v>801000713</v>
      </c>
      <c r="B489" s="15" t="s">
        <v>117</v>
      </c>
      <c r="C489" s="16">
        <v>45250</v>
      </c>
      <c r="D489" s="16">
        <v>45265</v>
      </c>
      <c r="E489" s="5">
        <v>27984</v>
      </c>
      <c r="F489" s="5">
        <v>27984</v>
      </c>
      <c r="G489" s="7" t="str">
        <f>VLOOKUP(B489,[2]Sheet!$B$1:$R$841,2,0)</f>
        <v>Radicada</v>
      </c>
      <c r="H489" s="8">
        <f>VLOOKUP(B489,[2]Sheet!$B$1:$R$841,4,0)</f>
        <v>45265.635992476848</v>
      </c>
      <c r="I489" s="25" t="str">
        <f>VLOOKUP(B489,[2]Sheet!$B$1:$R$841,15,0)</f>
        <v>Consultas ambulatorias</v>
      </c>
    </row>
    <row r="490" spans="1:9">
      <c r="A490" s="21">
        <v>801000713</v>
      </c>
      <c r="B490" s="15" t="s">
        <v>114</v>
      </c>
      <c r="C490" s="16">
        <v>45250</v>
      </c>
      <c r="D490" s="16">
        <v>45266</v>
      </c>
      <c r="E490" s="5">
        <v>56533</v>
      </c>
      <c r="F490" s="5">
        <v>56533</v>
      </c>
      <c r="G490" s="7" t="str">
        <f>VLOOKUP(B490,[2]Sheet!$B$1:$R$841,2,0)</f>
        <v>Radicada</v>
      </c>
      <c r="H490" s="8">
        <f>VLOOKUP(B490,[2]Sheet!$B$1:$R$841,4,0)</f>
        <v>45266.472146608794</v>
      </c>
      <c r="I490" s="25" t="str">
        <f>VLOOKUP(B490,[2]Sheet!$B$1:$R$841,15,0)</f>
        <v>Consultas ambulatorias</v>
      </c>
    </row>
    <row r="491" spans="1:9">
      <c r="A491" s="21">
        <v>801000713</v>
      </c>
      <c r="B491" s="15" t="s">
        <v>113</v>
      </c>
      <c r="C491" s="16">
        <v>45250</v>
      </c>
      <c r="D491" s="16">
        <v>45265</v>
      </c>
      <c r="E491" s="5">
        <v>64500</v>
      </c>
      <c r="F491" s="5">
        <v>64500</v>
      </c>
      <c r="G491" s="7" t="str">
        <f>VLOOKUP(B491,[2]Sheet!$B$1:$R$841,2,0)</f>
        <v>Radicada</v>
      </c>
      <c r="H491" s="8">
        <f>VLOOKUP(B491,[2]Sheet!$B$1:$R$841,4,0)</f>
        <v>45265.649973645828</v>
      </c>
      <c r="I491" s="25" t="str">
        <f>VLOOKUP(B491,[2]Sheet!$B$1:$R$841,15,0)</f>
        <v>Consultas ambulatorias</v>
      </c>
    </row>
    <row r="492" spans="1:9">
      <c r="A492" s="21">
        <v>801000713</v>
      </c>
      <c r="B492" s="15" t="s">
        <v>107</v>
      </c>
      <c r="C492" s="16">
        <v>45251</v>
      </c>
      <c r="D492" s="16">
        <v>45266</v>
      </c>
      <c r="E492" s="5">
        <v>64500</v>
      </c>
      <c r="F492" s="5">
        <v>64500</v>
      </c>
      <c r="G492" s="7" t="str">
        <f>VLOOKUP(B492,[2]Sheet!$B$1:$R$841,2,0)</f>
        <v>Radicada</v>
      </c>
      <c r="H492" s="8">
        <f>VLOOKUP(B492,[2]Sheet!$B$1:$R$841,4,0)</f>
        <v>45266.474046145835</v>
      </c>
      <c r="I492" s="25" t="str">
        <f>VLOOKUP(B492,[2]Sheet!$B$1:$R$841,15,0)</f>
        <v>Consultas ambulatorias</v>
      </c>
    </row>
    <row r="493" spans="1:9">
      <c r="A493" s="21">
        <v>801000713</v>
      </c>
      <c r="B493" s="15" t="s">
        <v>112</v>
      </c>
      <c r="C493" s="16">
        <v>45251</v>
      </c>
      <c r="D493" s="16">
        <v>45274</v>
      </c>
      <c r="E493" s="5">
        <v>289200</v>
      </c>
      <c r="F493" s="5">
        <v>289200</v>
      </c>
      <c r="G493" s="7" t="str">
        <f>VLOOKUP(B493,[2]Sheet!$B$1:$R$841,2,0)</f>
        <v>Radicada</v>
      </c>
      <c r="H493" s="8">
        <f>VLOOKUP(B493,[2]Sheet!$B$1:$R$841,4,0)</f>
        <v>45274.683638807866</v>
      </c>
      <c r="I493" s="25" t="str">
        <f>VLOOKUP(B493,[2]Sheet!$B$1:$R$841,15,0)</f>
        <v>Servicios ambulatorios</v>
      </c>
    </row>
    <row r="494" spans="1:9">
      <c r="A494" s="21">
        <v>801000713</v>
      </c>
      <c r="B494" s="15" t="s">
        <v>111</v>
      </c>
      <c r="C494" s="16">
        <v>45251</v>
      </c>
      <c r="D494" s="16">
        <v>45265</v>
      </c>
      <c r="E494" s="5">
        <v>49990</v>
      </c>
      <c r="F494" s="5">
        <v>49990</v>
      </c>
      <c r="G494" s="7" t="str">
        <f>VLOOKUP(B494,[2]Sheet!$B$1:$R$841,2,0)</f>
        <v>Radicada</v>
      </c>
      <c r="H494" s="8">
        <f>VLOOKUP(B494,[2]Sheet!$B$1:$R$841,4,0)</f>
        <v>45265.655595682867</v>
      </c>
      <c r="I494" s="25" t="str">
        <f>VLOOKUP(B494,[2]Sheet!$B$1:$R$841,15,0)</f>
        <v>Consultas ambulatorias</v>
      </c>
    </row>
    <row r="495" spans="1:9">
      <c r="A495" s="21">
        <v>801000713</v>
      </c>
      <c r="B495" s="15" t="s">
        <v>110</v>
      </c>
      <c r="C495" s="16">
        <v>45251</v>
      </c>
      <c r="D495" s="16">
        <v>45274</v>
      </c>
      <c r="E495" s="5">
        <v>472696</v>
      </c>
      <c r="F495" s="5">
        <v>472696</v>
      </c>
      <c r="G495" s="7" t="str">
        <f>VLOOKUP(B495,[2]Sheet!$B$1:$R$841,2,0)</f>
        <v>Radicada</v>
      </c>
      <c r="H495" s="8">
        <f>VLOOKUP(B495,[2]Sheet!$B$1:$R$841,4,0)</f>
        <v>45274.685476307866</v>
      </c>
      <c r="I495" s="25" t="str">
        <f>VLOOKUP(B495,[2]Sheet!$B$1:$R$841,15,0)</f>
        <v>Servicios ambulatorios</v>
      </c>
    </row>
    <row r="496" spans="1:9">
      <c r="A496" s="21">
        <v>801000713</v>
      </c>
      <c r="B496" s="15" t="s">
        <v>109</v>
      </c>
      <c r="C496" s="16">
        <v>45251</v>
      </c>
      <c r="D496" s="16">
        <v>45265</v>
      </c>
      <c r="E496" s="5">
        <v>56533</v>
      </c>
      <c r="F496" s="5">
        <v>56533</v>
      </c>
      <c r="G496" s="7" t="str">
        <f>VLOOKUP(B496,[2]Sheet!$B$1:$R$841,2,0)</f>
        <v>Radicada</v>
      </c>
      <c r="H496" s="8">
        <f>VLOOKUP(B496,[2]Sheet!$B$1:$R$841,4,0)</f>
        <v>45265.657518946755</v>
      </c>
      <c r="I496" s="25" t="str">
        <f>VLOOKUP(B496,[2]Sheet!$B$1:$R$841,15,0)</f>
        <v>Consultas ambulatorias</v>
      </c>
    </row>
    <row r="497" spans="1:9">
      <c r="A497" s="21">
        <v>801000713</v>
      </c>
      <c r="B497" s="15" t="s">
        <v>108</v>
      </c>
      <c r="C497" s="16">
        <v>45251</v>
      </c>
      <c r="D497" s="16">
        <v>45265</v>
      </c>
      <c r="E497" s="5">
        <v>86465</v>
      </c>
      <c r="F497" s="5">
        <v>86465</v>
      </c>
      <c r="G497" s="7" t="str">
        <f>VLOOKUP(B497,[2]Sheet!$B$1:$R$841,2,0)</f>
        <v>Radicada</v>
      </c>
      <c r="H497" s="8">
        <f>VLOOKUP(B497,[2]Sheet!$B$1:$R$841,4,0)</f>
        <v>45265.659183599535</v>
      </c>
      <c r="I497" s="25" t="str">
        <f>VLOOKUP(B497,[2]Sheet!$B$1:$R$841,15,0)</f>
        <v>Consultas ambulatorias</v>
      </c>
    </row>
    <row r="498" spans="1:9">
      <c r="A498" s="21">
        <v>801000713</v>
      </c>
      <c r="B498" s="15" t="s">
        <v>102</v>
      </c>
      <c r="C498" s="16">
        <v>45252</v>
      </c>
      <c r="D498" s="16">
        <v>45266</v>
      </c>
      <c r="E498" s="5">
        <v>56946</v>
      </c>
      <c r="F498" s="5">
        <v>56946</v>
      </c>
      <c r="G498" s="7" t="str">
        <f>VLOOKUP(B498,[2]Sheet!$B$1:$R$841,2,0)</f>
        <v>Radicada</v>
      </c>
      <c r="H498" s="8">
        <f>VLOOKUP(B498,[2]Sheet!$B$1:$R$841,4,0)</f>
        <v>45266.493258796298</v>
      </c>
      <c r="I498" s="25" t="str">
        <f>VLOOKUP(B498,[2]Sheet!$B$1:$R$841,15,0)</f>
        <v>Consultas ambulatorias</v>
      </c>
    </row>
    <row r="499" spans="1:9">
      <c r="A499" s="21">
        <v>801000713</v>
      </c>
      <c r="B499" s="15" t="s">
        <v>101</v>
      </c>
      <c r="C499" s="16">
        <v>45252</v>
      </c>
      <c r="D499" s="16">
        <v>45266</v>
      </c>
      <c r="E499" s="5">
        <v>107733</v>
      </c>
      <c r="F499" s="5">
        <v>107733</v>
      </c>
      <c r="G499" s="7" t="str">
        <f>VLOOKUP(B499,[2]Sheet!$B$1:$R$841,2,0)</f>
        <v>Radicada</v>
      </c>
      <c r="H499" s="8">
        <f>VLOOKUP(B499,[2]Sheet!$B$1:$R$841,4,0)</f>
        <v>45266.607905474535</v>
      </c>
      <c r="I499" s="25" t="str">
        <f>VLOOKUP(B499,[2]Sheet!$B$1:$R$841,15,0)</f>
        <v>Consultas ambulatorias</v>
      </c>
    </row>
    <row r="500" spans="1:9">
      <c r="A500" s="21">
        <v>801000713</v>
      </c>
      <c r="B500" s="15" t="s">
        <v>100</v>
      </c>
      <c r="C500" s="16">
        <v>45252</v>
      </c>
      <c r="D500" s="16">
        <v>45266</v>
      </c>
      <c r="E500" s="5">
        <v>107733</v>
      </c>
      <c r="F500" s="5">
        <v>107733</v>
      </c>
      <c r="G500" s="7" t="str">
        <f>VLOOKUP(B500,[2]Sheet!$B$1:$R$841,2,0)</f>
        <v>Radicada</v>
      </c>
      <c r="H500" s="8">
        <f>VLOOKUP(B500,[2]Sheet!$B$1:$R$841,4,0)</f>
        <v>45266.522850462963</v>
      </c>
      <c r="I500" s="25" t="str">
        <f>VLOOKUP(B500,[2]Sheet!$B$1:$R$841,15,0)</f>
        <v>Consultas ambulatorias</v>
      </c>
    </row>
    <row r="501" spans="1:9">
      <c r="A501" s="21">
        <v>801000713</v>
      </c>
      <c r="B501" s="15" t="s">
        <v>104</v>
      </c>
      <c r="C501" s="16">
        <v>45252</v>
      </c>
      <c r="D501" s="16">
        <v>45266</v>
      </c>
      <c r="E501" s="5">
        <v>56533</v>
      </c>
      <c r="F501" s="5">
        <v>56533</v>
      </c>
      <c r="G501" s="7" t="str">
        <f>VLOOKUP(B501,[2]Sheet!$B$1:$R$841,2,0)</f>
        <v>Radicada</v>
      </c>
      <c r="H501" s="8">
        <f>VLOOKUP(B501,[2]Sheet!$B$1:$R$841,4,0)</f>
        <v>45266.479641666665</v>
      </c>
      <c r="I501" s="25" t="str">
        <f>VLOOKUP(B501,[2]Sheet!$B$1:$R$841,15,0)</f>
        <v>Consultas ambulatorias</v>
      </c>
    </row>
    <row r="502" spans="1:9">
      <c r="A502" s="21">
        <v>801000713</v>
      </c>
      <c r="B502" s="15" t="s">
        <v>103</v>
      </c>
      <c r="C502" s="16">
        <v>45252</v>
      </c>
      <c r="D502" s="16">
        <v>45266</v>
      </c>
      <c r="E502" s="5">
        <v>56533</v>
      </c>
      <c r="F502" s="5">
        <v>56533</v>
      </c>
      <c r="G502" s="7" t="str">
        <f>VLOOKUP(B502,[2]Sheet!$B$1:$R$841,2,0)</f>
        <v>Radicada</v>
      </c>
      <c r="H502" s="8">
        <f>VLOOKUP(B502,[2]Sheet!$B$1:$R$841,4,0)</f>
        <v>45266.606504398143</v>
      </c>
      <c r="I502" s="25" t="str">
        <f>VLOOKUP(B502,[2]Sheet!$B$1:$R$841,15,0)</f>
        <v>Consultas ambulatorias</v>
      </c>
    </row>
    <row r="503" spans="1:9">
      <c r="A503" s="21">
        <v>801000713</v>
      </c>
      <c r="B503" s="15" t="s">
        <v>106</v>
      </c>
      <c r="C503" s="16">
        <v>45252</v>
      </c>
      <c r="D503" s="16">
        <v>45265</v>
      </c>
      <c r="E503" s="5">
        <v>496986</v>
      </c>
      <c r="F503" s="5">
        <v>496986</v>
      </c>
      <c r="G503" s="7" t="str">
        <f>VLOOKUP(B503,[2]Sheet!$B$1:$R$841,2,0)</f>
        <v>Radicada</v>
      </c>
      <c r="H503" s="8">
        <f>VLOOKUP(B503,[2]Sheet!$B$1:$R$841,4,0)</f>
        <v>45265.667992974537</v>
      </c>
      <c r="I503" s="25" t="str">
        <f>VLOOKUP(B503,[2]Sheet!$B$1:$R$841,15,0)</f>
        <v>Servicios ambulatorios</v>
      </c>
    </row>
    <row r="504" spans="1:9">
      <c r="A504" s="21">
        <v>801000713</v>
      </c>
      <c r="B504" s="15" t="s">
        <v>105</v>
      </c>
      <c r="C504" s="16">
        <v>45252</v>
      </c>
      <c r="D504" s="16">
        <v>45266</v>
      </c>
      <c r="E504" s="5">
        <v>319505</v>
      </c>
      <c r="F504" s="5">
        <v>319505</v>
      </c>
      <c r="G504" s="7" t="str">
        <f>VLOOKUP(B504,[2]Sheet!$B$1:$R$841,2,0)</f>
        <v>Radicada</v>
      </c>
      <c r="H504" s="8">
        <f>VLOOKUP(B504,[2]Sheet!$B$1:$R$841,4,0)</f>
        <v>45266.453714965275</v>
      </c>
      <c r="I504" s="25" t="str">
        <f>VLOOKUP(B504,[2]Sheet!$B$1:$R$841,15,0)</f>
        <v>Servicios ambulatorios</v>
      </c>
    </row>
    <row r="505" spans="1:9">
      <c r="A505" s="21">
        <v>801000713</v>
      </c>
      <c r="B505" s="15" t="s">
        <v>99</v>
      </c>
      <c r="C505" s="16">
        <v>45252</v>
      </c>
      <c r="D505" s="16">
        <v>45265</v>
      </c>
      <c r="E505" s="5">
        <v>54382420</v>
      </c>
      <c r="F505" s="5">
        <v>54382420</v>
      </c>
      <c r="G505" s="7" t="str">
        <f>VLOOKUP(B505,[2]Sheet!$B$1:$R$841,2,0)</f>
        <v>Radicada</v>
      </c>
      <c r="H505" s="8">
        <f>VLOOKUP(B505,[2]Sheet!$B$1:$R$841,4,0)</f>
        <v>45265.664976851847</v>
      </c>
      <c r="I505" s="25" t="str">
        <f>VLOOKUP(B505,[2]Sheet!$B$1:$R$841,15,0)</f>
        <v>Servicios hospitalarios</v>
      </c>
    </row>
    <row r="506" spans="1:9">
      <c r="A506" s="21">
        <v>801000713</v>
      </c>
      <c r="B506" s="15" t="s">
        <v>98</v>
      </c>
      <c r="C506" s="16">
        <v>45253</v>
      </c>
      <c r="D506" s="16">
        <v>45266</v>
      </c>
      <c r="E506" s="5">
        <v>64500</v>
      </c>
      <c r="F506" s="5">
        <v>64500</v>
      </c>
      <c r="G506" s="7" t="str">
        <f>VLOOKUP(B506,[2]Sheet!$B$1:$R$841,2,0)</f>
        <v>Radicada</v>
      </c>
      <c r="H506" s="8">
        <f>VLOOKUP(B506,[2]Sheet!$B$1:$R$841,4,0)</f>
        <v>45266.526136886576</v>
      </c>
      <c r="I506" s="25" t="str">
        <f>VLOOKUP(B506,[2]Sheet!$B$1:$R$841,15,0)</f>
        <v>Consultas ambulatorias</v>
      </c>
    </row>
    <row r="507" spans="1:9">
      <c r="A507" s="21">
        <v>801000713</v>
      </c>
      <c r="B507" s="15" t="s">
        <v>97</v>
      </c>
      <c r="C507" s="16">
        <v>45253</v>
      </c>
      <c r="D507" s="16">
        <v>45266</v>
      </c>
      <c r="E507" s="5">
        <v>64500</v>
      </c>
      <c r="F507" s="5">
        <v>64500</v>
      </c>
      <c r="G507" s="7" t="str">
        <f>VLOOKUP(B507,[2]Sheet!$B$1:$R$841,2,0)</f>
        <v>Radicada</v>
      </c>
      <c r="H507" s="8">
        <f>VLOOKUP(B507,[2]Sheet!$B$1:$R$841,4,0)</f>
        <v>45266.528285300927</v>
      </c>
      <c r="I507" s="25" t="str">
        <f>VLOOKUP(B507,[2]Sheet!$B$1:$R$841,15,0)</f>
        <v>Consultas ambulatorias</v>
      </c>
    </row>
    <row r="508" spans="1:9">
      <c r="A508" s="21">
        <v>801000713</v>
      </c>
      <c r="B508" s="15" t="s">
        <v>95</v>
      </c>
      <c r="C508" s="16">
        <v>45253</v>
      </c>
      <c r="D508" s="16">
        <v>45265</v>
      </c>
      <c r="E508" s="5">
        <v>64500</v>
      </c>
      <c r="F508" s="5">
        <v>64500</v>
      </c>
      <c r="G508" s="7" t="str">
        <f>VLOOKUP(B508,[2]Sheet!$B$1:$R$841,2,0)</f>
        <v>Radicada</v>
      </c>
      <c r="H508" s="8">
        <f>VLOOKUP(B508,[2]Sheet!$B$1:$R$841,4,0)</f>
        <v>45265.670558530088</v>
      </c>
      <c r="I508" s="25" t="str">
        <f>VLOOKUP(B508,[2]Sheet!$B$1:$R$841,15,0)</f>
        <v>Consultas ambulatorias</v>
      </c>
    </row>
    <row r="509" spans="1:9">
      <c r="A509" s="21">
        <v>801000713</v>
      </c>
      <c r="B509" s="15" t="s">
        <v>94</v>
      </c>
      <c r="C509" s="16">
        <v>45253</v>
      </c>
      <c r="D509" s="16" t="s">
        <v>0</v>
      </c>
      <c r="E509" s="5">
        <v>289200</v>
      </c>
      <c r="F509" s="5">
        <v>289200</v>
      </c>
      <c r="G509" s="7" t="s">
        <v>655</v>
      </c>
      <c r="H509" s="8" t="e">
        <f>VLOOKUP(B509,[2]Sheet!$B$1:$R$841,4,0)</f>
        <v>#N/A</v>
      </c>
      <c r="I509" s="25" t="s">
        <v>656</v>
      </c>
    </row>
    <row r="510" spans="1:9">
      <c r="A510" s="21">
        <v>801000713</v>
      </c>
      <c r="B510" s="15" t="s">
        <v>96</v>
      </c>
      <c r="C510" s="16">
        <v>45253</v>
      </c>
      <c r="D510" s="16">
        <v>45274</v>
      </c>
      <c r="E510" s="5">
        <v>68300</v>
      </c>
      <c r="F510" s="5">
        <v>68300</v>
      </c>
      <c r="G510" s="7" t="str">
        <f>VLOOKUP(B510,[2]Sheet!$B$1:$R$841,2,0)</f>
        <v>Radicada</v>
      </c>
      <c r="H510" s="8">
        <f>VLOOKUP(B510,[2]Sheet!$B$1:$R$841,4,0)</f>
        <v>45274.687064317128</v>
      </c>
      <c r="I510" s="25" t="str">
        <f>VLOOKUP(B510,[2]Sheet!$B$1:$R$841,15,0)</f>
        <v>Consultas ambulatorias</v>
      </c>
    </row>
    <row r="511" spans="1:9">
      <c r="A511" s="21">
        <v>801000713</v>
      </c>
      <c r="B511" s="15" t="s">
        <v>88</v>
      </c>
      <c r="C511" s="16">
        <v>45254</v>
      </c>
      <c r="D511" s="16">
        <v>45265</v>
      </c>
      <c r="E511" s="5">
        <v>293676</v>
      </c>
      <c r="F511" s="5">
        <v>293676</v>
      </c>
      <c r="G511" s="7" t="str">
        <f>VLOOKUP(B511,[2]Sheet!$B$1:$R$841,2,0)</f>
        <v>Radicada</v>
      </c>
      <c r="H511" s="8">
        <f>VLOOKUP(B511,[2]Sheet!$B$1:$R$841,4,0)</f>
        <v>45265.687495370366</v>
      </c>
      <c r="I511" s="25" t="str">
        <f>VLOOKUP(B511,[2]Sheet!$B$1:$R$841,15,0)</f>
        <v>Servicios ambulatorios</v>
      </c>
    </row>
    <row r="512" spans="1:9" ht="29">
      <c r="A512" s="21">
        <v>801000713</v>
      </c>
      <c r="B512" s="15" t="s">
        <v>93</v>
      </c>
      <c r="C512" s="16">
        <v>45254</v>
      </c>
      <c r="D512" s="16">
        <v>45265</v>
      </c>
      <c r="E512" s="5">
        <v>9721317</v>
      </c>
      <c r="F512" s="5">
        <v>9721317</v>
      </c>
      <c r="G512" s="7" t="str">
        <f>VLOOKUP(B512,[2]Sheet!$B$1:$R$841,2,0)</f>
        <v>Radicada</v>
      </c>
      <c r="H512" s="8">
        <f>VLOOKUP(B512,[2]Sheet!$B$1:$R$841,4,0)</f>
        <v>45265.67681099537</v>
      </c>
      <c r="I512" s="25" t="str">
        <f>VLOOKUP(B512,[2]Sheet!$B$1:$R$841,15,0)</f>
        <v>Consultas ambulatorias | Servicios ambulatorios</v>
      </c>
    </row>
    <row r="513" spans="1:9">
      <c r="A513" s="21">
        <v>801000713</v>
      </c>
      <c r="B513" s="15" t="s">
        <v>91</v>
      </c>
      <c r="C513" s="16">
        <v>45254</v>
      </c>
      <c r="D513" s="16">
        <v>45265</v>
      </c>
      <c r="E513" s="5">
        <v>56533</v>
      </c>
      <c r="F513" s="5">
        <v>56533</v>
      </c>
      <c r="G513" s="7" t="str">
        <f>VLOOKUP(B513,[2]Sheet!$B$1:$R$841,2,0)</f>
        <v>Radicada</v>
      </c>
      <c r="H513" s="8">
        <f>VLOOKUP(B513,[2]Sheet!$B$1:$R$841,4,0)</f>
        <v>45265.673216979165</v>
      </c>
      <c r="I513" s="25" t="str">
        <f>VLOOKUP(B513,[2]Sheet!$B$1:$R$841,15,0)</f>
        <v>Consultas ambulatorias</v>
      </c>
    </row>
    <row r="514" spans="1:9">
      <c r="A514" s="21">
        <v>801000713</v>
      </c>
      <c r="B514" s="15" t="s">
        <v>90</v>
      </c>
      <c r="C514" s="16">
        <v>45254</v>
      </c>
      <c r="D514" s="16">
        <v>45274</v>
      </c>
      <c r="E514" s="5">
        <v>56533</v>
      </c>
      <c r="F514" s="5">
        <v>56533</v>
      </c>
      <c r="G514" s="7" t="str">
        <f>VLOOKUP(B514,[2]Sheet!$B$1:$R$841,2,0)</f>
        <v>Radicada</v>
      </c>
      <c r="H514" s="8">
        <f>VLOOKUP(B514,[2]Sheet!$B$1:$R$841,4,0)</f>
        <v>45274.688696527774</v>
      </c>
      <c r="I514" s="25" t="str">
        <f>VLOOKUP(B514,[2]Sheet!$B$1:$R$841,15,0)</f>
        <v>Consultas ambulatorias</v>
      </c>
    </row>
    <row r="515" spans="1:9">
      <c r="A515" s="21">
        <v>801000713</v>
      </c>
      <c r="B515" s="15" t="s">
        <v>89</v>
      </c>
      <c r="C515" s="16">
        <v>45254</v>
      </c>
      <c r="D515" s="16">
        <v>45266</v>
      </c>
      <c r="E515" s="5">
        <v>107733</v>
      </c>
      <c r="F515" s="5">
        <v>107733</v>
      </c>
      <c r="G515" s="7" t="str">
        <f>VLOOKUP(B515,[2]Sheet!$B$1:$R$841,2,0)</f>
        <v>Radicada</v>
      </c>
      <c r="H515" s="8">
        <f>VLOOKUP(B515,[2]Sheet!$B$1:$R$841,4,0)</f>
        <v>45266.530207951386</v>
      </c>
      <c r="I515" s="25" t="str">
        <f>VLOOKUP(B515,[2]Sheet!$B$1:$R$841,15,0)</f>
        <v>Consultas ambulatorias</v>
      </c>
    </row>
    <row r="516" spans="1:9">
      <c r="A516" s="21">
        <v>801000713</v>
      </c>
      <c r="B516" s="15" t="s">
        <v>92</v>
      </c>
      <c r="C516" s="16">
        <v>45254</v>
      </c>
      <c r="D516" s="16">
        <v>45265</v>
      </c>
      <c r="E516" s="5">
        <v>16356843</v>
      </c>
      <c r="F516" s="5">
        <v>16356843</v>
      </c>
      <c r="G516" s="7" t="str">
        <f>VLOOKUP(B516,[2]Sheet!$B$1:$R$841,2,0)</f>
        <v>Radicada</v>
      </c>
      <c r="H516" s="8">
        <f>VLOOKUP(B516,[2]Sheet!$B$1:$R$841,4,0)</f>
        <v>45265.675162731481</v>
      </c>
      <c r="I516" s="25" t="str">
        <f>VLOOKUP(B516,[2]Sheet!$B$1:$R$841,15,0)</f>
        <v>Servicios ambulatorios</v>
      </c>
    </row>
    <row r="517" spans="1:9">
      <c r="A517" s="21">
        <v>801000713</v>
      </c>
      <c r="B517" s="15" t="s">
        <v>87</v>
      </c>
      <c r="C517" s="16">
        <v>45254</v>
      </c>
      <c r="D517" s="16">
        <v>45265</v>
      </c>
      <c r="E517" s="5">
        <v>4494162</v>
      </c>
      <c r="F517" s="5">
        <v>4494162</v>
      </c>
      <c r="G517" s="7" t="str">
        <f>VLOOKUP(B517,[2]Sheet!$B$1:$R$841,2,0)</f>
        <v>Radicada</v>
      </c>
      <c r="H517" s="8">
        <f>VLOOKUP(B517,[2]Sheet!$B$1:$R$841,4,0)</f>
        <v>45265.691833136574</v>
      </c>
      <c r="I517" s="25" t="str">
        <f>VLOOKUP(B517,[2]Sheet!$B$1:$R$841,15,0)</f>
        <v>Servicios hospitalarios</v>
      </c>
    </row>
    <row r="518" spans="1:9">
      <c r="A518" s="21">
        <v>801000713</v>
      </c>
      <c r="B518" s="15" t="s">
        <v>86</v>
      </c>
      <c r="C518" s="16">
        <v>45254</v>
      </c>
      <c r="D518" s="16">
        <v>45265</v>
      </c>
      <c r="E518" s="5">
        <v>52528941</v>
      </c>
      <c r="F518" s="5">
        <v>52528941</v>
      </c>
      <c r="G518" s="7" t="str">
        <f>VLOOKUP(B518,[2]Sheet!$B$1:$R$841,2,0)</f>
        <v>Radicada</v>
      </c>
      <c r="H518" s="8">
        <f>VLOOKUP(B518,[2]Sheet!$B$1:$R$841,4,0)</f>
        <v>45265.683695520835</v>
      </c>
      <c r="I518" s="25" t="str">
        <f>VLOOKUP(B518,[2]Sheet!$B$1:$R$841,15,0)</f>
        <v>Servicios hospitalarios</v>
      </c>
    </row>
    <row r="519" spans="1:9">
      <c r="A519" s="21">
        <v>801000713</v>
      </c>
      <c r="B519" s="15" t="s">
        <v>85</v>
      </c>
      <c r="C519" s="16">
        <v>45255</v>
      </c>
      <c r="D519" s="16">
        <v>45265</v>
      </c>
      <c r="E519" s="5">
        <v>11318516</v>
      </c>
      <c r="F519" s="5">
        <v>11318516</v>
      </c>
      <c r="G519" s="7" t="str">
        <f>VLOOKUP(B519,[2]Sheet!$B$1:$R$841,2,0)</f>
        <v>Radicada</v>
      </c>
      <c r="H519" s="8">
        <f>VLOOKUP(B519,[2]Sheet!$B$1:$R$841,4,0)</f>
        <v>45265.693210069439</v>
      </c>
      <c r="I519" s="25" t="str">
        <f>VLOOKUP(B519,[2]Sheet!$B$1:$R$841,15,0)</f>
        <v>Servicios ambulatorios</v>
      </c>
    </row>
    <row r="520" spans="1:9" ht="29">
      <c r="A520" s="21">
        <v>801000713</v>
      </c>
      <c r="B520" s="15" t="s">
        <v>84</v>
      </c>
      <c r="C520" s="16">
        <v>45255</v>
      </c>
      <c r="D520" s="16">
        <v>45266</v>
      </c>
      <c r="E520" s="5">
        <v>6153499</v>
      </c>
      <c r="F520" s="5">
        <v>6153499</v>
      </c>
      <c r="G520" s="7" t="str">
        <f>VLOOKUP(B520,[2]Sheet!$B$1:$R$841,2,0)</f>
        <v>Radicada</v>
      </c>
      <c r="H520" s="8">
        <f>VLOOKUP(B520,[2]Sheet!$B$1:$R$841,4,0)</f>
        <v>45266.374664467592</v>
      </c>
      <c r="I520" s="25" t="str">
        <f>VLOOKUP(B520,[2]Sheet!$B$1:$R$841,15,0)</f>
        <v>Consultas ambulatorias | Servicios ambulatorios</v>
      </c>
    </row>
    <row r="521" spans="1:9">
      <c r="A521" s="21">
        <v>801000713</v>
      </c>
      <c r="B521" s="15" t="s">
        <v>83</v>
      </c>
      <c r="C521" s="16">
        <v>45257</v>
      </c>
      <c r="D521" s="16">
        <v>45265</v>
      </c>
      <c r="E521" s="5">
        <v>1018550</v>
      </c>
      <c r="F521" s="5">
        <v>1018550</v>
      </c>
      <c r="G521" s="7" t="str">
        <f>VLOOKUP(B521,[2]Sheet!$B$1:$R$841,2,0)</f>
        <v>Radicada</v>
      </c>
      <c r="H521" s="8">
        <f>VLOOKUP(B521,[2]Sheet!$B$1:$R$841,4,0)</f>
        <v>45265.695564386573</v>
      </c>
      <c r="I521" s="25" t="str">
        <f>VLOOKUP(B521,[2]Sheet!$B$1:$R$841,15,0)</f>
        <v>Servicios ambulatorios</v>
      </c>
    </row>
    <row r="522" spans="1:9">
      <c r="A522" s="21">
        <v>801000713</v>
      </c>
      <c r="B522" s="15" t="s">
        <v>82</v>
      </c>
      <c r="C522" s="16">
        <v>45257</v>
      </c>
      <c r="D522" s="16">
        <v>45266</v>
      </c>
      <c r="E522" s="5">
        <v>11947569</v>
      </c>
      <c r="F522" s="5">
        <v>11947569</v>
      </c>
      <c r="G522" s="7" t="str">
        <f>VLOOKUP(B522,[2]Sheet!$B$1:$R$841,2,0)</f>
        <v>Radicada</v>
      </c>
      <c r="H522" s="8">
        <f>VLOOKUP(B522,[2]Sheet!$B$1:$R$841,4,0)</f>
        <v>45266.376454282406</v>
      </c>
      <c r="I522" s="25" t="str">
        <f>VLOOKUP(B522,[2]Sheet!$B$1:$R$841,15,0)</f>
        <v>Servicios ambulatorios</v>
      </c>
    </row>
    <row r="523" spans="1:9">
      <c r="A523" s="21">
        <v>801000713</v>
      </c>
      <c r="B523" s="15" t="s">
        <v>78</v>
      </c>
      <c r="C523" s="16">
        <v>45258</v>
      </c>
      <c r="D523" s="16">
        <v>45274</v>
      </c>
      <c r="E523" s="5">
        <v>64500</v>
      </c>
      <c r="F523" s="5">
        <v>64500</v>
      </c>
      <c r="G523" s="7" t="str">
        <f>VLOOKUP(B523,[2]Sheet!$B$1:$R$841,2,0)</f>
        <v>Radicada</v>
      </c>
      <c r="H523" s="8">
        <f>VLOOKUP(B523,[2]Sheet!$B$1:$R$841,4,0)</f>
        <v>45274.690070752316</v>
      </c>
      <c r="I523" s="25" t="str">
        <f>VLOOKUP(B523,[2]Sheet!$B$1:$R$841,15,0)</f>
        <v>Consultas ambulatorias</v>
      </c>
    </row>
    <row r="524" spans="1:9">
      <c r="A524" s="21">
        <v>801000713</v>
      </c>
      <c r="B524" s="15" t="s">
        <v>77</v>
      </c>
      <c r="C524" s="16">
        <v>45258</v>
      </c>
      <c r="D524" s="16">
        <v>45274</v>
      </c>
      <c r="E524" s="5">
        <v>330498</v>
      </c>
      <c r="F524" s="5">
        <v>330498</v>
      </c>
      <c r="G524" s="7" t="str">
        <f>VLOOKUP(B524,[2]Sheet!$B$1:$R$841,2,0)</f>
        <v>Radicada</v>
      </c>
      <c r="H524" s="8">
        <f>VLOOKUP(B524,[2]Sheet!$B$1:$R$841,4,0)</f>
        <v>45274.691633761569</v>
      </c>
      <c r="I524" s="25" t="str">
        <f>VLOOKUP(B524,[2]Sheet!$B$1:$R$841,15,0)</f>
        <v>Servicios ambulatorios</v>
      </c>
    </row>
    <row r="525" spans="1:9">
      <c r="A525" s="21">
        <v>801000713</v>
      </c>
      <c r="B525" s="15" t="s">
        <v>80</v>
      </c>
      <c r="C525" s="16">
        <v>45258</v>
      </c>
      <c r="D525" s="16">
        <v>45274</v>
      </c>
      <c r="E525" s="5">
        <v>207844</v>
      </c>
      <c r="F525" s="5">
        <v>207844</v>
      </c>
      <c r="G525" s="7" t="str">
        <f>VLOOKUP(B525,[2]Sheet!$B$1:$R$841,2,0)</f>
        <v>Radicada</v>
      </c>
      <c r="H525" s="8">
        <f>VLOOKUP(B525,[2]Sheet!$B$1:$R$841,4,0)</f>
        <v>45274.694347800927</v>
      </c>
      <c r="I525" s="25" t="str">
        <f>VLOOKUP(B525,[2]Sheet!$B$1:$R$841,15,0)</f>
        <v>Servicios ambulatorios</v>
      </c>
    </row>
    <row r="526" spans="1:9">
      <c r="A526" s="21">
        <v>801000713</v>
      </c>
      <c r="B526" s="15" t="s">
        <v>79</v>
      </c>
      <c r="C526" s="16">
        <v>45258</v>
      </c>
      <c r="D526" s="16">
        <v>45274</v>
      </c>
      <c r="E526" s="5">
        <v>22700</v>
      </c>
      <c r="F526" s="5">
        <v>22700</v>
      </c>
      <c r="G526" s="7" t="str">
        <f>VLOOKUP(B526,[2]Sheet!$B$1:$R$841,2,0)</f>
        <v>Radicada</v>
      </c>
      <c r="H526" s="8">
        <f>VLOOKUP(B526,[2]Sheet!$B$1:$R$841,4,0)</f>
        <v>45274.695975115741</v>
      </c>
      <c r="I526" s="25" t="str">
        <f>VLOOKUP(B526,[2]Sheet!$B$1:$R$841,15,0)</f>
        <v>Consultas ambulatorias</v>
      </c>
    </row>
    <row r="527" spans="1:9">
      <c r="A527" s="21">
        <v>801000713</v>
      </c>
      <c r="B527" s="15" t="s">
        <v>72</v>
      </c>
      <c r="C527" s="16">
        <v>45258</v>
      </c>
      <c r="D527" s="16">
        <v>45275</v>
      </c>
      <c r="E527" s="5">
        <v>64500</v>
      </c>
      <c r="F527" s="5">
        <v>64500</v>
      </c>
      <c r="G527" s="7" t="str">
        <f>VLOOKUP(B527,[2]Sheet!$B$1:$R$841,2,0)</f>
        <v>Radicada</v>
      </c>
      <c r="H527" s="8">
        <f>VLOOKUP(B527,[2]Sheet!$B$1:$R$841,4,0)</f>
        <v>45275.435569016205</v>
      </c>
      <c r="I527" s="25" t="str">
        <f>VLOOKUP(B527,[2]Sheet!$B$1:$R$841,15,0)</f>
        <v>Consultas ambulatorias</v>
      </c>
    </row>
    <row r="528" spans="1:9">
      <c r="A528" s="21">
        <v>801000713</v>
      </c>
      <c r="B528" s="15" t="s">
        <v>71</v>
      </c>
      <c r="C528" s="16">
        <v>45258</v>
      </c>
      <c r="D528" s="16">
        <v>45275</v>
      </c>
      <c r="E528" s="5">
        <v>64500</v>
      </c>
      <c r="F528" s="5">
        <v>64500</v>
      </c>
      <c r="G528" s="7" t="str">
        <f>VLOOKUP(B528,[2]Sheet!$B$1:$R$841,2,0)</f>
        <v>Radicada</v>
      </c>
      <c r="H528" s="8">
        <f>VLOOKUP(B528,[2]Sheet!$B$1:$R$841,4,0)</f>
        <v>45275.438021956019</v>
      </c>
      <c r="I528" s="25" t="str">
        <f>VLOOKUP(B528,[2]Sheet!$B$1:$R$841,15,0)</f>
        <v>Consultas ambulatorias</v>
      </c>
    </row>
    <row r="529" spans="1:9">
      <c r="A529" s="21">
        <v>801000713</v>
      </c>
      <c r="B529" s="15" t="s">
        <v>75</v>
      </c>
      <c r="C529" s="16">
        <v>45258</v>
      </c>
      <c r="D529" s="16">
        <v>45275</v>
      </c>
      <c r="E529" s="5">
        <v>64500</v>
      </c>
      <c r="F529" s="5">
        <v>64500</v>
      </c>
      <c r="G529" s="7" t="str">
        <f>VLOOKUP(B529,[2]Sheet!$B$1:$R$841,2,0)</f>
        <v>Radicada</v>
      </c>
      <c r="H529" s="8">
        <f>VLOOKUP(B529,[2]Sheet!$B$1:$R$841,4,0)</f>
        <v>45275.442510185181</v>
      </c>
      <c r="I529" s="25" t="str">
        <f>VLOOKUP(B529,[2]Sheet!$B$1:$R$841,15,0)</f>
        <v>Consultas ambulatorias</v>
      </c>
    </row>
    <row r="530" spans="1:9">
      <c r="A530" s="21">
        <v>801000713</v>
      </c>
      <c r="B530" s="15" t="s">
        <v>73</v>
      </c>
      <c r="C530" s="16">
        <v>45258</v>
      </c>
      <c r="D530" s="16">
        <v>45274</v>
      </c>
      <c r="E530" s="5">
        <v>87990</v>
      </c>
      <c r="F530" s="5">
        <v>87990</v>
      </c>
      <c r="G530" s="7" t="str">
        <f>VLOOKUP(B530,[2]Sheet!$B$1:$R$841,2,0)</f>
        <v>Radicada</v>
      </c>
      <c r="H530" s="8">
        <f>VLOOKUP(B530,[2]Sheet!$B$1:$R$841,4,0)</f>
        <v>45274.703074849538</v>
      </c>
      <c r="I530" s="25" t="str">
        <f>VLOOKUP(B530,[2]Sheet!$B$1:$R$841,15,0)</f>
        <v>Consultas ambulatorias</v>
      </c>
    </row>
    <row r="531" spans="1:9">
      <c r="A531" s="21">
        <v>801000713</v>
      </c>
      <c r="B531" s="15" t="s">
        <v>70</v>
      </c>
      <c r="C531" s="16">
        <v>45258</v>
      </c>
      <c r="D531" s="16">
        <v>45274</v>
      </c>
      <c r="E531" s="5">
        <v>56533</v>
      </c>
      <c r="F531" s="5">
        <v>56533</v>
      </c>
      <c r="G531" s="7" t="str">
        <f>VLOOKUP(B531,[2]Sheet!$B$1:$R$841,2,0)</f>
        <v>Radicada</v>
      </c>
      <c r="H531" s="8">
        <f>VLOOKUP(B531,[2]Sheet!$B$1:$R$841,4,0)</f>
        <v>45274.76485983796</v>
      </c>
      <c r="I531" s="25" t="str">
        <f>VLOOKUP(B531,[2]Sheet!$B$1:$R$841,15,0)</f>
        <v>Consultas ambulatorias</v>
      </c>
    </row>
    <row r="532" spans="1:9">
      <c r="A532" s="21">
        <v>801000713</v>
      </c>
      <c r="B532" s="15" t="s">
        <v>74</v>
      </c>
      <c r="C532" s="16">
        <v>45258</v>
      </c>
      <c r="D532" s="16">
        <v>45275</v>
      </c>
      <c r="E532" s="5">
        <v>64500</v>
      </c>
      <c r="F532" s="5">
        <v>64500</v>
      </c>
      <c r="G532" s="7" t="str">
        <f>VLOOKUP(B532,[2]Sheet!$B$1:$R$841,2,0)</f>
        <v>Radicada</v>
      </c>
      <c r="H532" s="8">
        <f>VLOOKUP(B532,[2]Sheet!$B$1:$R$841,4,0)</f>
        <v>45275.440303043979</v>
      </c>
      <c r="I532" s="25" t="str">
        <f>VLOOKUP(B532,[2]Sheet!$B$1:$R$841,15,0)</f>
        <v>Consultas ambulatorias</v>
      </c>
    </row>
    <row r="533" spans="1:9">
      <c r="A533" s="21">
        <v>801000713</v>
      </c>
      <c r="B533" s="15" t="s">
        <v>69</v>
      </c>
      <c r="C533" s="16">
        <v>45258</v>
      </c>
      <c r="D533" s="16">
        <v>45275</v>
      </c>
      <c r="E533" s="5">
        <v>64500</v>
      </c>
      <c r="F533" s="5">
        <v>64500</v>
      </c>
      <c r="G533" s="7" t="str">
        <f>VLOOKUP(B533,[2]Sheet!$B$1:$R$841,2,0)</f>
        <v>Radicada</v>
      </c>
      <c r="H533" s="8">
        <f>VLOOKUP(B533,[2]Sheet!$B$1:$R$841,4,0)</f>
        <v>45275.453153553237</v>
      </c>
      <c r="I533" s="25" t="str">
        <f>VLOOKUP(B533,[2]Sheet!$B$1:$R$841,15,0)</f>
        <v>Consultas ambulatorias</v>
      </c>
    </row>
    <row r="534" spans="1:9">
      <c r="A534" s="21">
        <v>801000713</v>
      </c>
      <c r="B534" s="15" t="s">
        <v>76</v>
      </c>
      <c r="C534" s="16">
        <v>45258</v>
      </c>
      <c r="D534" s="16">
        <v>45274</v>
      </c>
      <c r="E534" s="5">
        <v>11684628</v>
      </c>
      <c r="F534" s="5">
        <v>11684628</v>
      </c>
      <c r="G534" s="7" t="str">
        <f>VLOOKUP(B534,[2]Sheet!$B$1:$R$841,2,0)</f>
        <v>Radicada</v>
      </c>
      <c r="H534" s="8">
        <f>VLOOKUP(B534,[2]Sheet!$B$1:$R$841,4,0)</f>
        <v>45274.698039467592</v>
      </c>
      <c r="I534" s="25" t="str">
        <f>VLOOKUP(B534,[2]Sheet!$B$1:$R$841,15,0)</f>
        <v>Servicios ambulatorios</v>
      </c>
    </row>
    <row r="535" spans="1:9">
      <c r="A535" s="21">
        <v>801000713</v>
      </c>
      <c r="B535" s="15" t="s">
        <v>81</v>
      </c>
      <c r="C535" s="16">
        <v>45258</v>
      </c>
      <c r="D535" s="16">
        <v>45274</v>
      </c>
      <c r="E535" s="5">
        <v>24471719</v>
      </c>
      <c r="F535" s="5">
        <v>24471719</v>
      </c>
      <c r="G535" s="7" t="str">
        <f>VLOOKUP(B535,[2]Sheet!$B$1:$R$841,2,0)</f>
        <v>Radicada</v>
      </c>
      <c r="H535" s="8">
        <f>VLOOKUP(B535,[2]Sheet!$B$1:$R$841,4,0)</f>
        <v>45274.700766898146</v>
      </c>
      <c r="I535" s="25" t="str">
        <f>VLOOKUP(B535,[2]Sheet!$B$1:$R$841,15,0)</f>
        <v>Servicios hospitalarios</v>
      </c>
    </row>
    <row r="536" spans="1:9">
      <c r="A536" s="21">
        <v>801000713</v>
      </c>
      <c r="B536" s="15" t="s">
        <v>64</v>
      </c>
      <c r="C536" s="16">
        <v>45259</v>
      </c>
      <c r="D536" s="16">
        <v>45274</v>
      </c>
      <c r="E536" s="5">
        <v>16784250</v>
      </c>
      <c r="F536" s="5">
        <v>16784250</v>
      </c>
      <c r="G536" s="7" t="str">
        <f>VLOOKUP(B536,[2]Sheet!$B$1:$R$841,2,0)</f>
        <v>Radicada</v>
      </c>
      <c r="H536" s="8">
        <f>VLOOKUP(B536,[2]Sheet!$B$1:$R$841,4,0)</f>
        <v>45274.773090937495</v>
      </c>
      <c r="I536" s="25" t="str">
        <f>VLOOKUP(B536,[2]Sheet!$B$1:$R$841,15,0)</f>
        <v>Servicios ambulatorios</v>
      </c>
    </row>
    <row r="537" spans="1:9">
      <c r="A537" s="21">
        <v>801000713</v>
      </c>
      <c r="B537" s="15" t="s">
        <v>65</v>
      </c>
      <c r="C537" s="16">
        <v>45259</v>
      </c>
      <c r="D537" s="16">
        <v>45274</v>
      </c>
      <c r="E537" s="5">
        <v>975069</v>
      </c>
      <c r="F537" s="5">
        <v>975069</v>
      </c>
      <c r="G537" s="7" t="str">
        <f>VLOOKUP(B537,[2]Sheet!$B$1:$R$841,2,0)</f>
        <v>Radicada</v>
      </c>
      <c r="H537" s="8">
        <f>VLOOKUP(B537,[2]Sheet!$B$1:$R$841,4,0)</f>
        <v>45274.715777280093</v>
      </c>
      <c r="I537" s="25" t="str">
        <f>VLOOKUP(B537,[2]Sheet!$B$1:$R$841,15,0)</f>
        <v>Servicios ambulatorios</v>
      </c>
    </row>
    <row r="538" spans="1:9">
      <c r="A538" s="21">
        <v>801000713</v>
      </c>
      <c r="B538" s="15" t="s">
        <v>68</v>
      </c>
      <c r="C538" s="16">
        <v>45259</v>
      </c>
      <c r="D538" s="16">
        <v>45274</v>
      </c>
      <c r="E538" s="5">
        <v>125339</v>
      </c>
      <c r="F538" s="5">
        <v>125339</v>
      </c>
      <c r="G538" s="7" t="str">
        <f>VLOOKUP(B538,[2]Sheet!$B$1:$R$841,2,0)</f>
        <v>Radicada</v>
      </c>
      <c r="H538" s="8">
        <f>VLOOKUP(B538,[2]Sheet!$B$1:$R$841,4,0)</f>
        <v>45274.713599270828</v>
      </c>
      <c r="I538" s="25" t="str">
        <f>VLOOKUP(B538,[2]Sheet!$B$1:$R$841,15,0)</f>
        <v>Servicios ambulatorios</v>
      </c>
    </row>
    <row r="539" spans="1:9">
      <c r="A539" s="21">
        <v>801000713</v>
      </c>
      <c r="B539" s="15" t="s">
        <v>67</v>
      </c>
      <c r="C539" s="16">
        <v>45259</v>
      </c>
      <c r="D539" s="16">
        <v>45275</v>
      </c>
      <c r="E539" s="5">
        <v>52846</v>
      </c>
      <c r="F539" s="5">
        <v>52846</v>
      </c>
      <c r="G539" s="7" t="str">
        <f>VLOOKUP(B539,[2]Sheet!$B$1:$R$841,2,0)</f>
        <v>Radicada</v>
      </c>
      <c r="H539" s="8">
        <f>VLOOKUP(B539,[2]Sheet!$B$1:$R$841,4,0)</f>
        <v>45275.456534756944</v>
      </c>
      <c r="I539" s="25" t="str">
        <f>VLOOKUP(B539,[2]Sheet!$B$1:$R$841,15,0)</f>
        <v>Consultas ambulatorias</v>
      </c>
    </row>
    <row r="540" spans="1:9">
      <c r="A540" s="21">
        <v>801000713</v>
      </c>
      <c r="B540" s="15" t="s">
        <v>66</v>
      </c>
      <c r="C540" s="16">
        <v>45259</v>
      </c>
      <c r="D540" s="16">
        <v>45274</v>
      </c>
      <c r="E540" s="5">
        <v>64500</v>
      </c>
      <c r="F540" s="5">
        <v>64500</v>
      </c>
      <c r="G540" s="7" t="str">
        <f>VLOOKUP(B540,[2]Sheet!$B$1:$R$841,2,0)</f>
        <v>Radicada</v>
      </c>
      <c r="H540" s="8">
        <f>VLOOKUP(B540,[2]Sheet!$B$1:$R$841,4,0)</f>
        <v>45274.704623611113</v>
      </c>
      <c r="I540" s="25" t="str">
        <f>VLOOKUP(B540,[2]Sheet!$B$1:$R$841,15,0)</f>
        <v>Consultas ambulatorias</v>
      </c>
    </row>
    <row r="541" spans="1:9">
      <c r="A541" s="21">
        <v>801000713</v>
      </c>
      <c r="B541" s="15" t="s">
        <v>63</v>
      </c>
      <c r="C541" s="16">
        <v>45259</v>
      </c>
      <c r="D541" s="16" t="s">
        <v>0</v>
      </c>
      <c r="E541" s="5">
        <v>289200</v>
      </c>
      <c r="F541" s="5">
        <v>289200</v>
      </c>
      <c r="G541" s="7" t="s">
        <v>655</v>
      </c>
      <c r="H541" s="14" t="e">
        <f>VLOOKUP(B541,[2]Sheet!$B$1:$R$841,4,0)</f>
        <v>#N/A</v>
      </c>
      <c r="I541" s="25" t="s">
        <v>656</v>
      </c>
    </row>
    <row r="542" spans="1:9">
      <c r="A542" s="21">
        <v>801000713</v>
      </c>
      <c r="B542" s="15" t="s">
        <v>62</v>
      </c>
      <c r="C542" s="16">
        <v>45259</v>
      </c>
      <c r="D542" s="16">
        <v>45274</v>
      </c>
      <c r="E542" s="5">
        <v>56533</v>
      </c>
      <c r="F542" s="5">
        <v>56533</v>
      </c>
      <c r="G542" s="7" t="str">
        <f>VLOOKUP(B542,[2]Sheet!$B$1:$R$841,2,0)</f>
        <v>Radicada</v>
      </c>
      <c r="H542" s="8">
        <f>VLOOKUP(B542,[2]Sheet!$B$1:$R$841,4,0)</f>
        <v>45274.709954513884</v>
      </c>
      <c r="I542" s="25" t="str">
        <f>VLOOKUP(B542,[2]Sheet!$B$1:$R$841,15,0)</f>
        <v>Consultas ambulatorias</v>
      </c>
    </row>
    <row r="543" spans="1:9">
      <c r="A543" s="21">
        <v>801000713</v>
      </c>
      <c r="B543" s="15" t="s">
        <v>52</v>
      </c>
      <c r="C543" s="16">
        <v>45260</v>
      </c>
      <c r="D543" s="16" t="s">
        <v>0</v>
      </c>
      <c r="E543" s="5">
        <v>42889152</v>
      </c>
      <c r="F543" s="5">
        <v>42889152</v>
      </c>
      <c r="G543" s="7" t="s">
        <v>655</v>
      </c>
      <c r="H543" s="14" t="e">
        <f>VLOOKUP(B543,[2]Sheet!$B$1:$R$841,4,0)</f>
        <v>#N/A</v>
      </c>
      <c r="I543" s="25" t="s">
        <v>656</v>
      </c>
    </row>
    <row r="544" spans="1:9">
      <c r="A544" s="21">
        <v>801000713</v>
      </c>
      <c r="B544" s="15" t="s">
        <v>61</v>
      </c>
      <c r="C544" s="16">
        <v>45260</v>
      </c>
      <c r="D544" s="16">
        <v>45275</v>
      </c>
      <c r="E544" s="5">
        <v>150003</v>
      </c>
      <c r="F544" s="5">
        <v>150003</v>
      </c>
      <c r="G544" s="7" t="str">
        <f>VLOOKUP(B544,[2]Sheet!$B$1:$R$841,2,0)</f>
        <v>Radicada</v>
      </c>
      <c r="H544" s="8">
        <f>VLOOKUP(B544,[2]Sheet!$B$1:$R$841,4,0)</f>
        <v>45275.374119907407</v>
      </c>
      <c r="I544" s="25" t="str">
        <f>VLOOKUP(B544,[2]Sheet!$B$1:$R$841,15,0)</f>
        <v>Servicios ambulatorios</v>
      </c>
    </row>
    <row r="545" spans="1:9">
      <c r="A545" s="21">
        <v>801000713</v>
      </c>
      <c r="B545" s="15" t="s">
        <v>60</v>
      </c>
      <c r="C545" s="16">
        <v>45260</v>
      </c>
      <c r="D545" s="16">
        <v>45274</v>
      </c>
      <c r="E545" s="5">
        <v>56946</v>
      </c>
      <c r="F545" s="5">
        <v>56946</v>
      </c>
      <c r="G545" s="7" t="str">
        <f>VLOOKUP(B545,[2]Sheet!$B$1:$R$841,2,0)</f>
        <v>Radicada</v>
      </c>
      <c r="H545" s="8">
        <f>VLOOKUP(B545,[2]Sheet!$B$1:$R$841,4,0)</f>
        <v>45274.718128159722</v>
      </c>
      <c r="I545" s="25" t="str">
        <f>VLOOKUP(B545,[2]Sheet!$B$1:$R$841,15,0)</f>
        <v>Consultas ambulatorias</v>
      </c>
    </row>
    <row r="546" spans="1:9">
      <c r="A546" s="21">
        <v>801000713</v>
      </c>
      <c r="B546" s="15" t="s">
        <v>59</v>
      </c>
      <c r="C546" s="16">
        <v>45260</v>
      </c>
      <c r="D546" s="16">
        <v>45274</v>
      </c>
      <c r="E546" s="5">
        <v>29800</v>
      </c>
      <c r="F546" s="5">
        <v>29800</v>
      </c>
      <c r="G546" s="7" t="str">
        <f>VLOOKUP(B546,[2]Sheet!$B$1:$R$841,2,0)</f>
        <v>Radicada</v>
      </c>
      <c r="H546" s="8">
        <f>VLOOKUP(B546,[2]Sheet!$B$1:$R$841,4,0)</f>
        <v>45274.720394560187</v>
      </c>
      <c r="I546" s="25" t="str">
        <f>VLOOKUP(B546,[2]Sheet!$B$1:$R$841,15,0)</f>
        <v>Consultas ambulatorias</v>
      </c>
    </row>
    <row r="547" spans="1:9">
      <c r="A547" s="21">
        <v>801000713</v>
      </c>
      <c r="B547" s="15" t="s">
        <v>58</v>
      </c>
      <c r="C547" s="16">
        <v>45260</v>
      </c>
      <c r="D547" s="16">
        <v>45274</v>
      </c>
      <c r="E547" s="5">
        <v>38700</v>
      </c>
      <c r="F547" s="5">
        <v>38700</v>
      </c>
      <c r="G547" s="7" t="str">
        <f>VLOOKUP(B547,[2]Sheet!$B$1:$R$841,2,0)</f>
        <v>Radicada</v>
      </c>
      <c r="H547" s="8">
        <f>VLOOKUP(B547,[2]Sheet!$B$1:$R$841,4,0)</f>
        <v>45274.721683715274</v>
      </c>
      <c r="I547" s="25" t="str">
        <f>VLOOKUP(B547,[2]Sheet!$B$1:$R$841,15,0)</f>
        <v>Consultas ambulatorias</v>
      </c>
    </row>
    <row r="548" spans="1:9">
      <c r="A548" s="21">
        <v>801000713</v>
      </c>
      <c r="B548" s="15" t="s">
        <v>53</v>
      </c>
      <c r="C548" s="16">
        <v>45260</v>
      </c>
      <c r="D548" s="16">
        <v>45274</v>
      </c>
      <c r="E548" s="5">
        <v>87990</v>
      </c>
      <c r="F548" s="5">
        <v>87990</v>
      </c>
      <c r="G548" s="7" t="str">
        <f>VLOOKUP(B548,[2]Sheet!$B$1:$R$841,2,0)</f>
        <v>Radicada</v>
      </c>
      <c r="H548" s="8">
        <f>VLOOKUP(B548,[2]Sheet!$B$1:$R$841,4,0)</f>
        <v>45274.774224884255</v>
      </c>
      <c r="I548" s="25" t="str">
        <f>VLOOKUP(B548,[2]Sheet!$B$1:$R$841,15,0)</f>
        <v>Consultas ambulatorias</v>
      </c>
    </row>
    <row r="549" spans="1:9">
      <c r="A549" s="21">
        <v>801000713</v>
      </c>
      <c r="B549" s="15" t="s">
        <v>54</v>
      </c>
      <c r="C549" s="16">
        <v>45260</v>
      </c>
      <c r="D549" s="16" t="s">
        <v>0</v>
      </c>
      <c r="E549" s="5">
        <v>289200</v>
      </c>
      <c r="F549" s="5">
        <v>289200</v>
      </c>
      <c r="G549" s="7" t="str">
        <f>VLOOKUP(B549,[2]Sheet!$B$1:$R$841,2,0)</f>
        <v>Radicada</v>
      </c>
      <c r="H549" s="8">
        <f>VLOOKUP(B549,[2]Sheet!$B$1:$R$841,4,0)</f>
        <v>45275.83292581018</v>
      </c>
      <c r="I549" s="25" t="str">
        <f>VLOOKUP(B549,[2]Sheet!$B$1:$R$841,15,0)</f>
        <v>Servicios ambulatorios</v>
      </c>
    </row>
    <row r="550" spans="1:9">
      <c r="A550" s="21">
        <v>801000713</v>
      </c>
      <c r="B550" s="15" t="s">
        <v>57</v>
      </c>
      <c r="C550" s="16">
        <v>45260</v>
      </c>
      <c r="D550" s="16">
        <v>45275</v>
      </c>
      <c r="E550" s="5">
        <v>64500</v>
      </c>
      <c r="F550" s="5">
        <v>64500</v>
      </c>
      <c r="G550" s="7" t="str">
        <f>VLOOKUP(B550,[2]Sheet!$B$1:$R$841,2,0)</f>
        <v>Radicada</v>
      </c>
      <c r="H550" s="8">
        <f>VLOOKUP(B550,[2]Sheet!$B$1:$R$841,4,0)</f>
        <v>45275.444869293977</v>
      </c>
      <c r="I550" s="25" t="str">
        <f>VLOOKUP(B550,[2]Sheet!$B$1:$R$841,15,0)</f>
        <v>Consultas ambulatorias</v>
      </c>
    </row>
    <row r="551" spans="1:9">
      <c r="A551" s="21">
        <v>801000713</v>
      </c>
      <c r="B551" s="15" t="s">
        <v>56</v>
      </c>
      <c r="C551" s="16">
        <v>45260</v>
      </c>
      <c r="D551" s="16">
        <v>45275</v>
      </c>
      <c r="E551" s="5">
        <v>79049</v>
      </c>
      <c r="F551" s="5">
        <v>79049</v>
      </c>
      <c r="G551" s="7" t="str">
        <f>VLOOKUP(B551,[2]Sheet!$B$1:$R$841,2,0)</f>
        <v>Radicada</v>
      </c>
      <c r="H551" s="8">
        <f>VLOOKUP(B551,[2]Sheet!$B$1:$R$841,4,0)</f>
        <v>45275.446116701387</v>
      </c>
      <c r="I551" s="25" t="str">
        <f>VLOOKUP(B551,[2]Sheet!$B$1:$R$841,15,0)</f>
        <v>Consultas ambulatorias</v>
      </c>
    </row>
    <row r="552" spans="1:9">
      <c r="A552" s="21">
        <v>801000713</v>
      </c>
      <c r="B552" s="15" t="s">
        <v>55</v>
      </c>
      <c r="C552" s="16">
        <v>45260</v>
      </c>
      <c r="D552" s="16">
        <v>45275</v>
      </c>
      <c r="E552" s="5">
        <v>79049</v>
      </c>
      <c r="F552" s="5">
        <v>79049</v>
      </c>
      <c r="G552" s="7" t="str">
        <f>VLOOKUP(B552,[2]Sheet!$B$1:$R$841,2,0)</f>
        <v>Radicada</v>
      </c>
      <c r="H552" s="8">
        <f>VLOOKUP(B552,[2]Sheet!$B$1:$R$841,4,0)</f>
        <v>45275.44803954861</v>
      </c>
      <c r="I552" s="25" t="str">
        <f>VLOOKUP(B552,[2]Sheet!$B$1:$R$841,15,0)</f>
        <v>Consultas ambulatorias</v>
      </c>
    </row>
    <row r="553" spans="1:9">
      <c r="A553" s="21">
        <v>801000713</v>
      </c>
      <c r="B553" s="15" t="s">
        <v>48</v>
      </c>
      <c r="C553" s="16">
        <v>45260</v>
      </c>
      <c r="D553" s="16">
        <v>45274</v>
      </c>
      <c r="E553" s="5">
        <v>8135812</v>
      </c>
      <c r="F553" s="5">
        <v>8135812</v>
      </c>
      <c r="G553" s="7" t="str">
        <f>VLOOKUP(B553,[2]Sheet!$B$1:$R$841,2,0)</f>
        <v>Radicada</v>
      </c>
      <c r="H553" s="8">
        <f>VLOOKUP(B553,[2]Sheet!$B$1:$R$841,4,0)</f>
        <v>45274.733793715277</v>
      </c>
      <c r="I553" s="25" t="str">
        <f>VLOOKUP(B553,[2]Sheet!$B$1:$R$841,15,0)</f>
        <v>Servicios ambulatorios</v>
      </c>
    </row>
    <row r="554" spans="1:9">
      <c r="A554" s="21">
        <v>801000713</v>
      </c>
      <c r="B554" s="15" t="s">
        <v>51</v>
      </c>
      <c r="C554" s="16">
        <v>45260</v>
      </c>
      <c r="D554" s="16">
        <v>45274</v>
      </c>
      <c r="E554" s="5">
        <v>484217</v>
      </c>
      <c r="F554" s="5">
        <v>484217</v>
      </c>
      <c r="G554" s="7" t="str">
        <f>VLOOKUP(B554,[2]Sheet!$B$1:$R$841,2,0)</f>
        <v>Radicada</v>
      </c>
      <c r="H554" s="8">
        <f>VLOOKUP(B554,[2]Sheet!$B$1:$R$841,4,0)</f>
        <v>45274.727173576386</v>
      </c>
      <c r="I554" s="25" t="str">
        <f>VLOOKUP(B554,[2]Sheet!$B$1:$R$841,15,0)</f>
        <v>Servicios ambulatorios</v>
      </c>
    </row>
    <row r="555" spans="1:9">
      <c r="A555" s="21">
        <v>801000713</v>
      </c>
      <c r="B555" s="15" t="s">
        <v>50</v>
      </c>
      <c r="C555" s="16">
        <v>45260</v>
      </c>
      <c r="D555" s="16">
        <v>45274</v>
      </c>
      <c r="E555" s="5">
        <v>1026094</v>
      </c>
      <c r="F555" s="5">
        <v>1026094</v>
      </c>
      <c r="G555" s="7" t="str">
        <f>VLOOKUP(B555,[2]Sheet!$B$1:$R$841,2,0)</f>
        <v>Radicada</v>
      </c>
      <c r="H555" s="8">
        <f>VLOOKUP(B555,[2]Sheet!$B$1:$R$841,4,0)</f>
        <v>45274.724967210648</v>
      </c>
      <c r="I555" s="25" t="str">
        <f>VLOOKUP(B555,[2]Sheet!$B$1:$R$841,15,0)</f>
        <v>Servicios ambulatorios</v>
      </c>
    </row>
    <row r="556" spans="1:9">
      <c r="A556" s="21">
        <v>801000713</v>
      </c>
      <c r="B556" s="15" t="s">
        <v>49</v>
      </c>
      <c r="C556" s="16">
        <v>45260</v>
      </c>
      <c r="D556" s="16">
        <v>45275</v>
      </c>
      <c r="E556" s="5">
        <v>363372</v>
      </c>
      <c r="F556" s="5">
        <v>363372</v>
      </c>
      <c r="G556" s="7" t="str">
        <f>VLOOKUP(B556,[2]Sheet!$B$1:$R$841,2,0)</f>
        <v>Radicada</v>
      </c>
      <c r="H556" s="8">
        <f>VLOOKUP(B556,[2]Sheet!$B$1:$R$841,4,0)</f>
        <v>45275.36964305555</v>
      </c>
      <c r="I556" s="25" t="str">
        <f>VLOOKUP(B556,[2]Sheet!$B$1:$R$841,15,0)</f>
        <v>Servicios ambulatorios</v>
      </c>
    </row>
    <row r="557" spans="1:9">
      <c r="A557" s="21">
        <v>801000713</v>
      </c>
      <c r="B557" s="15" t="s">
        <v>47</v>
      </c>
      <c r="C557" s="16">
        <v>45261</v>
      </c>
      <c r="D557" s="16">
        <v>45275</v>
      </c>
      <c r="E557" s="5">
        <v>98000</v>
      </c>
      <c r="F557" s="5">
        <v>98000</v>
      </c>
      <c r="G557" s="7" t="str">
        <f>VLOOKUP(B557,[2]Sheet!$B$1:$R$841,2,0)</f>
        <v>Radicada</v>
      </c>
      <c r="H557" s="8">
        <f>VLOOKUP(B557,[2]Sheet!$B$1:$R$841,4,0)</f>
        <v>45275.379404942127</v>
      </c>
      <c r="I557" s="25" t="str">
        <f>VLOOKUP(B557,[2]Sheet!$B$1:$R$841,15,0)</f>
        <v>Consultas ambulatorias</v>
      </c>
    </row>
    <row r="558" spans="1:9">
      <c r="A558" s="21">
        <v>801000713</v>
      </c>
      <c r="B558" s="15" t="s">
        <v>43</v>
      </c>
      <c r="C558" s="16">
        <v>45261</v>
      </c>
      <c r="D558" s="16">
        <v>45274</v>
      </c>
      <c r="E558" s="5">
        <v>1446300</v>
      </c>
      <c r="F558" s="5">
        <v>1446300</v>
      </c>
      <c r="G558" s="7" t="str">
        <f>VLOOKUP(B558,[2]Sheet!$B$1:$R$841,2,0)</f>
        <v>Radicada</v>
      </c>
      <c r="H558" s="8">
        <f>VLOOKUP(B558,[2]Sheet!$B$1:$R$841,4,0)</f>
        <v>45274.737341053238</v>
      </c>
      <c r="I558" s="25" t="str">
        <f>VLOOKUP(B558,[2]Sheet!$B$1:$R$841,15,0)</f>
        <v>Servicios ambulatorios</v>
      </c>
    </row>
    <row r="559" spans="1:9">
      <c r="A559" s="21">
        <v>801000713</v>
      </c>
      <c r="B559" s="15" t="s">
        <v>45</v>
      </c>
      <c r="C559" s="16">
        <v>45261</v>
      </c>
      <c r="D559" s="16">
        <v>45274</v>
      </c>
      <c r="E559" s="5">
        <v>64500</v>
      </c>
      <c r="F559" s="5">
        <v>64500</v>
      </c>
      <c r="G559" s="7" t="str">
        <f>VLOOKUP(B559,[2]Sheet!$B$1:$R$841,2,0)</f>
        <v>Radicada</v>
      </c>
      <c r="H559" s="8">
        <f>VLOOKUP(B559,[2]Sheet!$B$1:$R$841,4,0)</f>
        <v>45274.735612349534</v>
      </c>
      <c r="I559" s="25" t="str">
        <f>VLOOKUP(B559,[2]Sheet!$B$1:$R$841,15,0)</f>
        <v>Consultas ambulatorias</v>
      </c>
    </row>
    <row r="560" spans="1:9">
      <c r="A560" s="21">
        <v>801000713</v>
      </c>
      <c r="B560" s="15" t="s">
        <v>46</v>
      </c>
      <c r="C560" s="16">
        <v>45261</v>
      </c>
      <c r="D560" s="16">
        <v>45275</v>
      </c>
      <c r="E560" s="5">
        <v>111100</v>
      </c>
      <c r="F560" s="5">
        <v>111100</v>
      </c>
      <c r="G560" s="7" t="str">
        <f>VLOOKUP(B560,[2]Sheet!$B$1:$R$841,2,0)</f>
        <v>Radicada</v>
      </c>
      <c r="H560" s="8">
        <f>VLOOKUP(B560,[2]Sheet!$B$1:$R$841,4,0)</f>
        <v>45275.419772071757</v>
      </c>
      <c r="I560" s="25" t="str">
        <f>VLOOKUP(B560,[2]Sheet!$B$1:$R$841,15,0)</f>
        <v>Servicios ambulatorios</v>
      </c>
    </row>
    <row r="561" spans="1:9">
      <c r="A561" s="21">
        <v>801000713</v>
      </c>
      <c r="B561" s="15" t="s">
        <v>44</v>
      </c>
      <c r="C561" s="16">
        <v>45261</v>
      </c>
      <c r="D561" s="16">
        <v>45275</v>
      </c>
      <c r="E561" s="5">
        <v>67314</v>
      </c>
      <c r="F561" s="5">
        <v>67314</v>
      </c>
      <c r="G561" s="7" t="str">
        <f>VLOOKUP(B561,[2]Sheet!$B$1:$R$841,2,0)</f>
        <v>Radicada</v>
      </c>
      <c r="H561" s="8">
        <f>VLOOKUP(B561,[2]Sheet!$B$1:$R$841,4,0)</f>
        <v>45275.836756793979</v>
      </c>
      <c r="I561" s="25" t="str">
        <f>VLOOKUP(B561,[2]Sheet!$B$1:$R$841,15,0)</f>
        <v>Consultas ambulatorias</v>
      </c>
    </row>
    <row r="562" spans="1:9">
      <c r="A562" s="21">
        <v>801000713</v>
      </c>
      <c r="B562" s="15" t="s">
        <v>42</v>
      </c>
      <c r="C562" s="16">
        <v>45261</v>
      </c>
      <c r="D562" s="16">
        <v>45275</v>
      </c>
      <c r="E562" s="5">
        <v>335907</v>
      </c>
      <c r="F562" s="5">
        <v>335907</v>
      </c>
      <c r="G562" s="7" t="str">
        <f>VLOOKUP(B562,[2]Sheet!$B$1:$R$841,2,0)</f>
        <v>Radicada</v>
      </c>
      <c r="H562" s="8">
        <f>VLOOKUP(B562,[2]Sheet!$B$1:$R$841,4,0)</f>
        <v>45275.412175115736</v>
      </c>
      <c r="I562" s="25" t="str">
        <f>VLOOKUP(B562,[2]Sheet!$B$1:$R$841,15,0)</f>
        <v>Servicios ambulatorios</v>
      </c>
    </row>
    <row r="563" spans="1:9">
      <c r="A563" s="21">
        <v>801000713</v>
      </c>
      <c r="B563" s="15" t="s">
        <v>38</v>
      </c>
      <c r="C563" s="16">
        <v>45264</v>
      </c>
      <c r="D563" s="16">
        <v>45275</v>
      </c>
      <c r="E563" s="5">
        <v>52400</v>
      </c>
      <c r="F563" s="5">
        <v>52400</v>
      </c>
      <c r="G563" s="7" t="str">
        <f>VLOOKUP(B563,[2]Sheet!$B$1:$R$841,2,0)</f>
        <v>Radicada</v>
      </c>
      <c r="H563" s="8">
        <f>VLOOKUP(B563,[2]Sheet!$B$1:$R$841,4,0)</f>
        <v>45275.382157060187</v>
      </c>
      <c r="I563" s="25" t="str">
        <f>VLOOKUP(B563,[2]Sheet!$B$1:$R$841,15,0)</f>
        <v>Consultas ambulatorias</v>
      </c>
    </row>
    <row r="564" spans="1:9">
      <c r="A564" s="21">
        <v>801000713</v>
      </c>
      <c r="B564" s="15" t="s">
        <v>37</v>
      </c>
      <c r="C564" s="16">
        <v>45264</v>
      </c>
      <c r="D564" s="16">
        <v>45275</v>
      </c>
      <c r="E564" s="5">
        <v>49990</v>
      </c>
      <c r="F564" s="5">
        <v>49990</v>
      </c>
      <c r="G564" s="7" t="str">
        <f>VLOOKUP(B564,[2]Sheet!$B$1:$R$841,2,0)</f>
        <v>Radicada</v>
      </c>
      <c r="H564" s="8">
        <f>VLOOKUP(B564,[2]Sheet!$B$1:$R$841,4,0)</f>
        <v>45275.386337465279</v>
      </c>
      <c r="I564" s="25" t="str">
        <f>VLOOKUP(B564,[2]Sheet!$B$1:$R$841,15,0)</f>
        <v>Consultas ambulatorias</v>
      </c>
    </row>
    <row r="565" spans="1:9">
      <c r="A565" s="21">
        <v>801000713</v>
      </c>
      <c r="B565" s="15" t="s">
        <v>36</v>
      </c>
      <c r="C565" s="16">
        <v>45264</v>
      </c>
      <c r="D565" s="16">
        <v>45275</v>
      </c>
      <c r="E565" s="5">
        <v>56533</v>
      </c>
      <c r="F565" s="5">
        <v>56533</v>
      </c>
      <c r="G565" s="7" t="str">
        <f>VLOOKUP(B565,[2]Sheet!$B$1:$R$841,2,0)</f>
        <v>Radicada</v>
      </c>
      <c r="H565" s="8">
        <f>VLOOKUP(B565,[2]Sheet!$B$1:$R$841,4,0)</f>
        <v>45275.838657754626</v>
      </c>
      <c r="I565" s="25" t="str">
        <f>VLOOKUP(B565,[2]Sheet!$B$1:$R$841,15,0)</f>
        <v>Consultas ambulatorias</v>
      </c>
    </row>
    <row r="566" spans="1:9">
      <c r="A566" s="21">
        <v>801000713</v>
      </c>
      <c r="B566" s="15" t="s">
        <v>41</v>
      </c>
      <c r="C566" s="16">
        <v>45264</v>
      </c>
      <c r="D566" s="16">
        <v>45275</v>
      </c>
      <c r="E566" s="5">
        <v>56533</v>
      </c>
      <c r="F566" s="5">
        <v>56533</v>
      </c>
      <c r="G566" s="7" t="str">
        <f>VLOOKUP(B566,[2]Sheet!$B$1:$R$841,2,0)</f>
        <v>Radicada</v>
      </c>
      <c r="H566" s="8">
        <f>VLOOKUP(B566,[2]Sheet!$B$1:$R$841,4,0)</f>
        <v>45275.387657407402</v>
      </c>
      <c r="I566" s="25" t="str">
        <f>VLOOKUP(B566,[2]Sheet!$B$1:$R$841,15,0)</f>
        <v>Consultas ambulatorias</v>
      </c>
    </row>
    <row r="567" spans="1:9">
      <c r="A567" s="21">
        <v>801000713</v>
      </c>
      <c r="B567" s="15" t="s">
        <v>40</v>
      </c>
      <c r="C567" s="16">
        <v>45264</v>
      </c>
      <c r="D567" s="16">
        <v>45275</v>
      </c>
      <c r="E567" s="5">
        <v>52433</v>
      </c>
      <c r="F567" s="5">
        <v>52433</v>
      </c>
      <c r="G567" s="7" t="s">
        <v>655</v>
      </c>
      <c r="H567" s="14" t="e">
        <f>VLOOKUP(B567,[2]Sheet!$B$1:$R$841,4,0)</f>
        <v>#N/A</v>
      </c>
      <c r="I567" s="25" t="s">
        <v>656</v>
      </c>
    </row>
    <row r="568" spans="1:9">
      <c r="A568" s="21">
        <v>801000713</v>
      </c>
      <c r="B568" s="15" t="s">
        <v>39</v>
      </c>
      <c r="C568" s="16">
        <v>45264</v>
      </c>
      <c r="D568" s="16">
        <v>45275</v>
      </c>
      <c r="E568" s="5">
        <v>64500</v>
      </c>
      <c r="F568" s="5">
        <v>64500</v>
      </c>
      <c r="G568" s="7" t="str">
        <f>VLOOKUP(B568,[2]Sheet!$B$1:$R$841,2,0)</f>
        <v>Radicada</v>
      </c>
      <c r="H568" s="8">
        <f>VLOOKUP(B568,[2]Sheet!$B$1:$R$841,4,0)</f>
        <v>45275.774534340278</v>
      </c>
      <c r="I568" s="25" t="str">
        <f>VLOOKUP(B568,[2]Sheet!$B$1:$R$841,15,0)</f>
        <v>Consultas ambulatorias</v>
      </c>
    </row>
    <row r="569" spans="1:9">
      <c r="A569" s="21">
        <v>801000713</v>
      </c>
      <c r="B569" s="15" t="s">
        <v>35</v>
      </c>
      <c r="C569" s="16">
        <v>45264</v>
      </c>
      <c r="D569" s="16">
        <v>45274</v>
      </c>
      <c r="E569" s="5">
        <v>9031620</v>
      </c>
      <c r="F569" s="5">
        <v>9031620</v>
      </c>
      <c r="G569" s="7" t="str">
        <f>VLOOKUP(B569,[2]Sheet!$B$1:$R$841,2,0)</f>
        <v>Radicada</v>
      </c>
      <c r="H569" s="8">
        <f>VLOOKUP(B569,[2]Sheet!$B$1:$R$841,4,0)</f>
        <v>45274.739412418981</v>
      </c>
      <c r="I569" s="25" t="str">
        <f>VLOOKUP(B569,[2]Sheet!$B$1:$R$841,15,0)</f>
        <v>Servicios ambulatorios</v>
      </c>
    </row>
    <row r="570" spans="1:9">
      <c r="A570" s="21">
        <v>801000713</v>
      </c>
      <c r="B570" s="15" t="s">
        <v>34</v>
      </c>
      <c r="C570" s="16">
        <v>45265</v>
      </c>
      <c r="D570" s="16">
        <v>45275</v>
      </c>
      <c r="E570" s="5">
        <v>62303</v>
      </c>
      <c r="F570" s="5">
        <v>62303</v>
      </c>
      <c r="G570" s="7" t="str">
        <f>VLOOKUP(B570,[2]Sheet!$B$1:$R$841,2,0)</f>
        <v>Radicada</v>
      </c>
      <c r="H570" s="8">
        <f>VLOOKUP(B570,[2]Sheet!$B$1:$R$841,4,0)</f>
        <v>45275.388919560181</v>
      </c>
      <c r="I570" s="25" t="str">
        <f>VLOOKUP(B570,[2]Sheet!$B$1:$R$841,15,0)</f>
        <v>Consultas ambulatorias</v>
      </c>
    </row>
    <row r="571" spans="1:9">
      <c r="A571" s="21">
        <v>801000713</v>
      </c>
      <c r="B571" s="15" t="s">
        <v>31</v>
      </c>
      <c r="C571" s="16">
        <v>45265</v>
      </c>
      <c r="D571" s="16">
        <v>45275</v>
      </c>
      <c r="E571" s="5">
        <v>64500</v>
      </c>
      <c r="F571" s="5">
        <v>64500</v>
      </c>
      <c r="G571" s="7" t="str">
        <f>VLOOKUP(B571,[2]Sheet!$B$1:$R$841,2,0)</f>
        <v>Radicada</v>
      </c>
      <c r="H571" s="8">
        <f>VLOOKUP(B571,[2]Sheet!$B$1:$R$841,4,0)</f>
        <v>45275.841242245369</v>
      </c>
      <c r="I571" s="25" t="str">
        <f>VLOOKUP(B571,[2]Sheet!$B$1:$R$841,15,0)</f>
        <v>Consultas ambulatorias</v>
      </c>
    </row>
    <row r="572" spans="1:9">
      <c r="A572" s="21">
        <v>801000713</v>
      </c>
      <c r="B572" s="15" t="s">
        <v>30</v>
      </c>
      <c r="C572" s="16">
        <v>45265</v>
      </c>
      <c r="D572" s="16">
        <v>45275</v>
      </c>
      <c r="E572" s="5">
        <v>56533</v>
      </c>
      <c r="F572" s="5">
        <v>56533</v>
      </c>
      <c r="G572" s="7" t="str">
        <f>VLOOKUP(B572,[2]Sheet!$B$1:$R$841,2,0)</f>
        <v>Radicada</v>
      </c>
      <c r="H572" s="8">
        <f>VLOOKUP(B572,[2]Sheet!$B$1:$R$841,4,0)</f>
        <v>45275.843498645831</v>
      </c>
      <c r="I572" s="25" t="str">
        <f>VLOOKUP(B572,[2]Sheet!$B$1:$R$841,15,0)</f>
        <v>Consultas ambulatorias</v>
      </c>
    </row>
    <row r="573" spans="1:9">
      <c r="A573" s="21">
        <v>801000713</v>
      </c>
      <c r="B573" s="15" t="s">
        <v>33</v>
      </c>
      <c r="C573" s="16">
        <v>45265</v>
      </c>
      <c r="D573" s="16">
        <v>45275</v>
      </c>
      <c r="E573" s="5">
        <v>64500</v>
      </c>
      <c r="F573" s="5">
        <v>64500</v>
      </c>
      <c r="G573" s="7" t="str">
        <f>VLOOKUP(B573,[2]Sheet!$B$1:$R$841,2,0)</f>
        <v>Radicada</v>
      </c>
      <c r="H573" s="8">
        <f>VLOOKUP(B573,[2]Sheet!$B$1:$R$841,4,0)</f>
        <v>45275.775654594909</v>
      </c>
      <c r="I573" s="25" t="str">
        <f>VLOOKUP(B573,[2]Sheet!$B$1:$R$841,15,0)</f>
        <v>Consultas ambulatorias</v>
      </c>
    </row>
    <row r="574" spans="1:9">
      <c r="A574" s="21">
        <v>801000713</v>
      </c>
      <c r="B574" s="15" t="s">
        <v>32</v>
      </c>
      <c r="C574" s="16">
        <v>45265</v>
      </c>
      <c r="D574" s="16">
        <v>45275</v>
      </c>
      <c r="E574" s="5">
        <v>60400</v>
      </c>
      <c r="F574" s="5">
        <v>60400</v>
      </c>
      <c r="G574" s="7" t="s">
        <v>655</v>
      </c>
      <c r="H574" s="14" t="e">
        <f>VLOOKUP(B574,[2]Sheet!$B$1:$R$841,4,0)</f>
        <v>#N/A</v>
      </c>
      <c r="I574" s="25" t="s">
        <v>656</v>
      </c>
    </row>
    <row r="575" spans="1:9">
      <c r="A575" s="21">
        <v>801000713</v>
      </c>
      <c r="B575" s="15" t="s">
        <v>29</v>
      </c>
      <c r="C575" s="16">
        <v>45266</v>
      </c>
      <c r="D575" s="16">
        <v>45275</v>
      </c>
      <c r="E575" s="5">
        <v>56946</v>
      </c>
      <c r="F575" s="5">
        <v>56946</v>
      </c>
      <c r="G575" s="7" t="str">
        <f>VLOOKUP(B575,[2]Sheet!$B$1:$R$841,2,0)</f>
        <v>Radicada</v>
      </c>
      <c r="H575" s="8">
        <f>VLOOKUP(B575,[2]Sheet!$B$1:$R$841,4,0)</f>
        <v>45275.845074733792</v>
      </c>
      <c r="I575" s="25" t="str">
        <f>VLOOKUP(B575,[2]Sheet!$B$1:$R$841,15,0)</f>
        <v>Consultas ambulatorias</v>
      </c>
    </row>
    <row r="576" spans="1:9">
      <c r="A576" s="21">
        <v>801000713</v>
      </c>
      <c r="B576" s="15" t="s">
        <v>27</v>
      </c>
      <c r="C576" s="16">
        <v>45266</v>
      </c>
      <c r="D576" s="16">
        <v>45275</v>
      </c>
      <c r="E576" s="5">
        <v>56533</v>
      </c>
      <c r="F576" s="5">
        <v>56533</v>
      </c>
      <c r="G576" s="7" t="str">
        <f>VLOOKUP(B576,[2]Sheet!$B$1:$R$841,2,0)</f>
        <v>Radicada</v>
      </c>
      <c r="H576" s="8">
        <f>VLOOKUP(B576,[2]Sheet!$B$1:$R$841,4,0)</f>
        <v>45275.776850694441</v>
      </c>
      <c r="I576" s="25" t="str">
        <f>VLOOKUP(B576,[2]Sheet!$B$1:$R$841,15,0)</f>
        <v>Consultas ambulatorias</v>
      </c>
    </row>
    <row r="577" spans="1:9">
      <c r="A577" s="21">
        <v>801000713</v>
      </c>
      <c r="B577" s="15" t="s">
        <v>28</v>
      </c>
      <c r="C577" s="16">
        <v>45266</v>
      </c>
      <c r="D577" s="16">
        <v>45275</v>
      </c>
      <c r="E577" s="5">
        <v>56946</v>
      </c>
      <c r="F577" s="5">
        <v>56946</v>
      </c>
      <c r="G577" s="7" t="str">
        <f>VLOOKUP(B577,[2]Sheet!$B$1:$R$841,2,0)</f>
        <v>Radicada</v>
      </c>
      <c r="H577" s="8">
        <f>VLOOKUP(B577,[2]Sheet!$B$1:$R$841,4,0)</f>
        <v>45275.849906053241</v>
      </c>
      <c r="I577" s="25" t="str">
        <f>VLOOKUP(B577,[2]Sheet!$B$1:$R$841,15,0)</f>
        <v>Consultas ambulatorias</v>
      </c>
    </row>
    <row r="578" spans="1:9">
      <c r="A578" s="21">
        <v>801000713</v>
      </c>
      <c r="B578" s="15" t="s">
        <v>25</v>
      </c>
      <c r="C578" s="16">
        <v>45266</v>
      </c>
      <c r="D578" s="16">
        <v>45275</v>
      </c>
      <c r="E578" s="5">
        <v>5306201</v>
      </c>
      <c r="F578" s="5">
        <v>5306201</v>
      </c>
      <c r="G578" s="7" t="str">
        <f>VLOOKUP(B578,[2]Sheet!$B$1:$R$841,2,0)</f>
        <v>Radicada</v>
      </c>
      <c r="H578" s="8">
        <f>VLOOKUP(B578,[2]Sheet!$B$1:$R$841,4,0)</f>
        <v>45275.390875428238</v>
      </c>
      <c r="I578" s="25" t="str">
        <f>VLOOKUP(B578,[2]Sheet!$B$1:$R$841,15,0)</f>
        <v>Servicios hospitalarios</v>
      </c>
    </row>
    <row r="579" spans="1:9">
      <c r="A579" s="21">
        <v>801000713</v>
      </c>
      <c r="B579" s="15" t="s">
        <v>26</v>
      </c>
      <c r="C579" s="16">
        <v>45266</v>
      </c>
      <c r="D579" s="16">
        <v>45275</v>
      </c>
      <c r="E579" s="5">
        <v>1003332</v>
      </c>
      <c r="F579" s="5">
        <v>1003332</v>
      </c>
      <c r="G579" s="7" t="str">
        <f>VLOOKUP(B579,[2]Sheet!$B$1:$R$841,2,0)</f>
        <v>Radicada</v>
      </c>
      <c r="H579" s="8">
        <f>VLOOKUP(B579,[2]Sheet!$B$1:$R$841,4,0)</f>
        <v>45275.414740740736</v>
      </c>
      <c r="I579" s="25" t="str">
        <f>VLOOKUP(B579,[2]Sheet!$B$1:$R$841,15,0)</f>
        <v>Servicios ambulatorios</v>
      </c>
    </row>
    <row r="580" spans="1:9">
      <c r="A580" s="21">
        <v>801000713</v>
      </c>
      <c r="B580" s="15" t="s">
        <v>23</v>
      </c>
      <c r="C580" s="16">
        <v>45267</v>
      </c>
      <c r="D580" s="16">
        <v>45275</v>
      </c>
      <c r="E580" s="5">
        <v>306190</v>
      </c>
      <c r="F580" s="5">
        <v>306190</v>
      </c>
      <c r="G580" s="7" t="str">
        <f>VLOOKUP(B580,[2]Sheet!$B$1:$R$841,2,0)</f>
        <v>Radicada</v>
      </c>
      <c r="H580" s="8">
        <f>VLOOKUP(B580,[2]Sheet!$B$1:$R$841,4,0)</f>
        <v>45275.778245486108</v>
      </c>
      <c r="I580" s="25" t="str">
        <f>VLOOKUP(B580,[2]Sheet!$B$1:$R$841,15,0)</f>
        <v>Consultas ambulatorias</v>
      </c>
    </row>
    <row r="581" spans="1:9">
      <c r="A581" s="21">
        <v>801000713</v>
      </c>
      <c r="B581" s="15" t="s">
        <v>21</v>
      </c>
      <c r="C581" s="16">
        <v>45267</v>
      </c>
      <c r="D581" s="16" t="s">
        <v>0</v>
      </c>
      <c r="E581" s="5">
        <v>289200</v>
      </c>
      <c r="F581" s="5">
        <v>289200</v>
      </c>
      <c r="G581" s="7" t="s">
        <v>655</v>
      </c>
      <c r="H581" s="14" t="e">
        <f>VLOOKUP(B581,[2]Sheet!$B$1:$R$841,4,0)</f>
        <v>#N/A</v>
      </c>
      <c r="I581" s="25" t="s">
        <v>656</v>
      </c>
    </row>
    <row r="582" spans="1:9">
      <c r="A582" s="21">
        <v>801000713</v>
      </c>
      <c r="B582" s="15" t="s">
        <v>22</v>
      </c>
      <c r="C582" s="16">
        <v>45267</v>
      </c>
      <c r="D582" s="16">
        <v>45275</v>
      </c>
      <c r="E582" s="5">
        <v>64500</v>
      </c>
      <c r="F582" s="5">
        <v>64500</v>
      </c>
      <c r="G582" s="7" t="str">
        <f>VLOOKUP(B582,[2]Sheet!$B$1:$R$841,2,0)</f>
        <v>Radicada</v>
      </c>
      <c r="H582" s="8">
        <f>VLOOKUP(B582,[2]Sheet!$B$1:$R$841,4,0)</f>
        <v>45275.851767129629</v>
      </c>
      <c r="I582" s="25" t="str">
        <f>VLOOKUP(B582,[2]Sheet!$B$1:$R$841,15,0)</f>
        <v>Consultas ambulatorias</v>
      </c>
    </row>
    <row r="583" spans="1:9">
      <c r="A583" s="21">
        <v>801000713</v>
      </c>
      <c r="B583" s="15" t="s">
        <v>24</v>
      </c>
      <c r="C583" s="16">
        <v>45267</v>
      </c>
      <c r="D583" s="16" t="s">
        <v>0</v>
      </c>
      <c r="E583" s="5">
        <v>3819660</v>
      </c>
      <c r="F583" s="5">
        <v>3819660</v>
      </c>
      <c r="G583" s="7" t="s">
        <v>655</v>
      </c>
      <c r="H583" s="8" t="e">
        <f>VLOOKUP(B583,[2]Sheet!$B$1:$R$841,4,0)</f>
        <v>#N/A</v>
      </c>
      <c r="I583" s="25" t="s">
        <v>656</v>
      </c>
    </row>
    <row r="584" spans="1:9">
      <c r="A584" s="21">
        <v>801000713</v>
      </c>
      <c r="B584" s="15" t="s">
        <v>20</v>
      </c>
      <c r="C584" s="16">
        <v>45269</v>
      </c>
      <c r="D584" s="16">
        <v>45275</v>
      </c>
      <c r="E584" s="5">
        <v>9023346</v>
      </c>
      <c r="F584" s="5">
        <v>9023346</v>
      </c>
      <c r="G584" s="7" t="str">
        <f>VLOOKUP(B584,[2]Sheet!$B$1:$R$841,2,0)</f>
        <v>Radicada</v>
      </c>
      <c r="H584" s="8">
        <f>VLOOKUP(B584,[2]Sheet!$B$1:$R$841,4,0)</f>
        <v>45275.779992592594</v>
      </c>
      <c r="I584" s="25" t="str">
        <f>VLOOKUP(B584,[2]Sheet!$B$1:$R$841,15,0)</f>
        <v>Consultas ambulatorias</v>
      </c>
    </row>
    <row r="585" spans="1:9">
      <c r="A585" s="21">
        <v>801000713</v>
      </c>
      <c r="B585" s="15" t="s">
        <v>18</v>
      </c>
      <c r="C585" s="16">
        <v>45271</v>
      </c>
      <c r="D585" s="16" t="s">
        <v>0</v>
      </c>
      <c r="E585" s="5">
        <v>289200</v>
      </c>
      <c r="F585" s="5">
        <v>289200</v>
      </c>
      <c r="G585" s="7" t="s">
        <v>655</v>
      </c>
      <c r="H585" s="8" t="e">
        <f>VLOOKUP(B585,[2]Sheet!$B$1:$R$841,4,0)</f>
        <v>#N/A</v>
      </c>
      <c r="I585" s="25" t="s">
        <v>656</v>
      </c>
    </row>
    <row r="586" spans="1:9">
      <c r="A586" s="21">
        <v>801000713</v>
      </c>
      <c r="B586" s="15" t="s">
        <v>17</v>
      </c>
      <c r="C586" s="16">
        <v>45271</v>
      </c>
      <c r="D586" s="16">
        <v>45275</v>
      </c>
      <c r="E586" s="5">
        <v>64500</v>
      </c>
      <c r="F586" s="5">
        <v>64500</v>
      </c>
      <c r="G586" s="7" t="str">
        <f>VLOOKUP(B586,[2]Sheet!$B$1:$R$841,2,0)</f>
        <v>Radicada</v>
      </c>
      <c r="H586" s="8">
        <f>VLOOKUP(B586,[2]Sheet!$B$1:$R$841,4,0)</f>
        <v>45275.785170798612</v>
      </c>
      <c r="I586" s="25" t="str">
        <f>VLOOKUP(B586,[2]Sheet!$B$1:$R$841,15,0)</f>
        <v>Consultas ambulatorias</v>
      </c>
    </row>
    <row r="587" spans="1:9">
      <c r="A587" s="21">
        <v>801000713</v>
      </c>
      <c r="B587" s="15" t="s">
        <v>16</v>
      </c>
      <c r="C587" s="16">
        <v>45271</v>
      </c>
      <c r="D587" s="16" t="s">
        <v>0</v>
      </c>
      <c r="E587" s="5">
        <v>56533</v>
      </c>
      <c r="F587" s="5">
        <v>56533</v>
      </c>
      <c r="G587" s="7" t="s">
        <v>655</v>
      </c>
      <c r="H587" s="8" t="e">
        <f>VLOOKUP(B587,[2]Sheet!$B$1:$R$841,4,0)</f>
        <v>#N/A</v>
      </c>
      <c r="I587" s="25" t="s">
        <v>656</v>
      </c>
    </row>
    <row r="588" spans="1:9">
      <c r="A588" s="21">
        <v>801000713</v>
      </c>
      <c r="B588" s="15" t="s">
        <v>19</v>
      </c>
      <c r="C588" s="16">
        <v>45271</v>
      </c>
      <c r="D588" s="16">
        <v>45275</v>
      </c>
      <c r="E588" s="5">
        <v>56533</v>
      </c>
      <c r="F588" s="5">
        <v>56533</v>
      </c>
      <c r="G588" s="7" t="str">
        <f>VLOOKUP(B588,[2]Sheet!$B$1:$R$841,2,0)</f>
        <v>Devuelta</v>
      </c>
      <c r="H588" s="8">
        <f>VLOOKUP(B588,[2]Sheet!$B$1:$R$841,4,0)</f>
        <v>45275.781600578703</v>
      </c>
      <c r="I588" s="25" t="str">
        <f>VLOOKUP(B588,[2]Sheet!$B$1:$R$841,15,0)</f>
        <v>Consultas ambulatorias</v>
      </c>
    </row>
    <row r="589" spans="1:9">
      <c r="A589" s="21">
        <v>801000713</v>
      </c>
      <c r="B589" s="15" t="s">
        <v>11</v>
      </c>
      <c r="C589" s="16">
        <v>45271</v>
      </c>
      <c r="D589" s="16" t="s">
        <v>0</v>
      </c>
      <c r="E589" s="5">
        <v>128884</v>
      </c>
      <c r="F589" s="5">
        <v>128884</v>
      </c>
      <c r="G589" s="7" t="s">
        <v>655</v>
      </c>
      <c r="H589" s="8" t="e">
        <f>VLOOKUP(B589,[2]Sheet!$B$1:$R$841,4,0)</f>
        <v>#N/A</v>
      </c>
      <c r="I589" s="25" t="s">
        <v>656</v>
      </c>
    </row>
    <row r="590" spans="1:9">
      <c r="A590" s="21">
        <v>801000713</v>
      </c>
      <c r="B590" s="15" t="s">
        <v>15</v>
      </c>
      <c r="C590" s="16">
        <v>45271</v>
      </c>
      <c r="D590" s="16" t="s">
        <v>0</v>
      </c>
      <c r="E590" s="5">
        <v>22700</v>
      </c>
      <c r="F590" s="5">
        <v>22700</v>
      </c>
      <c r="G590" s="7" t="s">
        <v>655</v>
      </c>
      <c r="H590" s="8" t="e">
        <f>VLOOKUP(B590,[2]Sheet!$B$1:$R$841,4,0)</f>
        <v>#N/A</v>
      </c>
      <c r="I590" s="25" t="s">
        <v>656</v>
      </c>
    </row>
    <row r="591" spans="1:9">
      <c r="A591" s="21">
        <v>801000713</v>
      </c>
      <c r="B591" s="15" t="s">
        <v>14</v>
      </c>
      <c r="C591" s="16">
        <v>45271</v>
      </c>
      <c r="D591" s="16" t="s">
        <v>0</v>
      </c>
      <c r="E591" s="5">
        <v>203607</v>
      </c>
      <c r="F591" s="5">
        <v>203607</v>
      </c>
      <c r="G591" s="7" t="s">
        <v>655</v>
      </c>
      <c r="H591" s="8" t="e">
        <f>VLOOKUP(B591,[2]Sheet!$B$1:$R$841,4,0)</f>
        <v>#N/A</v>
      </c>
      <c r="I591" s="25" t="s">
        <v>656</v>
      </c>
    </row>
    <row r="592" spans="1:9">
      <c r="A592" s="21">
        <v>801000713</v>
      </c>
      <c r="B592" s="15" t="s">
        <v>13</v>
      </c>
      <c r="C592" s="16">
        <v>45271</v>
      </c>
      <c r="D592" s="16" t="s">
        <v>0</v>
      </c>
      <c r="E592" s="5">
        <v>56533</v>
      </c>
      <c r="F592" s="5">
        <v>56533</v>
      </c>
      <c r="G592" s="7" t="s">
        <v>655</v>
      </c>
      <c r="H592" s="8" t="e">
        <f>VLOOKUP(B592,[2]Sheet!$B$1:$R$841,4,0)</f>
        <v>#N/A</v>
      </c>
      <c r="I592" s="25" t="s">
        <v>656</v>
      </c>
    </row>
    <row r="593" spans="1:9">
      <c r="A593" s="21">
        <v>801000713</v>
      </c>
      <c r="B593" s="15" t="s">
        <v>12</v>
      </c>
      <c r="C593" s="16">
        <v>45271</v>
      </c>
      <c r="D593" s="16" t="s">
        <v>0</v>
      </c>
      <c r="E593" s="5">
        <v>56533</v>
      </c>
      <c r="F593" s="5">
        <v>56533</v>
      </c>
      <c r="G593" s="7" t="s">
        <v>655</v>
      </c>
      <c r="H593" s="8" t="e">
        <f>VLOOKUP(B593,[2]Sheet!$B$1:$R$841,4,0)</f>
        <v>#N/A</v>
      </c>
      <c r="I593" s="25" t="s">
        <v>656</v>
      </c>
    </row>
    <row r="594" spans="1:9">
      <c r="A594" s="21">
        <v>801000713</v>
      </c>
      <c r="B594" s="15" t="s">
        <v>9</v>
      </c>
      <c r="C594" s="16">
        <v>45271</v>
      </c>
      <c r="D594" s="16">
        <v>45275</v>
      </c>
      <c r="E594" s="5">
        <v>394247</v>
      </c>
      <c r="F594" s="5">
        <v>394247</v>
      </c>
      <c r="G594" s="7" t="str">
        <f>VLOOKUP(B594,[2]Sheet!$B$1:$R$841,2,0)</f>
        <v>Radicada</v>
      </c>
      <c r="H594" s="8">
        <f>VLOOKUP(B594,[2]Sheet!$B$1:$R$841,4,0)</f>
        <v>45275.783091006946</v>
      </c>
      <c r="I594" s="25" t="str">
        <f>VLOOKUP(B594,[2]Sheet!$B$1:$R$841,15,0)</f>
        <v>Servicios ambulatorios</v>
      </c>
    </row>
    <row r="595" spans="1:9">
      <c r="A595" s="21">
        <v>801000713</v>
      </c>
      <c r="B595" s="15" t="s">
        <v>10</v>
      </c>
      <c r="C595" s="16">
        <v>45271</v>
      </c>
      <c r="D595" s="16" t="s">
        <v>0</v>
      </c>
      <c r="E595" s="5">
        <v>7874540</v>
      </c>
      <c r="F595" s="5">
        <v>7874540</v>
      </c>
      <c r="G595" s="7" t="s">
        <v>655</v>
      </c>
      <c r="H595" s="8" t="e">
        <f>VLOOKUP(B595,[2]Sheet!$B$1:$R$841,4,0)</f>
        <v>#N/A</v>
      </c>
      <c r="I595" s="25" t="s">
        <v>656</v>
      </c>
    </row>
    <row r="596" spans="1:9">
      <c r="A596" s="21">
        <v>801000713</v>
      </c>
      <c r="B596" s="15" t="s">
        <v>8</v>
      </c>
      <c r="C596" s="16">
        <v>45271</v>
      </c>
      <c r="D596" s="16">
        <v>45275</v>
      </c>
      <c r="E596" s="5">
        <v>12057813</v>
      </c>
      <c r="F596" s="5">
        <v>12057813</v>
      </c>
      <c r="G596" s="7" t="str">
        <f>VLOOKUP(B596,[2]Sheet!$B$1:$R$841,2,0)</f>
        <v>Radicada</v>
      </c>
      <c r="H596" s="8">
        <f>VLOOKUP(B596,[2]Sheet!$B$1:$R$841,4,0)</f>
        <v>45275.787698993052</v>
      </c>
      <c r="I596" s="25" t="str">
        <f>VLOOKUP(B596,[2]Sheet!$B$1:$R$841,15,0)</f>
        <v>Servicios ambulatorios</v>
      </c>
    </row>
    <row r="597" spans="1:9">
      <c r="A597" s="21">
        <v>801000713</v>
      </c>
      <c r="B597" s="15" t="s">
        <v>6</v>
      </c>
      <c r="C597" s="16">
        <v>45272</v>
      </c>
      <c r="D597" s="16" t="s">
        <v>0</v>
      </c>
      <c r="E597" s="5">
        <v>346915</v>
      </c>
      <c r="F597" s="5">
        <v>346915</v>
      </c>
      <c r="G597" s="7" t="s">
        <v>655</v>
      </c>
      <c r="H597" s="8" t="e">
        <f>VLOOKUP(B597,[2]Sheet!$B$1:$R$841,4,0)</f>
        <v>#N/A</v>
      </c>
      <c r="I597" s="25" t="s">
        <v>656</v>
      </c>
    </row>
    <row r="598" spans="1:9">
      <c r="A598" s="21">
        <v>801000713</v>
      </c>
      <c r="B598" s="15" t="s">
        <v>4</v>
      </c>
      <c r="C598" s="16">
        <v>45272</v>
      </c>
      <c r="D598" s="16" t="s">
        <v>0</v>
      </c>
      <c r="E598" s="5">
        <v>80623</v>
      </c>
      <c r="F598" s="5">
        <v>80623</v>
      </c>
      <c r="G598" s="7" t="s">
        <v>655</v>
      </c>
      <c r="H598" s="8" t="e">
        <f>VLOOKUP(B598,[2]Sheet!$B$1:$R$841,4,0)</f>
        <v>#N/A</v>
      </c>
      <c r="I598" s="25" t="s">
        <v>656</v>
      </c>
    </row>
    <row r="599" spans="1:9">
      <c r="A599" s="21">
        <v>801000713</v>
      </c>
      <c r="B599" s="15" t="s">
        <v>5</v>
      </c>
      <c r="C599" s="16">
        <v>45272</v>
      </c>
      <c r="D599" s="16" t="s">
        <v>0</v>
      </c>
      <c r="E599" s="5">
        <v>64500</v>
      </c>
      <c r="F599" s="5">
        <v>64500</v>
      </c>
      <c r="G599" s="7" t="s">
        <v>655</v>
      </c>
      <c r="H599" s="8" t="e">
        <f>VLOOKUP(B599,[2]Sheet!$B$1:$R$841,4,0)</f>
        <v>#N/A</v>
      </c>
      <c r="I599" s="25" t="s">
        <v>656</v>
      </c>
    </row>
    <row r="600" spans="1:9">
      <c r="A600" s="21">
        <v>801000713</v>
      </c>
      <c r="B600" s="15" t="s">
        <v>3</v>
      </c>
      <c r="C600" s="16">
        <v>45272</v>
      </c>
      <c r="D600" s="16" t="s">
        <v>0</v>
      </c>
      <c r="E600" s="5">
        <v>64500</v>
      </c>
      <c r="F600" s="5">
        <v>64500</v>
      </c>
      <c r="G600" s="7" t="s">
        <v>655</v>
      </c>
      <c r="H600" s="8" t="e">
        <f>VLOOKUP(B600,[2]Sheet!$B$1:$R$841,4,0)</f>
        <v>#N/A</v>
      </c>
      <c r="I600" s="25" t="s">
        <v>656</v>
      </c>
    </row>
    <row r="601" spans="1:9">
      <c r="A601" s="21">
        <v>801000713</v>
      </c>
      <c r="B601" s="15" t="s">
        <v>2</v>
      </c>
      <c r="C601" s="16">
        <v>45272</v>
      </c>
      <c r="D601" s="16" t="s">
        <v>0</v>
      </c>
      <c r="E601" s="5">
        <v>64500</v>
      </c>
      <c r="F601" s="5">
        <v>64500</v>
      </c>
      <c r="G601" s="7" t="s">
        <v>655</v>
      </c>
      <c r="H601" s="8" t="e">
        <f>VLOOKUP(B601,[2]Sheet!$B$1:$R$841,4,0)</f>
        <v>#N/A</v>
      </c>
      <c r="I601" s="25" t="s">
        <v>656</v>
      </c>
    </row>
    <row r="602" spans="1:9">
      <c r="A602" s="21">
        <v>801000713</v>
      </c>
      <c r="B602" s="15" t="s">
        <v>1</v>
      </c>
      <c r="C602" s="16">
        <v>45272</v>
      </c>
      <c r="D602" s="16" t="s">
        <v>0</v>
      </c>
      <c r="E602" s="5">
        <v>56533</v>
      </c>
      <c r="F602" s="5">
        <v>56533</v>
      </c>
      <c r="G602" s="7" t="s">
        <v>655</v>
      </c>
      <c r="H602" s="8" t="e">
        <f>VLOOKUP(B602,[2]Sheet!$B$1:$R$841,4,0)</f>
        <v>#N/A</v>
      </c>
      <c r="I602" s="25" t="s">
        <v>656</v>
      </c>
    </row>
    <row r="603" spans="1:9">
      <c r="A603" s="21">
        <v>801000713</v>
      </c>
      <c r="B603" s="15" t="s">
        <v>7</v>
      </c>
      <c r="C603" s="16">
        <v>45272</v>
      </c>
      <c r="D603" s="16" t="s">
        <v>0</v>
      </c>
      <c r="E603" s="5">
        <v>346915</v>
      </c>
      <c r="F603" s="5">
        <v>346915</v>
      </c>
      <c r="G603" s="7" t="s">
        <v>655</v>
      </c>
      <c r="H603" s="8" t="e">
        <f>VLOOKUP(B603,[2]Sheet!$B$1:$R$841,4,0)</f>
        <v>#N/A</v>
      </c>
      <c r="I603" s="25" t="s">
        <v>656</v>
      </c>
    </row>
    <row r="604" spans="1:9">
      <c r="A604" s="21">
        <v>801000713</v>
      </c>
      <c r="B604" s="15" t="s">
        <v>612</v>
      </c>
      <c r="C604" s="16">
        <v>45273</v>
      </c>
      <c r="D604" s="16" t="s">
        <v>0</v>
      </c>
      <c r="E604" s="5">
        <v>28600</v>
      </c>
      <c r="F604" s="5">
        <v>28600</v>
      </c>
      <c r="G604" s="7" t="s">
        <v>655</v>
      </c>
      <c r="H604" s="8" t="e">
        <f>VLOOKUP(B604,[2]Sheet!$B$1:$R$841,4,0)</f>
        <v>#N/A</v>
      </c>
      <c r="I604" s="25" t="s">
        <v>656</v>
      </c>
    </row>
    <row r="605" spans="1:9">
      <c r="A605" s="21">
        <v>801000713</v>
      </c>
      <c r="B605" s="15" t="s">
        <v>613</v>
      </c>
      <c r="C605" s="16">
        <v>45273</v>
      </c>
      <c r="D605" s="16" t="s">
        <v>0</v>
      </c>
      <c r="E605" s="5">
        <v>56946</v>
      </c>
      <c r="F605" s="5">
        <v>56946</v>
      </c>
      <c r="G605" s="7" t="s">
        <v>655</v>
      </c>
      <c r="H605" s="8" t="e">
        <f>VLOOKUP(B605,[2]Sheet!$B$1:$R$841,4,0)</f>
        <v>#N/A</v>
      </c>
      <c r="I605" s="25" t="s">
        <v>656</v>
      </c>
    </row>
    <row r="606" spans="1:9">
      <c r="A606" s="21">
        <v>801000713</v>
      </c>
      <c r="B606" s="15" t="s">
        <v>614</v>
      </c>
      <c r="C606" s="16">
        <v>45273</v>
      </c>
      <c r="D606" s="16" t="s">
        <v>0</v>
      </c>
      <c r="E606" s="5">
        <v>64500</v>
      </c>
      <c r="F606" s="5">
        <v>64500</v>
      </c>
      <c r="G606" s="7" t="s">
        <v>655</v>
      </c>
      <c r="H606" s="8" t="e">
        <f>VLOOKUP(B606,[2]Sheet!$B$1:$R$841,4,0)</f>
        <v>#N/A</v>
      </c>
      <c r="I606" s="25" t="s">
        <v>656</v>
      </c>
    </row>
    <row r="607" spans="1:9">
      <c r="A607" s="21">
        <v>801000713</v>
      </c>
      <c r="B607" s="15" t="s">
        <v>615</v>
      </c>
      <c r="C607" s="16">
        <v>45273</v>
      </c>
      <c r="D607" s="16" t="s">
        <v>0</v>
      </c>
      <c r="E607" s="5">
        <v>7751101</v>
      </c>
      <c r="F607" s="5">
        <v>7751101</v>
      </c>
      <c r="G607" s="7" t="s">
        <v>655</v>
      </c>
      <c r="H607" s="8" t="e">
        <f>VLOOKUP(B607,[2]Sheet!$B$1:$R$841,4,0)</f>
        <v>#N/A</v>
      </c>
      <c r="I607" s="25" t="s">
        <v>656</v>
      </c>
    </row>
    <row r="608" spans="1:9">
      <c r="A608" s="21">
        <v>801000713</v>
      </c>
      <c r="B608" s="15" t="s">
        <v>616</v>
      </c>
      <c r="C608" s="16">
        <v>45273</v>
      </c>
      <c r="D608" s="16" t="s">
        <v>0</v>
      </c>
      <c r="E608" s="5">
        <v>60254</v>
      </c>
      <c r="F608" s="5">
        <v>60254</v>
      </c>
      <c r="G608" s="7" t="s">
        <v>655</v>
      </c>
      <c r="H608" s="8" t="e">
        <f>VLOOKUP(B608,[2]Sheet!$B$1:$R$841,4,0)</f>
        <v>#N/A</v>
      </c>
      <c r="I608" s="25" t="s">
        <v>656</v>
      </c>
    </row>
    <row r="609" spans="1:9">
      <c r="A609" s="21">
        <v>801000713</v>
      </c>
      <c r="B609" s="15" t="s">
        <v>617</v>
      </c>
      <c r="C609" s="16">
        <v>45273</v>
      </c>
      <c r="D609" s="16" t="s">
        <v>0</v>
      </c>
      <c r="E609" s="5">
        <v>56533</v>
      </c>
      <c r="F609" s="5">
        <v>56533</v>
      </c>
      <c r="G609" s="7" t="s">
        <v>655</v>
      </c>
      <c r="H609" s="8" t="e">
        <f>VLOOKUP(B609,[2]Sheet!$B$1:$R$841,4,0)</f>
        <v>#N/A</v>
      </c>
      <c r="I609" s="25" t="s">
        <v>656</v>
      </c>
    </row>
    <row r="610" spans="1:9">
      <c r="A610" s="21">
        <v>801000713</v>
      </c>
      <c r="B610" s="15" t="s">
        <v>618</v>
      </c>
      <c r="C610" s="16">
        <v>45274</v>
      </c>
      <c r="D610" s="16" t="s">
        <v>0</v>
      </c>
      <c r="E610" s="5">
        <v>1062733</v>
      </c>
      <c r="F610" s="5">
        <v>1062733</v>
      </c>
      <c r="G610" s="7" t="s">
        <v>655</v>
      </c>
      <c r="H610" s="8" t="e">
        <f>VLOOKUP(B610,[2]Sheet!$B$1:$R$841,4,0)</f>
        <v>#N/A</v>
      </c>
      <c r="I610" s="25" t="s">
        <v>656</v>
      </c>
    </row>
    <row r="611" spans="1:9">
      <c r="A611" s="21">
        <v>801000713</v>
      </c>
      <c r="B611" s="15" t="s">
        <v>619</v>
      </c>
      <c r="C611" s="16">
        <v>45274</v>
      </c>
      <c r="D611" s="16" t="s">
        <v>0</v>
      </c>
      <c r="E611" s="5">
        <v>289200</v>
      </c>
      <c r="F611" s="5">
        <v>289200</v>
      </c>
      <c r="G611" s="7" t="s">
        <v>655</v>
      </c>
      <c r="H611" s="8" t="e">
        <f>VLOOKUP(B611,[2]Sheet!$B$1:$R$841,4,0)</f>
        <v>#N/A</v>
      </c>
      <c r="I611" s="25" t="s">
        <v>656</v>
      </c>
    </row>
    <row r="612" spans="1:9">
      <c r="A612" s="21">
        <v>801000713</v>
      </c>
      <c r="B612" s="15" t="s">
        <v>620</v>
      </c>
      <c r="C612" s="16">
        <v>45274</v>
      </c>
      <c r="D612" s="16" t="s">
        <v>0</v>
      </c>
      <c r="E612" s="5">
        <v>59288</v>
      </c>
      <c r="F612" s="5">
        <v>59288</v>
      </c>
      <c r="G612" s="7" t="s">
        <v>655</v>
      </c>
      <c r="H612" s="8" t="e">
        <f>VLOOKUP(B612,[2]Sheet!$B$1:$R$841,4,0)</f>
        <v>#N/A</v>
      </c>
      <c r="I612" s="25" t="s">
        <v>656</v>
      </c>
    </row>
    <row r="613" spans="1:9">
      <c r="A613" s="21">
        <v>801000713</v>
      </c>
      <c r="B613" s="15" t="s">
        <v>621</v>
      </c>
      <c r="C613" s="16">
        <v>45274</v>
      </c>
      <c r="D613" s="16" t="s">
        <v>0</v>
      </c>
      <c r="E613" s="5">
        <v>82816</v>
      </c>
      <c r="F613" s="5">
        <v>82816</v>
      </c>
      <c r="G613" s="7" t="s">
        <v>655</v>
      </c>
      <c r="H613" s="8" t="e">
        <f>VLOOKUP(B613,[2]Sheet!$B$1:$R$841,4,0)</f>
        <v>#N/A</v>
      </c>
      <c r="I613" s="25" t="s">
        <v>656</v>
      </c>
    </row>
    <row r="614" spans="1:9">
      <c r="A614" s="21">
        <v>801000713</v>
      </c>
      <c r="B614" s="15" t="s">
        <v>622</v>
      </c>
      <c r="C614" s="16">
        <v>45275</v>
      </c>
      <c r="D614" s="16" t="s">
        <v>0</v>
      </c>
      <c r="E614" s="5">
        <v>484217</v>
      </c>
      <c r="F614" s="5">
        <v>484217</v>
      </c>
      <c r="G614" s="7" t="s">
        <v>655</v>
      </c>
      <c r="H614" s="8" t="e">
        <f>VLOOKUP(B614,[2]Sheet!$B$1:$R$841,4,0)</f>
        <v>#N/A</v>
      </c>
      <c r="I614" s="25" t="s">
        <v>656</v>
      </c>
    </row>
    <row r="615" spans="1:9">
      <c r="A615" s="21">
        <v>801000713</v>
      </c>
      <c r="B615" s="15" t="s">
        <v>623</v>
      </c>
      <c r="C615" s="16">
        <v>45275</v>
      </c>
      <c r="D615" s="16" t="s">
        <v>0</v>
      </c>
      <c r="E615" s="5">
        <v>1373733</v>
      </c>
      <c r="F615" s="5">
        <v>1373733</v>
      </c>
      <c r="G615" s="7" t="s">
        <v>655</v>
      </c>
      <c r="H615" s="8" t="e">
        <f>VLOOKUP(B615,[2]Sheet!$B$1:$R$841,4,0)</f>
        <v>#N/A</v>
      </c>
      <c r="I615" s="25" t="s">
        <v>656</v>
      </c>
    </row>
    <row r="616" spans="1:9">
      <c r="A616" s="21">
        <v>801000713</v>
      </c>
      <c r="B616" s="15" t="s">
        <v>624</v>
      </c>
      <c r="C616" s="16">
        <v>45275</v>
      </c>
      <c r="D616" s="16" t="s">
        <v>0</v>
      </c>
      <c r="E616" s="5">
        <v>16360760</v>
      </c>
      <c r="F616" s="5">
        <v>16360760</v>
      </c>
      <c r="G616" s="7" t="s">
        <v>655</v>
      </c>
      <c r="H616" s="8" t="e">
        <f>VLOOKUP(B616,[2]Sheet!$B$1:$R$841,4,0)</f>
        <v>#N/A</v>
      </c>
      <c r="I616" s="25" t="s">
        <v>656</v>
      </c>
    </row>
    <row r="617" spans="1:9">
      <c r="A617" s="21">
        <v>801000713</v>
      </c>
      <c r="B617" s="15" t="s">
        <v>625</v>
      </c>
      <c r="C617" s="16">
        <v>45276</v>
      </c>
      <c r="D617" s="16" t="s">
        <v>0</v>
      </c>
      <c r="E617" s="5">
        <v>439700</v>
      </c>
      <c r="F617" s="5">
        <v>439700</v>
      </c>
      <c r="G617" s="7" t="s">
        <v>655</v>
      </c>
      <c r="H617" s="8" t="e">
        <f>VLOOKUP(B617,[2]Sheet!$B$1:$R$841,4,0)</f>
        <v>#N/A</v>
      </c>
      <c r="I617" s="25" t="s">
        <v>656</v>
      </c>
    </row>
    <row r="618" spans="1:9">
      <c r="A618" s="21">
        <v>801000713</v>
      </c>
      <c r="B618" s="15" t="s">
        <v>626</v>
      </c>
      <c r="C618" s="16">
        <v>45276</v>
      </c>
      <c r="D618" s="16" t="s">
        <v>0</v>
      </c>
      <c r="E618" s="5">
        <v>988150</v>
      </c>
      <c r="F618" s="5">
        <v>988150</v>
      </c>
      <c r="G618" s="7" t="s">
        <v>655</v>
      </c>
      <c r="H618" s="8" t="e">
        <f>VLOOKUP(B618,[2]Sheet!$B$1:$R$841,4,0)</f>
        <v>#N/A</v>
      </c>
      <c r="I618" s="25" t="s">
        <v>656</v>
      </c>
    </row>
    <row r="619" spans="1:9">
      <c r="A619" s="21">
        <v>801000713</v>
      </c>
      <c r="B619" s="15" t="s">
        <v>627</v>
      </c>
      <c r="C619" s="16">
        <v>45278</v>
      </c>
      <c r="D619" s="16" t="s">
        <v>0</v>
      </c>
      <c r="E619" s="5">
        <v>288534</v>
      </c>
      <c r="F619" s="5">
        <v>288534</v>
      </c>
      <c r="G619" s="7" t="s">
        <v>655</v>
      </c>
      <c r="H619" s="8" t="e">
        <f>VLOOKUP(B619,[2]Sheet!$B$1:$R$841,4,0)</f>
        <v>#N/A</v>
      </c>
      <c r="I619" s="25" t="s">
        <v>656</v>
      </c>
    </row>
    <row r="620" spans="1:9">
      <c r="A620" s="21">
        <v>801000713</v>
      </c>
      <c r="B620" s="15" t="s">
        <v>628</v>
      </c>
      <c r="C620" s="16">
        <v>45278</v>
      </c>
      <c r="D620" s="16" t="s">
        <v>0</v>
      </c>
      <c r="E620" s="5">
        <v>56533</v>
      </c>
      <c r="F620" s="5">
        <v>56533</v>
      </c>
      <c r="G620" s="7" t="s">
        <v>655</v>
      </c>
      <c r="H620" s="8" t="e">
        <f>VLOOKUP(B620,[2]Sheet!$B$1:$R$841,4,0)</f>
        <v>#N/A</v>
      </c>
      <c r="I620" s="25" t="s">
        <v>656</v>
      </c>
    </row>
    <row r="621" spans="1:9">
      <c r="A621" s="21">
        <v>801000713</v>
      </c>
      <c r="B621" s="15" t="s">
        <v>629</v>
      </c>
      <c r="C621" s="16">
        <v>45278</v>
      </c>
      <c r="D621" s="16" t="s">
        <v>0</v>
      </c>
      <c r="E621" s="5">
        <v>56533</v>
      </c>
      <c r="F621" s="5">
        <v>56533</v>
      </c>
      <c r="G621" s="7" t="s">
        <v>655</v>
      </c>
      <c r="H621" s="8" t="e">
        <f>VLOOKUP(B621,[2]Sheet!$B$1:$R$841,4,0)</f>
        <v>#N/A</v>
      </c>
      <c r="I621" s="25" t="s">
        <v>656</v>
      </c>
    </row>
    <row r="622" spans="1:9">
      <c r="A622" s="21">
        <v>801000713</v>
      </c>
      <c r="B622" s="15" t="s">
        <v>630</v>
      </c>
      <c r="C622" s="16">
        <v>45278</v>
      </c>
      <c r="D622" s="16" t="s">
        <v>0</v>
      </c>
      <c r="E622" s="5">
        <v>56533</v>
      </c>
      <c r="F622" s="5">
        <v>56533</v>
      </c>
      <c r="G622" s="7" t="s">
        <v>655</v>
      </c>
      <c r="H622" s="8" t="e">
        <f>VLOOKUP(B622,[2]Sheet!$B$1:$R$841,4,0)</f>
        <v>#N/A</v>
      </c>
      <c r="I622" s="25" t="s">
        <v>656</v>
      </c>
    </row>
    <row r="623" spans="1:9">
      <c r="A623" s="21">
        <v>801000713</v>
      </c>
      <c r="B623" s="15" t="s">
        <v>631</v>
      </c>
      <c r="C623" s="16">
        <v>45278</v>
      </c>
      <c r="D623" s="16" t="s">
        <v>0</v>
      </c>
      <c r="E623" s="5">
        <v>3915971</v>
      </c>
      <c r="F623" s="5">
        <v>3915971</v>
      </c>
      <c r="G623" s="7" t="s">
        <v>655</v>
      </c>
      <c r="H623" s="8" t="e">
        <f>VLOOKUP(B623,[2]Sheet!$B$1:$R$841,4,0)</f>
        <v>#N/A</v>
      </c>
      <c r="I623" s="25" t="s">
        <v>656</v>
      </c>
    </row>
    <row r="624" spans="1:9">
      <c r="A624" s="21">
        <v>801000713</v>
      </c>
      <c r="B624" s="15" t="s">
        <v>632</v>
      </c>
      <c r="C624" s="16">
        <v>45279</v>
      </c>
      <c r="D624" s="16" t="s">
        <v>0</v>
      </c>
      <c r="E624" s="5">
        <v>16784250</v>
      </c>
      <c r="F624" s="5">
        <v>16784250</v>
      </c>
      <c r="G624" s="7" t="s">
        <v>655</v>
      </c>
      <c r="H624" s="8" t="e">
        <f>VLOOKUP(B624,[2]Sheet!$B$1:$R$841,4,0)</f>
        <v>#N/A</v>
      </c>
      <c r="I624" s="25" t="s">
        <v>656</v>
      </c>
    </row>
    <row r="625" spans="1:9">
      <c r="A625" s="21">
        <v>801000713</v>
      </c>
      <c r="B625" s="15" t="s">
        <v>633</v>
      </c>
      <c r="C625" s="16">
        <v>45279</v>
      </c>
      <c r="D625" s="16" t="s">
        <v>0</v>
      </c>
      <c r="E625" s="5">
        <v>70601</v>
      </c>
      <c r="F625" s="5">
        <v>70601</v>
      </c>
      <c r="G625" s="7" t="s">
        <v>655</v>
      </c>
      <c r="H625" s="8" t="e">
        <f>VLOOKUP(B625,[2]Sheet!$B$1:$R$841,4,0)</f>
        <v>#N/A</v>
      </c>
      <c r="I625" s="25" t="s">
        <v>656</v>
      </c>
    </row>
    <row r="626" spans="1:9">
      <c r="A626" s="21">
        <v>801000713</v>
      </c>
      <c r="B626" s="15" t="s">
        <v>634</v>
      </c>
      <c r="C626" s="16">
        <v>45279</v>
      </c>
      <c r="D626" s="16" t="s">
        <v>0</v>
      </c>
      <c r="E626" s="5">
        <v>484217</v>
      </c>
      <c r="F626" s="5">
        <v>484217</v>
      </c>
      <c r="G626" s="7" t="s">
        <v>655</v>
      </c>
      <c r="H626" s="8" t="e">
        <f>VLOOKUP(B626,[2]Sheet!$B$1:$R$841,4,0)</f>
        <v>#N/A</v>
      </c>
      <c r="I626" s="25" t="s">
        <v>656</v>
      </c>
    </row>
    <row r="627" spans="1:9">
      <c r="A627" s="21">
        <v>801000713</v>
      </c>
      <c r="B627" s="15" t="s">
        <v>635</v>
      </c>
      <c r="C627" s="16">
        <v>45279</v>
      </c>
      <c r="D627" s="16" t="s">
        <v>0</v>
      </c>
      <c r="E627" s="5">
        <v>484217</v>
      </c>
      <c r="F627" s="5">
        <v>484217</v>
      </c>
      <c r="G627" s="7" t="s">
        <v>655</v>
      </c>
      <c r="H627" s="8" t="e">
        <f>VLOOKUP(B627,[2]Sheet!$B$1:$R$841,4,0)</f>
        <v>#N/A</v>
      </c>
      <c r="I627" s="25" t="s">
        <v>656</v>
      </c>
    </row>
    <row r="628" spans="1:9">
      <c r="A628" s="21">
        <v>801000713</v>
      </c>
      <c r="B628" s="15" t="s">
        <v>636</v>
      </c>
      <c r="C628" s="16">
        <v>45279</v>
      </c>
      <c r="D628" s="16" t="s">
        <v>0</v>
      </c>
      <c r="E628" s="5">
        <v>17384111</v>
      </c>
      <c r="F628" s="5">
        <v>17384111</v>
      </c>
      <c r="G628" s="7" t="s">
        <v>655</v>
      </c>
      <c r="H628" s="8" t="e">
        <f>VLOOKUP(B628,[2]Sheet!$B$1:$R$841,4,0)</f>
        <v>#N/A</v>
      </c>
      <c r="I628" s="25" t="s">
        <v>656</v>
      </c>
    </row>
    <row r="629" spans="1:9">
      <c r="A629" s="21">
        <v>801000713</v>
      </c>
      <c r="B629" s="15" t="s">
        <v>637</v>
      </c>
      <c r="C629" s="16">
        <v>45280</v>
      </c>
      <c r="D629" s="16" t="s">
        <v>0</v>
      </c>
      <c r="E629" s="5">
        <v>176590</v>
      </c>
      <c r="F629" s="5">
        <v>176590</v>
      </c>
      <c r="G629" s="7" t="s">
        <v>655</v>
      </c>
      <c r="H629" s="8" t="e">
        <f>VLOOKUP(B629,[2]Sheet!$B$1:$R$841,4,0)</f>
        <v>#N/A</v>
      </c>
      <c r="I629" s="25" t="s">
        <v>656</v>
      </c>
    </row>
    <row r="630" spans="1:9">
      <c r="A630" s="21">
        <v>801000713</v>
      </c>
      <c r="B630" s="15" t="s">
        <v>638</v>
      </c>
      <c r="C630" s="16">
        <v>45280</v>
      </c>
      <c r="D630" s="16" t="s">
        <v>0</v>
      </c>
      <c r="E630" s="5">
        <v>49990</v>
      </c>
      <c r="F630" s="5">
        <v>49990</v>
      </c>
      <c r="G630" s="7" t="s">
        <v>655</v>
      </c>
      <c r="H630" s="8" t="e">
        <f>VLOOKUP(B630,[2]Sheet!$B$1:$R$841,4,0)</f>
        <v>#N/A</v>
      </c>
      <c r="I630" s="25" t="s">
        <v>656</v>
      </c>
    </row>
    <row r="631" spans="1:9">
      <c r="A631" s="21">
        <v>801000713</v>
      </c>
      <c r="B631" s="15" t="s">
        <v>639</v>
      </c>
      <c r="C631" s="16">
        <v>45280</v>
      </c>
      <c r="D631" s="16" t="s">
        <v>0</v>
      </c>
      <c r="E631" s="5">
        <v>80623</v>
      </c>
      <c r="F631" s="5">
        <v>80623</v>
      </c>
      <c r="G631" s="7" t="s">
        <v>655</v>
      </c>
      <c r="H631" s="8" t="e">
        <f>VLOOKUP(B631,[2]Sheet!$B$1:$R$841,4,0)</f>
        <v>#N/A</v>
      </c>
      <c r="I631" s="25" t="s">
        <v>656</v>
      </c>
    </row>
    <row r="632" spans="1:9">
      <c r="A632" s="21">
        <v>801000713</v>
      </c>
      <c r="B632" s="15" t="s">
        <v>640</v>
      </c>
      <c r="C632" s="16">
        <v>45280</v>
      </c>
      <c r="D632" s="16" t="s">
        <v>0</v>
      </c>
      <c r="E632" s="5">
        <v>80623</v>
      </c>
      <c r="F632" s="5">
        <v>80623</v>
      </c>
      <c r="G632" s="7" t="s">
        <v>655</v>
      </c>
      <c r="H632" s="8" t="e">
        <f>VLOOKUP(B632,[2]Sheet!$B$1:$R$841,4,0)</f>
        <v>#N/A</v>
      </c>
      <c r="I632" s="25" t="s">
        <v>656</v>
      </c>
    </row>
    <row r="633" spans="1:9">
      <c r="A633" s="21">
        <v>801000713</v>
      </c>
      <c r="B633" s="15" t="s">
        <v>641</v>
      </c>
      <c r="C633" s="16">
        <v>45280</v>
      </c>
      <c r="D633" s="16" t="s">
        <v>0</v>
      </c>
      <c r="E633" s="5">
        <v>2200203</v>
      </c>
      <c r="F633" s="5">
        <v>2200203</v>
      </c>
      <c r="G633" s="7" t="s">
        <v>655</v>
      </c>
      <c r="H633" s="8" t="e">
        <f>VLOOKUP(B633,[2]Sheet!$B$1:$R$841,4,0)</f>
        <v>#N/A</v>
      </c>
      <c r="I633" s="25" t="s">
        <v>656</v>
      </c>
    </row>
    <row r="634" spans="1:9">
      <c r="A634" s="21">
        <v>801000713</v>
      </c>
      <c r="B634" s="15" t="s">
        <v>642</v>
      </c>
      <c r="C634" s="16">
        <v>45280</v>
      </c>
      <c r="D634" s="16" t="s">
        <v>0</v>
      </c>
      <c r="E634" s="5">
        <v>1022922</v>
      </c>
      <c r="F634" s="5">
        <v>1022922</v>
      </c>
      <c r="G634" s="7" t="s">
        <v>655</v>
      </c>
      <c r="H634" s="8" t="e">
        <f>VLOOKUP(B634,[2]Sheet!$B$1:$R$841,4,0)</f>
        <v>#N/A</v>
      </c>
      <c r="I634" s="25" t="s">
        <v>656</v>
      </c>
    </row>
    <row r="635" spans="1:9">
      <c r="A635" s="21">
        <v>801000713</v>
      </c>
      <c r="B635" s="15" t="s">
        <v>643</v>
      </c>
      <c r="C635" s="16">
        <v>45281</v>
      </c>
      <c r="D635" s="16" t="s">
        <v>0</v>
      </c>
      <c r="E635" s="5">
        <v>56533</v>
      </c>
      <c r="F635" s="5">
        <v>56533</v>
      </c>
      <c r="G635" s="7" t="s">
        <v>655</v>
      </c>
      <c r="H635" s="8" t="e">
        <f>VLOOKUP(B635,[2]Sheet!$B$1:$R$841,4,0)</f>
        <v>#N/A</v>
      </c>
      <c r="I635" s="25" t="s">
        <v>656</v>
      </c>
    </row>
    <row r="636" spans="1:9">
      <c r="A636" s="21">
        <v>801000713</v>
      </c>
      <c r="B636" s="15" t="s">
        <v>644</v>
      </c>
      <c r="C636" s="16">
        <v>45281</v>
      </c>
      <c r="D636" s="16" t="s">
        <v>0</v>
      </c>
      <c r="E636" s="5">
        <v>56533</v>
      </c>
      <c r="F636" s="5">
        <v>56533</v>
      </c>
      <c r="G636" s="7" t="s">
        <v>655</v>
      </c>
      <c r="H636" s="8" t="e">
        <f>VLOOKUP(B636,[2]Sheet!$B$1:$R$841,4,0)</f>
        <v>#N/A</v>
      </c>
      <c r="I636" s="25" t="s">
        <v>656</v>
      </c>
    </row>
    <row r="637" spans="1:9">
      <c r="A637" s="21">
        <v>801000713</v>
      </c>
      <c r="B637" s="15" t="s">
        <v>645</v>
      </c>
      <c r="C637" s="16">
        <v>45281</v>
      </c>
      <c r="D637" s="16" t="s">
        <v>0</v>
      </c>
      <c r="E637" s="5">
        <v>69354</v>
      </c>
      <c r="F637" s="5">
        <v>69354</v>
      </c>
      <c r="G637" s="7" t="s">
        <v>655</v>
      </c>
      <c r="H637" s="8" t="e">
        <f>VLOOKUP(B637,[2]Sheet!$B$1:$R$841,4,0)</f>
        <v>#N/A</v>
      </c>
      <c r="I637" s="25" t="s">
        <v>656</v>
      </c>
    </row>
    <row r="638" spans="1:9">
      <c r="A638" s="21">
        <v>801000713</v>
      </c>
      <c r="B638" s="15" t="s">
        <v>646</v>
      </c>
      <c r="C638" s="16">
        <v>45281</v>
      </c>
      <c r="D638" s="16" t="s">
        <v>0</v>
      </c>
      <c r="E638" s="5">
        <v>64500</v>
      </c>
      <c r="F638" s="5">
        <v>64500</v>
      </c>
      <c r="G638" s="7" t="s">
        <v>655</v>
      </c>
      <c r="H638" s="8" t="e">
        <f>VLOOKUP(B638,[2]Sheet!$B$1:$R$841,4,0)</f>
        <v>#N/A</v>
      </c>
      <c r="I638" s="25" t="s">
        <v>656</v>
      </c>
    </row>
    <row r="639" spans="1:9">
      <c r="A639" s="21">
        <v>801000713</v>
      </c>
      <c r="B639" s="15" t="s">
        <v>647</v>
      </c>
      <c r="C639" s="16">
        <v>45282</v>
      </c>
      <c r="D639" s="16" t="s">
        <v>0</v>
      </c>
      <c r="E639" s="5">
        <v>363372</v>
      </c>
      <c r="F639" s="5">
        <v>363372</v>
      </c>
      <c r="G639" s="7" t="s">
        <v>655</v>
      </c>
      <c r="H639" s="8" t="e">
        <f>VLOOKUP(B639,[2]Sheet!$B$1:$R$841,4,0)</f>
        <v>#N/A</v>
      </c>
      <c r="I639" s="25" t="s">
        <v>656</v>
      </c>
    </row>
    <row r="640" spans="1:9">
      <c r="A640" s="21">
        <v>801000713</v>
      </c>
      <c r="B640" s="15" t="s">
        <v>648</v>
      </c>
      <c r="C640" s="16">
        <v>45282</v>
      </c>
      <c r="D640" s="16" t="s">
        <v>0</v>
      </c>
      <c r="E640" s="5">
        <v>205164</v>
      </c>
      <c r="F640" s="5">
        <v>205164</v>
      </c>
      <c r="G640" s="7" t="s">
        <v>655</v>
      </c>
      <c r="H640" s="8" t="e">
        <f>VLOOKUP(B640,[2]Sheet!$B$1:$R$841,4,0)</f>
        <v>#N/A</v>
      </c>
      <c r="I640" s="25" t="s">
        <v>656</v>
      </c>
    </row>
    <row r="641" spans="1:9">
      <c r="A641" s="21">
        <v>801000713</v>
      </c>
      <c r="B641" s="15" t="s">
        <v>649</v>
      </c>
      <c r="C641" s="16">
        <v>45282</v>
      </c>
      <c r="D641" s="16" t="s">
        <v>0</v>
      </c>
      <c r="E641" s="5">
        <v>200086</v>
      </c>
      <c r="F641" s="5">
        <v>200086</v>
      </c>
      <c r="G641" s="7" t="s">
        <v>655</v>
      </c>
      <c r="H641" s="8" t="e">
        <f>VLOOKUP(B641,[2]Sheet!$B$1:$R$841,4,0)</f>
        <v>#N/A</v>
      </c>
      <c r="I641" s="25" t="s">
        <v>656</v>
      </c>
    </row>
    <row r="642" spans="1:9">
      <c r="A642" s="21">
        <v>801000713</v>
      </c>
      <c r="B642" s="15" t="s">
        <v>650</v>
      </c>
      <c r="C642" s="16">
        <v>45282</v>
      </c>
      <c r="D642" s="16" t="s">
        <v>0</v>
      </c>
      <c r="E642" s="5">
        <v>249884</v>
      </c>
      <c r="F642" s="5">
        <v>249884</v>
      </c>
      <c r="G642" s="7" t="s">
        <v>655</v>
      </c>
      <c r="H642" s="8" t="e">
        <f>VLOOKUP(B642,[2]Sheet!$B$1:$R$841,4,0)</f>
        <v>#N/A</v>
      </c>
      <c r="I642" s="25" t="s">
        <v>656</v>
      </c>
    </row>
    <row r="643" spans="1:9">
      <c r="A643" s="21">
        <v>801000713</v>
      </c>
      <c r="B643" s="15" t="s">
        <v>651</v>
      </c>
      <c r="C643" s="16">
        <v>45283</v>
      </c>
      <c r="D643" s="16" t="s">
        <v>0</v>
      </c>
      <c r="E643" s="5">
        <v>9721317</v>
      </c>
      <c r="F643" s="5">
        <v>9721317</v>
      </c>
      <c r="G643" s="7" t="s">
        <v>655</v>
      </c>
      <c r="H643" s="8" t="e">
        <f>VLOOKUP(B643,[2]Sheet!$B$1:$R$841,4,0)</f>
        <v>#N/A</v>
      </c>
      <c r="I643" s="25" t="s">
        <v>656</v>
      </c>
    </row>
    <row r="644" spans="1:9">
      <c r="A644" s="21">
        <v>801000713</v>
      </c>
      <c r="B644" s="15" t="s">
        <v>652</v>
      </c>
      <c r="C644" s="16">
        <v>45283</v>
      </c>
      <c r="D644" s="16" t="s">
        <v>0</v>
      </c>
      <c r="E644" s="5">
        <v>1027264</v>
      </c>
      <c r="F644" s="5">
        <v>1027264</v>
      </c>
      <c r="G644" s="7" t="s">
        <v>655</v>
      </c>
      <c r="H644" s="8" t="e">
        <f>VLOOKUP(B644,[2]Sheet!$B$1:$R$841,4,0)</f>
        <v>#N/A</v>
      </c>
      <c r="I644" s="25" t="s">
        <v>656</v>
      </c>
    </row>
    <row r="645" spans="1:9">
      <c r="F645" s="27">
        <f>SUM(F2:F644)</f>
        <v>1647426237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45"/>
  <sheetViews>
    <sheetView showGridLines="0" zoomScale="73" zoomScaleNormal="73" workbookViewId="0">
      <selection activeCell="I2" sqref="I2"/>
    </sheetView>
  </sheetViews>
  <sheetFormatPr baseColWidth="10" defaultRowHeight="14.5"/>
  <cols>
    <col min="1" max="1" width="12.54296875" bestFit="1" customWidth="1"/>
    <col min="2" max="2" width="28.7265625" bestFit="1" customWidth="1"/>
    <col min="3" max="3" width="14.6328125" bestFit="1" customWidth="1"/>
    <col min="4" max="4" width="18.90625" bestFit="1" customWidth="1"/>
    <col min="5" max="5" width="15.6328125" style="76" bestFit="1" customWidth="1"/>
    <col min="6" max="6" width="15.6328125" style="76" customWidth="1"/>
    <col min="7" max="8" width="13.6328125" style="81" bestFit="1" customWidth="1"/>
    <col min="9" max="9" width="76.36328125" style="81" bestFit="1" customWidth="1"/>
    <col min="10" max="10" width="25.08984375" bestFit="1" customWidth="1"/>
    <col min="11" max="11" width="25.08984375" style="81" customWidth="1"/>
    <col min="12" max="12" width="20.26953125" style="81" bestFit="1" customWidth="1"/>
    <col min="13" max="13" width="8.453125" bestFit="1" customWidth="1"/>
    <col min="14" max="14" width="16.1796875" style="81" bestFit="1" customWidth="1"/>
    <col min="15" max="16" width="14.1796875" style="81" bestFit="1" customWidth="1"/>
    <col min="17" max="17" width="19.6328125" style="81" bestFit="1" customWidth="1"/>
    <col min="18" max="18" width="13.7265625" style="81" bestFit="1" customWidth="1"/>
    <col min="19" max="19" width="13.54296875" style="81" bestFit="1" customWidth="1"/>
    <col min="20" max="20" width="13.81640625" bestFit="1" customWidth="1"/>
    <col min="21" max="21" width="13.6328125" bestFit="1" customWidth="1"/>
    <col min="22" max="23" width="13.1796875" bestFit="1" customWidth="1"/>
    <col min="24" max="24" width="11.26953125" bestFit="1" customWidth="1"/>
  </cols>
  <sheetData>
    <row r="1" spans="1:24" s="82" customFormat="1">
      <c r="E1" s="83"/>
      <c r="F1" s="83"/>
      <c r="G1" s="84">
        <f>SUBTOTAL(9,G3:G645)</f>
        <v>1797767000</v>
      </c>
      <c r="H1" s="84">
        <f>SUBTOTAL(9,H3:H645)</f>
        <v>1647426237</v>
      </c>
      <c r="I1" s="84"/>
      <c r="K1" s="84">
        <f>SUBTOTAL(9,K3:K645)</f>
        <v>79338056</v>
      </c>
      <c r="L1" s="84">
        <f>SUBTOTAL(9,L3:L645)</f>
        <v>69598567</v>
      </c>
      <c r="N1" s="84">
        <f t="shared" ref="N1:S1" si="0">SUBTOTAL(9,N3:N645)</f>
        <v>1501475097</v>
      </c>
      <c r="O1" s="84">
        <f t="shared" si="0"/>
        <v>1551845161</v>
      </c>
      <c r="P1" s="84">
        <f t="shared" si="0"/>
        <v>1501475097</v>
      </c>
      <c r="Q1" s="84">
        <f t="shared" si="0"/>
        <v>798144</v>
      </c>
      <c r="R1" s="84">
        <f t="shared" si="0"/>
        <v>1431078386</v>
      </c>
      <c r="S1" s="84">
        <f t="shared" si="0"/>
        <v>397989448</v>
      </c>
      <c r="U1" s="84">
        <f>SUBTOTAL(9,U3:U645)</f>
        <v>349613286</v>
      </c>
    </row>
    <row r="2" spans="1:24" ht="29">
      <c r="A2" s="70" t="s">
        <v>681</v>
      </c>
      <c r="B2" s="70" t="s">
        <v>682</v>
      </c>
      <c r="C2" s="70" t="s">
        <v>607</v>
      </c>
      <c r="D2" s="79" t="s">
        <v>683</v>
      </c>
      <c r="E2" s="71" t="s">
        <v>684</v>
      </c>
      <c r="F2" s="71" t="s">
        <v>685</v>
      </c>
      <c r="G2" s="72" t="s">
        <v>686</v>
      </c>
      <c r="H2" s="72" t="s">
        <v>687</v>
      </c>
      <c r="I2" s="73" t="s">
        <v>1346</v>
      </c>
      <c r="J2" s="85" t="s">
        <v>688</v>
      </c>
      <c r="K2" s="91" t="s">
        <v>1354</v>
      </c>
      <c r="L2" s="89" t="s">
        <v>1352</v>
      </c>
      <c r="M2" s="88" t="s">
        <v>1355</v>
      </c>
      <c r="N2" s="87" t="s">
        <v>686</v>
      </c>
      <c r="O2" s="87" t="s">
        <v>1349</v>
      </c>
      <c r="P2" s="87" t="s">
        <v>1350</v>
      </c>
      <c r="Q2" s="87" t="s">
        <v>1351</v>
      </c>
      <c r="R2" s="87" t="s">
        <v>1353</v>
      </c>
      <c r="S2" s="73" t="s">
        <v>689</v>
      </c>
      <c r="T2" s="73" t="s">
        <v>690</v>
      </c>
      <c r="U2" s="73" t="s">
        <v>691</v>
      </c>
      <c r="V2" s="73" t="s">
        <v>692</v>
      </c>
      <c r="W2" s="90" t="s">
        <v>693</v>
      </c>
      <c r="X2" s="73" t="s">
        <v>694</v>
      </c>
    </row>
    <row r="3" spans="1:24">
      <c r="A3" s="74">
        <v>801000713</v>
      </c>
      <c r="B3" s="75" t="s">
        <v>695</v>
      </c>
      <c r="C3" s="77" t="s">
        <v>602</v>
      </c>
      <c r="D3" s="77" t="s">
        <v>698</v>
      </c>
      <c r="E3" s="78">
        <v>45058</v>
      </c>
      <c r="F3" s="78">
        <v>45142.47535763889</v>
      </c>
      <c r="G3" s="80">
        <v>64500</v>
      </c>
      <c r="H3" s="80">
        <v>64500</v>
      </c>
      <c r="I3" s="80" t="s">
        <v>1418</v>
      </c>
      <c r="J3" s="77" t="s">
        <v>1341</v>
      </c>
      <c r="K3" s="80">
        <v>0</v>
      </c>
      <c r="L3" s="80">
        <v>0</v>
      </c>
      <c r="M3" s="77"/>
      <c r="N3" s="80">
        <v>64500</v>
      </c>
      <c r="O3" s="80">
        <v>66900</v>
      </c>
      <c r="P3" s="80">
        <v>64500</v>
      </c>
      <c r="Q3" s="80">
        <v>0</v>
      </c>
      <c r="R3" s="80">
        <v>64500</v>
      </c>
      <c r="S3" s="80">
        <v>0</v>
      </c>
      <c r="T3" s="77"/>
      <c r="U3" s="80">
        <v>0</v>
      </c>
      <c r="V3" s="77"/>
      <c r="W3" s="78"/>
      <c r="X3" s="78">
        <v>45260</v>
      </c>
    </row>
    <row r="4" spans="1:24">
      <c r="A4" s="74">
        <v>801000713</v>
      </c>
      <c r="B4" s="75" t="s">
        <v>695</v>
      </c>
      <c r="C4" s="77" t="s">
        <v>601</v>
      </c>
      <c r="D4" s="77" t="s">
        <v>699</v>
      </c>
      <c r="E4" s="78">
        <v>45058</v>
      </c>
      <c r="F4" s="78">
        <v>45142.47535763889</v>
      </c>
      <c r="G4" s="80">
        <v>64500</v>
      </c>
      <c r="H4" s="80">
        <v>64500</v>
      </c>
      <c r="I4" s="80" t="s">
        <v>1418</v>
      </c>
      <c r="J4" s="77" t="s">
        <v>1341</v>
      </c>
      <c r="K4" s="80">
        <v>0</v>
      </c>
      <c r="L4" s="80">
        <v>0</v>
      </c>
      <c r="M4" s="77"/>
      <c r="N4" s="80">
        <v>64500</v>
      </c>
      <c r="O4" s="80">
        <v>66900</v>
      </c>
      <c r="P4" s="80">
        <v>64500</v>
      </c>
      <c r="Q4" s="80">
        <v>0</v>
      </c>
      <c r="R4" s="80">
        <v>64500</v>
      </c>
      <c r="S4" s="80">
        <v>0</v>
      </c>
      <c r="T4" s="77"/>
      <c r="U4" s="80">
        <v>0</v>
      </c>
      <c r="V4" s="77"/>
      <c r="W4" s="78"/>
      <c r="X4" s="78">
        <v>45260</v>
      </c>
    </row>
    <row r="5" spans="1:24">
      <c r="A5" s="74">
        <v>801000713</v>
      </c>
      <c r="B5" s="75" t="s">
        <v>695</v>
      </c>
      <c r="C5" s="77" t="s">
        <v>599</v>
      </c>
      <c r="D5" s="77" t="s">
        <v>700</v>
      </c>
      <c r="E5" s="78">
        <v>45061</v>
      </c>
      <c r="F5" s="78">
        <v>45142.47535763889</v>
      </c>
      <c r="G5" s="80">
        <v>64500</v>
      </c>
      <c r="H5" s="80">
        <v>64500</v>
      </c>
      <c r="I5" s="80" t="s">
        <v>1418</v>
      </c>
      <c r="J5" s="77" t="s">
        <v>1341</v>
      </c>
      <c r="K5" s="80">
        <v>0</v>
      </c>
      <c r="L5" s="80">
        <v>0</v>
      </c>
      <c r="M5" s="77"/>
      <c r="N5" s="80">
        <v>64500</v>
      </c>
      <c r="O5" s="80">
        <v>66900</v>
      </c>
      <c r="P5" s="80">
        <v>64500</v>
      </c>
      <c r="Q5" s="80">
        <v>0</v>
      </c>
      <c r="R5" s="80">
        <v>64500</v>
      </c>
      <c r="S5" s="80">
        <v>0</v>
      </c>
      <c r="T5" s="77"/>
      <c r="U5" s="80">
        <v>0</v>
      </c>
      <c r="V5" s="77"/>
      <c r="W5" s="78"/>
      <c r="X5" s="78">
        <v>45260</v>
      </c>
    </row>
    <row r="6" spans="1:24">
      <c r="A6" s="74">
        <v>801000713</v>
      </c>
      <c r="B6" s="75" t="s">
        <v>695</v>
      </c>
      <c r="C6" s="77" t="s">
        <v>600</v>
      </c>
      <c r="D6" s="77" t="s">
        <v>701</v>
      </c>
      <c r="E6" s="78">
        <v>45061</v>
      </c>
      <c r="F6" s="78">
        <v>45142.47535763889</v>
      </c>
      <c r="G6" s="80">
        <v>60400</v>
      </c>
      <c r="H6" s="80">
        <v>60400</v>
      </c>
      <c r="I6" s="80" t="s">
        <v>1418</v>
      </c>
      <c r="J6" s="77" t="s">
        <v>1341</v>
      </c>
      <c r="K6" s="80">
        <v>0</v>
      </c>
      <c r="L6" s="80">
        <v>0</v>
      </c>
      <c r="M6" s="77"/>
      <c r="N6" s="80">
        <v>64500</v>
      </c>
      <c r="O6" s="80">
        <v>66900</v>
      </c>
      <c r="P6" s="80">
        <v>64500</v>
      </c>
      <c r="Q6" s="80">
        <v>0</v>
      </c>
      <c r="R6" s="80">
        <v>64500</v>
      </c>
      <c r="S6" s="80">
        <v>0</v>
      </c>
      <c r="T6" s="77"/>
      <c r="U6" s="80">
        <v>0</v>
      </c>
      <c r="V6" s="77"/>
      <c r="W6" s="78"/>
      <c r="X6" s="78">
        <v>45260</v>
      </c>
    </row>
    <row r="7" spans="1:24">
      <c r="A7" s="74">
        <v>801000713</v>
      </c>
      <c r="B7" s="75" t="s">
        <v>695</v>
      </c>
      <c r="C7" s="77" t="s">
        <v>598</v>
      </c>
      <c r="D7" s="77" t="s">
        <v>702</v>
      </c>
      <c r="E7" s="78">
        <v>45061</v>
      </c>
      <c r="F7" s="78">
        <v>45142.47535763889</v>
      </c>
      <c r="G7" s="80">
        <v>484217</v>
      </c>
      <c r="H7" s="80">
        <v>6779</v>
      </c>
      <c r="I7" s="80" t="s">
        <v>1419</v>
      </c>
      <c r="J7" s="77" t="s">
        <v>1341</v>
      </c>
      <c r="K7" s="80">
        <v>0</v>
      </c>
      <c r="L7" s="80">
        <v>0</v>
      </c>
      <c r="M7" s="77"/>
      <c r="N7" s="80">
        <v>484217</v>
      </c>
      <c r="O7" s="80">
        <v>682458</v>
      </c>
      <c r="P7" s="80">
        <v>484217</v>
      </c>
      <c r="Q7" s="80">
        <v>0</v>
      </c>
      <c r="R7" s="80">
        <v>484217</v>
      </c>
      <c r="S7" s="80">
        <v>0</v>
      </c>
      <c r="T7" s="77"/>
      <c r="U7" s="80">
        <v>474533</v>
      </c>
      <c r="V7" s="77">
        <v>4800061722</v>
      </c>
      <c r="W7" s="78">
        <v>45247</v>
      </c>
      <c r="X7" s="78">
        <v>45260</v>
      </c>
    </row>
    <row r="8" spans="1:24">
      <c r="A8" s="74">
        <v>801000713</v>
      </c>
      <c r="B8" s="75" t="s">
        <v>695</v>
      </c>
      <c r="C8" s="77" t="s">
        <v>597</v>
      </c>
      <c r="D8" s="77" t="s">
        <v>703</v>
      </c>
      <c r="E8" s="78">
        <v>45062</v>
      </c>
      <c r="F8" s="78">
        <v>45142.47535763889</v>
      </c>
      <c r="G8" s="80">
        <v>64500</v>
      </c>
      <c r="H8" s="80">
        <v>64500</v>
      </c>
      <c r="I8" s="80" t="s">
        <v>1418</v>
      </c>
      <c r="J8" s="77" t="s">
        <v>1341</v>
      </c>
      <c r="K8" s="80">
        <v>0</v>
      </c>
      <c r="L8" s="80">
        <v>0</v>
      </c>
      <c r="M8" s="77"/>
      <c r="N8" s="80">
        <v>64500</v>
      </c>
      <c r="O8" s="80">
        <v>66900</v>
      </c>
      <c r="P8" s="80">
        <v>64500</v>
      </c>
      <c r="Q8" s="80">
        <v>0</v>
      </c>
      <c r="R8" s="80">
        <v>64500</v>
      </c>
      <c r="S8" s="80">
        <v>0</v>
      </c>
      <c r="T8" s="77"/>
      <c r="U8" s="80">
        <v>0</v>
      </c>
      <c r="V8" s="77"/>
      <c r="W8" s="78"/>
      <c r="X8" s="78">
        <v>45260</v>
      </c>
    </row>
    <row r="9" spans="1:24">
      <c r="A9" s="74">
        <v>801000713</v>
      </c>
      <c r="B9" s="75" t="s">
        <v>695</v>
      </c>
      <c r="C9" s="77" t="s">
        <v>596</v>
      </c>
      <c r="D9" s="77" t="s">
        <v>704</v>
      </c>
      <c r="E9" s="78">
        <v>45062</v>
      </c>
      <c r="F9" s="78">
        <v>45142.47535763889</v>
      </c>
      <c r="G9" s="80">
        <v>52770</v>
      </c>
      <c r="H9" s="80">
        <v>48670</v>
      </c>
      <c r="I9" s="80" t="s">
        <v>1418</v>
      </c>
      <c r="J9" s="77" t="s">
        <v>1341</v>
      </c>
      <c r="K9" s="80">
        <v>0</v>
      </c>
      <c r="L9" s="80">
        <v>0</v>
      </c>
      <c r="M9" s="77"/>
      <c r="N9" s="80">
        <v>52770</v>
      </c>
      <c r="O9" s="80">
        <v>105540</v>
      </c>
      <c r="P9" s="80">
        <v>52770</v>
      </c>
      <c r="Q9" s="80">
        <v>4100</v>
      </c>
      <c r="R9" s="80">
        <v>48670</v>
      </c>
      <c r="S9" s="80">
        <v>0</v>
      </c>
      <c r="T9" s="77"/>
      <c r="U9" s="80">
        <v>0</v>
      </c>
      <c r="V9" s="77"/>
      <c r="W9" s="78"/>
      <c r="X9" s="78">
        <v>45260</v>
      </c>
    </row>
    <row r="10" spans="1:24">
      <c r="A10" s="74">
        <v>801000713</v>
      </c>
      <c r="B10" s="75" t="s">
        <v>695</v>
      </c>
      <c r="C10" s="77" t="s">
        <v>595</v>
      </c>
      <c r="D10" s="77" t="s">
        <v>705</v>
      </c>
      <c r="E10" s="78">
        <v>45063</v>
      </c>
      <c r="F10" s="78">
        <v>45142.47535763889</v>
      </c>
      <c r="G10" s="80">
        <v>56946</v>
      </c>
      <c r="H10" s="80">
        <v>56946</v>
      </c>
      <c r="I10" s="80" t="s">
        <v>1418</v>
      </c>
      <c r="J10" s="77" t="s">
        <v>1341</v>
      </c>
      <c r="K10" s="80">
        <v>0</v>
      </c>
      <c r="L10" s="80">
        <v>0</v>
      </c>
      <c r="M10" s="77"/>
      <c r="N10" s="80">
        <v>56946</v>
      </c>
      <c r="O10" s="80">
        <v>56946</v>
      </c>
      <c r="P10" s="80">
        <v>56946</v>
      </c>
      <c r="Q10" s="80">
        <v>0</v>
      </c>
      <c r="R10" s="80">
        <v>56946</v>
      </c>
      <c r="S10" s="80">
        <v>0</v>
      </c>
      <c r="T10" s="77"/>
      <c r="U10" s="80">
        <v>0</v>
      </c>
      <c r="V10" s="77"/>
      <c r="W10" s="78"/>
      <c r="X10" s="78">
        <v>45260</v>
      </c>
    </row>
    <row r="11" spans="1:24">
      <c r="A11" s="74">
        <v>801000713</v>
      </c>
      <c r="B11" s="75" t="s">
        <v>695</v>
      </c>
      <c r="C11" s="77" t="s">
        <v>594</v>
      </c>
      <c r="D11" s="77" t="s">
        <v>706</v>
      </c>
      <c r="E11" s="78">
        <v>45064</v>
      </c>
      <c r="F11" s="78">
        <v>45142.47535763889</v>
      </c>
      <c r="G11" s="80">
        <v>64500</v>
      </c>
      <c r="H11" s="80">
        <v>64500</v>
      </c>
      <c r="I11" s="80" t="s">
        <v>1418</v>
      </c>
      <c r="J11" s="77" t="s">
        <v>1341</v>
      </c>
      <c r="K11" s="80">
        <v>0</v>
      </c>
      <c r="L11" s="80">
        <v>0</v>
      </c>
      <c r="M11" s="77"/>
      <c r="N11" s="80">
        <v>64500</v>
      </c>
      <c r="O11" s="80">
        <v>66900</v>
      </c>
      <c r="P11" s="80">
        <v>64500</v>
      </c>
      <c r="Q11" s="80">
        <v>0</v>
      </c>
      <c r="R11" s="80">
        <v>64500</v>
      </c>
      <c r="S11" s="80">
        <v>0</v>
      </c>
      <c r="T11" s="77"/>
      <c r="U11" s="80">
        <v>0</v>
      </c>
      <c r="V11" s="77"/>
      <c r="W11" s="78"/>
      <c r="X11" s="78">
        <v>45260</v>
      </c>
    </row>
    <row r="12" spans="1:24">
      <c r="A12" s="74">
        <v>801000713</v>
      </c>
      <c r="B12" s="75" t="s">
        <v>695</v>
      </c>
      <c r="C12" s="77" t="s">
        <v>593</v>
      </c>
      <c r="D12" s="77" t="s">
        <v>707</v>
      </c>
      <c r="E12" s="78">
        <v>45070</v>
      </c>
      <c r="F12" s="78">
        <v>45142.47535763889</v>
      </c>
      <c r="G12" s="80">
        <v>19868706</v>
      </c>
      <c r="H12" s="80">
        <v>390078</v>
      </c>
      <c r="I12" s="80" t="s">
        <v>1419</v>
      </c>
      <c r="J12" s="77" t="s">
        <v>1341</v>
      </c>
      <c r="K12" s="80">
        <v>0</v>
      </c>
      <c r="L12" s="80">
        <v>0</v>
      </c>
      <c r="M12" s="77"/>
      <c r="N12" s="80">
        <v>19868706</v>
      </c>
      <c r="O12" s="80">
        <v>35033841</v>
      </c>
      <c r="P12" s="80">
        <v>19868706</v>
      </c>
      <c r="Q12" s="80">
        <v>0</v>
      </c>
      <c r="R12" s="80">
        <v>19868706</v>
      </c>
      <c r="S12" s="80">
        <v>0</v>
      </c>
      <c r="T12" s="77"/>
      <c r="U12" s="80">
        <v>19471332</v>
      </c>
      <c r="V12" s="77">
        <v>4800061722</v>
      </c>
      <c r="W12" s="78">
        <v>45247</v>
      </c>
      <c r="X12" s="78">
        <v>45260</v>
      </c>
    </row>
    <row r="13" spans="1:24">
      <c r="A13" s="74">
        <v>801000713</v>
      </c>
      <c r="B13" s="75" t="s">
        <v>695</v>
      </c>
      <c r="C13" s="77" t="s">
        <v>591</v>
      </c>
      <c r="D13" s="77" t="s">
        <v>708</v>
      </c>
      <c r="E13" s="78">
        <v>45071</v>
      </c>
      <c r="F13" s="78">
        <v>45142.47535763889</v>
      </c>
      <c r="G13" s="80">
        <v>56946</v>
      </c>
      <c r="H13" s="80">
        <v>56946</v>
      </c>
      <c r="I13" s="80" t="s">
        <v>1347</v>
      </c>
      <c r="J13" s="77" t="s">
        <v>610</v>
      </c>
      <c r="K13" s="80">
        <v>56946</v>
      </c>
      <c r="L13" s="80">
        <v>0</v>
      </c>
      <c r="M13" s="77" t="s">
        <v>1356</v>
      </c>
      <c r="N13" s="80">
        <v>0</v>
      </c>
      <c r="O13" s="80">
        <v>0</v>
      </c>
      <c r="P13" s="80">
        <v>0</v>
      </c>
      <c r="Q13" s="80">
        <v>0</v>
      </c>
      <c r="R13" s="80">
        <v>0</v>
      </c>
      <c r="S13" s="80">
        <v>0</v>
      </c>
      <c r="T13" s="77"/>
      <c r="U13" s="80">
        <v>0</v>
      </c>
      <c r="V13" s="77"/>
      <c r="W13" s="78"/>
      <c r="X13" s="78">
        <v>45260</v>
      </c>
    </row>
    <row r="14" spans="1:24">
      <c r="A14" s="74">
        <v>801000713</v>
      </c>
      <c r="B14" s="75" t="s">
        <v>695</v>
      </c>
      <c r="C14" s="77" t="s">
        <v>592</v>
      </c>
      <c r="D14" s="77" t="s">
        <v>709</v>
      </c>
      <c r="E14" s="78">
        <v>45071</v>
      </c>
      <c r="F14" s="78">
        <v>45142.47535763889</v>
      </c>
      <c r="G14" s="80">
        <v>56946</v>
      </c>
      <c r="H14" s="80">
        <v>56946</v>
      </c>
      <c r="I14" s="80" t="s">
        <v>1347</v>
      </c>
      <c r="J14" s="77" t="s">
        <v>610</v>
      </c>
      <c r="K14" s="80">
        <v>56946</v>
      </c>
      <c r="L14" s="80">
        <v>0</v>
      </c>
      <c r="M14" s="77" t="s">
        <v>1356</v>
      </c>
      <c r="N14" s="80">
        <v>0</v>
      </c>
      <c r="O14" s="80">
        <v>0</v>
      </c>
      <c r="P14" s="80">
        <v>0</v>
      </c>
      <c r="Q14" s="80">
        <v>0</v>
      </c>
      <c r="R14" s="80">
        <v>0</v>
      </c>
      <c r="S14" s="80">
        <v>0</v>
      </c>
      <c r="T14" s="77"/>
      <c r="U14" s="80">
        <v>0</v>
      </c>
      <c r="V14" s="77"/>
      <c r="W14" s="78"/>
      <c r="X14" s="78">
        <v>45260</v>
      </c>
    </row>
    <row r="15" spans="1:24">
      <c r="A15" s="74">
        <v>801000713</v>
      </c>
      <c r="B15" s="75" t="s">
        <v>695</v>
      </c>
      <c r="C15" s="77" t="s">
        <v>584</v>
      </c>
      <c r="D15" s="77" t="s">
        <v>710</v>
      </c>
      <c r="E15" s="78">
        <v>45071</v>
      </c>
      <c r="F15" s="78"/>
      <c r="G15" s="80">
        <v>64500</v>
      </c>
      <c r="H15" s="80">
        <v>64500</v>
      </c>
      <c r="I15" s="80" t="s">
        <v>1345</v>
      </c>
      <c r="J15" s="77" t="s">
        <v>1342</v>
      </c>
      <c r="K15" s="80">
        <v>0</v>
      </c>
      <c r="L15" s="80">
        <v>0</v>
      </c>
      <c r="M15" s="77"/>
      <c r="N15" s="80">
        <v>0</v>
      </c>
      <c r="O15" s="80">
        <v>0</v>
      </c>
      <c r="P15" s="80">
        <v>0</v>
      </c>
      <c r="Q15" s="80">
        <v>0</v>
      </c>
      <c r="R15" s="80">
        <v>0</v>
      </c>
      <c r="S15" s="80">
        <v>0</v>
      </c>
      <c r="T15" s="77"/>
      <c r="U15" s="80">
        <v>0</v>
      </c>
      <c r="V15" s="77"/>
      <c r="W15" s="78"/>
      <c r="X15" s="78">
        <v>45260</v>
      </c>
    </row>
    <row r="16" spans="1:24">
      <c r="A16" s="74">
        <v>801000713</v>
      </c>
      <c r="B16" s="75" t="s">
        <v>695</v>
      </c>
      <c r="C16" s="77" t="s">
        <v>583</v>
      </c>
      <c r="D16" s="77" t="s">
        <v>711</v>
      </c>
      <c r="E16" s="78">
        <v>45071</v>
      </c>
      <c r="F16" s="78">
        <v>45142.47535763889</v>
      </c>
      <c r="G16" s="80">
        <v>64500</v>
      </c>
      <c r="H16" s="80">
        <v>64500</v>
      </c>
      <c r="I16" s="80" t="s">
        <v>1347</v>
      </c>
      <c r="J16" s="77" t="s">
        <v>610</v>
      </c>
      <c r="K16" s="80">
        <v>64500</v>
      </c>
      <c r="L16" s="80">
        <v>0</v>
      </c>
      <c r="M16" s="77" t="s">
        <v>1356</v>
      </c>
      <c r="N16" s="80">
        <v>0</v>
      </c>
      <c r="O16" s="80">
        <v>0</v>
      </c>
      <c r="P16" s="80">
        <v>0</v>
      </c>
      <c r="Q16" s="80">
        <v>0</v>
      </c>
      <c r="R16" s="80">
        <v>0</v>
      </c>
      <c r="S16" s="80">
        <v>0</v>
      </c>
      <c r="T16" s="77"/>
      <c r="U16" s="80">
        <v>0</v>
      </c>
      <c r="V16" s="77"/>
      <c r="W16" s="78"/>
      <c r="X16" s="78">
        <v>45260</v>
      </c>
    </row>
    <row r="17" spans="1:24">
      <c r="A17" s="74">
        <v>801000713</v>
      </c>
      <c r="B17" s="75" t="s">
        <v>695</v>
      </c>
      <c r="C17" s="77" t="s">
        <v>585</v>
      </c>
      <c r="D17" s="77" t="s">
        <v>712</v>
      </c>
      <c r="E17" s="78">
        <v>45071</v>
      </c>
      <c r="F17" s="78">
        <v>45142.47535763889</v>
      </c>
      <c r="G17" s="80">
        <v>64500</v>
      </c>
      <c r="H17" s="80">
        <v>64500</v>
      </c>
      <c r="I17" s="80" t="s">
        <v>1347</v>
      </c>
      <c r="J17" s="77" t="s">
        <v>610</v>
      </c>
      <c r="K17" s="80">
        <v>64500</v>
      </c>
      <c r="L17" s="80">
        <v>0</v>
      </c>
      <c r="M17" s="77" t="s">
        <v>1357</v>
      </c>
      <c r="N17" s="80">
        <v>0</v>
      </c>
      <c r="O17" s="80">
        <v>0</v>
      </c>
      <c r="P17" s="80">
        <v>0</v>
      </c>
      <c r="Q17" s="80">
        <v>0</v>
      </c>
      <c r="R17" s="80">
        <v>0</v>
      </c>
      <c r="S17" s="80">
        <v>0</v>
      </c>
      <c r="T17" s="77"/>
      <c r="U17" s="80">
        <v>0</v>
      </c>
      <c r="V17" s="77"/>
      <c r="W17" s="78"/>
      <c r="X17" s="78">
        <v>45260</v>
      </c>
    </row>
    <row r="18" spans="1:24">
      <c r="A18" s="74">
        <v>801000713</v>
      </c>
      <c r="B18" s="75" t="s">
        <v>695</v>
      </c>
      <c r="C18" s="77" t="s">
        <v>586</v>
      </c>
      <c r="D18" s="77" t="s">
        <v>713</v>
      </c>
      <c r="E18" s="78">
        <v>45071</v>
      </c>
      <c r="F18" s="78">
        <v>45142.47535763889</v>
      </c>
      <c r="G18" s="80">
        <v>64500</v>
      </c>
      <c r="H18" s="80">
        <v>64500</v>
      </c>
      <c r="I18" s="80" t="s">
        <v>1347</v>
      </c>
      <c r="J18" s="77" t="s">
        <v>610</v>
      </c>
      <c r="K18" s="80">
        <v>64500</v>
      </c>
      <c r="L18" s="80">
        <v>0</v>
      </c>
      <c r="M18" s="77" t="s">
        <v>1358</v>
      </c>
      <c r="N18" s="80">
        <v>0</v>
      </c>
      <c r="O18" s="80">
        <v>0</v>
      </c>
      <c r="P18" s="80">
        <v>0</v>
      </c>
      <c r="Q18" s="80">
        <v>0</v>
      </c>
      <c r="R18" s="80">
        <v>0</v>
      </c>
      <c r="S18" s="80">
        <v>0</v>
      </c>
      <c r="T18" s="77"/>
      <c r="U18" s="80">
        <v>0</v>
      </c>
      <c r="V18" s="77"/>
      <c r="W18" s="78"/>
      <c r="X18" s="78">
        <v>45260</v>
      </c>
    </row>
    <row r="19" spans="1:24">
      <c r="A19" s="74">
        <v>801000713</v>
      </c>
      <c r="B19" s="75" t="s">
        <v>695</v>
      </c>
      <c r="C19" s="77" t="s">
        <v>587</v>
      </c>
      <c r="D19" s="77" t="s">
        <v>714</v>
      </c>
      <c r="E19" s="78">
        <v>45071</v>
      </c>
      <c r="F19" s="78">
        <v>45142.47535763889</v>
      </c>
      <c r="G19" s="80">
        <v>64500</v>
      </c>
      <c r="H19" s="80">
        <v>64500</v>
      </c>
      <c r="I19" s="80" t="s">
        <v>1347</v>
      </c>
      <c r="J19" s="77" t="s">
        <v>610</v>
      </c>
      <c r="K19" s="80">
        <v>64500</v>
      </c>
      <c r="L19" s="80">
        <v>0</v>
      </c>
      <c r="M19" s="77" t="s">
        <v>1359</v>
      </c>
      <c r="N19" s="80">
        <v>0</v>
      </c>
      <c r="O19" s="80">
        <v>0</v>
      </c>
      <c r="P19" s="80">
        <v>0</v>
      </c>
      <c r="Q19" s="80">
        <v>0</v>
      </c>
      <c r="R19" s="80">
        <v>0</v>
      </c>
      <c r="S19" s="80">
        <v>0</v>
      </c>
      <c r="T19" s="77"/>
      <c r="U19" s="80">
        <v>0</v>
      </c>
      <c r="V19" s="77"/>
      <c r="W19" s="78"/>
      <c r="X19" s="78">
        <v>45260</v>
      </c>
    </row>
    <row r="20" spans="1:24">
      <c r="A20" s="74">
        <v>801000713</v>
      </c>
      <c r="B20" s="75" t="s">
        <v>695</v>
      </c>
      <c r="C20" s="77" t="s">
        <v>588</v>
      </c>
      <c r="D20" s="77" t="s">
        <v>715</v>
      </c>
      <c r="E20" s="78">
        <v>45071</v>
      </c>
      <c r="F20" s="78">
        <v>45142.47535763889</v>
      </c>
      <c r="G20" s="80">
        <v>64500</v>
      </c>
      <c r="H20" s="80">
        <v>64500</v>
      </c>
      <c r="I20" s="80" t="s">
        <v>1347</v>
      </c>
      <c r="J20" s="77" t="s">
        <v>610</v>
      </c>
      <c r="K20" s="80">
        <v>64500</v>
      </c>
      <c r="L20" s="80">
        <v>0</v>
      </c>
      <c r="M20" s="77" t="s">
        <v>1360</v>
      </c>
      <c r="N20" s="80">
        <v>0</v>
      </c>
      <c r="O20" s="80">
        <v>0</v>
      </c>
      <c r="P20" s="80">
        <v>0</v>
      </c>
      <c r="Q20" s="80">
        <v>0</v>
      </c>
      <c r="R20" s="80">
        <v>0</v>
      </c>
      <c r="S20" s="80">
        <v>0</v>
      </c>
      <c r="T20" s="77"/>
      <c r="U20" s="80">
        <v>0</v>
      </c>
      <c r="V20" s="77"/>
      <c r="W20" s="78"/>
      <c r="X20" s="78">
        <v>45260</v>
      </c>
    </row>
    <row r="21" spans="1:24">
      <c r="A21" s="74">
        <v>801000713</v>
      </c>
      <c r="B21" s="75" t="s">
        <v>695</v>
      </c>
      <c r="C21" s="77" t="s">
        <v>589</v>
      </c>
      <c r="D21" s="77" t="s">
        <v>716</v>
      </c>
      <c r="E21" s="78">
        <v>45071</v>
      </c>
      <c r="F21" s="78">
        <v>45142.47535763889</v>
      </c>
      <c r="G21" s="80">
        <v>133854</v>
      </c>
      <c r="H21" s="80">
        <v>133854</v>
      </c>
      <c r="I21" s="80" t="s">
        <v>1347</v>
      </c>
      <c r="J21" s="77" t="s">
        <v>610</v>
      </c>
      <c r="K21" s="80">
        <v>133854</v>
      </c>
      <c r="L21" s="80">
        <v>0</v>
      </c>
      <c r="M21" s="77" t="s">
        <v>1356</v>
      </c>
      <c r="N21" s="80">
        <v>0</v>
      </c>
      <c r="O21" s="80">
        <v>0</v>
      </c>
      <c r="P21" s="80">
        <v>0</v>
      </c>
      <c r="Q21" s="80">
        <v>0</v>
      </c>
      <c r="R21" s="80">
        <v>0</v>
      </c>
      <c r="S21" s="80">
        <v>0</v>
      </c>
      <c r="T21" s="77"/>
      <c r="U21" s="80">
        <v>0</v>
      </c>
      <c r="V21" s="77"/>
      <c r="W21" s="78"/>
      <c r="X21" s="78">
        <v>45260</v>
      </c>
    </row>
    <row r="22" spans="1:24">
      <c r="A22" s="74">
        <v>801000713</v>
      </c>
      <c r="B22" s="75" t="s">
        <v>695</v>
      </c>
      <c r="C22" s="77" t="s">
        <v>590</v>
      </c>
      <c r="D22" s="77" t="s">
        <v>717</v>
      </c>
      <c r="E22" s="78">
        <v>45071</v>
      </c>
      <c r="F22" s="78">
        <v>45142.47535763889</v>
      </c>
      <c r="G22" s="80">
        <v>64500</v>
      </c>
      <c r="H22" s="80">
        <v>64500</v>
      </c>
      <c r="I22" s="80" t="s">
        <v>1347</v>
      </c>
      <c r="J22" s="77" t="s">
        <v>610</v>
      </c>
      <c r="K22" s="80">
        <v>64500</v>
      </c>
      <c r="L22" s="80">
        <v>0</v>
      </c>
      <c r="M22" s="77" t="s">
        <v>1356</v>
      </c>
      <c r="N22" s="80">
        <v>0</v>
      </c>
      <c r="O22" s="80">
        <v>0</v>
      </c>
      <c r="P22" s="80">
        <v>0</v>
      </c>
      <c r="Q22" s="80">
        <v>0</v>
      </c>
      <c r="R22" s="80">
        <v>0</v>
      </c>
      <c r="S22" s="80">
        <v>0</v>
      </c>
      <c r="T22" s="77"/>
      <c r="U22" s="80">
        <v>0</v>
      </c>
      <c r="V22" s="77"/>
      <c r="W22" s="78"/>
      <c r="X22" s="78">
        <v>45260</v>
      </c>
    </row>
    <row r="23" spans="1:24">
      <c r="A23" s="74">
        <v>801000713</v>
      </c>
      <c r="B23" s="75" t="s">
        <v>695</v>
      </c>
      <c r="C23" s="77" t="s">
        <v>573</v>
      </c>
      <c r="D23" s="77" t="s">
        <v>718</v>
      </c>
      <c r="E23" s="78">
        <v>45072</v>
      </c>
      <c r="F23" s="78">
        <v>45142.47535763889</v>
      </c>
      <c r="G23" s="80">
        <v>56946</v>
      </c>
      <c r="H23" s="80">
        <v>52846</v>
      </c>
      <c r="I23" s="80" t="s">
        <v>1418</v>
      </c>
      <c r="J23" s="77" t="s">
        <v>1341</v>
      </c>
      <c r="K23" s="80">
        <v>0</v>
      </c>
      <c r="L23" s="80">
        <v>0</v>
      </c>
      <c r="M23" s="77"/>
      <c r="N23" s="80">
        <v>56946</v>
      </c>
      <c r="O23" s="80">
        <v>113892</v>
      </c>
      <c r="P23" s="80">
        <v>56946</v>
      </c>
      <c r="Q23" s="80">
        <v>4100</v>
      </c>
      <c r="R23" s="80">
        <v>52846</v>
      </c>
      <c r="S23" s="80">
        <v>0</v>
      </c>
      <c r="T23" s="77"/>
      <c r="U23" s="80">
        <v>0</v>
      </c>
      <c r="V23" s="77"/>
      <c r="W23" s="78"/>
      <c r="X23" s="78">
        <v>45260</v>
      </c>
    </row>
    <row r="24" spans="1:24">
      <c r="A24" s="74">
        <v>801000713</v>
      </c>
      <c r="B24" s="75" t="s">
        <v>695</v>
      </c>
      <c r="C24" s="77" t="s">
        <v>572</v>
      </c>
      <c r="D24" s="77" t="s">
        <v>719</v>
      </c>
      <c r="E24" s="78">
        <v>45072</v>
      </c>
      <c r="F24" s="78">
        <v>45142.47535763889</v>
      </c>
      <c r="G24" s="80">
        <v>56946</v>
      </c>
      <c r="H24" s="80">
        <v>56946</v>
      </c>
      <c r="I24" s="80" t="s">
        <v>1347</v>
      </c>
      <c r="J24" s="77" t="s">
        <v>610</v>
      </c>
      <c r="K24" s="80">
        <v>56946</v>
      </c>
      <c r="L24" s="80">
        <v>0</v>
      </c>
      <c r="M24" s="77" t="s">
        <v>1356</v>
      </c>
      <c r="N24" s="80">
        <v>0</v>
      </c>
      <c r="O24" s="80">
        <v>0</v>
      </c>
      <c r="P24" s="80">
        <v>0</v>
      </c>
      <c r="Q24" s="80">
        <v>0</v>
      </c>
      <c r="R24" s="80">
        <v>0</v>
      </c>
      <c r="S24" s="80">
        <v>0</v>
      </c>
      <c r="T24" s="77"/>
      <c r="U24" s="80">
        <v>0</v>
      </c>
      <c r="V24" s="77"/>
      <c r="W24" s="78"/>
      <c r="X24" s="78">
        <v>45260</v>
      </c>
    </row>
    <row r="25" spans="1:24">
      <c r="A25" s="74">
        <v>801000713</v>
      </c>
      <c r="B25" s="75" t="s">
        <v>695</v>
      </c>
      <c r="C25" s="77" t="s">
        <v>582</v>
      </c>
      <c r="D25" s="77" t="s">
        <v>720</v>
      </c>
      <c r="E25" s="78">
        <v>45072</v>
      </c>
      <c r="F25" s="78">
        <v>45142.47535763889</v>
      </c>
      <c r="G25" s="80">
        <v>64500</v>
      </c>
      <c r="H25" s="80">
        <v>64500</v>
      </c>
      <c r="I25" s="80" t="s">
        <v>1347</v>
      </c>
      <c r="J25" s="77" t="s">
        <v>610</v>
      </c>
      <c r="K25" s="80">
        <v>64500</v>
      </c>
      <c r="L25" s="80">
        <v>0</v>
      </c>
      <c r="M25" s="77" t="s">
        <v>1358</v>
      </c>
      <c r="N25" s="80">
        <v>0</v>
      </c>
      <c r="O25" s="80">
        <v>0</v>
      </c>
      <c r="P25" s="80">
        <v>0</v>
      </c>
      <c r="Q25" s="80">
        <v>0</v>
      </c>
      <c r="R25" s="80">
        <v>0</v>
      </c>
      <c r="S25" s="80">
        <v>0</v>
      </c>
      <c r="T25" s="77"/>
      <c r="U25" s="80">
        <v>0</v>
      </c>
      <c r="V25" s="77"/>
      <c r="W25" s="78"/>
      <c r="X25" s="78">
        <v>45260</v>
      </c>
    </row>
    <row r="26" spans="1:24">
      <c r="A26" s="74">
        <v>801000713</v>
      </c>
      <c r="B26" s="75" t="s">
        <v>695</v>
      </c>
      <c r="C26" s="77" t="s">
        <v>574</v>
      </c>
      <c r="D26" s="77" t="s">
        <v>721</v>
      </c>
      <c r="E26" s="78">
        <v>45072</v>
      </c>
      <c r="F26" s="78">
        <v>45142.47535763889</v>
      </c>
      <c r="G26" s="80">
        <v>64500</v>
      </c>
      <c r="H26" s="80">
        <v>64500</v>
      </c>
      <c r="I26" s="80" t="s">
        <v>1347</v>
      </c>
      <c r="J26" s="77" t="s">
        <v>610</v>
      </c>
      <c r="K26" s="80">
        <v>64500</v>
      </c>
      <c r="L26" s="80">
        <v>0</v>
      </c>
      <c r="M26" s="77" t="s">
        <v>1358</v>
      </c>
      <c r="N26" s="80">
        <v>0</v>
      </c>
      <c r="O26" s="80">
        <v>0</v>
      </c>
      <c r="P26" s="80">
        <v>0</v>
      </c>
      <c r="Q26" s="80">
        <v>0</v>
      </c>
      <c r="R26" s="80">
        <v>0</v>
      </c>
      <c r="S26" s="80">
        <v>0</v>
      </c>
      <c r="T26" s="77"/>
      <c r="U26" s="80">
        <v>0</v>
      </c>
      <c r="V26" s="77"/>
      <c r="W26" s="78"/>
      <c r="X26" s="78">
        <v>45260</v>
      </c>
    </row>
    <row r="27" spans="1:24">
      <c r="A27" s="74">
        <v>801000713</v>
      </c>
      <c r="B27" s="75" t="s">
        <v>695</v>
      </c>
      <c r="C27" s="77" t="s">
        <v>580</v>
      </c>
      <c r="D27" s="77" t="s">
        <v>722</v>
      </c>
      <c r="E27" s="78">
        <v>45072</v>
      </c>
      <c r="F27" s="78">
        <v>45142.47535763889</v>
      </c>
      <c r="G27" s="80">
        <v>52770</v>
      </c>
      <c r="H27" s="80">
        <v>48670</v>
      </c>
      <c r="I27" s="80" t="s">
        <v>1418</v>
      </c>
      <c r="J27" s="77" t="s">
        <v>1341</v>
      </c>
      <c r="K27" s="80">
        <v>0</v>
      </c>
      <c r="L27" s="80">
        <v>0</v>
      </c>
      <c r="M27" s="77"/>
      <c r="N27" s="80">
        <v>52770</v>
      </c>
      <c r="O27" s="80">
        <v>105540</v>
      </c>
      <c r="P27" s="80">
        <v>52770</v>
      </c>
      <c r="Q27" s="80">
        <v>4100</v>
      </c>
      <c r="R27" s="80">
        <v>48670</v>
      </c>
      <c r="S27" s="80">
        <v>0</v>
      </c>
      <c r="T27" s="77"/>
      <c r="U27" s="80">
        <v>0</v>
      </c>
      <c r="V27" s="77"/>
      <c r="W27" s="78"/>
      <c r="X27" s="78">
        <v>45260</v>
      </c>
    </row>
    <row r="28" spans="1:24">
      <c r="A28" s="74">
        <v>801000713</v>
      </c>
      <c r="B28" s="75" t="s">
        <v>695</v>
      </c>
      <c r="C28" s="77" t="s">
        <v>581</v>
      </c>
      <c r="D28" s="77" t="s">
        <v>723</v>
      </c>
      <c r="E28" s="78">
        <v>45072</v>
      </c>
      <c r="F28" s="78">
        <v>45142.47535763889</v>
      </c>
      <c r="G28" s="80">
        <v>79049</v>
      </c>
      <c r="H28" s="80">
        <v>79049</v>
      </c>
      <c r="I28" s="80" t="s">
        <v>1347</v>
      </c>
      <c r="J28" s="77" t="s">
        <v>610</v>
      </c>
      <c r="K28" s="80">
        <v>79049</v>
      </c>
      <c r="L28" s="80">
        <v>0</v>
      </c>
      <c r="M28" s="77" t="s">
        <v>1358</v>
      </c>
      <c r="N28" s="80">
        <v>0</v>
      </c>
      <c r="O28" s="80">
        <v>0</v>
      </c>
      <c r="P28" s="80">
        <v>0</v>
      </c>
      <c r="Q28" s="80">
        <v>0</v>
      </c>
      <c r="R28" s="80">
        <v>0</v>
      </c>
      <c r="S28" s="80">
        <v>0</v>
      </c>
      <c r="T28" s="77"/>
      <c r="U28" s="80">
        <v>0</v>
      </c>
      <c r="V28" s="77"/>
      <c r="W28" s="78"/>
      <c r="X28" s="78">
        <v>45260</v>
      </c>
    </row>
    <row r="29" spans="1:24">
      <c r="A29" s="74">
        <v>801000713</v>
      </c>
      <c r="B29" s="75" t="s">
        <v>695</v>
      </c>
      <c r="C29" s="77" t="s">
        <v>576</v>
      </c>
      <c r="D29" s="77" t="s">
        <v>724</v>
      </c>
      <c r="E29" s="78">
        <v>45072</v>
      </c>
      <c r="F29" s="78">
        <v>45142.47535763889</v>
      </c>
      <c r="G29" s="80">
        <v>56946</v>
      </c>
      <c r="H29" s="80">
        <v>56946</v>
      </c>
      <c r="I29" s="80" t="s">
        <v>1347</v>
      </c>
      <c r="J29" s="77" t="s">
        <v>610</v>
      </c>
      <c r="K29" s="80">
        <v>56946</v>
      </c>
      <c r="L29" s="80">
        <v>0</v>
      </c>
      <c r="M29" s="77" t="s">
        <v>1358</v>
      </c>
      <c r="N29" s="80">
        <v>0</v>
      </c>
      <c r="O29" s="80">
        <v>0</v>
      </c>
      <c r="P29" s="80">
        <v>0</v>
      </c>
      <c r="Q29" s="80">
        <v>0</v>
      </c>
      <c r="R29" s="80">
        <v>0</v>
      </c>
      <c r="S29" s="80">
        <v>0</v>
      </c>
      <c r="T29" s="77"/>
      <c r="U29" s="80">
        <v>0</v>
      </c>
      <c r="V29" s="77"/>
      <c r="W29" s="78"/>
      <c r="X29" s="78">
        <v>45260</v>
      </c>
    </row>
    <row r="30" spans="1:24">
      <c r="A30" s="74">
        <v>801000713</v>
      </c>
      <c r="B30" s="75" t="s">
        <v>695</v>
      </c>
      <c r="C30" s="77" t="s">
        <v>578</v>
      </c>
      <c r="D30" s="77" t="s">
        <v>725</v>
      </c>
      <c r="E30" s="78">
        <v>45072</v>
      </c>
      <c r="F30" s="78">
        <v>45142.47535763889</v>
      </c>
      <c r="G30" s="80">
        <v>52770</v>
      </c>
      <c r="H30" s="80">
        <v>52770</v>
      </c>
      <c r="I30" s="80" t="s">
        <v>1347</v>
      </c>
      <c r="J30" s="77" t="s">
        <v>610</v>
      </c>
      <c r="K30" s="80">
        <v>52770</v>
      </c>
      <c r="L30" s="80">
        <v>0</v>
      </c>
      <c r="M30" s="77" t="s">
        <v>1358</v>
      </c>
      <c r="N30" s="80">
        <v>0</v>
      </c>
      <c r="O30" s="80">
        <v>0</v>
      </c>
      <c r="P30" s="80">
        <v>0</v>
      </c>
      <c r="Q30" s="80">
        <v>0</v>
      </c>
      <c r="R30" s="80">
        <v>0</v>
      </c>
      <c r="S30" s="80">
        <v>0</v>
      </c>
      <c r="T30" s="77"/>
      <c r="U30" s="80">
        <v>0</v>
      </c>
      <c r="V30" s="77"/>
      <c r="W30" s="78"/>
      <c r="X30" s="78">
        <v>45260</v>
      </c>
    </row>
    <row r="31" spans="1:24">
      <c r="A31" s="74">
        <v>801000713</v>
      </c>
      <c r="B31" s="75" t="s">
        <v>695</v>
      </c>
      <c r="C31" s="77" t="s">
        <v>575</v>
      </c>
      <c r="D31" s="77" t="s">
        <v>726</v>
      </c>
      <c r="E31" s="78">
        <v>45072</v>
      </c>
      <c r="F31" s="78">
        <v>45142.47535763889</v>
      </c>
      <c r="G31" s="80">
        <v>56946</v>
      </c>
      <c r="H31" s="80">
        <v>56946</v>
      </c>
      <c r="I31" s="80" t="s">
        <v>1347</v>
      </c>
      <c r="J31" s="77" t="s">
        <v>610</v>
      </c>
      <c r="K31" s="80">
        <v>56946</v>
      </c>
      <c r="L31" s="80">
        <v>0</v>
      </c>
      <c r="M31" s="77" t="s">
        <v>1358</v>
      </c>
      <c r="N31" s="80">
        <v>0</v>
      </c>
      <c r="O31" s="80">
        <v>0</v>
      </c>
      <c r="P31" s="80">
        <v>0</v>
      </c>
      <c r="Q31" s="80">
        <v>0</v>
      </c>
      <c r="R31" s="80">
        <v>0</v>
      </c>
      <c r="S31" s="80">
        <v>0</v>
      </c>
      <c r="T31" s="77"/>
      <c r="U31" s="80">
        <v>0</v>
      </c>
      <c r="V31" s="77"/>
      <c r="W31" s="78"/>
      <c r="X31" s="78">
        <v>45260</v>
      </c>
    </row>
    <row r="32" spans="1:24">
      <c r="A32" s="74">
        <v>801000713</v>
      </c>
      <c r="B32" s="75" t="s">
        <v>695</v>
      </c>
      <c r="C32" s="77" t="s">
        <v>577</v>
      </c>
      <c r="D32" s="77" t="s">
        <v>727</v>
      </c>
      <c r="E32" s="78">
        <v>45072</v>
      </c>
      <c r="F32" s="78">
        <v>45142.47535763889</v>
      </c>
      <c r="G32" s="80">
        <v>64500</v>
      </c>
      <c r="H32" s="80">
        <v>64500</v>
      </c>
      <c r="I32" s="80" t="s">
        <v>1347</v>
      </c>
      <c r="J32" s="77" t="s">
        <v>610</v>
      </c>
      <c r="K32" s="80">
        <v>64500</v>
      </c>
      <c r="L32" s="80">
        <v>0</v>
      </c>
      <c r="M32" s="77" t="s">
        <v>1358</v>
      </c>
      <c r="N32" s="80">
        <v>0</v>
      </c>
      <c r="O32" s="80">
        <v>0</v>
      </c>
      <c r="P32" s="80">
        <v>0</v>
      </c>
      <c r="Q32" s="80">
        <v>0</v>
      </c>
      <c r="R32" s="80">
        <v>0</v>
      </c>
      <c r="S32" s="80">
        <v>0</v>
      </c>
      <c r="T32" s="77"/>
      <c r="U32" s="80">
        <v>0</v>
      </c>
      <c r="V32" s="77"/>
      <c r="W32" s="78"/>
      <c r="X32" s="78">
        <v>45260</v>
      </c>
    </row>
    <row r="33" spans="1:24">
      <c r="A33" s="74">
        <v>801000713</v>
      </c>
      <c r="B33" s="75" t="s">
        <v>695</v>
      </c>
      <c r="C33" s="77" t="s">
        <v>567</v>
      </c>
      <c r="D33" s="77" t="s">
        <v>728</v>
      </c>
      <c r="E33" s="78">
        <v>45072</v>
      </c>
      <c r="F33" s="78">
        <v>45142.47535763889</v>
      </c>
      <c r="G33" s="80">
        <v>52770</v>
      </c>
      <c r="H33" s="80">
        <v>52770</v>
      </c>
      <c r="I33" s="80" t="s">
        <v>1347</v>
      </c>
      <c r="J33" s="77" t="s">
        <v>610</v>
      </c>
      <c r="K33" s="80">
        <v>52770</v>
      </c>
      <c r="L33" s="80">
        <v>0</v>
      </c>
      <c r="M33" s="77" t="s">
        <v>1361</v>
      </c>
      <c r="N33" s="80">
        <v>0</v>
      </c>
      <c r="O33" s="80">
        <v>0</v>
      </c>
      <c r="P33" s="80">
        <v>0</v>
      </c>
      <c r="Q33" s="80">
        <v>0</v>
      </c>
      <c r="R33" s="80">
        <v>0</v>
      </c>
      <c r="S33" s="80">
        <v>0</v>
      </c>
      <c r="T33" s="77"/>
      <c r="U33" s="80">
        <v>0</v>
      </c>
      <c r="V33" s="77"/>
      <c r="W33" s="78"/>
      <c r="X33" s="78">
        <v>45260</v>
      </c>
    </row>
    <row r="34" spans="1:24">
      <c r="A34" s="74">
        <v>801000713</v>
      </c>
      <c r="B34" s="75" t="s">
        <v>695</v>
      </c>
      <c r="C34" s="77" t="s">
        <v>568</v>
      </c>
      <c r="D34" s="77" t="s">
        <v>729</v>
      </c>
      <c r="E34" s="78">
        <v>45072</v>
      </c>
      <c r="F34" s="78">
        <v>45142.47535763889</v>
      </c>
      <c r="G34" s="80">
        <v>64500</v>
      </c>
      <c r="H34" s="80">
        <v>64500</v>
      </c>
      <c r="I34" s="80" t="s">
        <v>1347</v>
      </c>
      <c r="J34" s="77" t="s">
        <v>610</v>
      </c>
      <c r="K34" s="80">
        <v>64500</v>
      </c>
      <c r="L34" s="80">
        <v>0</v>
      </c>
      <c r="M34" s="77" t="s">
        <v>1358</v>
      </c>
      <c r="N34" s="80">
        <v>0</v>
      </c>
      <c r="O34" s="80">
        <v>0</v>
      </c>
      <c r="P34" s="80">
        <v>0</v>
      </c>
      <c r="Q34" s="80">
        <v>0</v>
      </c>
      <c r="R34" s="80">
        <v>0</v>
      </c>
      <c r="S34" s="80">
        <v>0</v>
      </c>
      <c r="T34" s="77"/>
      <c r="U34" s="80">
        <v>0</v>
      </c>
      <c r="V34" s="77"/>
      <c r="W34" s="78"/>
      <c r="X34" s="78">
        <v>45260</v>
      </c>
    </row>
    <row r="35" spans="1:24">
      <c r="A35" s="74">
        <v>801000713</v>
      </c>
      <c r="B35" s="75" t="s">
        <v>695</v>
      </c>
      <c r="C35" s="77" t="s">
        <v>566</v>
      </c>
      <c r="D35" s="77" t="s">
        <v>730</v>
      </c>
      <c r="E35" s="78">
        <v>45072</v>
      </c>
      <c r="F35" s="78">
        <v>45142.47535763889</v>
      </c>
      <c r="G35" s="80">
        <v>107733</v>
      </c>
      <c r="H35" s="80">
        <v>107733</v>
      </c>
      <c r="I35" s="80" t="s">
        <v>1347</v>
      </c>
      <c r="J35" s="77" t="s">
        <v>610</v>
      </c>
      <c r="K35" s="80">
        <v>107733</v>
      </c>
      <c r="L35" s="80">
        <v>0</v>
      </c>
      <c r="M35" s="77" t="s">
        <v>1358</v>
      </c>
      <c r="N35" s="80">
        <v>0</v>
      </c>
      <c r="O35" s="80">
        <v>0</v>
      </c>
      <c r="P35" s="80">
        <v>0</v>
      </c>
      <c r="Q35" s="80">
        <v>0</v>
      </c>
      <c r="R35" s="80">
        <v>0</v>
      </c>
      <c r="S35" s="80">
        <v>0</v>
      </c>
      <c r="T35" s="77"/>
      <c r="U35" s="80">
        <v>0</v>
      </c>
      <c r="V35" s="77"/>
      <c r="W35" s="78"/>
      <c r="X35" s="78">
        <v>45260</v>
      </c>
    </row>
    <row r="36" spans="1:24">
      <c r="A36" s="74">
        <v>801000713</v>
      </c>
      <c r="B36" s="75" t="s">
        <v>695</v>
      </c>
      <c r="C36" s="77" t="s">
        <v>579</v>
      </c>
      <c r="D36" s="77" t="s">
        <v>731</v>
      </c>
      <c r="E36" s="78">
        <v>45072</v>
      </c>
      <c r="F36" s="78">
        <v>45142.47535763889</v>
      </c>
      <c r="G36" s="80">
        <v>64500</v>
      </c>
      <c r="H36" s="80">
        <v>64500</v>
      </c>
      <c r="I36" s="80" t="s">
        <v>1347</v>
      </c>
      <c r="J36" s="77" t="s">
        <v>610</v>
      </c>
      <c r="K36" s="80">
        <v>64500</v>
      </c>
      <c r="L36" s="80">
        <v>0</v>
      </c>
      <c r="M36" s="77" t="s">
        <v>1362</v>
      </c>
      <c r="N36" s="80">
        <v>0</v>
      </c>
      <c r="O36" s="80">
        <v>0</v>
      </c>
      <c r="P36" s="80">
        <v>0</v>
      </c>
      <c r="Q36" s="80">
        <v>0</v>
      </c>
      <c r="R36" s="80">
        <v>0</v>
      </c>
      <c r="S36" s="80">
        <v>0</v>
      </c>
      <c r="T36" s="77"/>
      <c r="U36" s="80">
        <v>0</v>
      </c>
      <c r="V36" s="77"/>
      <c r="W36" s="78"/>
      <c r="X36" s="78">
        <v>45260</v>
      </c>
    </row>
    <row r="37" spans="1:24">
      <c r="A37" s="74">
        <v>801000713</v>
      </c>
      <c r="B37" s="75" t="s">
        <v>695</v>
      </c>
      <c r="C37" s="77" t="s">
        <v>571</v>
      </c>
      <c r="D37" s="77" t="s">
        <v>732</v>
      </c>
      <c r="E37" s="78">
        <v>45072</v>
      </c>
      <c r="F37" s="78">
        <v>45142.47535763889</v>
      </c>
      <c r="G37" s="80">
        <v>64500</v>
      </c>
      <c r="H37" s="80">
        <v>64500</v>
      </c>
      <c r="I37" s="80" t="s">
        <v>1347</v>
      </c>
      <c r="J37" s="77" t="s">
        <v>610</v>
      </c>
      <c r="K37" s="80">
        <v>64500</v>
      </c>
      <c r="L37" s="80">
        <v>0</v>
      </c>
      <c r="M37" s="77" t="s">
        <v>1356</v>
      </c>
      <c r="N37" s="80">
        <v>0</v>
      </c>
      <c r="O37" s="80">
        <v>0</v>
      </c>
      <c r="P37" s="80">
        <v>0</v>
      </c>
      <c r="Q37" s="80">
        <v>0</v>
      </c>
      <c r="R37" s="80">
        <v>0</v>
      </c>
      <c r="S37" s="80">
        <v>0</v>
      </c>
      <c r="T37" s="77"/>
      <c r="U37" s="80">
        <v>0</v>
      </c>
      <c r="V37" s="77"/>
      <c r="W37" s="78"/>
      <c r="X37" s="78">
        <v>45260</v>
      </c>
    </row>
    <row r="38" spans="1:24">
      <c r="A38" s="74">
        <v>801000713</v>
      </c>
      <c r="B38" s="75" t="s">
        <v>695</v>
      </c>
      <c r="C38" s="77" t="s">
        <v>563</v>
      </c>
      <c r="D38" s="77" t="s">
        <v>733</v>
      </c>
      <c r="E38" s="78">
        <v>45072</v>
      </c>
      <c r="F38" s="78">
        <v>45142.47535763889</v>
      </c>
      <c r="G38" s="80">
        <v>64500</v>
      </c>
      <c r="H38" s="80">
        <v>64500</v>
      </c>
      <c r="I38" s="80" t="s">
        <v>1347</v>
      </c>
      <c r="J38" s="77" t="s">
        <v>610</v>
      </c>
      <c r="K38" s="80">
        <v>64500</v>
      </c>
      <c r="L38" s="80">
        <v>0</v>
      </c>
      <c r="M38" s="77" t="s">
        <v>1361</v>
      </c>
      <c r="N38" s="80">
        <v>0</v>
      </c>
      <c r="O38" s="80">
        <v>0</v>
      </c>
      <c r="P38" s="80">
        <v>0</v>
      </c>
      <c r="Q38" s="80">
        <v>0</v>
      </c>
      <c r="R38" s="80">
        <v>0</v>
      </c>
      <c r="S38" s="80">
        <v>0</v>
      </c>
      <c r="T38" s="77"/>
      <c r="U38" s="80">
        <v>0</v>
      </c>
      <c r="V38" s="77"/>
      <c r="W38" s="78"/>
      <c r="X38" s="78">
        <v>45260</v>
      </c>
    </row>
    <row r="39" spans="1:24">
      <c r="A39" s="74">
        <v>801000713</v>
      </c>
      <c r="B39" s="75" t="s">
        <v>695</v>
      </c>
      <c r="C39" s="77" t="s">
        <v>564</v>
      </c>
      <c r="D39" s="77" t="s">
        <v>734</v>
      </c>
      <c r="E39" s="78">
        <v>45072</v>
      </c>
      <c r="F39" s="78">
        <v>45142.47535763889</v>
      </c>
      <c r="G39" s="80">
        <v>79049</v>
      </c>
      <c r="H39" s="80">
        <v>79049</v>
      </c>
      <c r="I39" s="80" t="s">
        <v>1347</v>
      </c>
      <c r="J39" s="77" t="s">
        <v>610</v>
      </c>
      <c r="K39" s="80">
        <v>79049</v>
      </c>
      <c r="L39" s="80">
        <v>0</v>
      </c>
      <c r="M39" s="77" t="s">
        <v>1361</v>
      </c>
      <c r="N39" s="80">
        <v>0</v>
      </c>
      <c r="O39" s="80">
        <v>0</v>
      </c>
      <c r="P39" s="80">
        <v>0</v>
      </c>
      <c r="Q39" s="80">
        <v>0</v>
      </c>
      <c r="R39" s="80">
        <v>0</v>
      </c>
      <c r="S39" s="80">
        <v>0</v>
      </c>
      <c r="T39" s="77"/>
      <c r="U39" s="80">
        <v>0</v>
      </c>
      <c r="V39" s="77"/>
      <c r="W39" s="78"/>
      <c r="X39" s="78">
        <v>45260</v>
      </c>
    </row>
    <row r="40" spans="1:24">
      <c r="A40" s="74">
        <v>801000713</v>
      </c>
      <c r="B40" s="75" t="s">
        <v>695</v>
      </c>
      <c r="C40" s="77" t="s">
        <v>570</v>
      </c>
      <c r="D40" s="77" t="s">
        <v>735</v>
      </c>
      <c r="E40" s="78">
        <v>45072</v>
      </c>
      <c r="F40" s="78">
        <v>45142.47535763889</v>
      </c>
      <c r="G40" s="80">
        <v>56533</v>
      </c>
      <c r="H40" s="80">
        <v>56533</v>
      </c>
      <c r="I40" s="80" t="s">
        <v>1347</v>
      </c>
      <c r="J40" s="77" t="s">
        <v>610</v>
      </c>
      <c r="K40" s="80">
        <v>56533</v>
      </c>
      <c r="L40" s="80">
        <v>0</v>
      </c>
      <c r="M40" s="77" t="s">
        <v>1361</v>
      </c>
      <c r="N40" s="80">
        <v>0</v>
      </c>
      <c r="O40" s="80">
        <v>0</v>
      </c>
      <c r="P40" s="80">
        <v>0</v>
      </c>
      <c r="Q40" s="80">
        <v>0</v>
      </c>
      <c r="R40" s="80">
        <v>0</v>
      </c>
      <c r="S40" s="80">
        <v>0</v>
      </c>
      <c r="T40" s="77"/>
      <c r="U40" s="80">
        <v>0</v>
      </c>
      <c r="V40" s="77"/>
      <c r="W40" s="78"/>
      <c r="X40" s="78">
        <v>45260</v>
      </c>
    </row>
    <row r="41" spans="1:24">
      <c r="A41" s="74">
        <v>801000713</v>
      </c>
      <c r="B41" s="75" t="s">
        <v>695</v>
      </c>
      <c r="C41" s="77" t="s">
        <v>569</v>
      </c>
      <c r="D41" s="77" t="s">
        <v>736</v>
      </c>
      <c r="E41" s="78">
        <v>45072</v>
      </c>
      <c r="F41" s="78">
        <v>45142.47535763889</v>
      </c>
      <c r="G41" s="80">
        <v>56946</v>
      </c>
      <c r="H41" s="80">
        <v>56946</v>
      </c>
      <c r="I41" s="80" t="s">
        <v>1347</v>
      </c>
      <c r="J41" s="77" t="s">
        <v>610</v>
      </c>
      <c r="K41" s="80">
        <v>56946</v>
      </c>
      <c r="L41" s="80">
        <v>0</v>
      </c>
      <c r="M41" s="77" t="s">
        <v>1361</v>
      </c>
      <c r="N41" s="80">
        <v>0</v>
      </c>
      <c r="O41" s="80">
        <v>0</v>
      </c>
      <c r="P41" s="80">
        <v>0</v>
      </c>
      <c r="Q41" s="80">
        <v>0</v>
      </c>
      <c r="R41" s="80">
        <v>0</v>
      </c>
      <c r="S41" s="80">
        <v>0</v>
      </c>
      <c r="T41" s="77"/>
      <c r="U41" s="80">
        <v>0</v>
      </c>
      <c r="V41" s="77"/>
      <c r="W41" s="78"/>
      <c r="X41" s="78">
        <v>45260</v>
      </c>
    </row>
    <row r="42" spans="1:24">
      <c r="A42" s="74">
        <v>801000713</v>
      </c>
      <c r="B42" s="75" t="s">
        <v>695</v>
      </c>
      <c r="C42" s="77" t="s">
        <v>565</v>
      </c>
      <c r="D42" s="77" t="s">
        <v>737</v>
      </c>
      <c r="E42" s="78">
        <v>45072</v>
      </c>
      <c r="F42" s="78">
        <v>45142.47535763889</v>
      </c>
      <c r="G42" s="80">
        <v>79049</v>
      </c>
      <c r="H42" s="80">
        <v>79049</v>
      </c>
      <c r="I42" s="80" t="s">
        <v>1347</v>
      </c>
      <c r="J42" s="77" t="s">
        <v>610</v>
      </c>
      <c r="K42" s="80">
        <v>79049</v>
      </c>
      <c r="L42" s="80">
        <v>0</v>
      </c>
      <c r="M42" s="77" t="s">
        <v>1361</v>
      </c>
      <c r="N42" s="80">
        <v>0</v>
      </c>
      <c r="O42" s="80">
        <v>0</v>
      </c>
      <c r="P42" s="80">
        <v>0</v>
      </c>
      <c r="Q42" s="80">
        <v>0</v>
      </c>
      <c r="R42" s="80">
        <v>0</v>
      </c>
      <c r="S42" s="80">
        <v>0</v>
      </c>
      <c r="T42" s="77"/>
      <c r="U42" s="80">
        <v>0</v>
      </c>
      <c r="V42" s="77"/>
      <c r="W42" s="78"/>
      <c r="X42" s="78">
        <v>45260</v>
      </c>
    </row>
    <row r="43" spans="1:24">
      <c r="A43" s="74">
        <v>801000713</v>
      </c>
      <c r="B43" s="75" t="s">
        <v>695</v>
      </c>
      <c r="C43" s="77" t="s">
        <v>562</v>
      </c>
      <c r="D43" s="77" t="s">
        <v>738</v>
      </c>
      <c r="E43" s="78">
        <v>45072</v>
      </c>
      <c r="F43" s="78">
        <v>45142.47535763889</v>
      </c>
      <c r="G43" s="80">
        <v>64500</v>
      </c>
      <c r="H43" s="80">
        <v>64500</v>
      </c>
      <c r="I43" s="80" t="s">
        <v>1347</v>
      </c>
      <c r="J43" s="77" t="s">
        <v>610</v>
      </c>
      <c r="K43" s="80">
        <v>64500</v>
      </c>
      <c r="L43" s="80">
        <v>0</v>
      </c>
      <c r="M43" s="77" t="s">
        <v>1361</v>
      </c>
      <c r="N43" s="80">
        <v>0</v>
      </c>
      <c r="O43" s="80">
        <v>0</v>
      </c>
      <c r="P43" s="80">
        <v>0</v>
      </c>
      <c r="Q43" s="80">
        <v>0</v>
      </c>
      <c r="R43" s="80">
        <v>0</v>
      </c>
      <c r="S43" s="80">
        <v>0</v>
      </c>
      <c r="T43" s="77"/>
      <c r="U43" s="80">
        <v>0</v>
      </c>
      <c r="V43" s="77"/>
      <c r="W43" s="78"/>
      <c r="X43" s="78">
        <v>45260</v>
      </c>
    </row>
    <row r="44" spans="1:24">
      <c r="A44" s="74">
        <v>801000713</v>
      </c>
      <c r="B44" s="75" t="s">
        <v>695</v>
      </c>
      <c r="C44" s="77" t="s">
        <v>561</v>
      </c>
      <c r="D44" s="77" t="s">
        <v>739</v>
      </c>
      <c r="E44" s="78">
        <v>45073</v>
      </c>
      <c r="F44" s="78">
        <v>45142.47535763889</v>
      </c>
      <c r="G44" s="80">
        <v>12400833</v>
      </c>
      <c r="H44" s="80">
        <v>129009</v>
      </c>
      <c r="I44" s="80" t="s">
        <v>673</v>
      </c>
      <c r="J44" s="77" t="s">
        <v>1343</v>
      </c>
      <c r="K44" s="80">
        <v>0</v>
      </c>
      <c r="L44" s="80">
        <v>231774</v>
      </c>
      <c r="M44" s="77"/>
      <c r="N44" s="80">
        <v>12400833</v>
      </c>
      <c r="O44" s="80">
        <v>0</v>
      </c>
      <c r="P44" s="80">
        <v>12400833</v>
      </c>
      <c r="Q44" s="80">
        <v>0</v>
      </c>
      <c r="R44" s="80">
        <v>12169059</v>
      </c>
      <c r="S44" s="80">
        <v>0</v>
      </c>
      <c r="T44" s="77"/>
      <c r="U44" s="80">
        <v>11925677</v>
      </c>
      <c r="V44" s="77">
        <v>4800061537</v>
      </c>
      <c r="W44" s="78">
        <v>45224</v>
      </c>
      <c r="X44" s="78">
        <v>45260</v>
      </c>
    </row>
    <row r="45" spans="1:24">
      <c r="A45" s="74">
        <v>801000713</v>
      </c>
      <c r="B45" s="75" t="s">
        <v>695</v>
      </c>
      <c r="C45" s="77" t="s">
        <v>559</v>
      </c>
      <c r="D45" s="77" t="s">
        <v>740</v>
      </c>
      <c r="E45" s="78">
        <v>45075</v>
      </c>
      <c r="F45" s="78">
        <v>45142.47535763889</v>
      </c>
      <c r="G45" s="80">
        <v>64500</v>
      </c>
      <c r="H45" s="80">
        <v>64500</v>
      </c>
      <c r="I45" s="80" t="s">
        <v>1347</v>
      </c>
      <c r="J45" s="77" t="s">
        <v>610</v>
      </c>
      <c r="K45" s="80">
        <v>64500</v>
      </c>
      <c r="L45" s="80">
        <v>0</v>
      </c>
      <c r="M45" s="77" t="s">
        <v>1361</v>
      </c>
      <c r="N45" s="80">
        <v>0</v>
      </c>
      <c r="O45" s="80">
        <v>0</v>
      </c>
      <c r="P45" s="80">
        <v>0</v>
      </c>
      <c r="Q45" s="80">
        <v>0</v>
      </c>
      <c r="R45" s="80">
        <v>0</v>
      </c>
      <c r="S45" s="80">
        <v>0</v>
      </c>
      <c r="T45" s="77"/>
      <c r="U45" s="80">
        <v>0</v>
      </c>
      <c r="V45" s="77"/>
      <c r="W45" s="78"/>
      <c r="X45" s="78">
        <v>45260</v>
      </c>
    </row>
    <row r="46" spans="1:24">
      <c r="A46" s="74">
        <v>801000713</v>
      </c>
      <c r="B46" s="75" t="s">
        <v>695</v>
      </c>
      <c r="C46" s="77" t="s">
        <v>560</v>
      </c>
      <c r="D46" s="77" t="s">
        <v>741</v>
      </c>
      <c r="E46" s="78">
        <v>45075</v>
      </c>
      <c r="F46" s="78">
        <v>45142.47535763889</v>
      </c>
      <c r="G46" s="80">
        <v>64500</v>
      </c>
      <c r="H46" s="80">
        <v>64500</v>
      </c>
      <c r="I46" s="80" t="s">
        <v>1347</v>
      </c>
      <c r="J46" s="77" t="s">
        <v>610</v>
      </c>
      <c r="K46" s="80">
        <v>64500</v>
      </c>
      <c r="L46" s="80">
        <v>0</v>
      </c>
      <c r="M46" s="77" t="s">
        <v>1361</v>
      </c>
      <c r="N46" s="80">
        <v>0</v>
      </c>
      <c r="O46" s="80">
        <v>0</v>
      </c>
      <c r="P46" s="80">
        <v>0</v>
      </c>
      <c r="Q46" s="80">
        <v>0</v>
      </c>
      <c r="R46" s="80">
        <v>0</v>
      </c>
      <c r="S46" s="80">
        <v>0</v>
      </c>
      <c r="T46" s="77"/>
      <c r="U46" s="80">
        <v>0</v>
      </c>
      <c r="V46" s="77"/>
      <c r="W46" s="78"/>
      <c r="X46" s="78">
        <v>45260</v>
      </c>
    </row>
    <row r="47" spans="1:24">
      <c r="A47" s="74">
        <v>801000713</v>
      </c>
      <c r="B47" s="75" t="s">
        <v>695</v>
      </c>
      <c r="C47" s="77" t="s">
        <v>557</v>
      </c>
      <c r="D47" s="77" t="s">
        <v>742</v>
      </c>
      <c r="E47" s="78">
        <v>45075</v>
      </c>
      <c r="F47" s="78">
        <v>45142.47535763889</v>
      </c>
      <c r="G47" s="80">
        <v>56946</v>
      </c>
      <c r="H47" s="80">
        <v>56946</v>
      </c>
      <c r="I47" s="80" t="s">
        <v>1347</v>
      </c>
      <c r="J47" s="77" t="s">
        <v>610</v>
      </c>
      <c r="K47" s="80">
        <v>56946</v>
      </c>
      <c r="L47" s="80">
        <v>0</v>
      </c>
      <c r="M47" s="77" t="s">
        <v>1361</v>
      </c>
      <c r="N47" s="80">
        <v>0</v>
      </c>
      <c r="O47" s="80">
        <v>0</v>
      </c>
      <c r="P47" s="80">
        <v>0</v>
      </c>
      <c r="Q47" s="80">
        <v>0</v>
      </c>
      <c r="R47" s="80">
        <v>0</v>
      </c>
      <c r="S47" s="80">
        <v>0</v>
      </c>
      <c r="T47" s="77"/>
      <c r="U47" s="80">
        <v>0</v>
      </c>
      <c r="V47" s="77"/>
      <c r="W47" s="78"/>
      <c r="X47" s="78">
        <v>45260</v>
      </c>
    </row>
    <row r="48" spans="1:24">
      <c r="A48" s="74">
        <v>801000713</v>
      </c>
      <c r="B48" s="75" t="s">
        <v>695</v>
      </c>
      <c r="C48" s="77" t="s">
        <v>558</v>
      </c>
      <c r="D48" s="77" t="s">
        <v>743</v>
      </c>
      <c r="E48" s="78">
        <v>45075</v>
      </c>
      <c r="F48" s="78">
        <v>45142.47535763889</v>
      </c>
      <c r="G48" s="80">
        <v>56946</v>
      </c>
      <c r="H48" s="80">
        <v>56946</v>
      </c>
      <c r="I48" s="80" t="s">
        <v>1347</v>
      </c>
      <c r="J48" s="77" t="s">
        <v>610</v>
      </c>
      <c r="K48" s="80">
        <v>56946</v>
      </c>
      <c r="L48" s="80">
        <v>0</v>
      </c>
      <c r="M48" s="77" t="s">
        <v>1361</v>
      </c>
      <c r="N48" s="80">
        <v>0</v>
      </c>
      <c r="O48" s="80">
        <v>0</v>
      </c>
      <c r="P48" s="80">
        <v>0</v>
      </c>
      <c r="Q48" s="80">
        <v>0</v>
      </c>
      <c r="R48" s="80">
        <v>0</v>
      </c>
      <c r="S48" s="80">
        <v>0</v>
      </c>
      <c r="T48" s="77"/>
      <c r="U48" s="80">
        <v>0</v>
      </c>
      <c r="V48" s="77"/>
      <c r="W48" s="78"/>
      <c r="X48" s="78">
        <v>45260</v>
      </c>
    </row>
    <row r="49" spans="1:24">
      <c r="A49" s="74">
        <v>801000713</v>
      </c>
      <c r="B49" s="75" t="s">
        <v>695</v>
      </c>
      <c r="C49" s="77" t="s">
        <v>556</v>
      </c>
      <c r="D49" s="77" t="s">
        <v>744</v>
      </c>
      <c r="E49" s="78">
        <v>45075</v>
      </c>
      <c r="F49" s="78">
        <v>45142.47535763889</v>
      </c>
      <c r="G49" s="80">
        <v>64500</v>
      </c>
      <c r="H49" s="80">
        <v>64500</v>
      </c>
      <c r="I49" s="80" t="s">
        <v>1347</v>
      </c>
      <c r="J49" s="77" t="s">
        <v>610</v>
      </c>
      <c r="K49" s="80">
        <v>64500</v>
      </c>
      <c r="L49" s="80">
        <v>0</v>
      </c>
      <c r="M49" s="77" t="s">
        <v>1361</v>
      </c>
      <c r="N49" s="80">
        <v>0</v>
      </c>
      <c r="O49" s="80">
        <v>0</v>
      </c>
      <c r="P49" s="80">
        <v>0</v>
      </c>
      <c r="Q49" s="80">
        <v>0</v>
      </c>
      <c r="R49" s="80">
        <v>0</v>
      </c>
      <c r="S49" s="80">
        <v>0</v>
      </c>
      <c r="T49" s="77"/>
      <c r="U49" s="80">
        <v>0</v>
      </c>
      <c r="V49" s="77"/>
      <c r="W49" s="78"/>
      <c r="X49" s="78">
        <v>45260</v>
      </c>
    </row>
    <row r="50" spans="1:24">
      <c r="A50" s="74">
        <v>801000713</v>
      </c>
      <c r="B50" s="75" t="s">
        <v>695</v>
      </c>
      <c r="C50" s="77" t="s">
        <v>555</v>
      </c>
      <c r="D50" s="77" t="s">
        <v>745</v>
      </c>
      <c r="E50" s="78">
        <v>45075</v>
      </c>
      <c r="F50" s="78">
        <v>45142.47535763889</v>
      </c>
      <c r="G50" s="80">
        <v>52770</v>
      </c>
      <c r="H50" s="80">
        <v>52770</v>
      </c>
      <c r="I50" s="80" t="s">
        <v>1347</v>
      </c>
      <c r="J50" s="77" t="s">
        <v>610</v>
      </c>
      <c r="K50" s="80">
        <v>52770</v>
      </c>
      <c r="L50" s="80">
        <v>0</v>
      </c>
      <c r="M50" s="77" t="s">
        <v>1361</v>
      </c>
      <c r="N50" s="80">
        <v>0</v>
      </c>
      <c r="O50" s="80">
        <v>0</v>
      </c>
      <c r="P50" s="80">
        <v>0</v>
      </c>
      <c r="Q50" s="80">
        <v>0</v>
      </c>
      <c r="R50" s="80">
        <v>0</v>
      </c>
      <c r="S50" s="80">
        <v>0</v>
      </c>
      <c r="T50" s="77"/>
      <c r="U50" s="80">
        <v>0</v>
      </c>
      <c r="V50" s="77"/>
      <c r="W50" s="78"/>
      <c r="X50" s="78">
        <v>45260</v>
      </c>
    </row>
    <row r="51" spans="1:24">
      <c r="A51" s="74">
        <v>801000713</v>
      </c>
      <c r="B51" s="75" t="s">
        <v>695</v>
      </c>
      <c r="C51" s="77" t="s">
        <v>550</v>
      </c>
      <c r="D51" s="77" t="s">
        <v>746</v>
      </c>
      <c r="E51" s="78">
        <v>45075</v>
      </c>
      <c r="F51" s="78">
        <v>45142.47535763889</v>
      </c>
      <c r="G51" s="80">
        <v>19868149</v>
      </c>
      <c r="H51" s="80">
        <v>8853</v>
      </c>
      <c r="I51" s="80" t="s">
        <v>1419</v>
      </c>
      <c r="J51" s="77" t="s">
        <v>1341</v>
      </c>
      <c r="K51" s="80">
        <v>0</v>
      </c>
      <c r="L51" s="80">
        <v>0</v>
      </c>
      <c r="M51" s="77"/>
      <c r="N51" s="80">
        <v>19868149</v>
      </c>
      <c r="O51" s="80">
        <v>35029183</v>
      </c>
      <c r="P51" s="80">
        <v>19868149</v>
      </c>
      <c r="Q51" s="80">
        <v>0</v>
      </c>
      <c r="R51" s="80">
        <v>19868149</v>
      </c>
      <c r="S51" s="80">
        <v>0</v>
      </c>
      <c r="T51" s="77"/>
      <c r="U51" s="80">
        <v>19470787</v>
      </c>
      <c r="V51" s="77">
        <v>4800061722</v>
      </c>
      <c r="W51" s="78">
        <v>45247</v>
      </c>
      <c r="X51" s="78">
        <v>45260</v>
      </c>
    </row>
    <row r="52" spans="1:24">
      <c r="A52" s="74">
        <v>801000713</v>
      </c>
      <c r="B52" s="75" t="s">
        <v>695</v>
      </c>
      <c r="C52" s="77" t="s">
        <v>551</v>
      </c>
      <c r="D52" s="77" t="s">
        <v>747</v>
      </c>
      <c r="E52" s="78">
        <v>45075</v>
      </c>
      <c r="F52" s="78">
        <v>45142.47535763889</v>
      </c>
      <c r="G52" s="80">
        <v>64500</v>
      </c>
      <c r="H52" s="80">
        <v>64500</v>
      </c>
      <c r="I52" s="80" t="s">
        <v>1418</v>
      </c>
      <c r="J52" s="77" t="s">
        <v>1341</v>
      </c>
      <c r="K52" s="80">
        <v>0</v>
      </c>
      <c r="L52" s="80">
        <v>0</v>
      </c>
      <c r="M52" s="77"/>
      <c r="N52" s="80">
        <v>64500</v>
      </c>
      <c r="O52" s="80">
        <v>66900</v>
      </c>
      <c r="P52" s="80">
        <v>64500</v>
      </c>
      <c r="Q52" s="80">
        <v>0</v>
      </c>
      <c r="R52" s="80">
        <v>64500</v>
      </c>
      <c r="S52" s="80">
        <v>64500</v>
      </c>
      <c r="T52" s="77">
        <v>1222312924</v>
      </c>
      <c r="U52" s="80">
        <v>0</v>
      </c>
      <c r="V52" s="77"/>
      <c r="W52" s="78"/>
      <c r="X52" s="78">
        <v>45260</v>
      </c>
    </row>
    <row r="53" spans="1:24">
      <c r="A53" s="74">
        <v>801000713</v>
      </c>
      <c r="B53" s="75" t="s">
        <v>695</v>
      </c>
      <c r="C53" s="77" t="s">
        <v>549</v>
      </c>
      <c r="D53" s="77" t="s">
        <v>748</v>
      </c>
      <c r="E53" s="78">
        <v>45075</v>
      </c>
      <c r="F53" s="78">
        <v>45142.47535763889</v>
      </c>
      <c r="G53" s="80">
        <v>12313843</v>
      </c>
      <c r="H53" s="80">
        <v>234853</v>
      </c>
      <c r="I53" s="80" t="s">
        <v>1419</v>
      </c>
      <c r="J53" s="77" t="s">
        <v>1341</v>
      </c>
      <c r="K53" s="80">
        <v>0</v>
      </c>
      <c r="L53" s="80">
        <v>0</v>
      </c>
      <c r="M53" s="77"/>
      <c r="N53" s="80">
        <v>12313843</v>
      </c>
      <c r="O53" s="80">
        <v>12377303</v>
      </c>
      <c r="P53" s="80">
        <v>12313843</v>
      </c>
      <c r="Q53" s="80">
        <v>0</v>
      </c>
      <c r="R53" s="80">
        <v>12313843</v>
      </c>
      <c r="S53" s="80">
        <v>0</v>
      </c>
      <c r="T53" s="77"/>
      <c r="U53" s="80">
        <v>12067566</v>
      </c>
      <c r="V53" s="77">
        <v>4800061722</v>
      </c>
      <c r="W53" s="78">
        <v>45247</v>
      </c>
      <c r="X53" s="78">
        <v>45260</v>
      </c>
    </row>
    <row r="54" spans="1:24">
      <c r="A54" s="74">
        <v>801000713</v>
      </c>
      <c r="B54" s="75" t="s">
        <v>695</v>
      </c>
      <c r="C54" s="77" t="s">
        <v>548</v>
      </c>
      <c r="D54" s="77" t="s">
        <v>749</v>
      </c>
      <c r="E54" s="78">
        <v>45075</v>
      </c>
      <c r="F54" s="78">
        <v>45142.47535763889</v>
      </c>
      <c r="G54" s="80">
        <v>64500</v>
      </c>
      <c r="H54" s="80">
        <v>64500</v>
      </c>
      <c r="I54" s="80" t="s">
        <v>1418</v>
      </c>
      <c r="J54" s="77" t="s">
        <v>1341</v>
      </c>
      <c r="K54" s="80">
        <v>0</v>
      </c>
      <c r="L54" s="80">
        <v>0</v>
      </c>
      <c r="M54" s="77"/>
      <c r="N54" s="80">
        <v>64500</v>
      </c>
      <c r="O54" s="80">
        <v>66900</v>
      </c>
      <c r="P54" s="80">
        <v>64500</v>
      </c>
      <c r="Q54" s="80">
        <v>0</v>
      </c>
      <c r="R54" s="80">
        <v>64500</v>
      </c>
      <c r="S54" s="80">
        <v>64500</v>
      </c>
      <c r="T54" s="77">
        <v>1222312040</v>
      </c>
      <c r="U54" s="80">
        <v>0</v>
      </c>
      <c r="V54" s="77"/>
      <c r="W54" s="78"/>
      <c r="X54" s="78">
        <v>45260</v>
      </c>
    </row>
    <row r="55" spans="1:24">
      <c r="A55" s="74">
        <v>801000713</v>
      </c>
      <c r="B55" s="75" t="s">
        <v>695</v>
      </c>
      <c r="C55" s="77" t="s">
        <v>554</v>
      </c>
      <c r="D55" s="77" t="s">
        <v>750</v>
      </c>
      <c r="E55" s="78">
        <v>45075</v>
      </c>
      <c r="F55" s="78">
        <v>45142.47535763889</v>
      </c>
      <c r="G55" s="80">
        <v>64500</v>
      </c>
      <c r="H55" s="80">
        <v>64500</v>
      </c>
      <c r="I55" s="80" t="s">
        <v>1418</v>
      </c>
      <c r="J55" s="77" t="s">
        <v>1341</v>
      </c>
      <c r="K55" s="80">
        <v>0</v>
      </c>
      <c r="L55" s="80">
        <v>0</v>
      </c>
      <c r="M55" s="77"/>
      <c r="N55" s="80">
        <v>64500</v>
      </c>
      <c r="O55" s="80">
        <v>66900</v>
      </c>
      <c r="P55" s="80">
        <v>64500</v>
      </c>
      <c r="Q55" s="80">
        <v>0</v>
      </c>
      <c r="R55" s="80">
        <v>64500</v>
      </c>
      <c r="S55" s="80">
        <v>64500</v>
      </c>
      <c r="T55" s="77">
        <v>1222332483</v>
      </c>
      <c r="U55" s="80">
        <v>0</v>
      </c>
      <c r="V55" s="77"/>
      <c r="W55" s="78"/>
      <c r="X55" s="78">
        <v>45260</v>
      </c>
    </row>
    <row r="56" spans="1:24">
      <c r="A56" s="74">
        <v>801000713</v>
      </c>
      <c r="B56" s="75" t="s">
        <v>695</v>
      </c>
      <c r="C56" s="77" t="s">
        <v>553</v>
      </c>
      <c r="D56" s="77" t="s">
        <v>751</v>
      </c>
      <c r="E56" s="78">
        <v>45075</v>
      </c>
      <c r="F56" s="78">
        <v>45142.47535763889</v>
      </c>
      <c r="G56" s="80">
        <v>56533</v>
      </c>
      <c r="H56" s="80">
        <v>56533</v>
      </c>
      <c r="I56" s="80" t="s">
        <v>1347</v>
      </c>
      <c r="J56" s="77" t="s">
        <v>610</v>
      </c>
      <c r="K56" s="80">
        <v>56533</v>
      </c>
      <c r="L56" s="80">
        <v>0</v>
      </c>
      <c r="M56" s="77" t="s">
        <v>1363</v>
      </c>
      <c r="N56" s="80">
        <v>0</v>
      </c>
      <c r="O56" s="80">
        <v>0</v>
      </c>
      <c r="P56" s="80">
        <v>0</v>
      </c>
      <c r="Q56" s="80">
        <v>0</v>
      </c>
      <c r="R56" s="80">
        <v>0</v>
      </c>
      <c r="S56" s="80">
        <v>0</v>
      </c>
      <c r="T56" s="77"/>
      <c r="U56" s="80">
        <v>0</v>
      </c>
      <c r="V56" s="77"/>
      <c r="W56" s="78"/>
      <c r="X56" s="78">
        <v>45260</v>
      </c>
    </row>
    <row r="57" spans="1:24">
      <c r="A57" s="74">
        <v>801000713</v>
      </c>
      <c r="B57" s="75" t="s">
        <v>695</v>
      </c>
      <c r="C57" s="77" t="s">
        <v>552</v>
      </c>
      <c r="D57" s="77" t="s">
        <v>752</v>
      </c>
      <c r="E57" s="78">
        <v>45075</v>
      </c>
      <c r="F57" s="78">
        <v>45142.47535763889</v>
      </c>
      <c r="G57" s="80">
        <v>66900</v>
      </c>
      <c r="H57" s="80">
        <v>66900</v>
      </c>
      <c r="I57" s="80" t="s">
        <v>1418</v>
      </c>
      <c r="J57" s="77" t="s">
        <v>1341</v>
      </c>
      <c r="K57" s="80">
        <v>0</v>
      </c>
      <c r="L57" s="80">
        <v>0</v>
      </c>
      <c r="M57" s="77"/>
      <c r="N57" s="80">
        <v>66900</v>
      </c>
      <c r="O57" s="80">
        <v>66900</v>
      </c>
      <c r="P57" s="80">
        <v>66900</v>
      </c>
      <c r="Q57" s="80">
        <v>0</v>
      </c>
      <c r="R57" s="80">
        <v>66900</v>
      </c>
      <c r="S57" s="80">
        <v>66900</v>
      </c>
      <c r="T57" s="77">
        <v>1222331699</v>
      </c>
      <c r="U57" s="80">
        <v>0</v>
      </c>
      <c r="V57" s="77"/>
      <c r="W57" s="78"/>
      <c r="X57" s="78">
        <v>45260</v>
      </c>
    </row>
    <row r="58" spans="1:24">
      <c r="A58" s="74">
        <v>801000713</v>
      </c>
      <c r="B58" s="75" t="s">
        <v>695</v>
      </c>
      <c r="C58" s="77" t="s">
        <v>545</v>
      </c>
      <c r="D58" s="77" t="s">
        <v>753</v>
      </c>
      <c r="E58" s="78">
        <v>45076</v>
      </c>
      <c r="F58" s="78">
        <v>45142.47535763889</v>
      </c>
      <c r="G58" s="80">
        <v>9120516</v>
      </c>
      <c r="H58" s="80">
        <v>239778</v>
      </c>
      <c r="I58" s="80" t="s">
        <v>1419</v>
      </c>
      <c r="J58" s="77" t="s">
        <v>1341</v>
      </c>
      <c r="K58" s="80">
        <v>0</v>
      </c>
      <c r="L58" s="80">
        <v>0</v>
      </c>
      <c r="M58" s="77"/>
      <c r="N58" s="80">
        <v>9120516</v>
      </c>
      <c r="O58" s="80">
        <v>15752382</v>
      </c>
      <c r="P58" s="80">
        <v>9120516</v>
      </c>
      <c r="Q58" s="80">
        <v>0</v>
      </c>
      <c r="R58" s="80">
        <v>9120516</v>
      </c>
      <c r="S58" s="80">
        <v>0</v>
      </c>
      <c r="T58" s="77"/>
      <c r="U58" s="80">
        <v>8796197</v>
      </c>
      <c r="V58" s="77">
        <v>4800061537</v>
      </c>
      <c r="W58" s="78">
        <v>45224</v>
      </c>
      <c r="X58" s="78">
        <v>45260</v>
      </c>
    </row>
    <row r="59" spans="1:24">
      <c r="A59" s="74">
        <v>801000713</v>
      </c>
      <c r="B59" s="75" t="s">
        <v>695</v>
      </c>
      <c r="C59" s="77" t="s">
        <v>547</v>
      </c>
      <c r="D59" s="77" t="s">
        <v>754</v>
      </c>
      <c r="E59" s="78">
        <v>45076</v>
      </c>
      <c r="F59" s="78">
        <v>45142.47535763889</v>
      </c>
      <c r="G59" s="80">
        <v>64500</v>
      </c>
      <c r="H59" s="80">
        <v>64500</v>
      </c>
      <c r="I59" s="80" t="s">
        <v>1418</v>
      </c>
      <c r="J59" s="77" t="s">
        <v>1341</v>
      </c>
      <c r="K59" s="80">
        <v>0</v>
      </c>
      <c r="L59" s="80">
        <v>0</v>
      </c>
      <c r="M59" s="77"/>
      <c r="N59" s="80">
        <v>64500</v>
      </c>
      <c r="O59" s="80">
        <v>66900</v>
      </c>
      <c r="P59" s="80">
        <v>64500</v>
      </c>
      <c r="Q59" s="80">
        <v>0</v>
      </c>
      <c r="R59" s="80">
        <v>64500</v>
      </c>
      <c r="S59" s="80">
        <v>64500</v>
      </c>
      <c r="T59" s="77">
        <v>1222312925</v>
      </c>
      <c r="U59" s="80">
        <v>0</v>
      </c>
      <c r="V59" s="77"/>
      <c r="W59" s="78"/>
      <c r="X59" s="78">
        <v>45260</v>
      </c>
    </row>
    <row r="60" spans="1:24">
      <c r="A60" s="74">
        <v>801000713</v>
      </c>
      <c r="B60" s="75" t="s">
        <v>695</v>
      </c>
      <c r="C60" s="77" t="s">
        <v>546</v>
      </c>
      <c r="D60" s="77" t="s">
        <v>755</v>
      </c>
      <c r="E60" s="78">
        <v>45076</v>
      </c>
      <c r="F60" s="78">
        <v>45142.47535763889</v>
      </c>
      <c r="G60" s="80">
        <v>56533</v>
      </c>
      <c r="H60" s="80">
        <v>56533</v>
      </c>
      <c r="I60" s="80" t="s">
        <v>1418</v>
      </c>
      <c r="J60" s="77" t="s">
        <v>1341</v>
      </c>
      <c r="K60" s="80">
        <v>0</v>
      </c>
      <c r="L60" s="80">
        <v>0</v>
      </c>
      <c r="M60" s="77"/>
      <c r="N60" s="80">
        <v>56533</v>
      </c>
      <c r="O60" s="80">
        <v>66900</v>
      </c>
      <c r="P60" s="80">
        <v>56533</v>
      </c>
      <c r="Q60" s="80">
        <v>0</v>
      </c>
      <c r="R60" s="80">
        <v>56533</v>
      </c>
      <c r="S60" s="80">
        <v>56533</v>
      </c>
      <c r="T60" s="77">
        <v>1222332259</v>
      </c>
      <c r="U60" s="80">
        <v>0</v>
      </c>
      <c r="V60" s="77"/>
      <c r="W60" s="78"/>
      <c r="X60" s="78">
        <v>45260</v>
      </c>
    </row>
    <row r="61" spans="1:24">
      <c r="A61" s="74">
        <v>801000713</v>
      </c>
      <c r="B61" s="75" t="s">
        <v>695</v>
      </c>
      <c r="C61" s="77" t="s">
        <v>544</v>
      </c>
      <c r="D61" s="77" t="s">
        <v>756</v>
      </c>
      <c r="E61" s="78">
        <v>45076</v>
      </c>
      <c r="F61" s="78">
        <v>45142.47535763889</v>
      </c>
      <c r="G61" s="80">
        <v>57800</v>
      </c>
      <c r="H61" s="80">
        <v>57800</v>
      </c>
      <c r="I61" s="80" t="s">
        <v>1347</v>
      </c>
      <c r="J61" s="77" t="s">
        <v>610</v>
      </c>
      <c r="K61" s="80">
        <v>57800</v>
      </c>
      <c r="L61" s="80">
        <v>0</v>
      </c>
      <c r="M61" s="77" t="s">
        <v>1364</v>
      </c>
      <c r="N61" s="80">
        <v>0</v>
      </c>
      <c r="O61" s="80">
        <v>0</v>
      </c>
      <c r="P61" s="80">
        <v>0</v>
      </c>
      <c r="Q61" s="80">
        <v>0</v>
      </c>
      <c r="R61" s="80">
        <v>0</v>
      </c>
      <c r="S61" s="80">
        <v>0</v>
      </c>
      <c r="T61" s="77"/>
      <c r="U61" s="80">
        <v>0</v>
      </c>
      <c r="V61" s="77"/>
      <c r="W61" s="78"/>
      <c r="X61" s="78">
        <v>45260</v>
      </c>
    </row>
    <row r="62" spans="1:24">
      <c r="A62" s="74">
        <v>801000713</v>
      </c>
      <c r="B62" s="75" t="s">
        <v>695</v>
      </c>
      <c r="C62" s="77" t="s">
        <v>533</v>
      </c>
      <c r="D62" s="77" t="s">
        <v>757</v>
      </c>
      <c r="E62" s="78">
        <v>45077</v>
      </c>
      <c r="F62" s="78">
        <v>45142.47535763889</v>
      </c>
      <c r="G62" s="80">
        <v>17384111</v>
      </c>
      <c r="H62" s="80">
        <v>6779</v>
      </c>
      <c r="I62" s="80" t="s">
        <v>1419</v>
      </c>
      <c r="J62" s="77" t="s">
        <v>1341</v>
      </c>
      <c r="K62" s="80">
        <v>0</v>
      </c>
      <c r="L62" s="80">
        <v>0</v>
      </c>
      <c r="M62" s="77"/>
      <c r="N62" s="80">
        <v>17384111</v>
      </c>
      <c r="O62" s="80">
        <v>17582352</v>
      </c>
      <c r="P62" s="80">
        <v>17384111</v>
      </c>
      <c r="Q62" s="80">
        <v>0</v>
      </c>
      <c r="R62" s="80">
        <v>17384111</v>
      </c>
      <c r="S62" s="80">
        <v>0</v>
      </c>
      <c r="T62" s="77"/>
      <c r="U62" s="80">
        <v>17036429</v>
      </c>
      <c r="V62" s="77">
        <v>4800061722</v>
      </c>
      <c r="W62" s="78">
        <v>45247</v>
      </c>
      <c r="X62" s="78">
        <v>45260</v>
      </c>
    </row>
    <row r="63" spans="1:24">
      <c r="A63" s="74">
        <v>801000713</v>
      </c>
      <c r="B63" s="75" t="s">
        <v>695</v>
      </c>
      <c r="C63" s="77" t="s">
        <v>540</v>
      </c>
      <c r="D63" s="77" t="s">
        <v>758</v>
      </c>
      <c r="E63" s="78">
        <v>45077</v>
      </c>
      <c r="F63" s="78">
        <v>45142.47535763889</v>
      </c>
      <c r="G63" s="80">
        <v>56533</v>
      </c>
      <c r="H63" s="80">
        <v>56533</v>
      </c>
      <c r="I63" s="80" t="s">
        <v>1418</v>
      </c>
      <c r="J63" s="77" t="s">
        <v>1341</v>
      </c>
      <c r="K63" s="80">
        <v>0</v>
      </c>
      <c r="L63" s="80">
        <v>0</v>
      </c>
      <c r="M63" s="77"/>
      <c r="N63" s="80">
        <v>56533</v>
      </c>
      <c r="O63" s="80">
        <v>66900</v>
      </c>
      <c r="P63" s="80">
        <v>56533</v>
      </c>
      <c r="Q63" s="80">
        <v>0</v>
      </c>
      <c r="R63" s="80">
        <v>56533</v>
      </c>
      <c r="S63" s="80">
        <v>56533</v>
      </c>
      <c r="T63" s="77">
        <v>1222332164</v>
      </c>
      <c r="U63" s="80">
        <v>0</v>
      </c>
      <c r="V63" s="77"/>
      <c r="W63" s="78"/>
      <c r="X63" s="78">
        <v>45260</v>
      </c>
    </row>
    <row r="64" spans="1:24">
      <c r="A64" s="74">
        <v>801000713</v>
      </c>
      <c r="B64" s="75" t="s">
        <v>695</v>
      </c>
      <c r="C64" s="77" t="s">
        <v>541</v>
      </c>
      <c r="D64" s="77" t="s">
        <v>759</v>
      </c>
      <c r="E64" s="78">
        <v>45077</v>
      </c>
      <c r="F64" s="78">
        <v>45142.47535763889</v>
      </c>
      <c r="G64" s="80">
        <v>64500</v>
      </c>
      <c r="H64" s="80">
        <v>64500</v>
      </c>
      <c r="I64" s="80" t="s">
        <v>1347</v>
      </c>
      <c r="J64" s="77" t="s">
        <v>610</v>
      </c>
      <c r="K64" s="80">
        <v>64500</v>
      </c>
      <c r="L64" s="80">
        <v>0</v>
      </c>
      <c r="M64" s="77" t="s">
        <v>1365</v>
      </c>
      <c r="N64" s="80">
        <v>0</v>
      </c>
      <c r="O64" s="80">
        <v>0</v>
      </c>
      <c r="P64" s="80">
        <v>0</v>
      </c>
      <c r="Q64" s="80">
        <v>0</v>
      </c>
      <c r="R64" s="80">
        <v>0</v>
      </c>
      <c r="S64" s="80">
        <v>0</v>
      </c>
      <c r="T64" s="77"/>
      <c r="U64" s="80">
        <v>0</v>
      </c>
      <c r="V64" s="77"/>
      <c r="W64" s="78"/>
      <c r="X64" s="78">
        <v>45260</v>
      </c>
    </row>
    <row r="65" spans="1:24">
      <c r="A65" s="74">
        <v>801000713</v>
      </c>
      <c r="B65" s="75" t="s">
        <v>695</v>
      </c>
      <c r="C65" s="77" t="s">
        <v>539</v>
      </c>
      <c r="D65" s="77" t="s">
        <v>760</v>
      </c>
      <c r="E65" s="78">
        <v>45077</v>
      </c>
      <c r="F65" s="78">
        <v>45142.47535763889</v>
      </c>
      <c r="G65" s="80">
        <v>64500</v>
      </c>
      <c r="H65" s="80">
        <v>64500</v>
      </c>
      <c r="I65" s="80" t="s">
        <v>1418</v>
      </c>
      <c r="J65" s="77" t="s">
        <v>1341</v>
      </c>
      <c r="K65" s="80">
        <v>0</v>
      </c>
      <c r="L65" s="80">
        <v>0</v>
      </c>
      <c r="M65" s="77"/>
      <c r="N65" s="80">
        <v>64500</v>
      </c>
      <c r="O65" s="80">
        <v>66900</v>
      </c>
      <c r="P65" s="80">
        <v>64500</v>
      </c>
      <c r="Q65" s="80">
        <v>0</v>
      </c>
      <c r="R65" s="80">
        <v>64500</v>
      </c>
      <c r="S65" s="80">
        <v>64500</v>
      </c>
      <c r="T65" s="77">
        <v>1222312970</v>
      </c>
      <c r="U65" s="80">
        <v>0</v>
      </c>
      <c r="V65" s="77"/>
      <c r="W65" s="78"/>
      <c r="X65" s="78">
        <v>45260</v>
      </c>
    </row>
    <row r="66" spans="1:24">
      <c r="A66" s="74">
        <v>801000713</v>
      </c>
      <c r="B66" s="75" t="s">
        <v>695</v>
      </c>
      <c r="C66" s="77" t="s">
        <v>535</v>
      </c>
      <c r="D66" s="77" t="s">
        <v>761</v>
      </c>
      <c r="E66" s="78">
        <v>45077</v>
      </c>
      <c r="F66" s="78">
        <v>45142.47535763889</v>
      </c>
      <c r="G66" s="80">
        <v>56533</v>
      </c>
      <c r="H66" s="80">
        <v>56533</v>
      </c>
      <c r="I66" s="80" t="s">
        <v>1418</v>
      </c>
      <c r="J66" s="77" t="s">
        <v>1341</v>
      </c>
      <c r="K66" s="80">
        <v>0</v>
      </c>
      <c r="L66" s="80">
        <v>0</v>
      </c>
      <c r="M66" s="77"/>
      <c r="N66" s="80">
        <v>56533</v>
      </c>
      <c r="O66" s="80">
        <v>66900</v>
      </c>
      <c r="P66" s="80">
        <v>56533</v>
      </c>
      <c r="Q66" s="80">
        <v>0</v>
      </c>
      <c r="R66" s="80">
        <v>56533</v>
      </c>
      <c r="S66" s="80">
        <v>56533</v>
      </c>
      <c r="T66" s="77">
        <v>1222332162</v>
      </c>
      <c r="U66" s="80">
        <v>0</v>
      </c>
      <c r="V66" s="77"/>
      <c r="W66" s="78"/>
      <c r="X66" s="78">
        <v>45260</v>
      </c>
    </row>
    <row r="67" spans="1:24">
      <c r="A67" s="74">
        <v>801000713</v>
      </c>
      <c r="B67" s="75" t="s">
        <v>695</v>
      </c>
      <c r="C67" s="77" t="s">
        <v>537</v>
      </c>
      <c r="D67" s="77" t="s">
        <v>762</v>
      </c>
      <c r="E67" s="78">
        <v>45077</v>
      </c>
      <c r="F67" s="78">
        <v>45142.47535763889</v>
      </c>
      <c r="G67" s="80">
        <v>24482</v>
      </c>
      <c r="H67" s="80">
        <v>24482</v>
      </c>
      <c r="I67" s="80" t="s">
        <v>1418</v>
      </c>
      <c r="J67" s="77" t="s">
        <v>1341</v>
      </c>
      <c r="K67" s="80">
        <v>0</v>
      </c>
      <c r="L67" s="80">
        <v>0</v>
      </c>
      <c r="M67" s="77"/>
      <c r="N67" s="80">
        <v>28582</v>
      </c>
      <c r="O67" s="80">
        <v>28582</v>
      </c>
      <c r="P67" s="80">
        <v>28582</v>
      </c>
      <c r="Q67" s="80">
        <v>0</v>
      </c>
      <c r="R67" s="80">
        <v>28582</v>
      </c>
      <c r="S67" s="80">
        <v>24482</v>
      </c>
      <c r="T67" s="77">
        <v>1222313038</v>
      </c>
      <c r="U67" s="80">
        <v>0</v>
      </c>
      <c r="V67" s="77"/>
      <c r="W67" s="78"/>
      <c r="X67" s="78">
        <v>45260</v>
      </c>
    </row>
    <row r="68" spans="1:24">
      <c r="A68" s="74">
        <v>801000713</v>
      </c>
      <c r="B68" s="75" t="s">
        <v>695</v>
      </c>
      <c r="C68" s="77" t="s">
        <v>534</v>
      </c>
      <c r="D68" s="77" t="s">
        <v>763</v>
      </c>
      <c r="E68" s="78">
        <v>45077</v>
      </c>
      <c r="F68" s="78">
        <v>45142.47535763889</v>
      </c>
      <c r="G68" s="80">
        <v>64500</v>
      </c>
      <c r="H68" s="80">
        <v>64500</v>
      </c>
      <c r="I68" s="80" t="s">
        <v>1347</v>
      </c>
      <c r="J68" s="77" t="s">
        <v>610</v>
      </c>
      <c r="K68" s="80">
        <v>64500</v>
      </c>
      <c r="L68" s="80">
        <v>0</v>
      </c>
      <c r="M68" s="77" t="s">
        <v>1361</v>
      </c>
      <c r="N68" s="80">
        <v>0</v>
      </c>
      <c r="O68" s="80">
        <v>0</v>
      </c>
      <c r="P68" s="80">
        <v>0</v>
      </c>
      <c r="Q68" s="80">
        <v>0</v>
      </c>
      <c r="R68" s="80">
        <v>0</v>
      </c>
      <c r="S68" s="80">
        <v>0</v>
      </c>
      <c r="T68" s="77"/>
      <c r="U68" s="80">
        <v>0</v>
      </c>
      <c r="V68" s="77"/>
      <c r="W68" s="78"/>
      <c r="X68" s="78">
        <v>45260</v>
      </c>
    </row>
    <row r="69" spans="1:24">
      <c r="A69" s="74">
        <v>801000713</v>
      </c>
      <c r="B69" s="75" t="s">
        <v>695</v>
      </c>
      <c r="C69" s="77" t="s">
        <v>536</v>
      </c>
      <c r="D69" s="77" t="s">
        <v>764</v>
      </c>
      <c r="E69" s="78">
        <v>45077</v>
      </c>
      <c r="F69" s="78">
        <v>45142.47535763889</v>
      </c>
      <c r="G69" s="80">
        <v>11318516</v>
      </c>
      <c r="H69" s="80">
        <v>214946</v>
      </c>
      <c r="I69" s="80" t="s">
        <v>1419</v>
      </c>
      <c r="J69" s="77" t="s">
        <v>1341</v>
      </c>
      <c r="K69" s="80">
        <v>0</v>
      </c>
      <c r="L69" s="80">
        <v>0</v>
      </c>
      <c r="M69" s="77"/>
      <c r="N69" s="80">
        <v>11318516</v>
      </c>
      <c r="O69" s="80">
        <v>11381976</v>
      </c>
      <c r="P69" s="80">
        <v>11318516</v>
      </c>
      <c r="Q69" s="80">
        <v>0</v>
      </c>
      <c r="R69" s="80">
        <v>11318516</v>
      </c>
      <c r="S69" s="80">
        <v>0</v>
      </c>
      <c r="T69" s="77"/>
      <c r="U69" s="80">
        <v>11092146</v>
      </c>
      <c r="V69" s="77">
        <v>4800061722</v>
      </c>
      <c r="W69" s="78">
        <v>45247</v>
      </c>
      <c r="X69" s="78">
        <v>45260</v>
      </c>
    </row>
    <row r="70" spans="1:24">
      <c r="A70" s="74">
        <v>801000713</v>
      </c>
      <c r="B70" s="75" t="s">
        <v>695</v>
      </c>
      <c r="C70" s="77" t="s">
        <v>538</v>
      </c>
      <c r="D70" s="77" t="s">
        <v>765</v>
      </c>
      <c r="E70" s="78">
        <v>45077</v>
      </c>
      <c r="F70" s="78">
        <v>45142.47535763889</v>
      </c>
      <c r="G70" s="80">
        <v>18074940</v>
      </c>
      <c r="H70" s="80">
        <v>18074940</v>
      </c>
      <c r="I70" s="80" t="s">
        <v>1418</v>
      </c>
      <c r="J70" s="77" t="s">
        <v>1341</v>
      </c>
      <c r="K70" s="80">
        <v>0</v>
      </c>
      <c r="L70" s="80">
        <v>0</v>
      </c>
      <c r="M70" s="77"/>
      <c r="N70" s="80">
        <v>18074940</v>
      </c>
      <c r="O70" s="80">
        <v>1007386</v>
      </c>
      <c r="P70" s="80">
        <v>18074940</v>
      </c>
      <c r="Q70" s="80">
        <v>0</v>
      </c>
      <c r="R70" s="80">
        <v>18074940</v>
      </c>
      <c r="S70" s="80">
        <v>0</v>
      </c>
      <c r="T70" s="77"/>
      <c r="U70" s="80">
        <v>0</v>
      </c>
      <c r="V70" s="77"/>
      <c r="W70" s="78"/>
      <c r="X70" s="78">
        <v>45260</v>
      </c>
    </row>
    <row r="71" spans="1:24">
      <c r="A71" s="74">
        <v>801000713</v>
      </c>
      <c r="B71" s="75" t="s">
        <v>695</v>
      </c>
      <c r="C71" s="77" t="s">
        <v>529</v>
      </c>
      <c r="D71" s="77" t="s">
        <v>766</v>
      </c>
      <c r="E71" s="78">
        <v>45077</v>
      </c>
      <c r="F71" s="78">
        <v>45142.47535763889</v>
      </c>
      <c r="G71" s="80">
        <v>288343</v>
      </c>
      <c r="H71" s="80">
        <v>288343</v>
      </c>
      <c r="I71" s="80" t="s">
        <v>1347</v>
      </c>
      <c r="J71" s="77" t="s">
        <v>610</v>
      </c>
      <c r="K71" s="80">
        <v>288343</v>
      </c>
      <c r="L71" s="80">
        <v>0</v>
      </c>
      <c r="M71" s="77" t="s">
        <v>1366</v>
      </c>
      <c r="N71" s="80">
        <v>0</v>
      </c>
      <c r="O71" s="80">
        <v>0</v>
      </c>
      <c r="P71" s="80">
        <v>0</v>
      </c>
      <c r="Q71" s="80">
        <v>0</v>
      </c>
      <c r="R71" s="80">
        <v>0</v>
      </c>
      <c r="S71" s="80">
        <v>0</v>
      </c>
      <c r="T71" s="77"/>
      <c r="U71" s="80">
        <v>0</v>
      </c>
      <c r="V71" s="77"/>
      <c r="W71" s="78"/>
      <c r="X71" s="78">
        <v>45260</v>
      </c>
    </row>
    <row r="72" spans="1:24">
      <c r="A72" s="74">
        <v>801000713</v>
      </c>
      <c r="B72" s="75" t="s">
        <v>695</v>
      </c>
      <c r="C72" s="77" t="s">
        <v>528</v>
      </c>
      <c r="D72" s="77" t="s">
        <v>767</v>
      </c>
      <c r="E72" s="78">
        <v>45077</v>
      </c>
      <c r="F72" s="78">
        <v>45142.47535763889</v>
      </c>
      <c r="G72" s="80">
        <v>1651879</v>
      </c>
      <c r="H72" s="80">
        <v>1651879</v>
      </c>
      <c r="I72" s="80" t="s">
        <v>1418</v>
      </c>
      <c r="J72" s="77" t="s">
        <v>1341</v>
      </c>
      <c r="K72" s="80">
        <v>0</v>
      </c>
      <c r="L72" s="80">
        <v>0</v>
      </c>
      <c r="M72" s="77"/>
      <c r="N72" s="80">
        <v>1651879</v>
      </c>
      <c r="O72" s="80">
        <v>1560200</v>
      </c>
      <c r="P72" s="80">
        <v>1651879</v>
      </c>
      <c r="Q72" s="80">
        <v>0</v>
      </c>
      <c r="R72" s="80">
        <v>1651879</v>
      </c>
      <c r="S72" s="80">
        <v>1618841</v>
      </c>
      <c r="T72" s="77">
        <v>1222331997</v>
      </c>
      <c r="U72" s="80">
        <v>0</v>
      </c>
      <c r="V72" s="77"/>
      <c r="W72" s="78"/>
      <c r="X72" s="78">
        <v>45260</v>
      </c>
    </row>
    <row r="73" spans="1:24">
      <c r="A73" s="74">
        <v>801000713</v>
      </c>
      <c r="B73" s="75" t="s">
        <v>695</v>
      </c>
      <c r="C73" s="77" t="s">
        <v>527</v>
      </c>
      <c r="D73" s="77" t="s">
        <v>768</v>
      </c>
      <c r="E73" s="78">
        <v>45077</v>
      </c>
      <c r="F73" s="78">
        <v>45142.47535763889</v>
      </c>
      <c r="G73" s="80">
        <v>19866394</v>
      </c>
      <c r="H73" s="80">
        <v>19866394</v>
      </c>
      <c r="I73" s="80" t="s">
        <v>1347</v>
      </c>
      <c r="J73" s="77" t="s">
        <v>610</v>
      </c>
      <c r="K73" s="80">
        <v>19866394</v>
      </c>
      <c r="L73" s="80">
        <v>0</v>
      </c>
      <c r="M73" s="77" t="s">
        <v>1367</v>
      </c>
      <c r="N73" s="80">
        <v>0</v>
      </c>
      <c r="O73" s="80">
        <v>0</v>
      </c>
      <c r="P73" s="80">
        <v>0</v>
      </c>
      <c r="Q73" s="80">
        <v>0</v>
      </c>
      <c r="R73" s="80">
        <v>0</v>
      </c>
      <c r="S73" s="80">
        <v>0</v>
      </c>
      <c r="T73" s="77"/>
      <c r="U73" s="80">
        <v>0</v>
      </c>
      <c r="V73" s="77"/>
      <c r="W73" s="78"/>
      <c r="X73" s="78">
        <v>45260</v>
      </c>
    </row>
    <row r="74" spans="1:24">
      <c r="A74" s="74">
        <v>801000713</v>
      </c>
      <c r="B74" s="75" t="s">
        <v>695</v>
      </c>
      <c r="C74" s="77" t="s">
        <v>542</v>
      </c>
      <c r="D74" s="77" t="s">
        <v>769</v>
      </c>
      <c r="E74" s="78">
        <v>45077</v>
      </c>
      <c r="F74" s="78">
        <v>45142.47535763889</v>
      </c>
      <c r="G74" s="80">
        <v>56533</v>
      </c>
      <c r="H74" s="80">
        <v>56533</v>
      </c>
      <c r="I74" s="80" t="s">
        <v>1347</v>
      </c>
      <c r="J74" s="77" t="s">
        <v>610</v>
      </c>
      <c r="K74" s="80">
        <v>56533</v>
      </c>
      <c r="L74" s="80">
        <v>0</v>
      </c>
      <c r="M74" s="77" t="s">
        <v>1368</v>
      </c>
      <c r="N74" s="80">
        <v>0</v>
      </c>
      <c r="O74" s="80">
        <v>0</v>
      </c>
      <c r="P74" s="80">
        <v>0</v>
      </c>
      <c r="Q74" s="80">
        <v>0</v>
      </c>
      <c r="R74" s="80">
        <v>0</v>
      </c>
      <c r="S74" s="80">
        <v>0</v>
      </c>
      <c r="T74" s="77"/>
      <c r="U74" s="80">
        <v>0</v>
      </c>
      <c r="V74" s="77"/>
      <c r="W74" s="78"/>
      <c r="X74" s="78">
        <v>45260</v>
      </c>
    </row>
    <row r="75" spans="1:24">
      <c r="A75" s="74">
        <v>801000713</v>
      </c>
      <c r="B75" s="75" t="s">
        <v>695</v>
      </c>
      <c r="C75" s="77" t="s">
        <v>543</v>
      </c>
      <c r="D75" s="77" t="s">
        <v>770</v>
      </c>
      <c r="E75" s="78">
        <v>45077</v>
      </c>
      <c r="F75" s="78">
        <v>45142.47535763889</v>
      </c>
      <c r="G75" s="80">
        <v>9196546</v>
      </c>
      <c r="H75" s="80">
        <v>2085520</v>
      </c>
      <c r="I75" s="80" t="s">
        <v>1419</v>
      </c>
      <c r="J75" s="77" t="s">
        <v>1341</v>
      </c>
      <c r="K75" s="80">
        <v>0</v>
      </c>
      <c r="L75" s="80">
        <v>0</v>
      </c>
      <c r="M75" s="77"/>
      <c r="N75" s="80">
        <v>9196546</v>
      </c>
      <c r="O75" s="80">
        <v>21756488</v>
      </c>
      <c r="P75" s="80">
        <v>9196546</v>
      </c>
      <c r="Q75" s="80">
        <v>0</v>
      </c>
      <c r="R75" s="80">
        <v>9196546</v>
      </c>
      <c r="S75" s="80">
        <v>0</v>
      </c>
      <c r="T75" s="77"/>
      <c r="U75" s="80">
        <v>7038027</v>
      </c>
      <c r="V75" s="77">
        <v>4800061722</v>
      </c>
      <c r="W75" s="78">
        <v>45247</v>
      </c>
      <c r="X75" s="78">
        <v>45260</v>
      </c>
    </row>
    <row r="76" spans="1:24">
      <c r="A76" s="74">
        <v>801000713</v>
      </c>
      <c r="B76" s="75" t="s">
        <v>695</v>
      </c>
      <c r="C76" s="77" t="s">
        <v>530</v>
      </c>
      <c r="D76" s="77" t="s">
        <v>771</v>
      </c>
      <c r="E76" s="78">
        <v>45077</v>
      </c>
      <c r="F76" s="78">
        <v>45142.47535763889</v>
      </c>
      <c r="G76" s="80">
        <v>18069754</v>
      </c>
      <c r="H76" s="80">
        <v>18069754</v>
      </c>
      <c r="I76" s="80" t="s">
        <v>1418</v>
      </c>
      <c r="J76" s="77" t="s">
        <v>1341</v>
      </c>
      <c r="K76" s="80">
        <v>0</v>
      </c>
      <c r="L76" s="80">
        <v>0</v>
      </c>
      <c r="M76" s="77"/>
      <c r="N76" s="80">
        <v>18069754</v>
      </c>
      <c r="O76" s="80">
        <v>18602161</v>
      </c>
      <c r="P76" s="80">
        <v>18069754</v>
      </c>
      <c r="Q76" s="80">
        <v>0</v>
      </c>
      <c r="R76" s="80">
        <v>18069754</v>
      </c>
      <c r="S76" s="80">
        <v>0</v>
      </c>
      <c r="T76" s="77"/>
      <c r="U76" s="80">
        <v>0</v>
      </c>
      <c r="V76" s="77"/>
      <c r="W76" s="78"/>
      <c r="X76" s="78">
        <v>45260</v>
      </c>
    </row>
    <row r="77" spans="1:24">
      <c r="A77" s="74">
        <v>801000713</v>
      </c>
      <c r="B77" s="75" t="s">
        <v>695</v>
      </c>
      <c r="C77" s="77" t="s">
        <v>526</v>
      </c>
      <c r="D77" s="77" t="s">
        <v>772</v>
      </c>
      <c r="E77" s="78">
        <v>45077</v>
      </c>
      <c r="F77" s="78">
        <v>45142.47535763889</v>
      </c>
      <c r="G77" s="80">
        <v>1912330</v>
      </c>
      <c r="H77" s="80">
        <v>1912330</v>
      </c>
      <c r="I77" s="80" t="s">
        <v>1418</v>
      </c>
      <c r="J77" s="77" t="s">
        <v>1341</v>
      </c>
      <c r="K77" s="80">
        <v>0</v>
      </c>
      <c r="L77" s="80">
        <v>0</v>
      </c>
      <c r="M77" s="77"/>
      <c r="N77" s="80">
        <v>1912330</v>
      </c>
      <c r="O77" s="80">
        <v>3200177</v>
      </c>
      <c r="P77" s="80">
        <v>1912330</v>
      </c>
      <c r="Q77" s="80">
        <v>0</v>
      </c>
      <c r="R77" s="80">
        <v>1912330</v>
      </c>
      <c r="S77" s="80">
        <v>1874083</v>
      </c>
      <c r="T77" s="77">
        <v>1222331935</v>
      </c>
      <c r="U77" s="80">
        <v>0</v>
      </c>
      <c r="V77" s="77"/>
      <c r="W77" s="78"/>
      <c r="X77" s="78">
        <v>45260</v>
      </c>
    </row>
    <row r="78" spans="1:24">
      <c r="A78" s="74">
        <v>801000713</v>
      </c>
      <c r="B78" s="75" t="s">
        <v>695</v>
      </c>
      <c r="C78" s="77" t="s">
        <v>531</v>
      </c>
      <c r="D78" s="77" t="s">
        <v>773</v>
      </c>
      <c r="E78" s="78">
        <v>45077</v>
      </c>
      <c r="F78" s="78">
        <v>45142.47535763889</v>
      </c>
      <c r="G78" s="80">
        <v>11318516</v>
      </c>
      <c r="H78" s="80">
        <v>214946</v>
      </c>
      <c r="I78" s="80" t="s">
        <v>1419</v>
      </c>
      <c r="J78" s="77" t="s">
        <v>1341</v>
      </c>
      <c r="K78" s="80">
        <v>0</v>
      </c>
      <c r="L78" s="80">
        <v>0</v>
      </c>
      <c r="M78" s="77"/>
      <c r="N78" s="80">
        <v>11318516</v>
      </c>
      <c r="O78" s="80">
        <v>11381976</v>
      </c>
      <c r="P78" s="80">
        <v>11318516</v>
      </c>
      <c r="Q78" s="80">
        <v>0</v>
      </c>
      <c r="R78" s="80">
        <v>11318516</v>
      </c>
      <c r="S78" s="80">
        <v>0</v>
      </c>
      <c r="T78" s="77"/>
      <c r="U78" s="80">
        <v>11092146</v>
      </c>
      <c r="V78" s="77">
        <v>4800061722</v>
      </c>
      <c r="W78" s="78">
        <v>45247</v>
      </c>
      <c r="X78" s="78">
        <v>45260</v>
      </c>
    </row>
    <row r="79" spans="1:24">
      <c r="A79" s="74">
        <v>801000713</v>
      </c>
      <c r="B79" s="75" t="s">
        <v>695</v>
      </c>
      <c r="C79" s="77" t="s">
        <v>532</v>
      </c>
      <c r="D79" s="77" t="s">
        <v>774</v>
      </c>
      <c r="E79" s="78">
        <v>45077</v>
      </c>
      <c r="F79" s="78">
        <v>45142.47535763889</v>
      </c>
      <c r="G79" s="80">
        <v>56533</v>
      </c>
      <c r="H79" s="80">
        <v>56533</v>
      </c>
      <c r="I79" s="80" t="s">
        <v>1347</v>
      </c>
      <c r="J79" s="77" t="s">
        <v>610</v>
      </c>
      <c r="K79" s="80">
        <v>56533</v>
      </c>
      <c r="L79" s="80">
        <v>0</v>
      </c>
      <c r="M79" s="77" t="s">
        <v>1369</v>
      </c>
      <c r="N79" s="80">
        <v>0</v>
      </c>
      <c r="O79" s="80">
        <v>0</v>
      </c>
      <c r="P79" s="80">
        <v>0</v>
      </c>
      <c r="Q79" s="80">
        <v>0</v>
      </c>
      <c r="R79" s="80">
        <v>0</v>
      </c>
      <c r="S79" s="80">
        <v>0</v>
      </c>
      <c r="T79" s="77"/>
      <c r="U79" s="80">
        <v>0</v>
      </c>
      <c r="V79" s="77"/>
      <c r="W79" s="78"/>
      <c r="X79" s="78">
        <v>45260</v>
      </c>
    </row>
    <row r="80" spans="1:24">
      <c r="A80" s="74">
        <v>801000713</v>
      </c>
      <c r="B80" s="75" t="s">
        <v>695</v>
      </c>
      <c r="C80" s="77" t="s">
        <v>525</v>
      </c>
      <c r="D80" s="77" t="s">
        <v>775</v>
      </c>
      <c r="E80" s="78">
        <v>45078</v>
      </c>
      <c r="F80" s="78">
        <v>45142.47535763889</v>
      </c>
      <c r="G80" s="80">
        <v>289685</v>
      </c>
      <c r="H80" s="80">
        <v>289685</v>
      </c>
      <c r="I80" s="80" t="s">
        <v>1418</v>
      </c>
      <c r="J80" s="77" t="s">
        <v>1341</v>
      </c>
      <c r="K80" s="80">
        <v>0</v>
      </c>
      <c r="L80" s="80">
        <v>0</v>
      </c>
      <c r="M80" s="77"/>
      <c r="N80" s="80">
        <v>289685</v>
      </c>
      <c r="O80" s="80">
        <v>289685</v>
      </c>
      <c r="P80" s="80">
        <v>289685</v>
      </c>
      <c r="Q80" s="80">
        <v>0</v>
      </c>
      <c r="R80" s="80">
        <v>289685</v>
      </c>
      <c r="S80" s="80">
        <v>283892</v>
      </c>
      <c r="T80" s="77">
        <v>1222332134</v>
      </c>
      <c r="U80" s="80">
        <v>0</v>
      </c>
      <c r="V80" s="77"/>
      <c r="W80" s="78"/>
      <c r="X80" s="78">
        <v>45260</v>
      </c>
    </row>
    <row r="81" spans="1:24">
      <c r="A81" s="74">
        <v>801000713</v>
      </c>
      <c r="B81" s="75" t="s">
        <v>695</v>
      </c>
      <c r="C81" s="77" t="s">
        <v>524</v>
      </c>
      <c r="D81" s="77" t="s">
        <v>776</v>
      </c>
      <c r="E81" s="78">
        <v>45082</v>
      </c>
      <c r="F81" s="78">
        <v>45147.58064915509</v>
      </c>
      <c r="G81" s="80">
        <v>439700</v>
      </c>
      <c r="H81" s="80">
        <v>439700</v>
      </c>
      <c r="I81" s="80" t="s">
        <v>1419</v>
      </c>
      <c r="J81" s="77" t="s">
        <v>1341</v>
      </c>
      <c r="K81" s="80">
        <v>0</v>
      </c>
      <c r="L81" s="80">
        <v>0</v>
      </c>
      <c r="M81" s="77"/>
      <c r="N81" s="80">
        <v>439700</v>
      </c>
      <c r="O81" s="80">
        <v>429000</v>
      </c>
      <c r="P81" s="80">
        <v>439700</v>
      </c>
      <c r="Q81" s="80">
        <v>0</v>
      </c>
      <c r="R81" s="80">
        <v>439700</v>
      </c>
      <c r="S81" s="80">
        <v>0</v>
      </c>
      <c r="T81" s="77"/>
      <c r="U81" s="80">
        <v>430906</v>
      </c>
      <c r="V81" s="77">
        <v>4800062036</v>
      </c>
      <c r="W81" s="78">
        <v>45280</v>
      </c>
      <c r="X81" s="78">
        <v>45260</v>
      </c>
    </row>
    <row r="82" spans="1:24">
      <c r="A82" s="74">
        <v>801000713</v>
      </c>
      <c r="B82" s="75" t="s">
        <v>695</v>
      </c>
      <c r="C82" s="77" t="s">
        <v>522</v>
      </c>
      <c r="D82" s="77" t="s">
        <v>777</v>
      </c>
      <c r="E82" s="78">
        <v>45084</v>
      </c>
      <c r="F82" s="78">
        <v>45142.47535763889</v>
      </c>
      <c r="G82" s="80">
        <v>35260856</v>
      </c>
      <c r="H82" s="80">
        <v>35260856</v>
      </c>
      <c r="I82" s="80" t="s">
        <v>1418</v>
      </c>
      <c r="J82" s="77" t="s">
        <v>1341</v>
      </c>
      <c r="K82" s="80">
        <v>0</v>
      </c>
      <c r="L82" s="80">
        <v>0</v>
      </c>
      <c r="M82" s="77" t="s">
        <v>1370</v>
      </c>
      <c r="N82" s="80">
        <v>35260856</v>
      </c>
      <c r="O82" s="80">
        <v>2029714</v>
      </c>
      <c r="P82" s="80">
        <v>35260856</v>
      </c>
      <c r="Q82" s="80">
        <v>0</v>
      </c>
      <c r="R82" s="80">
        <v>35260856</v>
      </c>
      <c r="S82" s="80">
        <v>0</v>
      </c>
      <c r="T82" s="77"/>
      <c r="U82" s="80">
        <v>0</v>
      </c>
      <c r="V82" s="77"/>
      <c r="W82" s="78"/>
      <c r="X82" s="78">
        <v>45260</v>
      </c>
    </row>
    <row r="83" spans="1:24">
      <c r="A83" s="74">
        <v>801000713</v>
      </c>
      <c r="B83" s="75" t="s">
        <v>695</v>
      </c>
      <c r="C83" s="77" t="s">
        <v>523</v>
      </c>
      <c r="D83" s="77" t="s">
        <v>778</v>
      </c>
      <c r="E83" s="78">
        <v>45084</v>
      </c>
      <c r="F83" s="78">
        <v>45147.58064915509</v>
      </c>
      <c r="G83" s="80">
        <v>56533</v>
      </c>
      <c r="H83" s="80">
        <v>56533</v>
      </c>
      <c r="I83" s="80" t="s">
        <v>1418</v>
      </c>
      <c r="J83" s="77" t="s">
        <v>1341</v>
      </c>
      <c r="K83" s="80">
        <v>0</v>
      </c>
      <c r="L83" s="80">
        <v>0</v>
      </c>
      <c r="M83" s="77"/>
      <c r="N83" s="80">
        <v>56533</v>
      </c>
      <c r="O83" s="80">
        <v>159929</v>
      </c>
      <c r="P83" s="80">
        <v>56533</v>
      </c>
      <c r="Q83" s="80">
        <v>0</v>
      </c>
      <c r="R83" s="80">
        <v>56533</v>
      </c>
      <c r="S83" s="80">
        <v>56533</v>
      </c>
      <c r="T83" s="77">
        <v>1222331745</v>
      </c>
      <c r="U83" s="80">
        <v>0</v>
      </c>
      <c r="V83" s="77"/>
      <c r="W83" s="78"/>
      <c r="X83" s="78">
        <v>45260</v>
      </c>
    </row>
    <row r="84" spans="1:24">
      <c r="A84" s="74">
        <v>801000713</v>
      </c>
      <c r="B84" s="75" t="s">
        <v>695</v>
      </c>
      <c r="C84" s="77" t="s">
        <v>521</v>
      </c>
      <c r="D84" s="77" t="s">
        <v>779</v>
      </c>
      <c r="E84" s="78">
        <v>45085</v>
      </c>
      <c r="F84" s="78">
        <v>45147.58064915509</v>
      </c>
      <c r="G84" s="80">
        <v>346723</v>
      </c>
      <c r="H84" s="80">
        <v>16400</v>
      </c>
      <c r="I84" s="80" t="s">
        <v>1419</v>
      </c>
      <c r="J84" s="77" t="s">
        <v>1341</v>
      </c>
      <c r="K84" s="80">
        <v>0</v>
      </c>
      <c r="L84" s="80">
        <v>0</v>
      </c>
      <c r="M84" s="77"/>
      <c r="N84" s="80">
        <v>346723</v>
      </c>
      <c r="O84" s="80">
        <v>763474</v>
      </c>
      <c r="P84" s="80">
        <v>346723</v>
      </c>
      <c r="Q84" s="80">
        <v>36886</v>
      </c>
      <c r="R84" s="80">
        <v>309837</v>
      </c>
      <c r="S84" s="80">
        <v>0</v>
      </c>
      <c r="T84" s="77"/>
      <c r="U84" s="80">
        <v>303640</v>
      </c>
      <c r="V84" s="77">
        <v>4800061722</v>
      </c>
      <c r="W84" s="78">
        <v>45247</v>
      </c>
      <c r="X84" s="78">
        <v>45260</v>
      </c>
    </row>
    <row r="85" spans="1:24">
      <c r="A85" s="74">
        <v>801000713</v>
      </c>
      <c r="B85" s="75" t="s">
        <v>695</v>
      </c>
      <c r="C85" s="77" t="s">
        <v>520</v>
      </c>
      <c r="D85" s="77" t="s">
        <v>780</v>
      </c>
      <c r="E85" s="78">
        <v>45086</v>
      </c>
      <c r="F85" s="78">
        <v>45142.47535763889</v>
      </c>
      <c r="G85" s="80">
        <v>64500</v>
      </c>
      <c r="H85" s="80">
        <v>64500</v>
      </c>
      <c r="I85" s="80" t="s">
        <v>1347</v>
      </c>
      <c r="J85" s="77" t="s">
        <v>610</v>
      </c>
      <c r="K85" s="80">
        <v>64500</v>
      </c>
      <c r="L85" s="80">
        <v>0</v>
      </c>
      <c r="M85" s="77" t="s">
        <v>1371</v>
      </c>
      <c r="N85" s="80">
        <v>0</v>
      </c>
      <c r="O85" s="80">
        <v>0</v>
      </c>
      <c r="P85" s="80">
        <v>0</v>
      </c>
      <c r="Q85" s="80">
        <v>0</v>
      </c>
      <c r="R85" s="80">
        <v>0</v>
      </c>
      <c r="S85" s="80">
        <v>0</v>
      </c>
      <c r="T85" s="77"/>
      <c r="U85" s="80">
        <v>0</v>
      </c>
      <c r="V85" s="77"/>
      <c r="W85" s="78"/>
      <c r="X85" s="78">
        <v>45260</v>
      </c>
    </row>
    <row r="86" spans="1:24">
      <c r="A86" s="74">
        <v>801000713</v>
      </c>
      <c r="B86" s="75" t="s">
        <v>695</v>
      </c>
      <c r="C86" s="77" t="s">
        <v>519</v>
      </c>
      <c r="D86" s="77" t="s">
        <v>781</v>
      </c>
      <c r="E86" s="78">
        <v>45090</v>
      </c>
      <c r="F86" s="78">
        <v>45147.58064915509</v>
      </c>
      <c r="G86" s="80">
        <v>10562558</v>
      </c>
      <c r="H86" s="80">
        <v>126710</v>
      </c>
      <c r="I86" s="80" t="s">
        <v>1419</v>
      </c>
      <c r="J86" s="77" t="s">
        <v>1341</v>
      </c>
      <c r="K86" s="80">
        <v>0</v>
      </c>
      <c r="L86" s="80">
        <v>0</v>
      </c>
      <c r="M86" s="77"/>
      <c r="N86" s="80">
        <v>10562558</v>
      </c>
      <c r="O86" s="80">
        <v>5885192</v>
      </c>
      <c r="P86" s="80">
        <v>10562558</v>
      </c>
      <c r="Q86" s="80">
        <v>0</v>
      </c>
      <c r="R86" s="80">
        <v>10562558</v>
      </c>
      <c r="S86" s="80">
        <v>0</v>
      </c>
      <c r="T86" s="77"/>
      <c r="U86" s="80">
        <v>10351307</v>
      </c>
      <c r="V86" s="77">
        <v>4800061537</v>
      </c>
      <c r="W86" s="78">
        <v>45224</v>
      </c>
      <c r="X86" s="78">
        <v>45260</v>
      </c>
    </row>
    <row r="87" spans="1:24">
      <c r="A87" s="74">
        <v>801000713</v>
      </c>
      <c r="B87" s="75" t="s">
        <v>695</v>
      </c>
      <c r="C87" s="77" t="s">
        <v>518</v>
      </c>
      <c r="D87" s="77" t="s">
        <v>782</v>
      </c>
      <c r="E87" s="78">
        <v>45093</v>
      </c>
      <c r="F87" s="78">
        <v>45142.47535763889</v>
      </c>
      <c r="G87" s="80">
        <v>19873599</v>
      </c>
      <c r="H87" s="80">
        <v>54895</v>
      </c>
      <c r="I87" s="80" t="s">
        <v>1415</v>
      </c>
      <c r="J87" s="77" t="s">
        <v>1343</v>
      </c>
      <c r="K87" s="80">
        <v>0</v>
      </c>
      <c r="L87" s="80">
        <v>48595</v>
      </c>
      <c r="M87" s="77"/>
      <c r="N87" s="80">
        <v>19873599</v>
      </c>
      <c r="O87" s="80">
        <v>19782929</v>
      </c>
      <c r="P87" s="80">
        <v>19873599</v>
      </c>
      <c r="Q87" s="80">
        <v>0</v>
      </c>
      <c r="R87" s="80">
        <v>19825004</v>
      </c>
      <c r="S87" s="80">
        <v>0</v>
      </c>
      <c r="T87" s="77"/>
      <c r="U87" s="80">
        <v>19428505</v>
      </c>
      <c r="V87" s="77">
        <v>4800061722</v>
      </c>
      <c r="W87" s="78">
        <v>45247</v>
      </c>
      <c r="X87" s="78">
        <v>45260</v>
      </c>
    </row>
    <row r="88" spans="1:24">
      <c r="A88" s="74">
        <v>801000713</v>
      </c>
      <c r="B88" s="75" t="s">
        <v>695</v>
      </c>
      <c r="C88" s="77" t="s">
        <v>517</v>
      </c>
      <c r="D88" s="77" t="s">
        <v>783</v>
      </c>
      <c r="E88" s="78">
        <v>45093</v>
      </c>
      <c r="F88" s="78">
        <v>45147.58064915509</v>
      </c>
      <c r="G88" s="80">
        <v>578815</v>
      </c>
      <c r="H88" s="80">
        <v>578815</v>
      </c>
      <c r="I88" s="80" t="s">
        <v>1347</v>
      </c>
      <c r="J88" s="77" t="s">
        <v>610</v>
      </c>
      <c r="K88" s="80">
        <v>578815</v>
      </c>
      <c r="L88" s="80">
        <v>0</v>
      </c>
      <c r="M88" s="77" t="s">
        <v>1372</v>
      </c>
      <c r="N88" s="80">
        <v>0</v>
      </c>
      <c r="O88" s="80">
        <v>0</v>
      </c>
      <c r="P88" s="80">
        <v>0</v>
      </c>
      <c r="Q88" s="80">
        <v>0</v>
      </c>
      <c r="R88" s="80">
        <v>0</v>
      </c>
      <c r="S88" s="80">
        <v>0</v>
      </c>
      <c r="T88" s="77"/>
      <c r="U88" s="80">
        <v>0</v>
      </c>
      <c r="V88" s="77"/>
      <c r="W88" s="78"/>
      <c r="X88" s="78">
        <v>45260</v>
      </c>
    </row>
    <row r="89" spans="1:24">
      <c r="A89" s="74">
        <v>801000713</v>
      </c>
      <c r="B89" s="75" t="s">
        <v>695</v>
      </c>
      <c r="C89" s="77" t="s">
        <v>516</v>
      </c>
      <c r="D89" s="77" t="s">
        <v>784</v>
      </c>
      <c r="E89" s="78">
        <v>45099</v>
      </c>
      <c r="F89" s="78">
        <v>45142.47535763889</v>
      </c>
      <c r="G89" s="80">
        <v>1496902</v>
      </c>
      <c r="H89" s="80">
        <v>1495726</v>
      </c>
      <c r="I89" s="80" t="s">
        <v>1418</v>
      </c>
      <c r="J89" s="77" t="s">
        <v>1341</v>
      </c>
      <c r="K89" s="80">
        <v>0</v>
      </c>
      <c r="L89" s="80">
        <v>0</v>
      </c>
      <c r="M89" s="77"/>
      <c r="N89" s="80">
        <v>1496902</v>
      </c>
      <c r="O89" s="80">
        <v>2270348</v>
      </c>
      <c r="P89" s="80">
        <v>1496902</v>
      </c>
      <c r="Q89" s="80">
        <v>2152</v>
      </c>
      <c r="R89" s="80">
        <v>1494750</v>
      </c>
      <c r="S89" s="80">
        <v>1464855</v>
      </c>
      <c r="T89" s="77">
        <v>1222332015</v>
      </c>
      <c r="U89" s="80">
        <v>0</v>
      </c>
      <c r="V89" s="77"/>
      <c r="W89" s="78"/>
      <c r="X89" s="78">
        <v>45260</v>
      </c>
    </row>
    <row r="90" spans="1:24">
      <c r="A90" s="74">
        <v>801000713</v>
      </c>
      <c r="B90" s="75" t="s">
        <v>695</v>
      </c>
      <c r="C90" s="77" t="s">
        <v>515</v>
      </c>
      <c r="D90" s="77" t="s">
        <v>785</v>
      </c>
      <c r="E90" s="78">
        <v>45101</v>
      </c>
      <c r="F90" s="78">
        <v>45231.291666666664</v>
      </c>
      <c r="G90" s="80">
        <v>16061500</v>
      </c>
      <c r="H90" s="80">
        <v>16061500</v>
      </c>
      <c r="I90" s="80" t="s">
        <v>1418</v>
      </c>
      <c r="J90" s="77" t="s">
        <v>1341</v>
      </c>
      <c r="K90" s="80">
        <v>0</v>
      </c>
      <c r="L90" s="80">
        <v>0</v>
      </c>
      <c r="M90" s="77"/>
      <c r="N90" s="80">
        <v>16061500</v>
      </c>
      <c r="O90" s="80">
        <v>4608450</v>
      </c>
      <c r="P90" s="80">
        <v>16061500</v>
      </c>
      <c r="Q90" s="80">
        <v>0</v>
      </c>
      <c r="R90" s="80">
        <v>16061500</v>
      </c>
      <c r="S90" s="80">
        <v>15740270</v>
      </c>
      <c r="T90" s="77">
        <v>1222347198</v>
      </c>
      <c r="U90" s="80">
        <v>0</v>
      </c>
      <c r="V90" s="77"/>
      <c r="W90" s="78"/>
      <c r="X90" s="78">
        <v>45260</v>
      </c>
    </row>
    <row r="91" spans="1:24">
      <c r="A91" s="74">
        <v>801000713</v>
      </c>
      <c r="B91" s="75" t="s">
        <v>695</v>
      </c>
      <c r="C91" s="77" t="s">
        <v>514</v>
      </c>
      <c r="D91" s="77" t="s">
        <v>786</v>
      </c>
      <c r="E91" s="78">
        <v>45105</v>
      </c>
      <c r="F91" s="78">
        <v>45147.58064915509</v>
      </c>
      <c r="G91" s="80">
        <v>6556667</v>
      </c>
      <c r="H91" s="80">
        <v>6556667</v>
      </c>
      <c r="I91" s="80" t="s">
        <v>1418</v>
      </c>
      <c r="J91" s="77" t="s">
        <v>1341</v>
      </c>
      <c r="K91" s="80">
        <v>0</v>
      </c>
      <c r="L91" s="80">
        <v>0</v>
      </c>
      <c r="M91" s="77"/>
      <c r="N91" s="80">
        <v>6556667</v>
      </c>
      <c r="O91" s="80">
        <v>6492190</v>
      </c>
      <c r="P91" s="80">
        <v>6556667</v>
      </c>
      <c r="Q91" s="80">
        <v>0</v>
      </c>
      <c r="R91" s="80">
        <v>6556667</v>
      </c>
      <c r="S91" s="80">
        <v>0</v>
      </c>
      <c r="T91" s="77"/>
      <c r="U91" s="80">
        <v>0</v>
      </c>
      <c r="V91" s="77"/>
      <c r="W91" s="78"/>
      <c r="X91" s="78">
        <v>45260</v>
      </c>
    </row>
    <row r="92" spans="1:24">
      <c r="A92" s="74">
        <v>801000713</v>
      </c>
      <c r="B92" s="75" t="s">
        <v>695</v>
      </c>
      <c r="C92" s="77" t="s">
        <v>513</v>
      </c>
      <c r="D92" s="77" t="s">
        <v>787</v>
      </c>
      <c r="E92" s="78">
        <v>45105</v>
      </c>
      <c r="F92" s="78">
        <v>45147.58064915509</v>
      </c>
      <c r="G92" s="80">
        <v>1393707</v>
      </c>
      <c r="H92" s="80">
        <v>1393707</v>
      </c>
      <c r="I92" s="80" t="s">
        <v>1418</v>
      </c>
      <c r="J92" s="77" t="s">
        <v>1341</v>
      </c>
      <c r="K92" s="80">
        <v>0</v>
      </c>
      <c r="L92" s="80">
        <v>0</v>
      </c>
      <c r="M92" s="77"/>
      <c r="N92" s="80">
        <v>1393707</v>
      </c>
      <c r="O92" s="80">
        <v>1668893</v>
      </c>
      <c r="P92" s="80">
        <v>1393707</v>
      </c>
      <c r="Q92" s="80">
        <v>0</v>
      </c>
      <c r="R92" s="80">
        <v>1393707</v>
      </c>
      <c r="S92" s="80">
        <v>0</v>
      </c>
      <c r="T92" s="77"/>
      <c r="U92" s="80">
        <v>0</v>
      </c>
      <c r="V92" s="77"/>
      <c r="W92" s="78"/>
      <c r="X92" s="78">
        <v>45260</v>
      </c>
    </row>
    <row r="93" spans="1:24">
      <c r="A93" s="74">
        <v>801000713</v>
      </c>
      <c r="B93" s="75" t="s">
        <v>695</v>
      </c>
      <c r="C93" s="77" t="s">
        <v>512</v>
      </c>
      <c r="D93" s="77" t="s">
        <v>788</v>
      </c>
      <c r="E93" s="78">
        <v>45106</v>
      </c>
      <c r="F93" s="78">
        <v>45170.291666666664</v>
      </c>
      <c r="G93" s="80">
        <v>64500</v>
      </c>
      <c r="H93" s="80">
        <v>64500</v>
      </c>
      <c r="I93" s="80" t="s">
        <v>1418</v>
      </c>
      <c r="J93" s="77" t="s">
        <v>1341</v>
      </c>
      <c r="K93" s="80">
        <v>0</v>
      </c>
      <c r="L93" s="80">
        <v>0</v>
      </c>
      <c r="M93" s="77"/>
      <c r="N93" s="80">
        <v>64500</v>
      </c>
      <c r="O93" s="80">
        <v>66900</v>
      </c>
      <c r="P93" s="80">
        <v>64500</v>
      </c>
      <c r="Q93" s="80">
        <v>0</v>
      </c>
      <c r="R93" s="80">
        <v>64500</v>
      </c>
      <c r="S93" s="80">
        <v>64500</v>
      </c>
      <c r="T93" s="77">
        <v>1222333380</v>
      </c>
      <c r="U93" s="80">
        <v>0</v>
      </c>
      <c r="V93" s="77"/>
      <c r="W93" s="78"/>
      <c r="X93" s="78">
        <v>45260</v>
      </c>
    </row>
    <row r="94" spans="1:24">
      <c r="A94" s="74">
        <v>801000713</v>
      </c>
      <c r="B94" s="75" t="s">
        <v>695</v>
      </c>
      <c r="C94" s="77" t="s">
        <v>511</v>
      </c>
      <c r="D94" s="77" t="s">
        <v>789</v>
      </c>
      <c r="E94" s="78">
        <v>45106</v>
      </c>
      <c r="F94" s="78">
        <v>45170.291666666664</v>
      </c>
      <c r="G94" s="80">
        <v>64500</v>
      </c>
      <c r="H94" s="80">
        <v>64500</v>
      </c>
      <c r="I94" s="80" t="s">
        <v>1347</v>
      </c>
      <c r="J94" s="77" t="s">
        <v>610</v>
      </c>
      <c r="K94" s="80">
        <v>64500</v>
      </c>
      <c r="L94" s="80">
        <v>0</v>
      </c>
      <c r="M94" s="77" t="s">
        <v>1373</v>
      </c>
      <c r="N94" s="80">
        <v>0</v>
      </c>
      <c r="O94" s="80">
        <v>0</v>
      </c>
      <c r="P94" s="80">
        <v>0</v>
      </c>
      <c r="Q94" s="80">
        <v>0</v>
      </c>
      <c r="R94" s="80">
        <v>0</v>
      </c>
      <c r="S94" s="80">
        <v>0</v>
      </c>
      <c r="T94" s="77"/>
      <c r="U94" s="80">
        <v>0</v>
      </c>
      <c r="V94" s="77"/>
      <c r="W94" s="78"/>
      <c r="X94" s="78">
        <v>45260</v>
      </c>
    </row>
    <row r="95" spans="1:24">
      <c r="A95" s="74">
        <v>801000713</v>
      </c>
      <c r="B95" s="75" t="s">
        <v>695</v>
      </c>
      <c r="C95" s="77" t="s">
        <v>510</v>
      </c>
      <c r="D95" s="77" t="s">
        <v>790</v>
      </c>
      <c r="E95" s="78">
        <v>45106</v>
      </c>
      <c r="F95" s="78">
        <v>45170.291666666664</v>
      </c>
      <c r="G95" s="80">
        <v>64500</v>
      </c>
      <c r="H95" s="80">
        <v>64500</v>
      </c>
      <c r="I95" s="80" t="s">
        <v>1418</v>
      </c>
      <c r="J95" s="77" t="s">
        <v>1341</v>
      </c>
      <c r="K95" s="80">
        <v>0</v>
      </c>
      <c r="L95" s="80">
        <v>0</v>
      </c>
      <c r="M95" s="77"/>
      <c r="N95" s="80">
        <v>64500</v>
      </c>
      <c r="O95" s="80">
        <v>66900</v>
      </c>
      <c r="P95" s="80">
        <v>64500</v>
      </c>
      <c r="Q95" s="80">
        <v>0</v>
      </c>
      <c r="R95" s="80">
        <v>64500</v>
      </c>
      <c r="S95" s="80">
        <v>64500</v>
      </c>
      <c r="T95" s="77">
        <v>1222333378</v>
      </c>
      <c r="U95" s="80">
        <v>0</v>
      </c>
      <c r="V95" s="77"/>
      <c r="W95" s="78"/>
      <c r="X95" s="78">
        <v>45260</v>
      </c>
    </row>
    <row r="96" spans="1:24">
      <c r="A96" s="74">
        <v>801000713</v>
      </c>
      <c r="B96" s="75" t="s">
        <v>695</v>
      </c>
      <c r="C96" s="77" t="s">
        <v>509</v>
      </c>
      <c r="D96" s="77" t="s">
        <v>791</v>
      </c>
      <c r="E96" s="78">
        <v>45107</v>
      </c>
      <c r="F96" s="78">
        <v>45170.291666666664</v>
      </c>
      <c r="G96" s="80">
        <v>94240</v>
      </c>
      <c r="H96" s="80">
        <v>94240</v>
      </c>
      <c r="I96" s="80" t="s">
        <v>1347</v>
      </c>
      <c r="J96" s="77" t="s">
        <v>610</v>
      </c>
      <c r="K96" s="80">
        <v>94240</v>
      </c>
      <c r="L96" s="80">
        <v>0</v>
      </c>
      <c r="M96" s="77" t="s">
        <v>1374</v>
      </c>
      <c r="N96" s="80">
        <v>0</v>
      </c>
      <c r="O96" s="80">
        <v>0</v>
      </c>
      <c r="P96" s="80">
        <v>0</v>
      </c>
      <c r="Q96" s="80">
        <v>0</v>
      </c>
      <c r="R96" s="80">
        <v>0</v>
      </c>
      <c r="S96" s="80">
        <v>0</v>
      </c>
      <c r="T96" s="77"/>
      <c r="U96" s="80">
        <v>0</v>
      </c>
      <c r="V96" s="77"/>
      <c r="W96" s="78"/>
      <c r="X96" s="78">
        <v>45260</v>
      </c>
    </row>
    <row r="97" spans="1:24">
      <c r="A97" s="74">
        <v>801000713</v>
      </c>
      <c r="B97" s="75" t="s">
        <v>695</v>
      </c>
      <c r="C97" s="77" t="s">
        <v>508</v>
      </c>
      <c r="D97" s="77" t="s">
        <v>792</v>
      </c>
      <c r="E97" s="78">
        <v>45107</v>
      </c>
      <c r="F97" s="78">
        <v>45147.58064915509</v>
      </c>
      <c r="G97" s="80">
        <v>1030335</v>
      </c>
      <c r="H97" s="80">
        <v>1030335</v>
      </c>
      <c r="I97" s="80" t="s">
        <v>1418</v>
      </c>
      <c r="J97" s="77" t="s">
        <v>1341</v>
      </c>
      <c r="K97" s="80">
        <v>0</v>
      </c>
      <c r="L97" s="80">
        <v>0</v>
      </c>
      <c r="M97" s="77"/>
      <c r="N97" s="80">
        <v>1030335</v>
      </c>
      <c r="O97" s="80">
        <v>1305521</v>
      </c>
      <c r="P97" s="80">
        <v>1030335</v>
      </c>
      <c r="Q97" s="80">
        <v>0</v>
      </c>
      <c r="R97" s="80">
        <v>1030335</v>
      </c>
      <c r="S97" s="80">
        <v>0</v>
      </c>
      <c r="T97" s="77"/>
      <c r="U97" s="80">
        <v>0</v>
      </c>
      <c r="V97" s="77"/>
      <c r="W97" s="78"/>
      <c r="X97" s="78">
        <v>45260</v>
      </c>
    </row>
    <row r="98" spans="1:24">
      <c r="A98" s="74">
        <v>801000713</v>
      </c>
      <c r="B98" s="75" t="s">
        <v>695</v>
      </c>
      <c r="C98" s="77" t="s">
        <v>507</v>
      </c>
      <c r="D98" s="77" t="s">
        <v>793</v>
      </c>
      <c r="E98" s="78">
        <v>45111</v>
      </c>
      <c r="F98" s="78">
        <v>45170.291666666664</v>
      </c>
      <c r="G98" s="80">
        <v>56533</v>
      </c>
      <c r="H98" s="80">
        <v>56533</v>
      </c>
      <c r="I98" s="80" t="s">
        <v>1418</v>
      </c>
      <c r="J98" s="77" t="s">
        <v>1341</v>
      </c>
      <c r="K98" s="80">
        <v>0</v>
      </c>
      <c r="L98" s="80">
        <v>0</v>
      </c>
      <c r="M98" s="77"/>
      <c r="N98" s="80">
        <v>56533</v>
      </c>
      <c r="O98" s="80">
        <v>159929</v>
      </c>
      <c r="P98" s="80">
        <v>56533</v>
      </c>
      <c r="Q98" s="80">
        <v>0</v>
      </c>
      <c r="R98" s="80">
        <v>56533</v>
      </c>
      <c r="S98" s="80">
        <v>56533</v>
      </c>
      <c r="T98" s="77">
        <v>1222333361</v>
      </c>
      <c r="U98" s="80">
        <v>0</v>
      </c>
      <c r="V98" s="77"/>
      <c r="W98" s="78"/>
      <c r="X98" s="78">
        <v>45260</v>
      </c>
    </row>
    <row r="99" spans="1:24">
      <c r="A99" s="74">
        <v>801000713</v>
      </c>
      <c r="B99" s="75" t="s">
        <v>695</v>
      </c>
      <c r="C99" s="77" t="s">
        <v>506</v>
      </c>
      <c r="D99" s="77" t="s">
        <v>794</v>
      </c>
      <c r="E99" s="78">
        <v>45111</v>
      </c>
      <c r="F99" s="78">
        <v>45170.291666666664</v>
      </c>
      <c r="G99" s="80">
        <v>64500</v>
      </c>
      <c r="H99" s="80">
        <v>64500</v>
      </c>
      <c r="I99" s="80" t="s">
        <v>1418</v>
      </c>
      <c r="J99" s="77" t="s">
        <v>1341</v>
      </c>
      <c r="K99" s="80">
        <v>0</v>
      </c>
      <c r="L99" s="80">
        <v>0</v>
      </c>
      <c r="M99" s="77"/>
      <c r="N99" s="80">
        <v>64500</v>
      </c>
      <c r="O99" s="80">
        <v>66900</v>
      </c>
      <c r="P99" s="80">
        <v>64500</v>
      </c>
      <c r="Q99" s="80">
        <v>0</v>
      </c>
      <c r="R99" s="80">
        <v>64500</v>
      </c>
      <c r="S99" s="80">
        <v>64500</v>
      </c>
      <c r="T99" s="77">
        <v>1222313031</v>
      </c>
      <c r="U99" s="80">
        <v>0</v>
      </c>
      <c r="V99" s="77"/>
      <c r="W99" s="78"/>
      <c r="X99" s="78">
        <v>45260</v>
      </c>
    </row>
    <row r="100" spans="1:24">
      <c r="A100" s="74">
        <v>801000713</v>
      </c>
      <c r="B100" s="75" t="s">
        <v>695</v>
      </c>
      <c r="C100" s="77" t="s">
        <v>505</v>
      </c>
      <c r="D100" s="77" t="s">
        <v>795</v>
      </c>
      <c r="E100" s="78">
        <v>45111</v>
      </c>
      <c r="F100" s="78">
        <v>45170.291666666664</v>
      </c>
      <c r="G100" s="80">
        <v>56533</v>
      </c>
      <c r="H100" s="80">
        <v>56533</v>
      </c>
      <c r="I100" s="80" t="s">
        <v>1347</v>
      </c>
      <c r="J100" s="77" t="s">
        <v>610</v>
      </c>
      <c r="K100" s="80">
        <v>56533</v>
      </c>
      <c r="L100" s="80">
        <v>0</v>
      </c>
      <c r="M100" s="77" t="s">
        <v>1375</v>
      </c>
      <c r="N100" s="80">
        <v>0</v>
      </c>
      <c r="O100" s="80">
        <v>0</v>
      </c>
      <c r="P100" s="80">
        <v>0</v>
      </c>
      <c r="Q100" s="80">
        <v>0</v>
      </c>
      <c r="R100" s="80">
        <v>0</v>
      </c>
      <c r="S100" s="80">
        <v>0</v>
      </c>
      <c r="T100" s="77"/>
      <c r="U100" s="80">
        <v>0</v>
      </c>
      <c r="V100" s="77"/>
      <c r="W100" s="78"/>
      <c r="X100" s="78">
        <v>45260</v>
      </c>
    </row>
    <row r="101" spans="1:24">
      <c r="A101" s="74">
        <v>801000713</v>
      </c>
      <c r="B101" s="75" t="s">
        <v>695</v>
      </c>
      <c r="C101" s="77" t="s">
        <v>504</v>
      </c>
      <c r="D101" s="77" t="s">
        <v>796</v>
      </c>
      <c r="E101" s="78">
        <v>45111</v>
      </c>
      <c r="F101" s="78">
        <v>45170.291666666664</v>
      </c>
      <c r="G101" s="80">
        <v>56533</v>
      </c>
      <c r="H101" s="80">
        <v>56533</v>
      </c>
      <c r="I101" s="80" t="s">
        <v>1347</v>
      </c>
      <c r="J101" s="77" t="s">
        <v>610</v>
      </c>
      <c r="K101" s="80">
        <v>56533</v>
      </c>
      <c r="L101" s="80">
        <v>0</v>
      </c>
      <c r="M101" s="77" t="s">
        <v>1376</v>
      </c>
      <c r="N101" s="80">
        <v>0</v>
      </c>
      <c r="O101" s="80">
        <v>0</v>
      </c>
      <c r="P101" s="80">
        <v>0</v>
      </c>
      <c r="Q101" s="80">
        <v>0</v>
      </c>
      <c r="R101" s="80">
        <v>0</v>
      </c>
      <c r="S101" s="80">
        <v>0</v>
      </c>
      <c r="T101" s="77"/>
      <c r="U101" s="80">
        <v>0</v>
      </c>
      <c r="V101" s="77"/>
      <c r="W101" s="78"/>
      <c r="X101" s="78">
        <v>45260</v>
      </c>
    </row>
    <row r="102" spans="1:24">
      <c r="A102" s="74">
        <v>801000713</v>
      </c>
      <c r="B102" s="75" t="s">
        <v>695</v>
      </c>
      <c r="C102" s="77" t="s">
        <v>503</v>
      </c>
      <c r="D102" s="77" t="s">
        <v>797</v>
      </c>
      <c r="E102" s="78">
        <v>45112</v>
      </c>
      <c r="F102" s="78">
        <v>45170.291666666664</v>
      </c>
      <c r="G102" s="80">
        <v>64500</v>
      </c>
      <c r="H102" s="80">
        <v>64500</v>
      </c>
      <c r="I102" s="80" t="s">
        <v>1347</v>
      </c>
      <c r="J102" s="77" t="s">
        <v>610</v>
      </c>
      <c r="K102" s="80">
        <v>64500</v>
      </c>
      <c r="L102" s="80">
        <v>0</v>
      </c>
      <c r="M102" s="77" t="s">
        <v>1377</v>
      </c>
      <c r="N102" s="80">
        <v>0</v>
      </c>
      <c r="O102" s="80">
        <v>0</v>
      </c>
      <c r="P102" s="80">
        <v>0</v>
      </c>
      <c r="Q102" s="80">
        <v>0</v>
      </c>
      <c r="R102" s="80">
        <v>0</v>
      </c>
      <c r="S102" s="80">
        <v>0</v>
      </c>
      <c r="T102" s="77"/>
      <c r="U102" s="80">
        <v>0</v>
      </c>
      <c r="V102" s="77"/>
      <c r="W102" s="78"/>
      <c r="X102" s="78">
        <v>45260</v>
      </c>
    </row>
    <row r="103" spans="1:24">
      <c r="A103" s="74">
        <v>801000713</v>
      </c>
      <c r="B103" s="75" t="s">
        <v>695</v>
      </c>
      <c r="C103" s="77" t="s">
        <v>501</v>
      </c>
      <c r="D103" s="77" t="s">
        <v>798</v>
      </c>
      <c r="E103" s="78">
        <v>45114</v>
      </c>
      <c r="F103" s="78">
        <v>45170.291666666664</v>
      </c>
      <c r="G103" s="80">
        <v>35243578</v>
      </c>
      <c r="H103" s="80">
        <v>35243578</v>
      </c>
      <c r="I103" s="80" t="s">
        <v>1418</v>
      </c>
      <c r="J103" s="77" t="s">
        <v>1341</v>
      </c>
      <c r="K103" s="80">
        <v>0</v>
      </c>
      <c r="L103" s="80">
        <v>0</v>
      </c>
      <c r="M103" s="77"/>
      <c r="N103" s="80">
        <v>35243578</v>
      </c>
      <c r="O103" s="80">
        <v>35773437</v>
      </c>
      <c r="P103" s="80">
        <v>35243578</v>
      </c>
      <c r="Q103" s="80">
        <v>0</v>
      </c>
      <c r="R103" s="80">
        <v>35243578</v>
      </c>
      <c r="S103" s="80">
        <v>34538705</v>
      </c>
      <c r="T103" s="77">
        <v>1222332362</v>
      </c>
      <c r="U103" s="80">
        <v>0</v>
      </c>
      <c r="V103" s="77"/>
      <c r="W103" s="78"/>
      <c r="X103" s="78">
        <v>45260</v>
      </c>
    </row>
    <row r="104" spans="1:24">
      <c r="A104" s="74">
        <v>801000713</v>
      </c>
      <c r="B104" s="75" t="s">
        <v>695</v>
      </c>
      <c r="C104" s="77" t="s">
        <v>502</v>
      </c>
      <c r="D104" s="77" t="s">
        <v>799</v>
      </c>
      <c r="E104" s="78">
        <v>45114</v>
      </c>
      <c r="F104" s="78">
        <v>45170.291666666664</v>
      </c>
      <c r="G104" s="80">
        <v>519467</v>
      </c>
      <c r="H104" s="80">
        <v>519467</v>
      </c>
      <c r="I104" s="80" t="s">
        <v>1418</v>
      </c>
      <c r="J104" s="77" t="s">
        <v>1341</v>
      </c>
      <c r="K104" s="80">
        <v>0</v>
      </c>
      <c r="L104" s="80">
        <v>0</v>
      </c>
      <c r="M104" s="77"/>
      <c r="N104" s="80">
        <v>519467</v>
      </c>
      <c r="O104" s="80">
        <v>519467</v>
      </c>
      <c r="P104" s="80">
        <v>519467</v>
      </c>
      <c r="Q104" s="80">
        <v>0</v>
      </c>
      <c r="R104" s="80">
        <v>519467</v>
      </c>
      <c r="S104" s="80">
        <v>0</v>
      </c>
      <c r="T104" s="77"/>
      <c r="U104" s="80">
        <v>0</v>
      </c>
      <c r="V104" s="77"/>
      <c r="W104" s="78"/>
      <c r="X104" s="78">
        <v>45260</v>
      </c>
    </row>
    <row r="105" spans="1:24">
      <c r="A105" s="74">
        <v>801000713</v>
      </c>
      <c r="B105" s="75" t="s">
        <v>695</v>
      </c>
      <c r="C105" s="77" t="s">
        <v>500</v>
      </c>
      <c r="D105" s="77" t="s">
        <v>800</v>
      </c>
      <c r="E105" s="78">
        <v>45115</v>
      </c>
      <c r="F105" s="78">
        <v>45170.291666666664</v>
      </c>
      <c r="G105" s="80">
        <v>901037</v>
      </c>
      <c r="H105" s="80">
        <v>901037</v>
      </c>
      <c r="I105" s="80" t="s">
        <v>1415</v>
      </c>
      <c r="J105" s="77" t="s">
        <v>1343</v>
      </c>
      <c r="K105" s="80">
        <v>0</v>
      </c>
      <c r="L105" s="80">
        <v>428341</v>
      </c>
      <c r="M105" s="77" t="s">
        <v>1378</v>
      </c>
      <c r="N105" s="80">
        <v>901037</v>
      </c>
      <c r="O105" s="80">
        <v>945392</v>
      </c>
      <c r="P105" s="80">
        <v>901037</v>
      </c>
      <c r="Q105" s="80">
        <v>0</v>
      </c>
      <c r="R105" s="80">
        <v>472696</v>
      </c>
      <c r="S105" s="80">
        <v>0</v>
      </c>
      <c r="T105" s="77"/>
      <c r="U105" s="80">
        <v>463242</v>
      </c>
      <c r="V105" s="77">
        <v>4800062036</v>
      </c>
      <c r="W105" s="78">
        <v>45280</v>
      </c>
      <c r="X105" s="78">
        <v>45260</v>
      </c>
    </row>
    <row r="106" spans="1:24">
      <c r="A106" s="74">
        <v>801000713</v>
      </c>
      <c r="B106" s="75" t="s">
        <v>695</v>
      </c>
      <c r="C106" s="77" t="s">
        <v>499</v>
      </c>
      <c r="D106" s="77" t="s">
        <v>801</v>
      </c>
      <c r="E106" s="78">
        <v>45115</v>
      </c>
      <c r="F106" s="78">
        <v>45170.291666666664</v>
      </c>
      <c r="G106" s="80">
        <v>312531</v>
      </c>
      <c r="H106" s="80">
        <v>312531</v>
      </c>
      <c r="I106" s="80" t="s">
        <v>1347</v>
      </c>
      <c r="J106" s="77" t="s">
        <v>610</v>
      </c>
      <c r="K106" s="80">
        <v>312531</v>
      </c>
      <c r="L106" s="80">
        <v>0</v>
      </c>
      <c r="M106" s="77" t="s">
        <v>1379</v>
      </c>
      <c r="N106" s="80">
        <v>0</v>
      </c>
      <c r="O106" s="80">
        <v>0</v>
      </c>
      <c r="P106" s="80">
        <v>0</v>
      </c>
      <c r="Q106" s="80">
        <v>0</v>
      </c>
      <c r="R106" s="80">
        <v>0</v>
      </c>
      <c r="S106" s="80">
        <v>0</v>
      </c>
      <c r="T106" s="77"/>
      <c r="U106" s="80">
        <v>0</v>
      </c>
      <c r="V106" s="77"/>
      <c r="W106" s="78"/>
      <c r="X106" s="78">
        <v>45260</v>
      </c>
    </row>
    <row r="107" spans="1:24">
      <c r="A107" s="74">
        <v>801000713</v>
      </c>
      <c r="B107" s="75" t="s">
        <v>695</v>
      </c>
      <c r="C107" s="77" t="s">
        <v>498</v>
      </c>
      <c r="D107" s="77" t="s">
        <v>802</v>
      </c>
      <c r="E107" s="78">
        <v>45118</v>
      </c>
      <c r="F107" s="78">
        <v>45170.291666666664</v>
      </c>
      <c r="G107" s="80">
        <v>145260</v>
      </c>
      <c r="H107" s="80">
        <v>145260</v>
      </c>
      <c r="I107" s="80" t="s">
        <v>1347</v>
      </c>
      <c r="J107" s="77" t="s">
        <v>610</v>
      </c>
      <c r="K107" s="80">
        <v>145260</v>
      </c>
      <c r="L107" s="80">
        <v>0</v>
      </c>
      <c r="M107" s="77" t="s">
        <v>1380</v>
      </c>
      <c r="N107" s="80">
        <v>0</v>
      </c>
      <c r="O107" s="80">
        <v>0</v>
      </c>
      <c r="P107" s="80">
        <v>0</v>
      </c>
      <c r="Q107" s="80">
        <v>0</v>
      </c>
      <c r="R107" s="80">
        <v>0</v>
      </c>
      <c r="S107" s="80">
        <v>0</v>
      </c>
      <c r="T107" s="77"/>
      <c r="U107" s="80">
        <v>0</v>
      </c>
      <c r="V107" s="77"/>
      <c r="W107" s="78"/>
      <c r="X107" s="78">
        <v>45260</v>
      </c>
    </row>
    <row r="108" spans="1:24">
      <c r="A108" s="74">
        <v>801000713</v>
      </c>
      <c r="B108" s="75" t="s">
        <v>695</v>
      </c>
      <c r="C108" s="77" t="s">
        <v>496</v>
      </c>
      <c r="D108" s="77" t="s">
        <v>803</v>
      </c>
      <c r="E108" s="78">
        <v>45119</v>
      </c>
      <c r="F108" s="78">
        <v>45170.291666666664</v>
      </c>
      <c r="G108" s="80">
        <v>19869325</v>
      </c>
      <c r="H108" s="80">
        <v>19869325</v>
      </c>
      <c r="I108" s="80" t="s">
        <v>1418</v>
      </c>
      <c r="J108" s="77" t="s">
        <v>1341</v>
      </c>
      <c r="K108" s="80">
        <v>0</v>
      </c>
      <c r="L108" s="80">
        <v>0</v>
      </c>
      <c r="M108" s="77"/>
      <c r="N108" s="80">
        <v>19869325</v>
      </c>
      <c r="O108" s="80">
        <v>19787587</v>
      </c>
      <c r="P108" s="80">
        <v>19869325</v>
      </c>
      <c r="Q108" s="80">
        <v>0</v>
      </c>
      <c r="R108" s="80">
        <v>19869325</v>
      </c>
      <c r="S108" s="80">
        <v>19471940</v>
      </c>
      <c r="T108" s="77">
        <v>1222347004</v>
      </c>
      <c r="U108" s="80">
        <v>0</v>
      </c>
      <c r="V108" s="77"/>
      <c r="W108" s="78"/>
      <c r="X108" s="78">
        <v>45260</v>
      </c>
    </row>
    <row r="109" spans="1:24">
      <c r="A109" s="74">
        <v>801000713</v>
      </c>
      <c r="B109" s="75" t="s">
        <v>695</v>
      </c>
      <c r="C109" s="77" t="s">
        <v>497</v>
      </c>
      <c r="D109" s="77" t="s">
        <v>804</v>
      </c>
      <c r="E109" s="78">
        <v>45119</v>
      </c>
      <c r="F109" s="78">
        <v>45170.291666666664</v>
      </c>
      <c r="G109" s="80">
        <v>56533</v>
      </c>
      <c r="H109" s="80">
        <v>56533</v>
      </c>
      <c r="I109" s="80" t="s">
        <v>1418</v>
      </c>
      <c r="J109" s="77" t="s">
        <v>1341</v>
      </c>
      <c r="K109" s="80">
        <v>0</v>
      </c>
      <c r="L109" s="80">
        <v>0</v>
      </c>
      <c r="M109" s="77"/>
      <c r="N109" s="80">
        <v>56533</v>
      </c>
      <c r="O109" s="80">
        <v>159929</v>
      </c>
      <c r="P109" s="80">
        <v>56533</v>
      </c>
      <c r="Q109" s="80">
        <v>0</v>
      </c>
      <c r="R109" s="80">
        <v>56533</v>
      </c>
      <c r="S109" s="80">
        <v>56533</v>
      </c>
      <c r="T109" s="77">
        <v>1222333185</v>
      </c>
      <c r="U109" s="80">
        <v>0</v>
      </c>
      <c r="V109" s="77"/>
      <c r="W109" s="78"/>
      <c r="X109" s="78">
        <v>45260</v>
      </c>
    </row>
    <row r="110" spans="1:24">
      <c r="A110" s="74">
        <v>801000713</v>
      </c>
      <c r="B110" s="75" t="s">
        <v>695</v>
      </c>
      <c r="C110" s="77" t="s">
        <v>494</v>
      </c>
      <c r="D110" s="77" t="s">
        <v>805</v>
      </c>
      <c r="E110" s="78">
        <v>45120</v>
      </c>
      <c r="F110" s="78">
        <v>45170.291666666664</v>
      </c>
      <c r="G110" s="80">
        <v>500920</v>
      </c>
      <c r="H110" s="80">
        <v>500920</v>
      </c>
      <c r="I110" s="80" t="s">
        <v>1418</v>
      </c>
      <c r="J110" s="77" t="s">
        <v>1341</v>
      </c>
      <c r="K110" s="80">
        <v>0</v>
      </c>
      <c r="L110" s="80">
        <v>0</v>
      </c>
      <c r="M110" s="77" t="s">
        <v>1381</v>
      </c>
      <c r="N110" s="80">
        <v>500920</v>
      </c>
      <c r="O110" s="80">
        <v>246000</v>
      </c>
      <c r="P110" s="80">
        <v>500920</v>
      </c>
      <c r="Q110" s="80">
        <v>0</v>
      </c>
      <c r="R110" s="80">
        <v>500920</v>
      </c>
      <c r="S110" s="80">
        <v>362502</v>
      </c>
      <c r="T110" s="77">
        <v>1222347028</v>
      </c>
      <c r="U110" s="80">
        <v>0</v>
      </c>
      <c r="V110" s="77"/>
      <c r="W110" s="78"/>
      <c r="X110" s="78">
        <v>45260</v>
      </c>
    </row>
    <row r="111" spans="1:24">
      <c r="A111" s="74">
        <v>801000713</v>
      </c>
      <c r="B111" s="75" t="s">
        <v>695</v>
      </c>
      <c r="C111" s="77" t="s">
        <v>495</v>
      </c>
      <c r="D111" s="77" t="s">
        <v>806</v>
      </c>
      <c r="E111" s="78">
        <v>45120</v>
      </c>
      <c r="F111" s="78">
        <v>45170.291666666664</v>
      </c>
      <c r="G111" s="80">
        <v>4494162</v>
      </c>
      <c r="H111" s="80">
        <v>4494162</v>
      </c>
      <c r="I111" s="80" t="s">
        <v>1418</v>
      </c>
      <c r="J111" s="77" t="s">
        <v>1341</v>
      </c>
      <c r="K111" s="80">
        <v>0</v>
      </c>
      <c r="L111" s="80">
        <v>0</v>
      </c>
      <c r="M111" s="77"/>
      <c r="N111" s="80">
        <v>4494162</v>
      </c>
      <c r="O111" s="80">
        <v>4494162</v>
      </c>
      <c r="P111" s="80">
        <v>4494162</v>
      </c>
      <c r="Q111" s="80">
        <v>0</v>
      </c>
      <c r="R111" s="80">
        <v>4494162</v>
      </c>
      <c r="S111" s="80">
        <v>0</v>
      </c>
      <c r="T111" s="77"/>
      <c r="U111" s="80">
        <v>0</v>
      </c>
      <c r="V111" s="77"/>
      <c r="W111" s="78"/>
      <c r="X111" s="78">
        <v>45260</v>
      </c>
    </row>
    <row r="112" spans="1:24">
      <c r="A112" s="74">
        <v>801000713</v>
      </c>
      <c r="B112" s="75" t="s">
        <v>695</v>
      </c>
      <c r="C112" s="77" t="s">
        <v>490</v>
      </c>
      <c r="D112" s="77" t="s">
        <v>807</v>
      </c>
      <c r="E112" s="78">
        <v>45121</v>
      </c>
      <c r="F112" s="78">
        <v>45170.291666666664</v>
      </c>
      <c r="G112" s="80">
        <v>1549700</v>
      </c>
      <c r="H112" s="80">
        <v>1549700</v>
      </c>
      <c r="I112" s="80" t="s">
        <v>1419</v>
      </c>
      <c r="J112" s="77" t="s">
        <v>1341</v>
      </c>
      <c r="K112" s="80">
        <v>0</v>
      </c>
      <c r="L112" s="80">
        <v>0</v>
      </c>
      <c r="M112" s="77"/>
      <c r="N112" s="80">
        <v>1549700</v>
      </c>
      <c r="O112" s="80">
        <v>1830100</v>
      </c>
      <c r="P112" s="80">
        <v>1549700</v>
      </c>
      <c r="Q112" s="80">
        <v>0</v>
      </c>
      <c r="R112" s="80">
        <v>1549700</v>
      </c>
      <c r="S112" s="80">
        <v>0</v>
      </c>
      <c r="T112" s="77"/>
      <c r="U112" s="80">
        <v>1518706</v>
      </c>
      <c r="V112" s="77">
        <v>4800062036</v>
      </c>
      <c r="W112" s="78">
        <v>45280</v>
      </c>
      <c r="X112" s="78">
        <v>45260</v>
      </c>
    </row>
    <row r="113" spans="1:24">
      <c r="A113" s="74">
        <v>801000713</v>
      </c>
      <c r="B113" s="75" t="s">
        <v>695</v>
      </c>
      <c r="C113" s="77" t="s">
        <v>493</v>
      </c>
      <c r="D113" s="77" t="s">
        <v>808</v>
      </c>
      <c r="E113" s="78">
        <v>45121</v>
      </c>
      <c r="F113" s="78">
        <v>45170.291666666664</v>
      </c>
      <c r="G113" s="80">
        <v>472696</v>
      </c>
      <c r="H113" s="80">
        <v>472696</v>
      </c>
      <c r="I113" s="80" t="s">
        <v>1419</v>
      </c>
      <c r="J113" s="77" t="s">
        <v>1341</v>
      </c>
      <c r="K113" s="80">
        <v>0</v>
      </c>
      <c r="L113" s="80">
        <v>0</v>
      </c>
      <c r="M113" s="77"/>
      <c r="N113" s="80">
        <v>472696</v>
      </c>
      <c r="O113" s="80">
        <v>472696</v>
      </c>
      <c r="P113" s="80">
        <v>472696</v>
      </c>
      <c r="Q113" s="80">
        <v>0</v>
      </c>
      <c r="R113" s="80">
        <v>472696</v>
      </c>
      <c r="S113" s="80">
        <v>0</v>
      </c>
      <c r="T113" s="77"/>
      <c r="U113" s="80">
        <v>463242</v>
      </c>
      <c r="V113" s="77">
        <v>4800062036</v>
      </c>
      <c r="W113" s="78">
        <v>45280</v>
      </c>
      <c r="X113" s="78">
        <v>45260</v>
      </c>
    </row>
    <row r="114" spans="1:24">
      <c r="A114" s="74">
        <v>801000713</v>
      </c>
      <c r="B114" s="75" t="s">
        <v>695</v>
      </c>
      <c r="C114" s="77" t="s">
        <v>491</v>
      </c>
      <c r="D114" s="77" t="s">
        <v>809</v>
      </c>
      <c r="E114" s="78">
        <v>45121</v>
      </c>
      <c r="F114" s="78">
        <v>45170.291666666664</v>
      </c>
      <c r="G114" s="80">
        <v>469900</v>
      </c>
      <c r="H114" s="80">
        <v>469900</v>
      </c>
      <c r="I114" s="80" t="s">
        <v>1419</v>
      </c>
      <c r="J114" s="77" t="s">
        <v>1341</v>
      </c>
      <c r="K114" s="80">
        <v>0</v>
      </c>
      <c r="L114" s="80">
        <v>0</v>
      </c>
      <c r="M114" s="77"/>
      <c r="N114" s="80">
        <v>469900</v>
      </c>
      <c r="O114" s="80">
        <v>488400</v>
      </c>
      <c r="P114" s="80">
        <v>469900</v>
      </c>
      <c r="Q114" s="80">
        <v>0</v>
      </c>
      <c r="R114" s="80">
        <v>469900</v>
      </c>
      <c r="S114" s="80">
        <v>0</v>
      </c>
      <c r="T114" s="77"/>
      <c r="U114" s="80">
        <v>460502</v>
      </c>
      <c r="V114" s="77">
        <v>4800062036</v>
      </c>
      <c r="W114" s="78">
        <v>45280</v>
      </c>
      <c r="X114" s="78">
        <v>45260</v>
      </c>
    </row>
    <row r="115" spans="1:24">
      <c r="A115" s="74">
        <v>801000713</v>
      </c>
      <c r="B115" s="75" t="s">
        <v>695</v>
      </c>
      <c r="C115" s="77" t="s">
        <v>492</v>
      </c>
      <c r="D115" s="77" t="s">
        <v>810</v>
      </c>
      <c r="E115" s="78">
        <v>45121</v>
      </c>
      <c r="F115" s="78">
        <v>45170.291666666664</v>
      </c>
      <c r="G115" s="80">
        <v>2159137</v>
      </c>
      <c r="H115" s="80">
        <v>2159137</v>
      </c>
      <c r="I115" s="80" t="s">
        <v>1347</v>
      </c>
      <c r="J115" s="77" t="s">
        <v>610</v>
      </c>
      <c r="K115" s="80">
        <v>2159137</v>
      </c>
      <c r="L115" s="80">
        <v>0</v>
      </c>
      <c r="M115" s="77" t="s">
        <v>1382</v>
      </c>
      <c r="N115" s="80">
        <v>0</v>
      </c>
      <c r="O115" s="80">
        <v>0</v>
      </c>
      <c r="P115" s="80">
        <v>0</v>
      </c>
      <c r="Q115" s="80">
        <v>0</v>
      </c>
      <c r="R115" s="80">
        <v>0</v>
      </c>
      <c r="S115" s="80">
        <v>0</v>
      </c>
      <c r="T115" s="77"/>
      <c r="U115" s="80">
        <v>0</v>
      </c>
      <c r="V115" s="77"/>
      <c r="W115" s="78"/>
      <c r="X115" s="78">
        <v>45260</v>
      </c>
    </row>
    <row r="116" spans="1:24">
      <c r="A116" s="74">
        <v>801000713</v>
      </c>
      <c r="B116" s="75" t="s">
        <v>695</v>
      </c>
      <c r="C116" s="77" t="s">
        <v>489</v>
      </c>
      <c r="D116" s="77" t="s">
        <v>811</v>
      </c>
      <c r="E116" s="78">
        <v>45124</v>
      </c>
      <c r="F116" s="78">
        <v>45170.291666666664</v>
      </c>
      <c r="G116" s="80">
        <v>56533</v>
      </c>
      <c r="H116" s="80">
        <v>56533</v>
      </c>
      <c r="I116" s="80" t="s">
        <v>1418</v>
      </c>
      <c r="J116" s="77" t="s">
        <v>1341</v>
      </c>
      <c r="K116" s="80">
        <v>0</v>
      </c>
      <c r="L116" s="80">
        <v>0</v>
      </c>
      <c r="M116" s="77"/>
      <c r="N116" s="80">
        <v>56533</v>
      </c>
      <c r="O116" s="80">
        <v>159929</v>
      </c>
      <c r="P116" s="80">
        <v>56533</v>
      </c>
      <c r="Q116" s="80">
        <v>0</v>
      </c>
      <c r="R116" s="80">
        <v>56533</v>
      </c>
      <c r="S116" s="80">
        <v>56533</v>
      </c>
      <c r="T116" s="77">
        <v>1222333365</v>
      </c>
      <c r="U116" s="80">
        <v>0</v>
      </c>
      <c r="V116" s="77"/>
      <c r="W116" s="78"/>
      <c r="X116" s="78">
        <v>45260</v>
      </c>
    </row>
    <row r="117" spans="1:24">
      <c r="A117" s="74">
        <v>801000713</v>
      </c>
      <c r="B117" s="75" t="s">
        <v>695</v>
      </c>
      <c r="C117" s="77" t="s">
        <v>488</v>
      </c>
      <c r="D117" s="77" t="s">
        <v>812</v>
      </c>
      <c r="E117" s="78">
        <v>45124</v>
      </c>
      <c r="F117" s="78">
        <v>45170.291666666664</v>
      </c>
      <c r="G117" s="80">
        <v>56533</v>
      </c>
      <c r="H117" s="80">
        <v>56533</v>
      </c>
      <c r="I117" s="80" t="s">
        <v>1418</v>
      </c>
      <c r="J117" s="77" t="s">
        <v>1341</v>
      </c>
      <c r="K117" s="80">
        <v>0</v>
      </c>
      <c r="L117" s="80">
        <v>0</v>
      </c>
      <c r="M117" s="77"/>
      <c r="N117" s="80">
        <v>56533</v>
      </c>
      <c r="O117" s="80">
        <v>159929</v>
      </c>
      <c r="P117" s="80">
        <v>56533</v>
      </c>
      <c r="Q117" s="80">
        <v>0</v>
      </c>
      <c r="R117" s="80">
        <v>56533</v>
      </c>
      <c r="S117" s="80">
        <v>56533</v>
      </c>
      <c r="T117" s="77">
        <v>1222333362</v>
      </c>
      <c r="U117" s="80">
        <v>0</v>
      </c>
      <c r="V117" s="77"/>
      <c r="W117" s="78"/>
      <c r="X117" s="78">
        <v>45260</v>
      </c>
    </row>
    <row r="118" spans="1:24">
      <c r="A118" s="74">
        <v>801000713</v>
      </c>
      <c r="B118" s="75" t="s">
        <v>695</v>
      </c>
      <c r="C118" s="77" t="s">
        <v>486</v>
      </c>
      <c r="D118" s="77" t="s">
        <v>813</v>
      </c>
      <c r="E118" s="78">
        <v>45125</v>
      </c>
      <c r="F118" s="78">
        <v>45274.746101157405</v>
      </c>
      <c r="G118" s="80">
        <v>61580</v>
      </c>
      <c r="H118" s="80">
        <v>61580</v>
      </c>
      <c r="I118" s="80" t="s">
        <v>673</v>
      </c>
      <c r="J118" s="77" t="s">
        <v>1344</v>
      </c>
      <c r="K118" s="80">
        <v>0</v>
      </c>
      <c r="L118" s="80">
        <v>0</v>
      </c>
      <c r="M118" s="77"/>
      <c r="N118" s="80">
        <v>0</v>
      </c>
      <c r="O118" s="80">
        <v>0</v>
      </c>
      <c r="P118" s="80">
        <v>0</v>
      </c>
      <c r="Q118" s="80">
        <v>0</v>
      </c>
      <c r="R118" s="80">
        <v>0</v>
      </c>
      <c r="S118" s="80">
        <v>0</v>
      </c>
      <c r="T118" s="77"/>
      <c r="U118" s="80">
        <v>0</v>
      </c>
      <c r="V118" s="77"/>
      <c r="W118" s="78"/>
      <c r="X118" s="78">
        <v>45260</v>
      </c>
    </row>
    <row r="119" spans="1:24">
      <c r="A119" s="74">
        <v>801000713</v>
      </c>
      <c r="B119" s="75" t="s">
        <v>695</v>
      </c>
      <c r="C119" s="77" t="s">
        <v>487</v>
      </c>
      <c r="D119" s="77" t="s">
        <v>814</v>
      </c>
      <c r="E119" s="78">
        <v>45125</v>
      </c>
      <c r="F119" s="78">
        <v>45170.291666666664</v>
      </c>
      <c r="G119" s="80">
        <v>64500</v>
      </c>
      <c r="H119" s="80">
        <v>64500</v>
      </c>
      <c r="I119" s="80" t="s">
        <v>1347</v>
      </c>
      <c r="J119" s="77" t="s">
        <v>610</v>
      </c>
      <c r="K119" s="80">
        <v>64500</v>
      </c>
      <c r="L119" s="80">
        <v>0</v>
      </c>
      <c r="M119" s="77" t="s">
        <v>1383</v>
      </c>
      <c r="N119" s="80">
        <v>0</v>
      </c>
      <c r="O119" s="80">
        <v>0</v>
      </c>
      <c r="P119" s="80">
        <v>0</v>
      </c>
      <c r="Q119" s="80">
        <v>0</v>
      </c>
      <c r="R119" s="80">
        <v>0</v>
      </c>
      <c r="S119" s="80">
        <v>0</v>
      </c>
      <c r="T119" s="77"/>
      <c r="U119" s="80">
        <v>0</v>
      </c>
      <c r="V119" s="77"/>
      <c r="W119" s="78"/>
      <c r="X119" s="78">
        <v>45260</v>
      </c>
    </row>
    <row r="120" spans="1:24">
      <c r="A120" s="74">
        <v>801000713</v>
      </c>
      <c r="B120" s="75" t="s">
        <v>695</v>
      </c>
      <c r="C120" s="77" t="s">
        <v>485</v>
      </c>
      <c r="D120" s="77" t="s">
        <v>815</v>
      </c>
      <c r="E120" s="78">
        <v>45126</v>
      </c>
      <c r="F120" s="78">
        <v>45170.291666666664</v>
      </c>
      <c r="G120" s="80">
        <v>56946</v>
      </c>
      <c r="H120" s="80">
        <v>56946</v>
      </c>
      <c r="I120" s="80" t="s">
        <v>1418</v>
      </c>
      <c r="J120" s="77" t="s">
        <v>1341</v>
      </c>
      <c r="K120" s="80">
        <v>0</v>
      </c>
      <c r="L120" s="80">
        <v>0</v>
      </c>
      <c r="M120" s="77"/>
      <c r="N120" s="80">
        <v>56946</v>
      </c>
      <c r="O120" s="80">
        <v>56946</v>
      </c>
      <c r="P120" s="80">
        <v>56946</v>
      </c>
      <c r="Q120" s="80">
        <v>0</v>
      </c>
      <c r="R120" s="80">
        <v>56946</v>
      </c>
      <c r="S120" s="80">
        <v>0</v>
      </c>
      <c r="T120" s="77"/>
      <c r="U120" s="80">
        <v>0</v>
      </c>
      <c r="V120" s="77"/>
      <c r="W120" s="78"/>
      <c r="X120" s="78">
        <v>45260</v>
      </c>
    </row>
    <row r="121" spans="1:24">
      <c r="A121" s="74">
        <v>801000713</v>
      </c>
      <c r="B121" s="75" t="s">
        <v>695</v>
      </c>
      <c r="C121" s="77" t="s">
        <v>483</v>
      </c>
      <c r="D121" s="77" t="s">
        <v>816</v>
      </c>
      <c r="E121" s="78">
        <v>45128</v>
      </c>
      <c r="F121" s="78">
        <v>45170.291666666664</v>
      </c>
      <c r="G121" s="80">
        <v>60400</v>
      </c>
      <c r="H121" s="80">
        <v>60400</v>
      </c>
      <c r="I121" s="80" t="s">
        <v>1418</v>
      </c>
      <c r="J121" s="77" t="s">
        <v>1341</v>
      </c>
      <c r="K121" s="80">
        <v>0</v>
      </c>
      <c r="L121" s="80">
        <v>0</v>
      </c>
      <c r="M121" s="77"/>
      <c r="N121" s="80">
        <v>64500</v>
      </c>
      <c r="O121" s="80">
        <v>66900</v>
      </c>
      <c r="P121" s="80">
        <v>64500</v>
      </c>
      <c r="Q121" s="80">
        <v>0</v>
      </c>
      <c r="R121" s="80">
        <v>64500</v>
      </c>
      <c r="S121" s="80">
        <v>60400</v>
      </c>
      <c r="T121" s="77">
        <v>1222333461</v>
      </c>
      <c r="U121" s="80">
        <v>0</v>
      </c>
      <c r="V121" s="77"/>
      <c r="W121" s="78"/>
      <c r="X121" s="78">
        <v>45260</v>
      </c>
    </row>
    <row r="122" spans="1:24">
      <c r="A122" s="74">
        <v>801000713</v>
      </c>
      <c r="B122" s="75" t="s">
        <v>695</v>
      </c>
      <c r="C122" s="77" t="s">
        <v>484</v>
      </c>
      <c r="D122" s="77" t="s">
        <v>817</v>
      </c>
      <c r="E122" s="78">
        <v>45128</v>
      </c>
      <c r="F122" s="78">
        <v>45170.291666666664</v>
      </c>
      <c r="G122" s="80">
        <v>1524300</v>
      </c>
      <c r="H122" s="80">
        <v>1524300</v>
      </c>
      <c r="I122" s="80" t="s">
        <v>1418</v>
      </c>
      <c r="J122" s="77" t="s">
        <v>1341</v>
      </c>
      <c r="K122" s="80">
        <v>0</v>
      </c>
      <c r="L122" s="80">
        <v>0</v>
      </c>
      <c r="M122" s="77"/>
      <c r="N122" s="80">
        <v>1524300</v>
      </c>
      <c r="O122" s="80">
        <v>4325786</v>
      </c>
      <c r="P122" s="80">
        <v>1524300</v>
      </c>
      <c r="Q122" s="80">
        <v>0</v>
      </c>
      <c r="R122" s="80">
        <v>1524300</v>
      </c>
      <c r="S122" s="80">
        <v>1309014</v>
      </c>
      <c r="T122" s="77">
        <v>1222347012</v>
      </c>
      <c r="U122" s="80">
        <v>0</v>
      </c>
      <c r="V122" s="77"/>
      <c r="W122" s="78"/>
      <c r="X122" s="78">
        <v>45260</v>
      </c>
    </row>
    <row r="123" spans="1:24">
      <c r="A123" s="74">
        <v>801000713</v>
      </c>
      <c r="B123" s="75" t="s">
        <v>695</v>
      </c>
      <c r="C123" s="77" t="s">
        <v>482</v>
      </c>
      <c r="D123" s="77" t="s">
        <v>818</v>
      </c>
      <c r="E123" s="78">
        <v>45131</v>
      </c>
      <c r="F123" s="78">
        <v>45170.291666666664</v>
      </c>
      <c r="G123" s="80">
        <v>56533</v>
      </c>
      <c r="H123" s="80">
        <v>56533</v>
      </c>
      <c r="I123" s="80" t="s">
        <v>1347</v>
      </c>
      <c r="J123" s="77" t="s">
        <v>610</v>
      </c>
      <c r="K123" s="80">
        <v>56533</v>
      </c>
      <c r="L123" s="80">
        <v>0</v>
      </c>
      <c r="M123" s="77" t="s">
        <v>1384</v>
      </c>
      <c r="N123" s="80">
        <v>0</v>
      </c>
      <c r="O123" s="80">
        <v>0</v>
      </c>
      <c r="P123" s="80">
        <v>0</v>
      </c>
      <c r="Q123" s="80">
        <v>0</v>
      </c>
      <c r="R123" s="80">
        <v>0</v>
      </c>
      <c r="S123" s="80">
        <v>0</v>
      </c>
      <c r="T123" s="77"/>
      <c r="U123" s="80">
        <v>0</v>
      </c>
      <c r="V123" s="77"/>
      <c r="W123" s="78"/>
      <c r="X123" s="78">
        <v>45260</v>
      </c>
    </row>
    <row r="124" spans="1:24">
      <c r="A124" s="74">
        <v>801000713</v>
      </c>
      <c r="B124" s="75" t="s">
        <v>695</v>
      </c>
      <c r="C124" s="77" t="s">
        <v>481</v>
      </c>
      <c r="D124" s="77" t="s">
        <v>819</v>
      </c>
      <c r="E124" s="78">
        <v>45131</v>
      </c>
      <c r="F124" s="78">
        <v>45170.291666666664</v>
      </c>
      <c r="G124" s="80">
        <v>64500</v>
      </c>
      <c r="H124" s="80">
        <v>64500</v>
      </c>
      <c r="I124" s="80" t="s">
        <v>1418</v>
      </c>
      <c r="J124" s="77" t="s">
        <v>1341</v>
      </c>
      <c r="K124" s="80">
        <v>0</v>
      </c>
      <c r="L124" s="80">
        <v>0</v>
      </c>
      <c r="M124" s="77"/>
      <c r="N124" s="80">
        <v>64500</v>
      </c>
      <c r="O124" s="80">
        <v>66900</v>
      </c>
      <c r="P124" s="80">
        <v>64500</v>
      </c>
      <c r="Q124" s="80">
        <v>0</v>
      </c>
      <c r="R124" s="80">
        <v>64500</v>
      </c>
      <c r="S124" s="80">
        <v>64500</v>
      </c>
      <c r="T124" s="77">
        <v>1222347202</v>
      </c>
      <c r="U124" s="80">
        <v>0</v>
      </c>
      <c r="V124" s="77"/>
      <c r="W124" s="78"/>
      <c r="X124" s="78">
        <v>45260</v>
      </c>
    </row>
    <row r="125" spans="1:24">
      <c r="A125" s="74">
        <v>801000713</v>
      </c>
      <c r="B125" s="75" t="s">
        <v>695</v>
      </c>
      <c r="C125" s="77" t="s">
        <v>480</v>
      </c>
      <c r="D125" s="77" t="s">
        <v>820</v>
      </c>
      <c r="E125" s="78">
        <v>45131</v>
      </c>
      <c r="F125" s="78">
        <v>45170.291666666664</v>
      </c>
      <c r="G125" s="80">
        <v>56533</v>
      </c>
      <c r="H125" s="80">
        <v>56533</v>
      </c>
      <c r="I125" s="80" t="s">
        <v>1347</v>
      </c>
      <c r="J125" s="77" t="s">
        <v>610</v>
      </c>
      <c r="K125" s="80">
        <v>56533</v>
      </c>
      <c r="L125" s="80">
        <v>0</v>
      </c>
      <c r="M125" s="77" t="s">
        <v>1385</v>
      </c>
      <c r="N125" s="80">
        <v>0</v>
      </c>
      <c r="O125" s="80">
        <v>0</v>
      </c>
      <c r="P125" s="80">
        <v>0</v>
      </c>
      <c r="Q125" s="80">
        <v>0</v>
      </c>
      <c r="R125" s="80">
        <v>0</v>
      </c>
      <c r="S125" s="80">
        <v>0</v>
      </c>
      <c r="T125" s="77"/>
      <c r="U125" s="80">
        <v>0</v>
      </c>
      <c r="V125" s="77"/>
      <c r="W125" s="78"/>
      <c r="X125" s="78">
        <v>45260</v>
      </c>
    </row>
    <row r="126" spans="1:24">
      <c r="A126" s="74">
        <v>801000713</v>
      </c>
      <c r="B126" s="75" t="s">
        <v>695</v>
      </c>
      <c r="C126" s="77" t="s">
        <v>479</v>
      </c>
      <c r="D126" s="77" t="s">
        <v>821</v>
      </c>
      <c r="E126" s="78">
        <v>45131</v>
      </c>
      <c r="F126" s="78">
        <v>45170.291666666664</v>
      </c>
      <c r="G126" s="80">
        <v>56533</v>
      </c>
      <c r="H126" s="80">
        <v>56533</v>
      </c>
      <c r="I126" s="80" t="s">
        <v>1347</v>
      </c>
      <c r="J126" s="77" t="s">
        <v>610</v>
      </c>
      <c r="K126" s="80">
        <v>56533</v>
      </c>
      <c r="L126" s="80">
        <v>0</v>
      </c>
      <c r="M126" s="77" t="s">
        <v>1386</v>
      </c>
      <c r="N126" s="80">
        <v>0</v>
      </c>
      <c r="O126" s="80">
        <v>0</v>
      </c>
      <c r="P126" s="80">
        <v>0</v>
      </c>
      <c r="Q126" s="80">
        <v>0</v>
      </c>
      <c r="R126" s="80">
        <v>0</v>
      </c>
      <c r="S126" s="80">
        <v>0</v>
      </c>
      <c r="T126" s="77"/>
      <c r="U126" s="80">
        <v>0</v>
      </c>
      <c r="V126" s="77"/>
      <c r="W126" s="78"/>
      <c r="X126" s="78">
        <v>45260</v>
      </c>
    </row>
    <row r="127" spans="1:24">
      <c r="A127" s="74">
        <v>801000713</v>
      </c>
      <c r="B127" s="75" t="s">
        <v>695</v>
      </c>
      <c r="C127" s="77" t="s">
        <v>478</v>
      </c>
      <c r="D127" s="77" t="s">
        <v>822</v>
      </c>
      <c r="E127" s="78">
        <v>45134</v>
      </c>
      <c r="F127" s="78">
        <v>45170.291666666664</v>
      </c>
      <c r="G127" s="80">
        <v>16061500</v>
      </c>
      <c r="H127" s="80">
        <v>16061500</v>
      </c>
      <c r="I127" s="80" t="s">
        <v>1418</v>
      </c>
      <c r="J127" s="77" t="s">
        <v>1341</v>
      </c>
      <c r="K127" s="80">
        <v>0</v>
      </c>
      <c r="L127" s="80">
        <v>0</v>
      </c>
      <c r="M127" s="77"/>
      <c r="N127" s="80">
        <v>16061500</v>
      </c>
      <c r="O127" s="80">
        <v>3382900</v>
      </c>
      <c r="P127" s="80">
        <v>16061500</v>
      </c>
      <c r="Q127" s="80">
        <v>0</v>
      </c>
      <c r="R127" s="80">
        <v>16061500</v>
      </c>
      <c r="S127" s="80">
        <v>15740270</v>
      </c>
      <c r="T127" s="77">
        <v>1222332574</v>
      </c>
      <c r="U127" s="80">
        <v>0</v>
      </c>
      <c r="V127" s="77"/>
      <c r="W127" s="78"/>
      <c r="X127" s="78">
        <v>45260</v>
      </c>
    </row>
    <row r="128" spans="1:24">
      <c r="A128" s="74">
        <v>801000713</v>
      </c>
      <c r="B128" s="75" t="s">
        <v>695</v>
      </c>
      <c r="C128" s="77" t="s">
        <v>477</v>
      </c>
      <c r="D128" s="77" t="s">
        <v>823</v>
      </c>
      <c r="E128" s="78">
        <v>45134</v>
      </c>
      <c r="F128" s="78">
        <v>45170.608404629631</v>
      </c>
      <c r="G128" s="80">
        <v>617882</v>
      </c>
      <c r="H128" s="80">
        <v>617882</v>
      </c>
      <c r="I128" s="80" t="s">
        <v>1418</v>
      </c>
      <c r="J128" s="77" t="s">
        <v>1341</v>
      </c>
      <c r="K128" s="80">
        <v>0</v>
      </c>
      <c r="L128" s="80">
        <v>0</v>
      </c>
      <c r="M128" s="77"/>
      <c r="N128" s="80">
        <v>621982</v>
      </c>
      <c r="O128" s="80">
        <v>98400</v>
      </c>
      <c r="P128" s="80">
        <v>621982</v>
      </c>
      <c r="Q128" s="80">
        <v>0</v>
      </c>
      <c r="R128" s="80">
        <v>621982</v>
      </c>
      <c r="S128" s="80">
        <v>0</v>
      </c>
      <c r="T128" s="77"/>
      <c r="U128" s="80">
        <v>0</v>
      </c>
      <c r="V128" s="77"/>
      <c r="W128" s="78"/>
      <c r="X128" s="78">
        <v>45260</v>
      </c>
    </row>
    <row r="129" spans="1:24">
      <c r="A129" s="74">
        <v>801000713</v>
      </c>
      <c r="B129" s="75" t="s">
        <v>695</v>
      </c>
      <c r="C129" s="77" t="s">
        <v>476</v>
      </c>
      <c r="D129" s="77" t="s">
        <v>824</v>
      </c>
      <c r="E129" s="78">
        <v>45135</v>
      </c>
      <c r="F129" s="78">
        <v>45170.615925613427</v>
      </c>
      <c r="G129" s="80">
        <v>9408076</v>
      </c>
      <c r="H129" s="80">
        <v>9408076</v>
      </c>
      <c r="I129" s="80" t="s">
        <v>1419</v>
      </c>
      <c r="J129" s="77" t="s">
        <v>1341</v>
      </c>
      <c r="K129" s="80">
        <v>0</v>
      </c>
      <c r="L129" s="80">
        <v>0</v>
      </c>
      <c r="M129" s="77"/>
      <c r="N129" s="80">
        <v>9408076</v>
      </c>
      <c r="O129" s="80">
        <v>3920222</v>
      </c>
      <c r="P129" s="80">
        <v>9408076</v>
      </c>
      <c r="Q129" s="80">
        <v>0</v>
      </c>
      <c r="R129" s="80">
        <v>9408076</v>
      </c>
      <c r="S129" s="80">
        <v>0</v>
      </c>
      <c r="T129" s="77"/>
      <c r="U129" s="80">
        <v>5150325</v>
      </c>
      <c r="V129" s="77">
        <v>4800062036</v>
      </c>
      <c r="W129" s="78">
        <v>45280</v>
      </c>
      <c r="X129" s="78">
        <v>45260</v>
      </c>
    </row>
    <row r="130" spans="1:24">
      <c r="A130" s="74">
        <v>801000713</v>
      </c>
      <c r="B130" s="75" t="s">
        <v>695</v>
      </c>
      <c r="C130" s="77" t="s">
        <v>475</v>
      </c>
      <c r="D130" s="77" t="s">
        <v>825</v>
      </c>
      <c r="E130" s="78">
        <v>45135</v>
      </c>
      <c r="F130" s="78">
        <v>45170.291666666664</v>
      </c>
      <c r="G130" s="80">
        <v>1391131</v>
      </c>
      <c r="H130" s="80">
        <v>1391131</v>
      </c>
      <c r="I130" s="80" t="s">
        <v>1419</v>
      </c>
      <c r="J130" s="77" t="s">
        <v>1341</v>
      </c>
      <c r="K130" s="80">
        <v>0</v>
      </c>
      <c r="L130" s="80">
        <v>0</v>
      </c>
      <c r="M130" s="77"/>
      <c r="N130" s="80">
        <v>1391131</v>
      </c>
      <c r="O130" s="80">
        <v>1504098</v>
      </c>
      <c r="P130" s="80">
        <v>1391131</v>
      </c>
      <c r="Q130" s="80">
        <v>0</v>
      </c>
      <c r="R130" s="80">
        <v>1391131</v>
      </c>
      <c r="S130" s="80">
        <v>0</v>
      </c>
      <c r="T130" s="77"/>
      <c r="U130" s="80">
        <v>1363309</v>
      </c>
      <c r="V130" s="77">
        <v>4800062036</v>
      </c>
      <c r="W130" s="78">
        <v>45280</v>
      </c>
      <c r="X130" s="78">
        <v>45260</v>
      </c>
    </row>
    <row r="131" spans="1:24">
      <c r="A131" s="74">
        <v>801000713</v>
      </c>
      <c r="B131" s="75" t="s">
        <v>695</v>
      </c>
      <c r="C131" s="77" t="s">
        <v>473</v>
      </c>
      <c r="D131" s="77" t="s">
        <v>826</v>
      </c>
      <c r="E131" s="78">
        <v>45138</v>
      </c>
      <c r="F131" s="78">
        <v>45170.291666666664</v>
      </c>
      <c r="G131" s="80">
        <v>24163</v>
      </c>
      <c r="H131" s="80">
        <v>24163</v>
      </c>
      <c r="I131" s="80" t="s">
        <v>1418</v>
      </c>
      <c r="J131" s="77" t="s">
        <v>1341</v>
      </c>
      <c r="K131" s="80">
        <v>0</v>
      </c>
      <c r="L131" s="80">
        <v>0</v>
      </c>
      <c r="M131" s="77"/>
      <c r="N131" s="80">
        <v>28263</v>
      </c>
      <c r="O131" s="80">
        <v>28263</v>
      </c>
      <c r="P131" s="80">
        <v>28263</v>
      </c>
      <c r="Q131" s="80">
        <v>0</v>
      </c>
      <c r="R131" s="80">
        <v>28263</v>
      </c>
      <c r="S131" s="80">
        <v>28263</v>
      </c>
      <c r="T131" s="77">
        <v>1222313037</v>
      </c>
      <c r="U131" s="80">
        <v>0</v>
      </c>
      <c r="V131" s="77"/>
      <c r="W131" s="78"/>
      <c r="X131" s="78">
        <v>45260</v>
      </c>
    </row>
    <row r="132" spans="1:24">
      <c r="A132" s="74">
        <v>801000713</v>
      </c>
      <c r="B132" s="75" t="s">
        <v>695</v>
      </c>
      <c r="C132" s="77" t="s">
        <v>471</v>
      </c>
      <c r="D132" s="77" t="s">
        <v>827</v>
      </c>
      <c r="E132" s="78">
        <v>45138</v>
      </c>
      <c r="F132" s="78">
        <v>45170.291666666664</v>
      </c>
      <c r="G132" s="80">
        <v>57800</v>
      </c>
      <c r="H132" s="80">
        <v>57800</v>
      </c>
      <c r="I132" s="80" t="s">
        <v>1347</v>
      </c>
      <c r="J132" s="77" t="s">
        <v>610</v>
      </c>
      <c r="K132" s="80">
        <v>57800</v>
      </c>
      <c r="L132" s="80">
        <v>0</v>
      </c>
      <c r="M132" s="77" t="s">
        <v>1387</v>
      </c>
      <c r="N132" s="80">
        <v>0</v>
      </c>
      <c r="O132" s="80">
        <v>0</v>
      </c>
      <c r="P132" s="80">
        <v>0</v>
      </c>
      <c r="Q132" s="80">
        <v>0</v>
      </c>
      <c r="R132" s="80">
        <v>0</v>
      </c>
      <c r="S132" s="80">
        <v>0</v>
      </c>
      <c r="T132" s="77"/>
      <c r="U132" s="80">
        <v>0</v>
      </c>
      <c r="V132" s="77"/>
      <c r="W132" s="78"/>
      <c r="X132" s="78">
        <v>45260</v>
      </c>
    </row>
    <row r="133" spans="1:24">
      <c r="A133" s="74">
        <v>801000713</v>
      </c>
      <c r="B133" s="75" t="s">
        <v>695</v>
      </c>
      <c r="C133" s="77" t="s">
        <v>474</v>
      </c>
      <c r="D133" s="77" t="s">
        <v>828</v>
      </c>
      <c r="E133" s="78">
        <v>45138</v>
      </c>
      <c r="F133" s="78">
        <v>45170.291666666664</v>
      </c>
      <c r="G133" s="80">
        <v>484217</v>
      </c>
      <c r="H133" s="80">
        <v>484217</v>
      </c>
      <c r="I133" s="80" t="s">
        <v>1347</v>
      </c>
      <c r="J133" s="77" t="s">
        <v>610</v>
      </c>
      <c r="K133" s="80">
        <v>484217</v>
      </c>
      <c r="L133" s="80">
        <v>0</v>
      </c>
      <c r="M133" s="77" t="s">
        <v>1388</v>
      </c>
      <c r="N133" s="80">
        <v>0</v>
      </c>
      <c r="O133" s="80">
        <v>0</v>
      </c>
      <c r="P133" s="80">
        <v>0</v>
      </c>
      <c r="Q133" s="80">
        <v>0</v>
      </c>
      <c r="R133" s="80">
        <v>0</v>
      </c>
      <c r="S133" s="80">
        <v>0</v>
      </c>
      <c r="T133" s="77"/>
      <c r="U133" s="80">
        <v>0</v>
      </c>
      <c r="V133" s="77"/>
      <c r="W133" s="78"/>
      <c r="X133" s="78">
        <v>45260</v>
      </c>
    </row>
    <row r="134" spans="1:24">
      <c r="A134" s="74">
        <v>801000713</v>
      </c>
      <c r="B134" s="75" t="s">
        <v>695</v>
      </c>
      <c r="C134" s="77" t="s">
        <v>472</v>
      </c>
      <c r="D134" s="77" t="s">
        <v>829</v>
      </c>
      <c r="E134" s="78">
        <v>45138</v>
      </c>
      <c r="F134" s="78">
        <v>45170.291666666664</v>
      </c>
      <c r="G134" s="80">
        <v>92220</v>
      </c>
      <c r="H134" s="80">
        <v>92220</v>
      </c>
      <c r="I134" s="80" t="s">
        <v>1347</v>
      </c>
      <c r="J134" s="77" t="s">
        <v>610</v>
      </c>
      <c r="K134" s="80">
        <v>92220</v>
      </c>
      <c r="L134" s="80">
        <v>0</v>
      </c>
      <c r="M134" s="77" t="s">
        <v>1389</v>
      </c>
      <c r="N134" s="80">
        <v>0</v>
      </c>
      <c r="O134" s="80">
        <v>0</v>
      </c>
      <c r="P134" s="80">
        <v>0</v>
      </c>
      <c r="Q134" s="80">
        <v>0</v>
      </c>
      <c r="R134" s="80">
        <v>0</v>
      </c>
      <c r="S134" s="80">
        <v>0</v>
      </c>
      <c r="T134" s="77"/>
      <c r="U134" s="80">
        <v>0</v>
      </c>
      <c r="V134" s="77"/>
      <c r="W134" s="78"/>
      <c r="X134" s="78">
        <v>45260</v>
      </c>
    </row>
    <row r="135" spans="1:24">
      <c r="A135" s="74">
        <v>801000713</v>
      </c>
      <c r="B135" s="75" t="s">
        <v>695</v>
      </c>
      <c r="C135" s="77" t="s">
        <v>470</v>
      </c>
      <c r="D135" s="77" t="s">
        <v>830</v>
      </c>
      <c r="E135" s="78">
        <v>45139</v>
      </c>
      <c r="F135" s="78">
        <v>45170.291666666664</v>
      </c>
      <c r="G135" s="80">
        <v>24482</v>
      </c>
      <c r="H135" s="80">
        <v>24482</v>
      </c>
      <c r="I135" s="80" t="s">
        <v>1347</v>
      </c>
      <c r="J135" s="77" t="s">
        <v>610</v>
      </c>
      <c r="K135" s="80">
        <v>24482</v>
      </c>
      <c r="L135" s="80">
        <v>0</v>
      </c>
      <c r="M135" s="77" t="s">
        <v>1390</v>
      </c>
      <c r="N135" s="80">
        <v>0</v>
      </c>
      <c r="O135" s="80">
        <v>0</v>
      </c>
      <c r="P135" s="80">
        <v>0</v>
      </c>
      <c r="Q135" s="80">
        <v>0</v>
      </c>
      <c r="R135" s="80">
        <v>0</v>
      </c>
      <c r="S135" s="80">
        <v>0</v>
      </c>
      <c r="T135" s="77"/>
      <c r="U135" s="80">
        <v>0</v>
      </c>
      <c r="V135" s="77"/>
      <c r="W135" s="78"/>
      <c r="X135" s="78">
        <v>45260</v>
      </c>
    </row>
    <row r="136" spans="1:24">
      <c r="A136" s="74">
        <v>801000713</v>
      </c>
      <c r="B136" s="75" t="s">
        <v>695</v>
      </c>
      <c r="C136" s="77" t="s">
        <v>469</v>
      </c>
      <c r="D136" s="77" t="s">
        <v>831</v>
      </c>
      <c r="E136" s="78">
        <v>45140</v>
      </c>
      <c r="F136" s="78">
        <v>45170.291666666664</v>
      </c>
      <c r="G136" s="80">
        <v>26722506</v>
      </c>
      <c r="H136" s="80">
        <v>26722506</v>
      </c>
      <c r="I136" s="80" t="s">
        <v>1418</v>
      </c>
      <c r="J136" s="77" t="s">
        <v>1341</v>
      </c>
      <c r="K136" s="80">
        <v>0</v>
      </c>
      <c r="L136" s="80">
        <v>0</v>
      </c>
      <c r="M136" s="77"/>
      <c r="N136" s="80">
        <v>26765606</v>
      </c>
      <c r="O136" s="80">
        <v>26702439</v>
      </c>
      <c r="P136" s="80">
        <v>26765606</v>
      </c>
      <c r="Q136" s="80">
        <v>0</v>
      </c>
      <c r="R136" s="80">
        <v>26765606</v>
      </c>
      <c r="S136" s="80">
        <v>26187194</v>
      </c>
      <c r="T136" s="77">
        <v>1222332424</v>
      </c>
      <c r="U136" s="80">
        <v>0</v>
      </c>
      <c r="V136" s="77"/>
      <c r="W136" s="78"/>
      <c r="X136" s="78">
        <v>45260</v>
      </c>
    </row>
    <row r="137" spans="1:24">
      <c r="A137" s="74">
        <v>801000713</v>
      </c>
      <c r="B137" s="75" t="s">
        <v>695</v>
      </c>
      <c r="C137" s="77" t="s">
        <v>468</v>
      </c>
      <c r="D137" s="77" t="s">
        <v>832</v>
      </c>
      <c r="E137" s="78">
        <v>45140</v>
      </c>
      <c r="F137" s="78">
        <v>45170.291666666664</v>
      </c>
      <c r="G137" s="80">
        <v>22700</v>
      </c>
      <c r="H137" s="80">
        <v>22700</v>
      </c>
      <c r="I137" s="80" t="s">
        <v>1347</v>
      </c>
      <c r="J137" s="77" t="s">
        <v>610</v>
      </c>
      <c r="K137" s="80">
        <v>22700</v>
      </c>
      <c r="L137" s="80">
        <v>0</v>
      </c>
      <c r="M137" s="77" t="s">
        <v>1391</v>
      </c>
      <c r="N137" s="80">
        <v>0</v>
      </c>
      <c r="O137" s="80">
        <v>0</v>
      </c>
      <c r="P137" s="80">
        <v>0</v>
      </c>
      <c r="Q137" s="80">
        <v>0</v>
      </c>
      <c r="R137" s="80">
        <v>0</v>
      </c>
      <c r="S137" s="80">
        <v>0</v>
      </c>
      <c r="T137" s="77"/>
      <c r="U137" s="80">
        <v>0</v>
      </c>
      <c r="V137" s="77"/>
      <c r="W137" s="78"/>
      <c r="X137" s="78">
        <v>45260</v>
      </c>
    </row>
    <row r="138" spans="1:24">
      <c r="A138" s="74">
        <v>801000713</v>
      </c>
      <c r="B138" s="75" t="s">
        <v>695</v>
      </c>
      <c r="C138" s="77" t="s">
        <v>467</v>
      </c>
      <c r="D138" s="77" t="s">
        <v>833</v>
      </c>
      <c r="E138" s="78">
        <v>45146</v>
      </c>
      <c r="F138" s="78">
        <v>45170.291666666664</v>
      </c>
      <c r="G138" s="80">
        <v>772250</v>
      </c>
      <c r="H138" s="80">
        <v>772250</v>
      </c>
      <c r="I138" s="80" t="s">
        <v>1418</v>
      </c>
      <c r="J138" s="77" t="s">
        <v>1341</v>
      </c>
      <c r="K138" s="80">
        <v>0</v>
      </c>
      <c r="L138" s="80">
        <v>0</v>
      </c>
      <c r="M138" s="77"/>
      <c r="N138" s="80">
        <v>772250</v>
      </c>
      <c r="O138" s="80">
        <v>754089</v>
      </c>
      <c r="P138" s="80">
        <v>772250</v>
      </c>
      <c r="Q138" s="80">
        <v>0</v>
      </c>
      <c r="R138" s="80">
        <v>772250</v>
      </c>
      <c r="S138" s="80">
        <v>756804</v>
      </c>
      <c r="T138" s="77">
        <v>1222347080</v>
      </c>
      <c r="U138" s="80">
        <v>0</v>
      </c>
      <c r="V138" s="77"/>
      <c r="W138" s="78"/>
      <c r="X138" s="78">
        <v>45260</v>
      </c>
    </row>
    <row r="139" spans="1:24">
      <c r="A139" s="74">
        <v>801000713</v>
      </c>
      <c r="B139" s="75" t="s">
        <v>695</v>
      </c>
      <c r="C139" s="77" t="s">
        <v>465</v>
      </c>
      <c r="D139" s="77" t="s">
        <v>834</v>
      </c>
      <c r="E139" s="78">
        <v>45147</v>
      </c>
      <c r="F139" s="78">
        <v>45170.291666666664</v>
      </c>
      <c r="G139" s="80">
        <v>346915</v>
      </c>
      <c r="H139" s="80">
        <v>346915</v>
      </c>
      <c r="I139" s="80" t="s">
        <v>1419</v>
      </c>
      <c r="J139" s="77" t="s">
        <v>1341</v>
      </c>
      <c r="K139" s="80">
        <v>0</v>
      </c>
      <c r="L139" s="80">
        <v>0</v>
      </c>
      <c r="M139" s="77"/>
      <c r="N139" s="80">
        <v>346915</v>
      </c>
      <c r="O139" s="80">
        <v>346915</v>
      </c>
      <c r="P139" s="80">
        <v>346915</v>
      </c>
      <c r="Q139" s="80">
        <v>0</v>
      </c>
      <c r="R139" s="80">
        <v>346915</v>
      </c>
      <c r="S139" s="80">
        <v>0</v>
      </c>
      <c r="T139" s="77"/>
      <c r="U139" s="80">
        <v>339977</v>
      </c>
      <c r="V139" s="77">
        <v>4800062036</v>
      </c>
      <c r="W139" s="78">
        <v>45280</v>
      </c>
      <c r="X139" s="78">
        <v>45260</v>
      </c>
    </row>
    <row r="140" spans="1:24">
      <c r="A140" s="74">
        <v>801000713</v>
      </c>
      <c r="B140" s="75" t="s">
        <v>695</v>
      </c>
      <c r="C140" s="77" t="s">
        <v>466</v>
      </c>
      <c r="D140" s="77" t="s">
        <v>835</v>
      </c>
      <c r="E140" s="78">
        <v>45147</v>
      </c>
      <c r="F140" s="78">
        <v>45231.291666666664</v>
      </c>
      <c r="G140" s="80">
        <v>56533</v>
      </c>
      <c r="H140" s="80">
        <v>56533</v>
      </c>
      <c r="I140" s="80" t="s">
        <v>1418</v>
      </c>
      <c r="J140" s="77" t="s">
        <v>1341</v>
      </c>
      <c r="K140" s="80">
        <v>0</v>
      </c>
      <c r="L140" s="80">
        <v>0</v>
      </c>
      <c r="M140" s="77"/>
      <c r="N140" s="80">
        <v>56533</v>
      </c>
      <c r="O140" s="80">
        <v>56533</v>
      </c>
      <c r="P140" s="80">
        <v>56533</v>
      </c>
      <c r="Q140" s="80">
        <v>0</v>
      </c>
      <c r="R140" s="80">
        <v>56533</v>
      </c>
      <c r="S140" s="80">
        <v>56533</v>
      </c>
      <c r="T140" s="77">
        <v>1222352473</v>
      </c>
      <c r="U140" s="80">
        <v>0</v>
      </c>
      <c r="V140" s="77"/>
      <c r="W140" s="78"/>
      <c r="X140" s="78">
        <v>45260</v>
      </c>
    </row>
    <row r="141" spans="1:24">
      <c r="A141" s="74">
        <v>801000713</v>
      </c>
      <c r="B141" s="75" t="s">
        <v>695</v>
      </c>
      <c r="C141" s="77" t="s">
        <v>464</v>
      </c>
      <c r="D141" s="77" t="s">
        <v>836</v>
      </c>
      <c r="E141" s="78">
        <v>45149</v>
      </c>
      <c r="F141" s="78"/>
      <c r="G141" s="80">
        <v>1963302</v>
      </c>
      <c r="H141" s="80">
        <v>1963302</v>
      </c>
      <c r="I141" s="80" t="s">
        <v>1345</v>
      </c>
      <c r="J141" s="77"/>
      <c r="K141" s="80">
        <v>0</v>
      </c>
      <c r="L141" s="80">
        <v>0</v>
      </c>
      <c r="M141" s="77"/>
      <c r="N141" s="80">
        <v>0</v>
      </c>
      <c r="O141" s="80">
        <v>0</v>
      </c>
      <c r="P141" s="80">
        <v>0</v>
      </c>
      <c r="Q141" s="80">
        <v>0</v>
      </c>
      <c r="R141" s="80">
        <v>0</v>
      </c>
      <c r="S141" s="80">
        <v>0</v>
      </c>
      <c r="T141" s="77"/>
      <c r="U141" s="80">
        <v>0</v>
      </c>
      <c r="V141" s="77"/>
      <c r="W141" s="78"/>
      <c r="X141" s="78">
        <v>45260</v>
      </c>
    </row>
    <row r="142" spans="1:24">
      <c r="A142" s="74">
        <v>801000713</v>
      </c>
      <c r="B142" s="75" t="s">
        <v>695</v>
      </c>
      <c r="C142" s="77" t="s">
        <v>463</v>
      </c>
      <c r="D142" s="77" t="s">
        <v>837</v>
      </c>
      <c r="E142" s="78">
        <v>45153</v>
      </c>
      <c r="F142" s="78">
        <v>45170.291666666664</v>
      </c>
      <c r="G142" s="80">
        <v>2539727</v>
      </c>
      <c r="H142" s="80">
        <v>2539727</v>
      </c>
      <c r="I142" s="80" t="s">
        <v>1418</v>
      </c>
      <c r="J142" s="77" t="s">
        <v>1341</v>
      </c>
      <c r="K142" s="80">
        <v>0</v>
      </c>
      <c r="L142" s="80">
        <v>0</v>
      </c>
      <c r="M142" s="77"/>
      <c r="N142" s="80">
        <v>2539727</v>
      </c>
      <c r="O142" s="80">
        <v>2539727</v>
      </c>
      <c r="P142" s="80">
        <v>2539727</v>
      </c>
      <c r="Q142" s="80">
        <v>0</v>
      </c>
      <c r="R142" s="80">
        <v>2539727</v>
      </c>
      <c r="S142" s="80">
        <v>2488933</v>
      </c>
      <c r="T142" s="77">
        <v>1222347197</v>
      </c>
      <c r="U142" s="80">
        <v>0</v>
      </c>
      <c r="V142" s="77"/>
      <c r="W142" s="78"/>
      <c r="X142" s="78">
        <v>45260</v>
      </c>
    </row>
    <row r="143" spans="1:24">
      <c r="A143" s="74">
        <v>801000713</v>
      </c>
      <c r="B143" s="75" t="s">
        <v>695</v>
      </c>
      <c r="C143" s="77" t="s">
        <v>462</v>
      </c>
      <c r="D143" s="77" t="s">
        <v>838</v>
      </c>
      <c r="E143" s="78">
        <v>45153</v>
      </c>
      <c r="F143" s="78">
        <v>45170.565996874997</v>
      </c>
      <c r="G143" s="80">
        <v>10010975</v>
      </c>
      <c r="H143" s="80">
        <v>10010975</v>
      </c>
      <c r="I143" s="80" t="s">
        <v>1347</v>
      </c>
      <c r="J143" s="77" t="s">
        <v>610</v>
      </c>
      <c r="K143" s="80">
        <v>10010975</v>
      </c>
      <c r="L143" s="80">
        <v>0</v>
      </c>
      <c r="M143" s="77" t="s">
        <v>1392</v>
      </c>
      <c r="N143" s="80">
        <v>0</v>
      </c>
      <c r="O143" s="80">
        <v>0</v>
      </c>
      <c r="P143" s="80">
        <v>0</v>
      </c>
      <c r="Q143" s="80">
        <v>0</v>
      </c>
      <c r="R143" s="80">
        <v>0</v>
      </c>
      <c r="S143" s="80">
        <v>0</v>
      </c>
      <c r="T143" s="77"/>
      <c r="U143" s="80">
        <v>0</v>
      </c>
      <c r="V143" s="77"/>
      <c r="W143" s="78"/>
      <c r="X143" s="78">
        <v>45260</v>
      </c>
    </row>
    <row r="144" spans="1:24">
      <c r="A144" s="74">
        <v>801000713</v>
      </c>
      <c r="B144" s="75" t="s">
        <v>695</v>
      </c>
      <c r="C144" s="77" t="s">
        <v>459</v>
      </c>
      <c r="D144" s="77" t="s">
        <v>839</v>
      </c>
      <c r="E144" s="78">
        <v>45154</v>
      </c>
      <c r="F144" s="78">
        <v>45170.391746759262</v>
      </c>
      <c r="G144" s="80">
        <v>753238</v>
      </c>
      <c r="H144" s="80">
        <v>753238</v>
      </c>
      <c r="I144" s="80" t="s">
        <v>1419</v>
      </c>
      <c r="J144" s="77" t="s">
        <v>1341</v>
      </c>
      <c r="K144" s="80">
        <v>0</v>
      </c>
      <c r="L144" s="80">
        <v>0</v>
      </c>
      <c r="M144" s="77"/>
      <c r="N144" s="80">
        <v>753238</v>
      </c>
      <c r="O144" s="80">
        <v>713856</v>
      </c>
      <c r="P144" s="80">
        <v>753238</v>
      </c>
      <c r="Q144" s="80">
        <v>0</v>
      </c>
      <c r="R144" s="80">
        <v>753238</v>
      </c>
      <c r="S144" s="80">
        <v>0</v>
      </c>
      <c r="T144" s="77"/>
      <c r="U144" s="80">
        <v>738173</v>
      </c>
      <c r="V144" s="77">
        <v>4800062036</v>
      </c>
      <c r="W144" s="78">
        <v>45280</v>
      </c>
      <c r="X144" s="78">
        <v>45260</v>
      </c>
    </row>
    <row r="145" spans="1:24">
      <c r="A145" s="74">
        <v>801000713</v>
      </c>
      <c r="B145" s="75" t="s">
        <v>695</v>
      </c>
      <c r="C145" s="77" t="s">
        <v>461</v>
      </c>
      <c r="D145" s="77" t="s">
        <v>840</v>
      </c>
      <c r="E145" s="78">
        <v>45154</v>
      </c>
      <c r="F145" s="78">
        <v>45180.655299965278</v>
      </c>
      <c r="G145" s="80">
        <v>52433</v>
      </c>
      <c r="H145" s="80">
        <v>52433</v>
      </c>
      <c r="I145" s="80" t="s">
        <v>1418</v>
      </c>
      <c r="J145" s="77" t="s">
        <v>1341</v>
      </c>
      <c r="K145" s="80">
        <v>0</v>
      </c>
      <c r="L145" s="80">
        <v>0</v>
      </c>
      <c r="M145" s="77"/>
      <c r="N145" s="80">
        <v>56533</v>
      </c>
      <c r="O145" s="80">
        <v>56533</v>
      </c>
      <c r="P145" s="80">
        <v>56533</v>
      </c>
      <c r="Q145" s="80">
        <v>0</v>
      </c>
      <c r="R145" s="80">
        <v>56533</v>
      </c>
      <c r="S145" s="80">
        <v>0</v>
      </c>
      <c r="T145" s="77"/>
      <c r="U145" s="80">
        <v>0</v>
      </c>
      <c r="V145" s="77"/>
      <c r="W145" s="78"/>
      <c r="X145" s="78">
        <v>45260</v>
      </c>
    </row>
    <row r="146" spans="1:24">
      <c r="A146" s="74">
        <v>801000713</v>
      </c>
      <c r="B146" s="75" t="s">
        <v>695</v>
      </c>
      <c r="C146" s="77" t="s">
        <v>460</v>
      </c>
      <c r="D146" s="77" t="s">
        <v>841</v>
      </c>
      <c r="E146" s="78">
        <v>45154</v>
      </c>
      <c r="F146" s="78">
        <v>45180.658806053238</v>
      </c>
      <c r="G146" s="80">
        <v>52433</v>
      </c>
      <c r="H146" s="80">
        <v>52433</v>
      </c>
      <c r="I146" s="80" t="s">
        <v>1418</v>
      </c>
      <c r="J146" s="77" t="s">
        <v>1341</v>
      </c>
      <c r="K146" s="80">
        <v>0</v>
      </c>
      <c r="L146" s="80">
        <v>0</v>
      </c>
      <c r="M146" s="77"/>
      <c r="N146" s="80">
        <v>56533</v>
      </c>
      <c r="O146" s="80">
        <v>56533</v>
      </c>
      <c r="P146" s="80">
        <v>56533</v>
      </c>
      <c r="Q146" s="80">
        <v>0</v>
      </c>
      <c r="R146" s="80">
        <v>56533</v>
      </c>
      <c r="S146" s="80">
        <v>0</v>
      </c>
      <c r="T146" s="77"/>
      <c r="U146" s="80">
        <v>0</v>
      </c>
      <c r="V146" s="77"/>
      <c r="W146" s="78"/>
      <c r="X146" s="78">
        <v>45260</v>
      </c>
    </row>
    <row r="147" spans="1:24">
      <c r="A147" s="74">
        <v>801000713</v>
      </c>
      <c r="B147" s="75" t="s">
        <v>695</v>
      </c>
      <c r="C147" s="77" t="s">
        <v>458</v>
      </c>
      <c r="D147" s="77" t="s">
        <v>842</v>
      </c>
      <c r="E147" s="78">
        <v>45154</v>
      </c>
      <c r="F147" s="78">
        <v>45170.390373414353</v>
      </c>
      <c r="G147" s="80">
        <v>1429699</v>
      </c>
      <c r="H147" s="80">
        <v>1429699</v>
      </c>
      <c r="I147" s="80" t="s">
        <v>1419</v>
      </c>
      <c r="J147" s="77" t="s">
        <v>1341</v>
      </c>
      <c r="K147" s="80">
        <v>0</v>
      </c>
      <c r="L147" s="80">
        <v>0</v>
      </c>
      <c r="M147" s="77"/>
      <c r="N147" s="80">
        <v>1429699</v>
      </c>
      <c r="O147" s="80">
        <v>1429801</v>
      </c>
      <c r="P147" s="80">
        <v>1429699</v>
      </c>
      <c r="Q147" s="80">
        <v>0</v>
      </c>
      <c r="R147" s="80">
        <v>1429699</v>
      </c>
      <c r="S147" s="80">
        <v>0</v>
      </c>
      <c r="T147" s="77"/>
      <c r="U147" s="80">
        <v>1401105</v>
      </c>
      <c r="V147" s="77">
        <v>4800062036</v>
      </c>
      <c r="W147" s="78">
        <v>45280</v>
      </c>
      <c r="X147" s="78">
        <v>45260</v>
      </c>
    </row>
    <row r="148" spans="1:24">
      <c r="A148" s="74">
        <v>801000713</v>
      </c>
      <c r="B148" s="75" t="s">
        <v>695</v>
      </c>
      <c r="C148" s="77" t="s">
        <v>456</v>
      </c>
      <c r="D148" s="77" t="s">
        <v>843</v>
      </c>
      <c r="E148" s="78">
        <v>45155</v>
      </c>
      <c r="F148" s="78">
        <v>45201.291666666664</v>
      </c>
      <c r="G148" s="80">
        <v>901037</v>
      </c>
      <c r="H148" s="80">
        <v>901037</v>
      </c>
      <c r="I148" s="80" t="s">
        <v>1347</v>
      </c>
      <c r="J148" s="77" t="s">
        <v>610</v>
      </c>
      <c r="K148" s="80">
        <v>901037</v>
      </c>
      <c r="L148" s="80">
        <v>0</v>
      </c>
      <c r="M148" s="77"/>
      <c r="N148" s="80">
        <v>0</v>
      </c>
      <c r="O148" s="80">
        <v>0</v>
      </c>
      <c r="P148" s="80">
        <v>0</v>
      </c>
      <c r="Q148" s="80">
        <v>0</v>
      </c>
      <c r="R148" s="80">
        <v>0</v>
      </c>
      <c r="S148" s="80">
        <v>0</v>
      </c>
      <c r="T148" s="77"/>
      <c r="U148" s="80">
        <v>0</v>
      </c>
      <c r="V148" s="77"/>
      <c r="W148" s="78"/>
      <c r="X148" s="78">
        <v>45260</v>
      </c>
    </row>
    <row r="149" spans="1:24">
      <c r="A149" s="74">
        <v>801000713</v>
      </c>
      <c r="B149" s="75" t="s">
        <v>695</v>
      </c>
      <c r="C149" s="77" t="s">
        <v>457</v>
      </c>
      <c r="D149" s="77" t="s">
        <v>844</v>
      </c>
      <c r="E149" s="78">
        <v>45155</v>
      </c>
      <c r="F149" s="78">
        <v>45170.398386956018</v>
      </c>
      <c r="G149" s="80">
        <v>17384111</v>
      </c>
      <c r="H149" s="80">
        <v>17384111</v>
      </c>
      <c r="I149" s="80" t="s">
        <v>1419</v>
      </c>
      <c r="J149" s="77" t="s">
        <v>1341</v>
      </c>
      <c r="K149" s="80">
        <v>0</v>
      </c>
      <c r="L149" s="80">
        <v>0</v>
      </c>
      <c r="M149" s="77"/>
      <c r="N149" s="80">
        <v>17384111</v>
      </c>
      <c r="O149" s="80">
        <v>17384111</v>
      </c>
      <c r="P149" s="80">
        <v>17384111</v>
      </c>
      <c r="Q149" s="80">
        <v>0</v>
      </c>
      <c r="R149" s="80">
        <v>17384111</v>
      </c>
      <c r="S149" s="80">
        <v>0</v>
      </c>
      <c r="T149" s="77"/>
      <c r="U149" s="80">
        <v>17036429</v>
      </c>
      <c r="V149" s="77">
        <v>4800062036</v>
      </c>
      <c r="W149" s="78">
        <v>45280</v>
      </c>
      <c r="X149" s="78">
        <v>45260</v>
      </c>
    </row>
    <row r="150" spans="1:24">
      <c r="A150" s="74">
        <v>801000713</v>
      </c>
      <c r="B150" s="75" t="s">
        <v>695</v>
      </c>
      <c r="C150" s="77" t="s">
        <v>455</v>
      </c>
      <c r="D150" s="77" t="s">
        <v>845</v>
      </c>
      <c r="E150" s="78">
        <v>45155</v>
      </c>
      <c r="F150" s="78">
        <v>45180.677053935186</v>
      </c>
      <c r="G150" s="80">
        <v>56533</v>
      </c>
      <c r="H150" s="80">
        <v>56533</v>
      </c>
      <c r="I150" s="80" t="s">
        <v>1347</v>
      </c>
      <c r="J150" s="77" t="s">
        <v>610</v>
      </c>
      <c r="K150" s="80">
        <v>56533</v>
      </c>
      <c r="L150" s="80">
        <v>0</v>
      </c>
      <c r="M150" s="77" t="s">
        <v>1393</v>
      </c>
      <c r="N150" s="80">
        <v>0</v>
      </c>
      <c r="O150" s="80">
        <v>0</v>
      </c>
      <c r="P150" s="80">
        <v>0</v>
      </c>
      <c r="Q150" s="80">
        <v>0</v>
      </c>
      <c r="R150" s="80">
        <v>0</v>
      </c>
      <c r="S150" s="80">
        <v>0</v>
      </c>
      <c r="T150" s="77"/>
      <c r="U150" s="80">
        <v>0</v>
      </c>
      <c r="V150" s="77"/>
      <c r="W150" s="78"/>
      <c r="X150" s="78">
        <v>45260</v>
      </c>
    </row>
    <row r="151" spans="1:24">
      <c r="A151" s="74">
        <v>801000713</v>
      </c>
      <c r="B151" s="75" t="s">
        <v>695</v>
      </c>
      <c r="C151" s="77" t="s">
        <v>454</v>
      </c>
      <c r="D151" s="77" t="s">
        <v>846</v>
      </c>
      <c r="E151" s="78">
        <v>45155</v>
      </c>
      <c r="F151" s="78">
        <v>45180.661856168983</v>
      </c>
      <c r="G151" s="80">
        <v>56533</v>
      </c>
      <c r="H151" s="80">
        <v>56533</v>
      </c>
      <c r="I151" s="80" t="s">
        <v>1418</v>
      </c>
      <c r="J151" s="77" t="s">
        <v>1341</v>
      </c>
      <c r="K151" s="80">
        <v>0</v>
      </c>
      <c r="L151" s="80">
        <v>0</v>
      </c>
      <c r="M151" s="77"/>
      <c r="N151" s="80">
        <v>56533</v>
      </c>
      <c r="O151" s="80">
        <v>56533</v>
      </c>
      <c r="P151" s="80">
        <v>56533</v>
      </c>
      <c r="Q151" s="80">
        <v>0</v>
      </c>
      <c r="R151" s="80">
        <v>56533</v>
      </c>
      <c r="S151" s="80">
        <v>0</v>
      </c>
      <c r="T151" s="77"/>
      <c r="U151" s="80">
        <v>0</v>
      </c>
      <c r="V151" s="77"/>
      <c r="W151" s="78"/>
      <c r="X151" s="78">
        <v>45260</v>
      </c>
    </row>
    <row r="152" spans="1:24">
      <c r="A152" s="74">
        <v>801000713</v>
      </c>
      <c r="B152" s="75" t="s">
        <v>695</v>
      </c>
      <c r="C152" s="77" t="s">
        <v>453</v>
      </c>
      <c r="D152" s="77" t="s">
        <v>847</v>
      </c>
      <c r="E152" s="78">
        <v>45156</v>
      </c>
      <c r="F152" s="78">
        <v>45170.557030439813</v>
      </c>
      <c r="G152" s="80">
        <v>1373733</v>
      </c>
      <c r="H152" s="80">
        <v>1373733</v>
      </c>
      <c r="I152" s="80" t="s">
        <v>1415</v>
      </c>
      <c r="J152" s="77" t="s">
        <v>1343</v>
      </c>
      <c r="K152" s="80">
        <v>0</v>
      </c>
      <c r="L152" s="80">
        <v>428341</v>
      </c>
      <c r="M152" s="77" t="s">
        <v>1394</v>
      </c>
      <c r="N152" s="80">
        <v>1373733</v>
      </c>
      <c r="O152" s="80">
        <v>945392</v>
      </c>
      <c r="P152" s="80">
        <v>1373733</v>
      </c>
      <c r="Q152" s="80">
        <v>0</v>
      </c>
      <c r="R152" s="80">
        <v>945392</v>
      </c>
      <c r="S152" s="80">
        <v>0</v>
      </c>
      <c r="T152" s="77"/>
      <c r="U152" s="80">
        <v>926484</v>
      </c>
      <c r="V152" s="77">
        <v>4800062036</v>
      </c>
      <c r="W152" s="78">
        <v>45280</v>
      </c>
      <c r="X152" s="78">
        <v>45260</v>
      </c>
    </row>
    <row r="153" spans="1:24">
      <c r="A153" s="74">
        <v>801000713</v>
      </c>
      <c r="B153" s="75" t="s">
        <v>695</v>
      </c>
      <c r="C153" s="77" t="s">
        <v>452</v>
      </c>
      <c r="D153" s="77" t="s">
        <v>848</v>
      </c>
      <c r="E153" s="78">
        <v>45160</v>
      </c>
      <c r="F153" s="78">
        <v>45180.663213344909</v>
      </c>
      <c r="G153" s="80">
        <v>60400</v>
      </c>
      <c r="H153" s="80">
        <v>60400</v>
      </c>
      <c r="I153" s="80" t="s">
        <v>1418</v>
      </c>
      <c r="J153" s="77" t="s">
        <v>1341</v>
      </c>
      <c r="K153" s="80">
        <v>0</v>
      </c>
      <c r="L153" s="80">
        <v>0</v>
      </c>
      <c r="M153" s="77"/>
      <c r="N153" s="80">
        <v>64500</v>
      </c>
      <c r="O153" s="80">
        <v>66900</v>
      </c>
      <c r="P153" s="80">
        <v>64500</v>
      </c>
      <c r="Q153" s="80">
        <v>0</v>
      </c>
      <c r="R153" s="80">
        <v>64500</v>
      </c>
      <c r="S153" s="80">
        <v>60400</v>
      </c>
      <c r="T153" s="77">
        <v>1222333462</v>
      </c>
      <c r="U153" s="80">
        <v>0</v>
      </c>
      <c r="V153" s="77"/>
      <c r="W153" s="78"/>
      <c r="X153" s="78">
        <v>45260</v>
      </c>
    </row>
    <row r="154" spans="1:24">
      <c r="A154" s="74">
        <v>801000713</v>
      </c>
      <c r="B154" s="75" t="s">
        <v>695</v>
      </c>
      <c r="C154" s="77" t="s">
        <v>450</v>
      </c>
      <c r="D154" s="77" t="s">
        <v>849</v>
      </c>
      <c r="E154" s="78">
        <v>45161</v>
      </c>
      <c r="F154" s="78">
        <v>45201.291666666664</v>
      </c>
      <c r="G154" s="80">
        <v>5651626</v>
      </c>
      <c r="H154" s="80">
        <v>5651626</v>
      </c>
      <c r="I154" s="80" t="s">
        <v>1416</v>
      </c>
      <c r="J154" s="77" t="s">
        <v>654</v>
      </c>
      <c r="K154" s="80">
        <v>0</v>
      </c>
      <c r="L154" s="80">
        <v>2859514</v>
      </c>
      <c r="M154" s="77" t="s">
        <v>1395</v>
      </c>
      <c r="N154" s="80">
        <v>5651626</v>
      </c>
      <c r="O154" s="80">
        <v>5651626</v>
      </c>
      <c r="P154" s="80">
        <v>5651626</v>
      </c>
      <c r="Q154" s="80">
        <v>0</v>
      </c>
      <c r="R154" s="80">
        <v>2792112</v>
      </c>
      <c r="S154" s="80">
        <v>2736270</v>
      </c>
      <c r="T154" s="77">
        <v>1222350762</v>
      </c>
      <c r="U154" s="80">
        <v>0</v>
      </c>
      <c r="V154" s="77"/>
      <c r="W154" s="78"/>
      <c r="X154" s="78">
        <v>45260</v>
      </c>
    </row>
    <row r="155" spans="1:24">
      <c r="A155" s="74">
        <v>801000713</v>
      </c>
      <c r="B155" s="75" t="s">
        <v>695</v>
      </c>
      <c r="C155" s="77" t="s">
        <v>449</v>
      </c>
      <c r="D155" s="77" t="s">
        <v>850</v>
      </c>
      <c r="E155" s="78">
        <v>45161</v>
      </c>
      <c r="F155" s="78">
        <v>45170.465228935187</v>
      </c>
      <c r="G155" s="80">
        <v>2774404</v>
      </c>
      <c r="H155" s="80">
        <v>2774404</v>
      </c>
      <c r="I155" s="80" t="s">
        <v>1419</v>
      </c>
      <c r="J155" s="77" t="s">
        <v>1341</v>
      </c>
      <c r="K155" s="80">
        <v>0</v>
      </c>
      <c r="L155" s="80">
        <v>0</v>
      </c>
      <c r="M155" s="77"/>
      <c r="N155" s="80">
        <v>2774404</v>
      </c>
      <c r="O155" s="80">
        <v>2692110</v>
      </c>
      <c r="P155" s="80">
        <v>2774404</v>
      </c>
      <c r="Q155" s="80">
        <v>0</v>
      </c>
      <c r="R155" s="80">
        <v>2774404</v>
      </c>
      <c r="S155" s="80">
        <v>0</v>
      </c>
      <c r="T155" s="77"/>
      <c r="U155" s="80">
        <v>2718916</v>
      </c>
      <c r="V155" s="77">
        <v>4800062036</v>
      </c>
      <c r="W155" s="78">
        <v>45280</v>
      </c>
      <c r="X155" s="78">
        <v>45260</v>
      </c>
    </row>
    <row r="156" spans="1:24">
      <c r="A156" s="74">
        <v>801000713</v>
      </c>
      <c r="B156" s="75" t="s">
        <v>695</v>
      </c>
      <c r="C156" s="77" t="s">
        <v>451</v>
      </c>
      <c r="D156" s="77" t="s">
        <v>851</v>
      </c>
      <c r="E156" s="78">
        <v>45161</v>
      </c>
      <c r="F156" s="78">
        <v>45170.469317395837</v>
      </c>
      <c r="G156" s="80">
        <v>18390280</v>
      </c>
      <c r="H156" s="80">
        <v>18390280</v>
      </c>
      <c r="I156" s="80" t="s">
        <v>1419</v>
      </c>
      <c r="J156" s="77" t="s">
        <v>1341</v>
      </c>
      <c r="K156" s="80">
        <v>0</v>
      </c>
      <c r="L156" s="80">
        <v>0</v>
      </c>
      <c r="M156" s="77"/>
      <c r="N156" s="80">
        <v>18390280</v>
      </c>
      <c r="O156" s="80">
        <v>36542644</v>
      </c>
      <c r="P156" s="80">
        <v>18390280</v>
      </c>
      <c r="Q156" s="80">
        <v>3528</v>
      </c>
      <c r="R156" s="80">
        <v>18386752</v>
      </c>
      <c r="S156" s="80">
        <v>0</v>
      </c>
      <c r="T156" s="77"/>
      <c r="U156" s="80">
        <v>18019016</v>
      </c>
      <c r="V156" s="77">
        <v>4800062036</v>
      </c>
      <c r="W156" s="78">
        <v>45280</v>
      </c>
      <c r="X156" s="78">
        <v>45260</v>
      </c>
    </row>
    <row r="157" spans="1:24">
      <c r="A157" s="74">
        <v>801000713</v>
      </c>
      <c r="B157" s="75" t="s">
        <v>695</v>
      </c>
      <c r="C157" s="77" t="s">
        <v>448</v>
      </c>
      <c r="D157" s="77" t="s">
        <v>852</v>
      </c>
      <c r="E157" s="78">
        <v>45161</v>
      </c>
      <c r="F157" s="78">
        <v>45170.567776655094</v>
      </c>
      <c r="G157" s="80">
        <v>59221130</v>
      </c>
      <c r="H157" s="80">
        <v>59221130</v>
      </c>
      <c r="I157" s="80" t="s">
        <v>1415</v>
      </c>
      <c r="J157" s="77" t="s">
        <v>1343</v>
      </c>
      <c r="K157" s="80">
        <v>0</v>
      </c>
      <c r="L157" s="80">
        <v>5854308</v>
      </c>
      <c r="M157" s="77" t="s">
        <v>1396</v>
      </c>
      <c r="N157" s="80">
        <v>59221130</v>
      </c>
      <c r="O157" s="80">
        <v>59221130</v>
      </c>
      <c r="P157" s="80">
        <v>59221130</v>
      </c>
      <c r="Q157" s="80">
        <v>0</v>
      </c>
      <c r="R157" s="80">
        <v>53366822</v>
      </c>
      <c r="S157" s="80">
        <v>0</v>
      </c>
      <c r="T157" s="77"/>
      <c r="U157" s="80">
        <v>52299486</v>
      </c>
      <c r="V157" s="77">
        <v>4800062036</v>
      </c>
      <c r="W157" s="78">
        <v>45280</v>
      </c>
      <c r="X157" s="78">
        <v>45260</v>
      </c>
    </row>
    <row r="158" spans="1:24">
      <c r="A158" s="74">
        <v>801000713</v>
      </c>
      <c r="B158" s="75" t="s">
        <v>695</v>
      </c>
      <c r="C158" s="77" t="s">
        <v>447</v>
      </c>
      <c r="D158" s="77" t="s">
        <v>853</v>
      </c>
      <c r="E158" s="78">
        <v>45162</v>
      </c>
      <c r="F158" s="78">
        <v>45180.664442627312</v>
      </c>
      <c r="G158" s="80">
        <v>60400</v>
      </c>
      <c r="H158" s="80">
        <v>60400</v>
      </c>
      <c r="I158" s="80" t="s">
        <v>1418</v>
      </c>
      <c r="J158" s="77" t="s">
        <v>1341</v>
      </c>
      <c r="K158" s="80">
        <v>0</v>
      </c>
      <c r="L158" s="80">
        <v>0</v>
      </c>
      <c r="M158" s="77"/>
      <c r="N158" s="80">
        <v>64500</v>
      </c>
      <c r="O158" s="80">
        <v>66900</v>
      </c>
      <c r="P158" s="80">
        <v>64500</v>
      </c>
      <c r="Q158" s="80">
        <v>0</v>
      </c>
      <c r="R158" s="80">
        <v>64500</v>
      </c>
      <c r="S158" s="80">
        <v>64500</v>
      </c>
      <c r="T158" s="77">
        <v>1222333464</v>
      </c>
      <c r="U158" s="80">
        <v>0</v>
      </c>
      <c r="V158" s="77"/>
      <c r="W158" s="78"/>
      <c r="X158" s="78">
        <v>45260</v>
      </c>
    </row>
    <row r="159" spans="1:24">
      <c r="A159" s="74">
        <v>801000713</v>
      </c>
      <c r="B159" s="75" t="s">
        <v>695</v>
      </c>
      <c r="C159" s="77" t="s">
        <v>446</v>
      </c>
      <c r="D159" s="77" t="s">
        <v>854</v>
      </c>
      <c r="E159" s="78">
        <v>45162</v>
      </c>
      <c r="F159" s="78">
        <v>45170.624469710645</v>
      </c>
      <c r="G159" s="80">
        <v>27064841</v>
      </c>
      <c r="H159" s="80">
        <v>27064841</v>
      </c>
      <c r="I159" s="80" t="s">
        <v>1418</v>
      </c>
      <c r="J159" s="77" t="s">
        <v>1341</v>
      </c>
      <c r="K159" s="80">
        <v>0</v>
      </c>
      <c r="L159" s="80">
        <v>0</v>
      </c>
      <c r="M159" s="77"/>
      <c r="N159" s="80">
        <v>27064841</v>
      </c>
      <c r="O159" s="80">
        <v>27174588</v>
      </c>
      <c r="P159" s="80">
        <v>27064841</v>
      </c>
      <c r="Q159" s="80">
        <v>0</v>
      </c>
      <c r="R159" s="80">
        <v>27064841</v>
      </c>
      <c r="S159" s="80">
        <v>26523544</v>
      </c>
      <c r="T159" s="77">
        <v>1222332406</v>
      </c>
      <c r="U159" s="80">
        <v>0</v>
      </c>
      <c r="V159" s="77"/>
      <c r="W159" s="78"/>
      <c r="X159" s="78">
        <v>45260</v>
      </c>
    </row>
    <row r="160" spans="1:24">
      <c r="A160" s="74">
        <v>801000713</v>
      </c>
      <c r="B160" s="75" t="s">
        <v>695</v>
      </c>
      <c r="C160" s="77" t="s">
        <v>445</v>
      </c>
      <c r="D160" s="77" t="s">
        <v>855</v>
      </c>
      <c r="E160" s="78">
        <v>45163</v>
      </c>
      <c r="F160" s="78">
        <v>45180.59006091435</v>
      </c>
      <c r="G160" s="80">
        <v>7343325</v>
      </c>
      <c r="H160" s="80">
        <v>7343325</v>
      </c>
      <c r="I160" s="80" t="s">
        <v>1419</v>
      </c>
      <c r="J160" s="77" t="s">
        <v>1341</v>
      </c>
      <c r="K160" s="80">
        <v>0</v>
      </c>
      <c r="L160" s="80">
        <v>0</v>
      </c>
      <c r="M160" s="77"/>
      <c r="N160" s="80">
        <v>7343325</v>
      </c>
      <c r="O160" s="80">
        <v>7343325</v>
      </c>
      <c r="P160" s="80">
        <v>7343325</v>
      </c>
      <c r="Q160" s="80">
        <v>0</v>
      </c>
      <c r="R160" s="80">
        <v>7343325</v>
      </c>
      <c r="S160" s="80">
        <v>0</v>
      </c>
      <c r="T160" s="77"/>
      <c r="U160" s="80">
        <v>7196458</v>
      </c>
      <c r="V160" s="77">
        <v>4800062036</v>
      </c>
      <c r="W160" s="78">
        <v>45280</v>
      </c>
      <c r="X160" s="78">
        <v>45260</v>
      </c>
    </row>
    <row r="161" spans="1:24">
      <c r="A161" s="74">
        <v>801000713</v>
      </c>
      <c r="B161" s="75" t="s">
        <v>695</v>
      </c>
      <c r="C161" s="77" t="s">
        <v>444</v>
      </c>
      <c r="D161" s="77" t="s">
        <v>856</v>
      </c>
      <c r="E161" s="78">
        <v>45164</v>
      </c>
      <c r="F161" s="78">
        <v>45180.619204016206</v>
      </c>
      <c r="G161" s="80">
        <v>3819660</v>
      </c>
      <c r="H161" s="80">
        <v>3819660</v>
      </c>
      <c r="I161" s="80" t="s">
        <v>1419</v>
      </c>
      <c r="J161" s="77" t="s">
        <v>1341</v>
      </c>
      <c r="K161" s="80">
        <v>0</v>
      </c>
      <c r="L161" s="80">
        <v>0</v>
      </c>
      <c r="M161" s="77"/>
      <c r="N161" s="80">
        <v>3819660</v>
      </c>
      <c r="O161" s="80">
        <v>3819660</v>
      </c>
      <c r="P161" s="80">
        <v>3819660</v>
      </c>
      <c r="Q161" s="80">
        <v>0</v>
      </c>
      <c r="R161" s="80">
        <v>3819660</v>
      </c>
      <c r="S161" s="80">
        <v>0</v>
      </c>
      <c r="T161" s="77"/>
      <c r="U161" s="80">
        <v>3743267</v>
      </c>
      <c r="V161" s="77">
        <v>4800062036</v>
      </c>
      <c r="W161" s="78">
        <v>45280</v>
      </c>
      <c r="X161" s="78">
        <v>45260</v>
      </c>
    </row>
    <row r="162" spans="1:24">
      <c r="A162" s="74">
        <v>801000713</v>
      </c>
      <c r="B162" s="75" t="s">
        <v>695</v>
      </c>
      <c r="C162" s="77" t="s">
        <v>442</v>
      </c>
      <c r="D162" s="77" t="s">
        <v>857</v>
      </c>
      <c r="E162" s="78">
        <v>45167</v>
      </c>
      <c r="F162" s="78">
        <v>45205.534057256948</v>
      </c>
      <c r="G162" s="80">
        <v>60400</v>
      </c>
      <c r="H162" s="80">
        <v>60400</v>
      </c>
      <c r="I162" s="80" t="s">
        <v>1418</v>
      </c>
      <c r="J162" s="77" t="s">
        <v>1341</v>
      </c>
      <c r="K162" s="80">
        <v>0</v>
      </c>
      <c r="L162" s="80">
        <v>0</v>
      </c>
      <c r="M162" s="77"/>
      <c r="N162" s="80">
        <v>64500</v>
      </c>
      <c r="O162" s="80">
        <v>66900</v>
      </c>
      <c r="P162" s="80">
        <v>64500</v>
      </c>
      <c r="Q162" s="80">
        <v>0</v>
      </c>
      <c r="R162" s="80">
        <v>64500</v>
      </c>
      <c r="S162" s="80">
        <v>0</v>
      </c>
      <c r="T162" s="77"/>
      <c r="U162" s="80">
        <v>0</v>
      </c>
      <c r="V162" s="77"/>
      <c r="W162" s="78"/>
      <c r="X162" s="78">
        <v>45260</v>
      </c>
    </row>
    <row r="163" spans="1:24">
      <c r="A163" s="74">
        <v>801000713</v>
      </c>
      <c r="B163" s="75" t="s">
        <v>695</v>
      </c>
      <c r="C163" s="77" t="s">
        <v>443</v>
      </c>
      <c r="D163" s="77" t="s">
        <v>858</v>
      </c>
      <c r="E163" s="78">
        <v>45167</v>
      </c>
      <c r="F163" s="78">
        <v>45205.521876620369</v>
      </c>
      <c r="G163" s="80">
        <v>56533</v>
      </c>
      <c r="H163" s="80">
        <v>56533</v>
      </c>
      <c r="I163" s="80" t="s">
        <v>1418</v>
      </c>
      <c r="J163" s="77" t="s">
        <v>1341</v>
      </c>
      <c r="K163" s="80">
        <v>0</v>
      </c>
      <c r="L163" s="80">
        <v>0</v>
      </c>
      <c r="M163" s="77"/>
      <c r="N163" s="80">
        <v>56533</v>
      </c>
      <c r="O163" s="80">
        <v>56533</v>
      </c>
      <c r="P163" s="80">
        <v>56533</v>
      </c>
      <c r="Q163" s="80">
        <v>0</v>
      </c>
      <c r="R163" s="80">
        <v>56533</v>
      </c>
      <c r="S163" s="80">
        <v>56533</v>
      </c>
      <c r="T163" s="77">
        <v>1222352496</v>
      </c>
      <c r="U163" s="80">
        <v>0</v>
      </c>
      <c r="V163" s="77"/>
      <c r="W163" s="78"/>
      <c r="X163" s="78">
        <v>45260</v>
      </c>
    </row>
    <row r="164" spans="1:24">
      <c r="A164" s="74">
        <v>801000713</v>
      </c>
      <c r="B164" s="75" t="s">
        <v>695</v>
      </c>
      <c r="C164" s="77" t="s">
        <v>441</v>
      </c>
      <c r="D164" s="77" t="s">
        <v>859</v>
      </c>
      <c r="E164" s="78">
        <v>45167</v>
      </c>
      <c r="F164" s="78">
        <v>45181.370195138887</v>
      </c>
      <c r="G164" s="80">
        <v>18517557</v>
      </c>
      <c r="H164" s="80">
        <v>18517557</v>
      </c>
      <c r="I164" s="80" t="s">
        <v>1417</v>
      </c>
      <c r="J164" s="77" t="s">
        <v>654</v>
      </c>
      <c r="K164" s="80">
        <v>0</v>
      </c>
      <c r="L164" s="80">
        <v>12249192</v>
      </c>
      <c r="M164" s="77" t="s">
        <v>1397</v>
      </c>
      <c r="N164" s="80">
        <v>18517557</v>
      </c>
      <c r="O164" s="80">
        <v>11042390</v>
      </c>
      <c r="P164" s="80">
        <v>18517557</v>
      </c>
      <c r="Q164" s="80">
        <v>0</v>
      </c>
      <c r="R164" s="80">
        <v>6268365</v>
      </c>
      <c r="S164" s="80">
        <v>0</v>
      </c>
      <c r="T164" s="77"/>
      <c r="U164" s="80">
        <v>6142998</v>
      </c>
      <c r="V164" s="77">
        <v>4800062036</v>
      </c>
      <c r="W164" s="78">
        <v>45280</v>
      </c>
      <c r="X164" s="78">
        <v>45260</v>
      </c>
    </row>
    <row r="165" spans="1:24">
      <c r="A165" s="74">
        <v>801000713</v>
      </c>
      <c r="B165" s="75" t="s">
        <v>695</v>
      </c>
      <c r="C165" s="77" t="s">
        <v>440</v>
      </c>
      <c r="D165" s="77" t="s">
        <v>860</v>
      </c>
      <c r="E165" s="78">
        <v>45168</v>
      </c>
      <c r="F165" s="78">
        <v>45181.379368321759</v>
      </c>
      <c r="G165" s="80">
        <v>4298346</v>
      </c>
      <c r="H165" s="80">
        <v>4298346</v>
      </c>
      <c r="I165" s="80" t="s">
        <v>1417</v>
      </c>
      <c r="J165" s="77" t="s">
        <v>654</v>
      </c>
      <c r="K165" s="80">
        <v>0</v>
      </c>
      <c r="L165" s="80">
        <v>464563</v>
      </c>
      <c r="M165" s="77" t="s">
        <v>1398</v>
      </c>
      <c r="N165" s="80">
        <v>4298346</v>
      </c>
      <c r="O165" s="80">
        <v>3833783</v>
      </c>
      <c r="P165" s="80">
        <v>4298346</v>
      </c>
      <c r="Q165" s="80">
        <v>0</v>
      </c>
      <c r="R165" s="80">
        <v>3833783</v>
      </c>
      <c r="S165" s="80">
        <v>0</v>
      </c>
      <c r="T165" s="77"/>
      <c r="U165" s="80">
        <v>3757107</v>
      </c>
      <c r="V165" s="77">
        <v>4800062036</v>
      </c>
      <c r="W165" s="78">
        <v>45280</v>
      </c>
      <c r="X165" s="78">
        <v>45260</v>
      </c>
    </row>
    <row r="166" spans="1:24">
      <c r="A166" s="74">
        <v>801000713</v>
      </c>
      <c r="B166" s="75" t="s">
        <v>695</v>
      </c>
      <c r="C166" s="77" t="s">
        <v>437</v>
      </c>
      <c r="D166" s="77" t="s">
        <v>861</v>
      </c>
      <c r="E166" s="78">
        <v>45168</v>
      </c>
      <c r="F166" s="78">
        <v>45181.366093287033</v>
      </c>
      <c r="G166" s="80">
        <v>7947252</v>
      </c>
      <c r="H166" s="80">
        <v>7947252</v>
      </c>
      <c r="I166" s="80" t="s">
        <v>1417</v>
      </c>
      <c r="J166" s="77" t="s">
        <v>654</v>
      </c>
      <c r="K166" s="80">
        <v>0</v>
      </c>
      <c r="L166" s="80">
        <v>1247398</v>
      </c>
      <c r="M166" s="77" t="s">
        <v>1399</v>
      </c>
      <c r="N166" s="80">
        <v>7947252</v>
      </c>
      <c r="O166" s="80">
        <v>6997927</v>
      </c>
      <c r="P166" s="80">
        <v>7947252</v>
      </c>
      <c r="Q166" s="80">
        <v>0</v>
      </c>
      <c r="R166" s="80">
        <v>6699854</v>
      </c>
      <c r="S166" s="80">
        <v>0</v>
      </c>
      <c r="T166" s="77"/>
      <c r="U166" s="80">
        <v>6565857</v>
      </c>
      <c r="V166" s="77">
        <v>4800062036</v>
      </c>
      <c r="W166" s="78">
        <v>45280</v>
      </c>
      <c r="X166" s="78">
        <v>45260</v>
      </c>
    </row>
    <row r="167" spans="1:24">
      <c r="A167" s="74">
        <v>801000713</v>
      </c>
      <c r="B167" s="75" t="s">
        <v>695</v>
      </c>
      <c r="C167" s="77" t="s">
        <v>439</v>
      </c>
      <c r="D167" s="77" t="s">
        <v>862</v>
      </c>
      <c r="E167" s="78">
        <v>45168</v>
      </c>
      <c r="F167" s="78">
        <v>45261.291666666664</v>
      </c>
      <c r="G167" s="80">
        <v>566678</v>
      </c>
      <c r="H167" s="80">
        <v>566678</v>
      </c>
      <c r="I167" s="80" t="s">
        <v>1347</v>
      </c>
      <c r="J167" s="77" t="s">
        <v>610</v>
      </c>
      <c r="K167" s="80">
        <v>566678</v>
      </c>
      <c r="L167" s="80">
        <v>0</v>
      </c>
      <c r="M167" s="77"/>
      <c r="N167" s="80">
        <v>0</v>
      </c>
      <c r="O167" s="80">
        <v>0</v>
      </c>
      <c r="P167" s="80">
        <v>0</v>
      </c>
      <c r="Q167" s="80">
        <v>0</v>
      </c>
      <c r="R167" s="80">
        <v>0</v>
      </c>
      <c r="S167" s="80">
        <v>0</v>
      </c>
      <c r="T167" s="77"/>
      <c r="U167" s="80">
        <v>0</v>
      </c>
      <c r="V167" s="77"/>
      <c r="W167" s="78"/>
      <c r="X167" s="78">
        <v>45260</v>
      </c>
    </row>
    <row r="168" spans="1:24">
      <c r="A168" s="74">
        <v>801000713</v>
      </c>
      <c r="B168" s="75" t="s">
        <v>695</v>
      </c>
      <c r="C168" s="77" t="s">
        <v>438</v>
      </c>
      <c r="D168" s="77" t="s">
        <v>863</v>
      </c>
      <c r="E168" s="78">
        <v>45168</v>
      </c>
      <c r="F168" s="78">
        <v>45202.57319722222</v>
      </c>
      <c r="G168" s="80">
        <v>47481532</v>
      </c>
      <c r="H168" s="80">
        <v>47481532</v>
      </c>
      <c r="I168" s="80" t="s">
        <v>1414</v>
      </c>
      <c r="J168" s="77" t="s">
        <v>1343</v>
      </c>
      <c r="K168" s="80">
        <v>0</v>
      </c>
      <c r="L168" s="80">
        <v>131482</v>
      </c>
      <c r="M168" s="77" t="s">
        <v>1400</v>
      </c>
      <c r="N168" s="80">
        <v>47481532</v>
      </c>
      <c r="O168" s="80">
        <v>46362366</v>
      </c>
      <c r="P168" s="80">
        <v>47481532</v>
      </c>
      <c r="Q168" s="80">
        <v>0</v>
      </c>
      <c r="R168" s="80">
        <v>47350050</v>
      </c>
      <c r="S168" s="80">
        <v>0</v>
      </c>
      <c r="T168" s="77"/>
      <c r="U168" s="80">
        <v>0</v>
      </c>
      <c r="V168" s="77"/>
      <c r="W168" s="78"/>
      <c r="X168" s="78">
        <v>45260</v>
      </c>
    </row>
    <row r="169" spans="1:24">
      <c r="A169" s="74">
        <v>801000713</v>
      </c>
      <c r="B169" s="75" t="s">
        <v>695</v>
      </c>
      <c r="C169" s="77" t="s">
        <v>434</v>
      </c>
      <c r="D169" s="77" t="s">
        <v>864</v>
      </c>
      <c r="E169" s="78">
        <v>45168</v>
      </c>
      <c r="F169" s="78">
        <v>45201.291666666664</v>
      </c>
      <c r="G169" s="80">
        <v>56533</v>
      </c>
      <c r="H169" s="80">
        <v>56533</v>
      </c>
      <c r="I169" s="80" t="s">
        <v>1418</v>
      </c>
      <c r="J169" s="77" t="s">
        <v>1341</v>
      </c>
      <c r="K169" s="80">
        <v>0</v>
      </c>
      <c r="L169" s="80">
        <v>0</v>
      </c>
      <c r="M169" s="77"/>
      <c r="N169" s="80">
        <v>56533</v>
      </c>
      <c r="O169" s="80">
        <v>56533</v>
      </c>
      <c r="P169" s="80">
        <v>56533</v>
      </c>
      <c r="Q169" s="80">
        <v>0</v>
      </c>
      <c r="R169" s="80">
        <v>56533</v>
      </c>
      <c r="S169" s="80">
        <v>56533</v>
      </c>
      <c r="T169" s="77">
        <v>1222351704</v>
      </c>
      <c r="U169" s="80">
        <v>0</v>
      </c>
      <c r="V169" s="77"/>
      <c r="W169" s="78"/>
      <c r="X169" s="78">
        <v>45260</v>
      </c>
    </row>
    <row r="170" spans="1:24">
      <c r="A170" s="74">
        <v>801000713</v>
      </c>
      <c r="B170" s="75" t="s">
        <v>695</v>
      </c>
      <c r="C170" s="77" t="s">
        <v>436</v>
      </c>
      <c r="D170" s="77" t="s">
        <v>865</v>
      </c>
      <c r="E170" s="78">
        <v>45168</v>
      </c>
      <c r="F170" s="78">
        <v>45180.604078703705</v>
      </c>
      <c r="G170" s="80">
        <v>49990</v>
      </c>
      <c r="H170" s="80">
        <v>49990</v>
      </c>
      <c r="I170" s="80" t="s">
        <v>1347</v>
      </c>
      <c r="J170" s="77" t="s">
        <v>610</v>
      </c>
      <c r="K170" s="80">
        <v>49990</v>
      </c>
      <c r="L170" s="80">
        <v>0</v>
      </c>
      <c r="M170" s="77" t="s">
        <v>1401</v>
      </c>
      <c r="N170" s="80">
        <v>0</v>
      </c>
      <c r="O170" s="80">
        <v>0</v>
      </c>
      <c r="P170" s="80">
        <v>0</v>
      </c>
      <c r="Q170" s="80">
        <v>0</v>
      </c>
      <c r="R170" s="80">
        <v>0</v>
      </c>
      <c r="S170" s="80">
        <v>0</v>
      </c>
      <c r="T170" s="77"/>
      <c r="U170" s="80">
        <v>0</v>
      </c>
      <c r="V170" s="77"/>
      <c r="W170" s="78"/>
      <c r="X170" s="78">
        <v>45260</v>
      </c>
    </row>
    <row r="171" spans="1:24">
      <c r="A171" s="74">
        <v>801000713</v>
      </c>
      <c r="B171" s="75" t="s">
        <v>695</v>
      </c>
      <c r="C171" s="77" t="s">
        <v>435</v>
      </c>
      <c r="D171" s="77" t="s">
        <v>866</v>
      </c>
      <c r="E171" s="78">
        <v>45168</v>
      </c>
      <c r="F171" s="78">
        <v>45205.524311076391</v>
      </c>
      <c r="G171" s="80">
        <v>56533</v>
      </c>
      <c r="H171" s="80">
        <v>56533</v>
      </c>
      <c r="I171" s="80" t="s">
        <v>1418</v>
      </c>
      <c r="J171" s="77" t="s">
        <v>1341</v>
      </c>
      <c r="K171" s="80">
        <v>0</v>
      </c>
      <c r="L171" s="80">
        <v>0</v>
      </c>
      <c r="M171" s="77"/>
      <c r="N171" s="80">
        <v>56533</v>
      </c>
      <c r="O171" s="80">
        <v>56533</v>
      </c>
      <c r="P171" s="80">
        <v>56533</v>
      </c>
      <c r="Q171" s="80">
        <v>0</v>
      </c>
      <c r="R171" s="80">
        <v>56533</v>
      </c>
      <c r="S171" s="80">
        <v>56533</v>
      </c>
      <c r="T171" s="77">
        <v>1222352497</v>
      </c>
      <c r="U171" s="80">
        <v>0</v>
      </c>
      <c r="V171" s="77"/>
      <c r="W171" s="78"/>
      <c r="X171" s="78">
        <v>45260</v>
      </c>
    </row>
    <row r="172" spans="1:24">
      <c r="A172" s="74">
        <v>801000713</v>
      </c>
      <c r="B172" s="75" t="s">
        <v>695</v>
      </c>
      <c r="C172" s="77" t="s">
        <v>433</v>
      </c>
      <c r="D172" s="77" t="s">
        <v>867</v>
      </c>
      <c r="E172" s="78">
        <v>45168</v>
      </c>
      <c r="F172" s="78">
        <v>45205.525934687503</v>
      </c>
      <c r="G172" s="80">
        <v>56533</v>
      </c>
      <c r="H172" s="80">
        <v>56533</v>
      </c>
      <c r="I172" s="80" t="s">
        <v>1418</v>
      </c>
      <c r="J172" s="77" t="s">
        <v>1341</v>
      </c>
      <c r="K172" s="80">
        <v>0</v>
      </c>
      <c r="L172" s="80">
        <v>0</v>
      </c>
      <c r="M172" s="77"/>
      <c r="N172" s="80">
        <v>56533</v>
      </c>
      <c r="O172" s="80">
        <v>56533</v>
      </c>
      <c r="P172" s="80">
        <v>56533</v>
      </c>
      <c r="Q172" s="80">
        <v>0</v>
      </c>
      <c r="R172" s="80">
        <v>56533</v>
      </c>
      <c r="S172" s="80">
        <v>56533</v>
      </c>
      <c r="T172" s="77">
        <v>1222352498</v>
      </c>
      <c r="U172" s="80">
        <v>0</v>
      </c>
      <c r="V172" s="77"/>
      <c r="W172" s="78"/>
      <c r="X172" s="78">
        <v>45260</v>
      </c>
    </row>
    <row r="173" spans="1:24">
      <c r="A173" s="74">
        <v>801000713</v>
      </c>
      <c r="B173" s="75" t="s">
        <v>695</v>
      </c>
      <c r="C173" s="77" t="s">
        <v>431</v>
      </c>
      <c r="D173" s="77" t="s">
        <v>868</v>
      </c>
      <c r="E173" s="78">
        <v>45169</v>
      </c>
      <c r="F173" s="78">
        <v>45201.291666666664</v>
      </c>
      <c r="G173" s="80">
        <v>64500</v>
      </c>
      <c r="H173" s="80">
        <v>64500</v>
      </c>
      <c r="I173" s="80" t="s">
        <v>1418</v>
      </c>
      <c r="J173" s="77" t="s">
        <v>1341</v>
      </c>
      <c r="K173" s="80">
        <v>0</v>
      </c>
      <c r="L173" s="80">
        <v>0</v>
      </c>
      <c r="M173" s="77"/>
      <c r="N173" s="80">
        <v>64500</v>
      </c>
      <c r="O173" s="80">
        <v>66900</v>
      </c>
      <c r="P173" s="80">
        <v>64500</v>
      </c>
      <c r="Q173" s="80">
        <v>0</v>
      </c>
      <c r="R173" s="80">
        <v>64500</v>
      </c>
      <c r="S173" s="80">
        <v>64500</v>
      </c>
      <c r="T173" s="77">
        <v>1222351702</v>
      </c>
      <c r="U173" s="80">
        <v>0</v>
      </c>
      <c r="V173" s="77"/>
      <c r="W173" s="78"/>
      <c r="X173" s="78">
        <v>45260</v>
      </c>
    </row>
    <row r="174" spans="1:24">
      <c r="A174" s="74">
        <v>801000713</v>
      </c>
      <c r="B174" s="75" t="s">
        <v>695</v>
      </c>
      <c r="C174" s="77" t="s">
        <v>432</v>
      </c>
      <c r="D174" s="77" t="s">
        <v>869</v>
      </c>
      <c r="E174" s="78">
        <v>45169</v>
      </c>
      <c r="F174" s="78">
        <v>45205.527793831017</v>
      </c>
      <c r="G174" s="80">
        <v>52770</v>
      </c>
      <c r="H174" s="80">
        <v>52770</v>
      </c>
      <c r="I174" s="80" t="s">
        <v>1418</v>
      </c>
      <c r="J174" s="77" t="s">
        <v>1341</v>
      </c>
      <c r="K174" s="80">
        <v>0</v>
      </c>
      <c r="L174" s="80">
        <v>0</v>
      </c>
      <c r="M174" s="77"/>
      <c r="N174" s="80">
        <v>52770</v>
      </c>
      <c r="O174" s="80">
        <v>52770</v>
      </c>
      <c r="P174" s="80">
        <v>52770</v>
      </c>
      <c r="Q174" s="80">
        <v>0</v>
      </c>
      <c r="R174" s="80">
        <v>52770</v>
      </c>
      <c r="S174" s="80">
        <v>52770</v>
      </c>
      <c r="T174" s="77">
        <v>1222352499</v>
      </c>
      <c r="U174" s="80">
        <v>0</v>
      </c>
      <c r="V174" s="77"/>
      <c r="W174" s="78"/>
      <c r="X174" s="78">
        <v>45260</v>
      </c>
    </row>
    <row r="175" spans="1:24">
      <c r="A175" s="74">
        <v>801000713</v>
      </c>
      <c r="B175" s="75" t="s">
        <v>695</v>
      </c>
      <c r="C175" s="77" t="s">
        <v>430</v>
      </c>
      <c r="D175" s="77" t="s">
        <v>870</v>
      </c>
      <c r="E175" s="78">
        <v>45170</v>
      </c>
      <c r="F175" s="78">
        <v>45201.291666666664</v>
      </c>
      <c r="G175" s="80">
        <v>148900</v>
      </c>
      <c r="H175" s="80">
        <v>148900</v>
      </c>
      <c r="I175" s="80" t="s">
        <v>1418</v>
      </c>
      <c r="J175" s="77" t="s">
        <v>1341</v>
      </c>
      <c r="K175" s="80">
        <v>0</v>
      </c>
      <c r="L175" s="80">
        <v>0</v>
      </c>
      <c r="M175" s="77"/>
      <c r="N175" s="80">
        <v>148900</v>
      </c>
      <c r="O175" s="80">
        <v>154700</v>
      </c>
      <c r="P175" s="80">
        <v>148900</v>
      </c>
      <c r="Q175" s="80">
        <v>0</v>
      </c>
      <c r="R175" s="80">
        <v>148900</v>
      </c>
      <c r="S175" s="80">
        <v>148900</v>
      </c>
      <c r="T175" s="77">
        <v>1222351701</v>
      </c>
      <c r="U175" s="80">
        <v>0</v>
      </c>
      <c r="V175" s="77"/>
      <c r="W175" s="78"/>
      <c r="X175" s="78">
        <v>45260</v>
      </c>
    </row>
    <row r="176" spans="1:24">
      <c r="A176" s="74">
        <v>801000713</v>
      </c>
      <c r="B176" s="75" t="s">
        <v>695</v>
      </c>
      <c r="C176" s="77" t="s">
        <v>429</v>
      </c>
      <c r="D176" s="77" t="s">
        <v>871</v>
      </c>
      <c r="E176" s="78">
        <v>45173</v>
      </c>
      <c r="F176" s="78">
        <v>45205.43726496528</v>
      </c>
      <c r="G176" s="80">
        <v>64500</v>
      </c>
      <c r="H176" s="80">
        <v>64500</v>
      </c>
      <c r="I176" s="80" t="s">
        <v>1418</v>
      </c>
      <c r="J176" s="77" t="s">
        <v>1341</v>
      </c>
      <c r="K176" s="80">
        <v>0</v>
      </c>
      <c r="L176" s="80">
        <v>0</v>
      </c>
      <c r="M176" s="77"/>
      <c r="N176" s="80">
        <v>64500</v>
      </c>
      <c r="O176" s="80">
        <v>66900</v>
      </c>
      <c r="P176" s="80">
        <v>64500</v>
      </c>
      <c r="Q176" s="80">
        <v>0</v>
      </c>
      <c r="R176" s="80">
        <v>64500</v>
      </c>
      <c r="S176" s="80">
        <v>64500</v>
      </c>
      <c r="T176" s="77">
        <v>1222352515</v>
      </c>
      <c r="U176" s="80">
        <v>0</v>
      </c>
      <c r="V176" s="77"/>
      <c r="W176" s="78"/>
      <c r="X176" s="78">
        <v>45260</v>
      </c>
    </row>
    <row r="177" spans="1:24">
      <c r="A177" s="74">
        <v>801000713</v>
      </c>
      <c r="B177" s="75" t="s">
        <v>695</v>
      </c>
      <c r="C177" s="77" t="s">
        <v>428</v>
      </c>
      <c r="D177" s="77" t="s">
        <v>872</v>
      </c>
      <c r="E177" s="78">
        <v>45173</v>
      </c>
      <c r="F177" s="78">
        <v>45231.291666666664</v>
      </c>
      <c r="G177" s="80">
        <v>208190</v>
      </c>
      <c r="H177" s="80">
        <v>208190</v>
      </c>
      <c r="I177" s="80" t="s">
        <v>1418</v>
      </c>
      <c r="J177" s="77" t="s">
        <v>1341</v>
      </c>
      <c r="K177" s="80">
        <v>0</v>
      </c>
      <c r="L177" s="80">
        <v>0</v>
      </c>
      <c r="M177" s="77"/>
      <c r="N177" s="80">
        <v>208190</v>
      </c>
      <c r="O177" s="80">
        <v>214290</v>
      </c>
      <c r="P177" s="80">
        <v>208190</v>
      </c>
      <c r="Q177" s="80">
        <v>0</v>
      </c>
      <c r="R177" s="80">
        <v>208190</v>
      </c>
      <c r="S177" s="80">
        <v>0</v>
      </c>
      <c r="T177" s="77"/>
      <c r="U177" s="80">
        <v>0</v>
      </c>
      <c r="V177" s="77"/>
      <c r="W177" s="78"/>
      <c r="X177" s="78">
        <v>45260</v>
      </c>
    </row>
    <row r="178" spans="1:24">
      <c r="A178" s="74">
        <v>801000713</v>
      </c>
      <c r="B178" s="75" t="s">
        <v>695</v>
      </c>
      <c r="C178" s="77" t="s">
        <v>427</v>
      </c>
      <c r="D178" s="77" t="s">
        <v>873</v>
      </c>
      <c r="E178" s="78">
        <v>45173</v>
      </c>
      <c r="F178" s="78">
        <v>45205.419413229167</v>
      </c>
      <c r="G178" s="80">
        <v>52770</v>
      </c>
      <c r="H178" s="80">
        <v>52770</v>
      </c>
      <c r="I178" s="80" t="s">
        <v>1418</v>
      </c>
      <c r="J178" s="77" t="s">
        <v>1341</v>
      </c>
      <c r="K178" s="80">
        <v>0</v>
      </c>
      <c r="L178" s="80">
        <v>0</v>
      </c>
      <c r="M178" s="77"/>
      <c r="N178" s="80">
        <v>52770</v>
      </c>
      <c r="O178" s="80">
        <v>66900</v>
      </c>
      <c r="P178" s="80">
        <v>52770</v>
      </c>
      <c r="Q178" s="80">
        <v>0</v>
      </c>
      <c r="R178" s="80">
        <v>52770</v>
      </c>
      <c r="S178" s="80">
        <v>52770</v>
      </c>
      <c r="T178" s="77">
        <v>1222352513</v>
      </c>
      <c r="U178" s="80">
        <v>0</v>
      </c>
      <c r="V178" s="77"/>
      <c r="W178" s="78"/>
      <c r="X178" s="78">
        <v>45260</v>
      </c>
    </row>
    <row r="179" spans="1:24">
      <c r="A179" s="74">
        <v>801000713</v>
      </c>
      <c r="B179" s="75" t="s">
        <v>695</v>
      </c>
      <c r="C179" s="77" t="s">
        <v>425</v>
      </c>
      <c r="D179" s="77" t="s">
        <v>874</v>
      </c>
      <c r="E179" s="78">
        <v>45173</v>
      </c>
      <c r="F179" s="78">
        <v>45205.504539780093</v>
      </c>
      <c r="G179" s="80">
        <v>56533</v>
      </c>
      <c r="H179" s="80">
        <v>56533</v>
      </c>
      <c r="I179" s="80" t="s">
        <v>1418</v>
      </c>
      <c r="J179" s="77" t="s">
        <v>1341</v>
      </c>
      <c r="K179" s="80">
        <v>0</v>
      </c>
      <c r="L179" s="80">
        <v>0</v>
      </c>
      <c r="M179" s="77"/>
      <c r="N179" s="80">
        <v>56533</v>
      </c>
      <c r="O179" s="80">
        <v>56533</v>
      </c>
      <c r="P179" s="80">
        <v>56533</v>
      </c>
      <c r="Q179" s="80">
        <v>0</v>
      </c>
      <c r="R179" s="80">
        <v>56533</v>
      </c>
      <c r="S179" s="80">
        <v>0</v>
      </c>
      <c r="T179" s="77"/>
      <c r="U179" s="80">
        <v>0</v>
      </c>
      <c r="V179" s="77"/>
      <c r="W179" s="78"/>
      <c r="X179" s="78">
        <v>45260</v>
      </c>
    </row>
    <row r="180" spans="1:24">
      <c r="A180" s="74">
        <v>801000713</v>
      </c>
      <c r="B180" s="75" t="s">
        <v>695</v>
      </c>
      <c r="C180" s="77" t="s">
        <v>424</v>
      </c>
      <c r="D180" s="77" t="s">
        <v>875</v>
      </c>
      <c r="E180" s="78">
        <v>45173</v>
      </c>
      <c r="F180" s="78">
        <v>45205.427667164353</v>
      </c>
      <c r="G180" s="80">
        <v>64500</v>
      </c>
      <c r="H180" s="80">
        <v>64500</v>
      </c>
      <c r="I180" s="80" t="s">
        <v>1418</v>
      </c>
      <c r="J180" s="77" t="s">
        <v>1341</v>
      </c>
      <c r="K180" s="80">
        <v>0</v>
      </c>
      <c r="L180" s="80">
        <v>0</v>
      </c>
      <c r="M180" s="77"/>
      <c r="N180" s="80">
        <v>64500</v>
      </c>
      <c r="O180" s="80">
        <v>66900</v>
      </c>
      <c r="P180" s="80">
        <v>64500</v>
      </c>
      <c r="Q180" s="80">
        <v>0</v>
      </c>
      <c r="R180" s="80">
        <v>64500</v>
      </c>
      <c r="S180" s="80">
        <v>64500</v>
      </c>
      <c r="T180" s="77">
        <v>1222352514</v>
      </c>
      <c r="U180" s="80">
        <v>0</v>
      </c>
      <c r="V180" s="77"/>
      <c r="W180" s="78"/>
      <c r="X180" s="78">
        <v>45260</v>
      </c>
    </row>
    <row r="181" spans="1:24">
      <c r="A181" s="74">
        <v>801000713</v>
      </c>
      <c r="B181" s="75" t="s">
        <v>695</v>
      </c>
      <c r="C181" s="77" t="s">
        <v>426</v>
      </c>
      <c r="D181" s="77" t="s">
        <v>876</v>
      </c>
      <c r="E181" s="78">
        <v>45173</v>
      </c>
      <c r="F181" s="78">
        <v>45201.291666666664</v>
      </c>
      <c r="G181" s="80">
        <v>56533</v>
      </c>
      <c r="H181" s="80">
        <v>56533</v>
      </c>
      <c r="I181" s="80" t="s">
        <v>1347</v>
      </c>
      <c r="J181" s="77" t="s">
        <v>610</v>
      </c>
      <c r="K181" s="80">
        <v>56533</v>
      </c>
      <c r="L181" s="80">
        <v>0</v>
      </c>
      <c r="M181" s="77"/>
      <c r="N181" s="80">
        <v>0</v>
      </c>
      <c r="O181" s="80">
        <v>0</v>
      </c>
      <c r="P181" s="80">
        <v>0</v>
      </c>
      <c r="Q181" s="80">
        <v>0</v>
      </c>
      <c r="R181" s="80">
        <v>0</v>
      </c>
      <c r="S181" s="80">
        <v>0</v>
      </c>
      <c r="T181" s="77"/>
      <c r="U181" s="80">
        <v>0</v>
      </c>
      <c r="V181" s="77"/>
      <c r="W181" s="78"/>
      <c r="X181" s="78">
        <v>45260</v>
      </c>
    </row>
    <row r="182" spans="1:24">
      <c r="A182" s="74">
        <v>801000713</v>
      </c>
      <c r="B182" s="75" t="s">
        <v>695</v>
      </c>
      <c r="C182" s="77" t="s">
        <v>423</v>
      </c>
      <c r="D182" s="77" t="s">
        <v>877</v>
      </c>
      <c r="E182" s="78">
        <v>45174</v>
      </c>
      <c r="F182" s="78">
        <v>45201.291666666664</v>
      </c>
      <c r="G182" s="80">
        <v>56533</v>
      </c>
      <c r="H182" s="80">
        <v>56533</v>
      </c>
      <c r="I182" s="80" t="s">
        <v>1418</v>
      </c>
      <c r="J182" s="77" t="s">
        <v>1341</v>
      </c>
      <c r="K182" s="80">
        <v>0</v>
      </c>
      <c r="L182" s="80">
        <v>0</v>
      </c>
      <c r="M182" s="77"/>
      <c r="N182" s="80">
        <v>56533</v>
      </c>
      <c r="O182" s="80">
        <v>56533</v>
      </c>
      <c r="P182" s="80">
        <v>56533</v>
      </c>
      <c r="Q182" s="80">
        <v>0</v>
      </c>
      <c r="R182" s="80">
        <v>56533</v>
      </c>
      <c r="S182" s="80">
        <v>56533</v>
      </c>
      <c r="T182" s="77">
        <v>1222351706</v>
      </c>
      <c r="U182" s="80">
        <v>0</v>
      </c>
      <c r="V182" s="77"/>
      <c r="W182" s="78"/>
      <c r="X182" s="78">
        <v>45260</v>
      </c>
    </row>
    <row r="183" spans="1:24">
      <c r="A183" s="74">
        <v>801000713</v>
      </c>
      <c r="B183" s="75" t="s">
        <v>695</v>
      </c>
      <c r="C183" s="77" t="s">
        <v>422</v>
      </c>
      <c r="D183" s="77" t="s">
        <v>878</v>
      </c>
      <c r="E183" s="78">
        <v>45174</v>
      </c>
      <c r="F183" s="78">
        <v>45203.68956979167</v>
      </c>
      <c r="G183" s="80">
        <v>289200</v>
      </c>
      <c r="H183" s="80">
        <v>289200</v>
      </c>
      <c r="I183" s="80" t="s">
        <v>1418</v>
      </c>
      <c r="J183" s="77" t="s">
        <v>1341</v>
      </c>
      <c r="K183" s="80">
        <v>0</v>
      </c>
      <c r="L183" s="80">
        <v>0</v>
      </c>
      <c r="M183" s="77"/>
      <c r="N183" s="80">
        <v>289200</v>
      </c>
      <c r="O183" s="80">
        <v>300400</v>
      </c>
      <c r="P183" s="80">
        <v>289200</v>
      </c>
      <c r="Q183" s="80">
        <v>0</v>
      </c>
      <c r="R183" s="80">
        <v>289200</v>
      </c>
      <c r="S183" s="80">
        <v>283416</v>
      </c>
      <c r="T183" s="77">
        <v>1222351711</v>
      </c>
      <c r="U183" s="80">
        <v>0</v>
      </c>
      <c r="V183" s="77"/>
      <c r="W183" s="78"/>
      <c r="X183" s="78">
        <v>45260</v>
      </c>
    </row>
    <row r="184" spans="1:24">
      <c r="A184" s="74">
        <v>801000713</v>
      </c>
      <c r="B184" s="75" t="s">
        <v>695</v>
      </c>
      <c r="C184" s="77" t="s">
        <v>421</v>
      </c>
      <c r="D184" s="77" t="s">
        <v>879</v>
      </c>
      <c r="E184" s="78">
        <v>45174</v>
      </c>
      <c r="F184" s="78">
        <v>45201.291666666664</v>
      </c>
      <c r="G184" s="80">
        <v>289200</v>
      </c>
      <c r="H184" s="80">
        <v>289200</v>
      </c>
      <c r="I184" s="80" t="s">
        <v>1418</v>
      </c>
      <c r="J184" s="77" t="s">
        <v>1341</v>
      </c>
      <c r="K184" s="80">
        <v>0</v>
      </c>
      <c r="L184" s="80">
        <v>0</v>
      </c>
      <c r="M184" s="77"/>
      <c r="N184" s="80">
        <v>289200</v>
      </c>
      <c r="O184" s="80">
        <v>300400</v>
      </c>
      <c r="P184" s="80">
        <v>289200</v>
      </c>
      <c r="Q184" s="80">
        <v>0</v>
      </c>
      <c r="R184" s="80">
        <v>289200</v>
      </c>
      <c r="S184" s="80">
        <v>283416</v>
      </c>
      <c r="T184" s="77">
        <v>1222351698</v>
      </c>
      <c r="U184" s="80">
        <v>0</v>
      </c>
      <c r="V184" s="77"/>
      <c r="W184" s="78"/>
      <c r="X184" s="78">
        <v>45260</v>
      </c>
    </row>
    <row r="185" spans="1:24">
      <c r="A185" s="74">
        <v>801000713</v>
      </c>
      <c r="B185" s="75" t="s">
        <v>695</v>
      </c>
      <c r="C185" s="77" t="s">
        <v>420</v>
      </c>
      <c r="D185" s="77" t="s">
        <v>880</v>
      </c>
      <c r="E185" s="78">
        <v>45174</v>
      </c>
      <c r="F185" s="78">
        <v>45205.43954644676</v>
      </c>
      <c r="G185" s="80">
        <v>64500</v>
      </c>
      <c r="H185" s="80">
        <v>64500</v>
      </c>
      <c r="I185" s="80" t="s">
        <v>1418</v>
      </c>
      <c r="J185" s="77" t="s">
        <v>1341</v>
      </c>
      <c r="K185" s="80">
        <v>0</v>
      </c>
      <c r="L185" s="80">
        <v>0</v>
      </c>
      <c r="M185" s="77"/>
      <c r="N185" s="80">
        <v>64500</v>
      </c>
      <c r="O185" s="80">
        <v>66900</v>
      </c>
      <c r="P185" s="80">
        <v>64500</v>
      </c>
      <c r="Q185" s="80">
        <v>0</v>
      </c>
      <c r="R185" s="80">
        <v>64500</v>
      </c>
      <c r="S185" s="80">
        <v>64500</v>
      </c>
      <c r="T185" s="77">
        <v>1222352516</v>
      </c>
      <c r="U185" s="80">
        <v>0</v>
      </c>
      <c r="V185" s="77"/>
      <c r="W185" s="78"/>
      <c r="X185" s="78">
        <v>45260</v>
      </c>
    </row>
    <row r="186" spans="1:24">
      <c r="A186" s="74">
        <v>801000713</v>
      </c>
      <c r="B186" s="75" t="s">
        <v>695</v>
      </c>
      <c r="C186" s="77" t="s">
        <v>418</v>
      </c>
      <c r="D186" s="77" t="s">
        <v>881</v>
      </c>
      <c r="E186" s="78">
        <v>45175</v>
      </c>
      <c r="F186" s="78">
        <v>45205.441662696758</v>
      </c>
      <c r="G186" s="80">
        <v>91915</v>
      </c>
      <c r="H186" s="80">
        <v>91915</v>
      </c>
      <c r="I186" s="80" t="s">
        <v>1418</v>
      </c>
      <c r="J186" s="77" t="s">
        <v>1341</v>
      </c>
      <c r="K186" s="80">
        <v>0</v>
      </c>
      <c r="L186" s="80">
        <v>0</v>
      </c>
      <c r="M186" s="77"/>
      <c r="N186" s="80">
        <v>91915</v>
      </c>
      <c r="O186" s="80">
        <v>94240</v>
      </c>
      <c r="P186" s="80">
        <v>91915</v>
      </c>
      <c r="Q186" s="80">
        <v>0</v>
      </c>
      <c r="R186" s="80">
        <v>91915</v>
      </c>
      <c r="S186" s="80">
        <v>91915</v>
      </c>
      <c r="T186" s="77">
        <v>1222351866</v>
      </c>
      <c r="U186" s="80">
        <v>0</v>
      </c>
      <c r="V186" s="77"/>
      <c r="W186" s="78"/>
      <c r="X186" s="78">
        <v>45260</v>
      </c>
    </row>
    <row r="187" spans="1:24">
      <c r="A187" s="74">
        <v>801000713</v>
      </c>
      <c r="B187" s="75" t="s">
        <v>695</v>
      </c>
      <c r="C187" s="77" t="s">
        <v>417</v>
      </c>
      <c r="D187" s="77" t="s">
        <v>882</v>
      </c>
      <c r="E187" s="78">
        <v>45175</v>
      </c>
      <c r="F187" s="78">
        <v>45201.291666666664</v>
      </c>
      <c r="G187" s="80">
        <v>289200</v>
      </c>
      <c r="H187" s="80">
        <v>289200</v>
      </c>
      <c r="I187" s="80" t="s">
        <v>1347</v>
      </c>
      <c r="J187" s="77" t="s">
        <v>610</v>
      </c>
      <c r="K187" s="80">
        <v>289200</v>
      </c>
      <c r="L187" s="80">
        <v>0</v>
      </c>
      <c r="M187" s="77"/>
      <c r="N187" s="80">
        <v>0</v>
      </c>
      <c r="O187" s="80">
        <v>0</v>
      </c>
      <c r="P187" s="80">
        <v>0</v>
      </c>
      <c r="Q187" s="80">
        <v>0</v>
      </c>
      <c r="R187" s="80">
        <v>0</v>
      </c>
      <c r="S187" s="80">
        <v>0</v>
      </c>
      <c r="T187" s="77"/>
      <c r="U187" s="80">
        <v>0</v>
      </c>
      <c r="V187" s="77"/>
      <c r="W187" s="78"/>
      <c r="X187" s="78">
        <v>45260</v>
      </c>
    </row>
    <row r="188" spans="1:24">
      <c r="A188" s="74">
        <v>801000713</v>
      </c>
      <c r="B188" s="75" t="s">
        <v>695</v>
      </c>
      <c r="C188" s="77" t="s">
        <v>419</v>
      </c>
      <c r="D188" s="77" t="s">
        <v>883</v>
      </c>
      <c r="E188" s="78">
        <v>45175</v>
      </c>
      <c r="F188" s="78">
        <v>45201.291666666664</v>
      </c>
      <c r="G188" s="80">
        <v>519467</v>
      </c>
      <c r="H188" s="80">
        <v>519467</v>
      </c>
      <c r="I188" s="80" t="s">
        <v>1418</v>
      </c>
      <c r="J188" s="77" t="s">
        <v>1341</v>
      </c>
      <c r="K188" s="80">
        <v>0</v>
      </c>
      <c r="L188" s="80">
        <v>0</v>
      </c>
      <c r="M188" s="77"/>
      <c r="N188" s="80">
        <v>519467</v>
      </c>
      <c r="O188" s="80">
        <v>519467</v>
      </c>
      <c r="P188" s="80">
        <v>519467</v>
      </c>
      <c r="Q188" s="80">
        <v>0</v>
      </c>
      <c r="R188" s="80">
        <v>519467</v>
      </c>
      <c r="S188" s="80">
        <v>0</v>
      </c>
      <c r="T188" s="77"/>
      <c r="U188" s="80">
        <v>0</v>
      </c>
      <c r="V188" s="77"/>
      <c r="W188" s="78"/>
      <c r="X188" s="78">
        <v>45260</v>
      </c>
    </row>
    <row r="189" spans="1:24">
      <c r="A189" s="74">
        <v>801000713</v>
      </c>
      <c r="B189" s="75" t="s">
        <v>695</v>
      </c>
      <c r="C189" s="77" t="s">
        <v>412</v>
      </c>
      <c r="D189" s="77" t="s">
        <v>884</v>
      </c>
      <c r="E189" s="78">
        <v>45176</v>
      </c>
      <c r="F189" s="78">
        <v>45201.291666666664</v>
      </c>
      <c r="G189" s="80">
        <v>484217</v>
      </c>
      <c r="H189" s="80">
        <v>484217</v>
      </c>
      <c r="I189" s="80" t="s">
        <v>1418</v>
      </c>
      <c r="J189" s="77" t="s">
        <v>1341</v>
      </c>
      <c r="K189" s="80">
        <v>0</v>
      </c>
      <c r="L189" s="80">
        <v>0</v>
      </c>
      <c r="M189" s="77"/>
      <c r="N189" s="80">
        <v>484217</v>
      </c>
      <c r="O189" s="80">
        <v>290520</v>
      </c>
      <c r="P189" s="80">
        <v>484217</v>
      </c>
      <c r="Q189" s="80">
        <v>338957</v>
      </c>
      <c r="R189" s="80">
        <v>145260</v>
      </c>
      <c r="S189" s="80">
        <v>0</v>
      </c>
      <c r="T189" s="77"/>
      <c r="U189" s="80">
        <v>0</v>
      </c>
      <c r="V189" s="77"/>
      <c r="W189" s="78"/>
      <c r="X189" s="78">
        <v>45260</v>
      </c>
    </row>
    <row r="190" spans="1:24">
      <c r="A190" s="74">
        <v>801000713</v>
      </c>
      <c r="B190" s="75" t="s">
        <v>695</v>
      </c>
      <c r="C190" s="77" t="s">
        <v>411</v>
      </c>
      <c r="D190" s="77" t="s">
        <v>885</v>
      </c>
      <c r="E190" s="78">
        <v>45176</v>
      </c>
      <c r="F190" s="78">
        <v>45201.291666666664</v>
      </c>
      <c r="G190" s="80">
        <v>1393443</v>
      </c>
      <c r="H190" s="80">
        <v>1393443</v>
      </c>
      <c r="I190" s="80" t="s">
        <v>1418</v>
      </c>
      <c r="J190" s="77" t="s">
        <v>1341</v>
      </c>
      <c r="K190" s="80">
        <v>0</v>
      </c>
      <c r="L190" s="80">
        <v>0</v>
      </c>
      <c r="M190" s="77"/>
      <c r="N190" s="80">
        <v>1393443</v>
      </c>
      <c r="O190" s="80">
        <v>1503802</v>
      </c>
      <c r="P190" s="80">
        <v>1393443</v>
      </c>
      <c r="Q190" s="80">
        <v>0</v>
      </c>
      <c r="R190" s="80">
        <v>1393443</v>
      </c>
      <c r="S190" s="80">
        <v>1365574</v>
      </c>
      <c r="T190" s="77">
        <v>1222351683</v>
      </c>
      <c r="U190" s="80">
        <v>0</v>
      </c>
      <c r="V190" s="77"/>
      <c r="W190" s="78"/>
      <c r="X190" s="78">
        <v>45260</v>
      </c>
    </row>
    <row r="191" spans="1:24">
      <c r="A191" s="74">
        <v>801000713</v>
      </c>
      <c r="B191" s="75" t="s">
        <v>695</v>
      </c>
      <c r="C191" s="77" t="s">
        <v>416</v>
      </c>
      <c r="D191" s="77" t="s">
        <v>886</v>
      </c>
      <c r="E191" s="78">
        <v>45176</v>
      </c>
      <c r="F191" s="78">
        <v>45201.291666666664</v>
      </c>
      <c r="G191" s="80">
        <v>27984</v>
      </c>
      <c r="H191" s="80">
        <v>27984</v>
      </c>
      <c r="I191" s="80" t="s">
        <v>1418</v>
      </c>
      <c r="J191" s="77" t="s">
        <v>1341</v>
      </c>
      <c r="K191" s="80">
        <v>0</v>
      </c>
      <c r="L191" s="80">
        <v>0</v>
      </c>
      <c r="M191" s="77"/>
      <c r="N191" s="80">
        <v>27984</v>
      </c>
      <c r="O191" s="80">
        <v>27984</v>
      </c>
      <c r="P191" s="80">
        <v>27984</v>
      </c>
      <c r="Q191" s="80">
        <v>0</v>
      </c>
      <c r="R191" s="80">
        <v>27984</v>
      </c>
      <c r="S191" s="80">
        <v>0</v>
      </c>
      <c r="T191" s="77"/>
      <c r="U191" s="80">
        <v>0</v>
      </c>
      <c r="V191" s="77"/>
      <c r="W191" s="78"/>
      <c r="X191" s="78">
        <v>45260</v>
      </c>
    </row>
    <row r="192" spans="1:24">
      <c r="A192" s="74">
        <v>801000713</v>
      </c>
      <c r="B192" s="75" t="s">
        <v>695</v>
      </c>
      <c r="C192" s="77" t="s">
        <v>415</v>
      </c>
      <c r="D192" s="77" t="s">
        <v>887</v>
      </c>
      <c r="E192" s="78">
        <v>45176</v>
      </c>
      <c r="F192" s="78">
        <v>45201.291666666664</v>
      </c>
      <c r="G192" s="80">
        <v>210320</v>
      </c>
      <c r="H192" s="80">
        <v>210320</v>
      </c>
      <c r="I192" s="80" t="s">
        <v>1418</v>
      </c>
      <c r="J192" s="77" t="s">
        <v>1341</v>
      </c>
      <c r="K192" s="80">
        <v>0</v>
      </c>
      <c r="L192" s="80">
        <v>0</v>
      </c>
      <c r="M192" s="77"/>
      <c r="N192" s="80">
        <v>210320</v>
      </c>
      <c r="O192" s="80">
        <v>218020</v>
      </c>
      <c r="P192" s="80">
        <v>210320</v>
      </c>
      <c r="Q192" s="80">
        <v>0</v>
      </c>
      <c r="R192" s="80">
        <v>210320</v>
      </c>
      <c r="S192" s="80">
        <v>206114</v>
      </c>
      <c r="T192" s="77">
        <v>1222351700</v>
      </c>
      <c r="U192" s="80">
        <v>0</v>
      </c>
      <c r="V192" s="77"/>
      <c r="W192" s="78"/>
      <c r="X192" s="78">
        <v>45260</v>
      </c>
    </row>
    <row r="193" spans="1:24">
      <c r="A193" s="74">
        <v>801000713</v>
      </c>
      <c r="B193" s="75" t="s">
        <v>695</v>
      </c>
      <c r="C193" s="77" t="s">
        <v>414</v>
      </c>
      <c r="D193" s="77" t="s">
        <v>888</v>
      </c>
      <c r="E193" s="78">
        <v>45176</v>
      </c>
      <c r="F193" s="78">
        <v>45203.692031678242</v>
      </c>
      <c r="G193" s="80">
        <v>289200</v>
      </c>
      <c r="H193" s="80">
        <v>289200</v>
      </c>
      <c r="I193" s="80" t="s">
        <v>1418</v>
      </c>
      <c r="J193" s="77" t="s">
        <v>1341</v>
      </c>
      <c r="K193" s="80">
        <v>0</v>
      </c>
      <c r="L193" s="80">
        <v>0</v>
      </c>
      <c r="M193" s="77"/>
      <c r="N193" s="80">
        <v>289200</v>
      </c>
      <c r="O193" s="80">
        <v>300400</v>
      </c>
      <c r="P193" s="80">
        <v>289200</v>
      </c>
      <c r="Q193" s="80">
        <v>0</v>
      </c>
      <c r="R193" s="80">
        <v>289200</v>
      </c>
      <c r="S193" s="80">
        <v>283416</v>
      </c>
      <c r="T193" s="77">
        <v>1222351712</v>
      </c>
      <c r="U193" s="80">
        <v>0</v>
      </c>
      <c r="V193" s="77"/>
      <c r="W193" s="78"/>
      <c r="X193" s="78">
        <v>45260</v>
      </c>
    </row>
    <row r="194" spans="1:24">
      <c r="A194" s="74">
        <v>801000713</v>
      </c>
      <c r="B194" s="75" t="s">
        <v>695</v>
      </c>
      <c r="C194" s="77" t="s">
        <v>413</v>
      </c>
      <c r="D194" s="77" t="s">
        <v>889</v>
      </c>
      <c r="E194" s="78">
        <v>45176</v>
      </c>
      <c r="F194" s="78">
        <v>45201.291666666664</v>
      </c>
      <c r="G194" s="80">
        <v>64500</v>
      </c>
      <c r="H194" s="80">
        <v>64500</v>
      </c>
      <c r="I194" s="80" t="s">
        <v>1347</v>
      </c>
      <c r="J194" s="77" t="s">
        <v>610</v>
      </c>
      <c r="K194" s="80">
        <v>64500</v>
      </c>
      <c r="L194" s="80">
        <v>0</v>
      </c>
      <c r="M194" s="77"/>
      <c r="N194" s="80">
        <v>0</v>
      </c>
      <c r="O194" s="80">
        <v>0</v>
      </c>
      <c r="P194" s="80">
        <v>0</v>
      </c>
      <c r="Q194" s="80">
        <v>0</v>
      </c>
      <c r="R194" s="80">
        <v>0</v>
      </c>
      <c r="S194" s="80">
        <v>0</v>
      </c>
      <c r="T194" s="77"/>
      <c r="U194" s="80">
        <v>0</v>
      </c>
      <c r="V194" s="77"/>
      <c r="W194" s="78"/>
      <c r="X194" s="78">
        <v>45260</v>
      </c>
    </row>
    <row r="195" spans="1:24">
      <c r="A195" s="74">
        <v>801000713</v>
      </c>
      <c r="B195" s="75" t="s">
        <v>695</v>
      </c>
      <c r="C195" s="77" t="s">
        <v>410</v>
      </c>
      <c r="D195" s="77" t="s">
        <v>890</v>
      </c>
      <c r="E195" s="78">
        <v>45177</v>
      </c>
      <c r="F195" s="78">
        <v>45201.291666666664</v>
      </c>
      <c r="G195" s="80">
        <v>3817794</v>
      </c>
      <c r="H195" s="80">
        <v>3817794</v>
      </c>
      <c r="I195" s="80" t="s">
        <v>1418</v>
      </c>
      <c r="J195" s="77" t="s">
        <v>1341</v>
      </c>
      <c r="K195" s="80">
        <v>0</v>
      </c>
      <c r="L195" s="80">
        <v>0</v>
      </c>
      <c r="M195" s="77"/>
      <c r="N195" s="80">
        <v>3817794</v>
      </c>
      <c r="O195" s="80">
        <v>3904673</v>
      </c>
      <c r="P195" s="80">
        <v>3817794</v>
      </c>
      <c r="Q195" s="80">
        <v>0</v>
      </c>
      <c r="R195" s="80">
        <v>3817794</v>
      </c>
      <c r="S195" s="80">
        <v>3741438</v>
      </c>
      <c r="T195" s="77">
        <v>1222351268</v>
      </c>
      <c r="U195" s="80">
        <v>0</v>
      </c>
      <c r="V195" s="77"/>
      <c r="W195" s="78"/>
      <c r="X195" s="78">
        <v>45260</v>
      </c>
    </row>
    <row r="196" spans="1:24">
      <c r="A196" s="74">
        <v>801000713</v>
      </c>
      <c r="B196" s="75" t="s">
        <v>695</v>
      </c>
      <c r="C196" s="77" t="s">
        <v>409</v>
      </c>
      <c r="D196" s="77" t="s">
        <v>891</v>
      </c>
      <c r="E196" s="78">
        <v>45178</v>
      </c>
      <c r="F196" s="78">
        <v>45203.697891087962</v>
      </c>
      <c r="G196" s="80">
        <v>346915</v>
      </c>
      <c r="H196" s="80">
        <v>346915</v>
      </c>
      <c r="I196" s="80" t="s">
        <v>1418</v>
      </c>
      <c r="J196" s="77" t="s">
        <v>1341</v>
      </c>
      <c r="K196" s="80">
        <v>0</v>
      </c>
      <c r="L196" s="80">
        <v>0</v>
      </c>
      <c r="M196" s="77"/>
      <c r="N196" s="80">
        <v>346915</v>
      </c>
      <c r="O196" s="80">
        <v>346915</v>
      </c>
      <c r="P196" s="80">
        <v>346915</v>
      </c>
      <c r="Q196" s="80">
        <v>0</v>
      </c>
      <c r="R196" s="80">
        <v>346915</v>
      </c>
      <c r="S196" s="80">
        <v>339977</v>
      </c>
      <c r="T196" s="77">
        <v>1222351709</v>
      </c>
      <c r="U196" s="80">
        <v>0</v>
      </c>
      <c r="V196" s="77"/>
      <c r="W196" s="78"/>
      <c r="X196" s="78">
        <v>45260</v>
      </c>
    </row>
    <row r="197" spans="1:24">
      <c r="A197" s="74">
        <v>801000713</v>
      </c>
      <c r="B197" s="75" t="s">
        <v>695</v>
      </c>
      <c r="C197" s="77" t="s">
        <v>408</v>
      </c>
      <c r="D197" s="77" t="s">
        <v>892</v>
      </c>
      <c r="E197" s="78">
        <v>45178</v>
      </c>
      <c r="F197" s="78">
        <v>45203.695583680557</v>
      </c>
      <c r="G197" s="80">
        <v>346915</v>
      </c>
      <c r="H197" s="80">
        <v>346915</v>
      </c>
      <c r="I197" s="80" t="s">
        <v>1418</v>
      </c>
      <c r="J197" s="77" t="s">
        <v>1341</v>
      </c>
      <c r="K197" s="80">
        <v>0</v>
      </c>
      <c r="L197" s="80">
        <v>0</v>
      </c>
      <c r="M197" s="77"/>
      <c r="N197" s="80">
        <v>346915</v>
      </c>
      <c r="O197" s="80">
        <v>346915</v>
      </c>
      <c r="P197" s="80">
        <v>346915</v>
      </c>
      <c r="Q197" s="80">
        <v>0</v>
      </c>
      <c r="R197" s="80">
        <v>346915</v>
      </c>
      <c r="S197" s="80">
        <v>339977</v>
      </c>
      <c r="T197" s="77">
        <v>1222351708</v>
      </c>
      <c r="U197" s="80">
        <v>0</v>
      </c>
      <c r="V197" s="77"/>
      <c r="W197" s="78"/>
      <c r="X197" s="78">
        <v>45260</v>
      </c>
    </row>
    <row r="198" spans="1:24">
      <c r="A198" s="74">
        <v>801000713</v>
      </c>
      <c r="B198" s="75" t="s">
        <v>695</v>
      </c>
      <c r="C198" s="77" t="s">
        <v>407</v>
      </c>
      <c r="D198" s="77" t="s">
        <v>893</v>
      </c>
      <c r="E198" s="78">
        <v>45180</v>
      </c>
      <c r="F198" s="78">
        <v>45205.507190891207</v>
      </c>
      <c r="G198" s="80">
        <v>56533</v>
      </c>
      <c r="H198" s="80">
        <v>56533</v>
      </c>
      <c r="I198" s="80" t="s">
        <v>1418</v>
      </c>
      <c r="J198" s="77" t="s">
        <v>1341</v>
      </c>
      <c r="K198" s="80">
        <v>0</v>
      </c>
      <c r="L198" s="80">
        <v>0</v>
      </c>
      <c r="M198" s="77"/>
      <c r="N198" s="80">
        <v>56533</v>
      </c>
      <c r="O198" s="80">
        <v>56533</v>
      </c>
      <c r="P198" s="80">
        <v>56533</v>
      </c>
      <c r="Q198" s="80">
        <v>0</v>
      </c>
      <c r="R198" s="80">
        <v>56533</v>
      </c>
      <c r="S198" s="80">
        <v>56533</v>
      </c>
      <c r="T198" s="77">
        <v>1222352500</v>
      </c>
      <c r="U198" s="80">
        <v>0</v>
      </c>
      <c r="V198" s="77"/>
      <c r="W198" s="78"/>
      <c r="X198" s="78">
        <v>45260</v>
      </c>
    </row>
    <row r="199" spans="1:24">
      <c r="A199" s="74">
        <v>801000713</v>
      </c>
      <c r="B199" s="75" t="s">
        <v>695</v>
      </c>
      <c r="C199" s="77" t="s">
        <v>406</v>
      </c>
      <c r="D199" s="77" t="s">
        <v>894</v>
      </c>
      <c r="E199" s="78">
        <v>45180</v>
      </c>
      <c r="F199" s="78">
        <v>45203.70576582176</v>
      </c>
      <c r="G199" s="80">
        <v>64500</v>
      </c>
      <c r="H199" s="80">
        <v>64500</v>
      </c>
      <c r="I199" s="80" t="s">
        <v>1418</v>
      </c>
      <c r="J199" s="77" t="s">
        <v>1341</v>
      </c>
      <c r="K199" s="80">
        <v>0</v>
      </c>
      <c r="L199" s="80">
        <v>0</v>
      </c>
      <c r="M199" s="77"/>
      <c r="N199" s="80">
        <v>64500</v>
      </c>
      <c r="O199" s="80">
        <v>56946</v>
      </c>
      <c r="P199" s="80">
        <v>64500</v>
      </c>
      <c r="Q199" s="80">
        <v>0</v>
      </c>
      <c r="R199" s="80">
        <v>64500</v>
      </c>
      <c r="S199" s="80">
        <v>64500</v>
      </c>
      <c r="T199" s="77">
        <v>1222351719</v>
      </c>
      <c r="U199" s="80">
        <v>0</v>
      </c>
      <c r="V199" s="77"/>
      <c r="W199" s="78"/>
      <c r="X199" s="78">
        <v>45260</v>
      </c>
    </row>
    <row r="200" spans="1:24">
      <c r="A200" s="74">
        <v>801000713</v>
      </c>
      <c r="B200" s="75" t="s">
        <v>695</v>
      </c>
      <c r="C200" s="77" t="s">
        <v>404</v>
      </c>
      <c r="D200" s="77" t="s">
        <v>895</v>
      </c>
      <c r="E200" s="78">
        <v>45180</v>
      </c>
      <c r="F200" s="78">
        <v>45204.348006365741</v>
      </c>
      <c r="G200" s="80">
        <v>289200</v>
      </c>
      <c r="H200" s="80">
        <v>289200</v>
      </c>
      <c r="I200" s="80" t="s">
        <v>1418</v>
      </c>
      <c r="J200" s="77" t="s">
        <v>1341</v>
      </c>
      <c r="K200" s="80">
        <v>0</v>
      </c>
      <c r="L200" s="80">
        <v>0</v>
      </c>
      <c r="M200" s="77"/>
      <c r="N200" s="80">
        <v>289200</v>
      </c>
      <c r="O200" s="80">
        <v>300400</v>
      </c>
      <c r="P200" s="80">
        <v>289200</v>
      </c>
      <c r="Q200" s="80">
        <v>0</v>
      </c>
      <c r="R200" s="80">
        <v>289200</v>
      </c>
      <c r="S200" s="80">
        <v>283416</v>
      </c>
      <c r="T200" s="77">
        <v>1222351785</v>
      </c>
      <c r="U200" s="80">
        <v>0</v>
      </c>
      <c r="V200" s="77"/>
      <c r="W200" s="78"/>
      <c r="X200" s="78">
        <v>45260</v>
      </c>
    </row>
    <row r="201" spans="1:24">
      <c r="A201" s="74">
        <v>801000713</v>
      </c>
      <c r="B201" s="75" t="s">
        <v>695</v>
      </c>
      <c r="C201" s="77" t="s">
        <v>405</v>
      </c>
      <c r="D201" s="77" t="s">
        <v>896</v>
      </c>
      <c r="E201" s="78">
        <v>45180</v>
      </c>
      <c r="F201" s="78">
        <v>45204.350424305558</v>
      </c>
      <c r="G201" s="80">
        <v>289200</v>
      </c>
      <c r="H201" s="80">
        <v>289200</v>
      </c>
      <c r="I201" s="80" t="s">
        <v>1418</v>
      </c>
      <c r="J201" s="77" t="s">
        <v>1341</v>
      </c>
      <c r="K201" s="80">
        <v>0</v>
      </c>
      <c r="L201" s="80">
        <v>0</v>
      </c>
      <c r="M201" s="77"/>
      <c r="N201" s="80">
        <v>289200</v>
      </c>
      <c r="O201" s="80">
        <v>300400</v>
      </c>
      <c r="P201" s="80">
        <v>289200</v>
      </c>
      <c r="Q201" s="80">
        <v>0</v>
      </c>
      <c r="R201" s="80">
        <v>289200</v>
      </c>
      <c r="S201" s="80">
        <v>283416</v>
      </c>
      <c r="T201" s="77">
        <v>1222351786</v>
      </c>
      <c r="U201" s="80">
        <v>0</v>
      </c>
      <c r="V201" s="77"/>
      <c r="W201" s="78"/>
      <c r="X201" s="78">
        <v>45260</v>
      </c>
    </row>
    <row r="202" spans="1:24">
      <c r="A202" s="74">
        <v>801000713</v>
      </c>
      <c r="B202" s="75" t="s">
        <v>695</v>
      </c>
      <c r="C202" s="77" t="s">
        <v>403</v>
      </c>
      <c r="D202" s="77" t="s">
        <v>897</v>
      </c>
      <c r="E202" s="78">
        <v>45180</v>
      </c>
      <c r="F202" s="78">
        <v>45204.355910995371</v>
      </c>
      <c r="G202" s="80">
        <v>289200</v>
      </c>
      <c r="H202" s="80">
        <v>289200</v>
      </c>
      <c r="I202" s="80" t="s">
        <v>1418</v>
      </c>
      <c r="J202" s="77" t="s">
        <v>1341</v>
      </c>
      <c r="K202" s="80">
        <v>0</v>
      </c>
      <c r="L202" s="80">
        <v>0</v>
      </c>
      <c r="M202" s="77"/>
      <c r="N202" s="80">
        <v>289200</v>
      </c>
      <c r="O202" s="80">
        <v>300400</v>
      </c>
      <c r="P202" s="80">
        <v>289200</v>
      </c>
      <c r="Q202" s="80">
        <v>0</v>
      </c>
      <c r="R202" s="80">
        <v>289200</v>
      </c>
      <c r="S202" s="80">
        <v>283416</v>
      </c>
      <c r="T202" s="77">
        <v>1222351787</v>
      </c>
      <c r="U202" s="80">
        <v>0</v>
      </c>
      <c r="V202" s="77"/>
      <c r="W202" s="78"/>
      <c r="X202" s="78">
        <v>45260</v>
      </c>
    </row>
    <row r="203" spans="1:24">
      <c r="A203" s="74">
        <v>801000713</v>
      </c>
      <c r="B203" s="75" t="s">
        <v>695</v>
      </c>
      <c r="C203" s="77" t="s">
        <v>402</v>
      </c>
      <c r="D203" s="77" t="s">
        <v>898</v>
      </c>
      <c r="E203" s="78">
        <v>45180</v>
      </c>
      <c r="F203" s="78">
        <v>45204.375853703707</v>
      </c>
      <c r="G203" s="80">
        <v>152700</v>
      </c>
      <c r="H203" s="80">
        <v>152700</v>
      </c>
      <c r="I203" s="80" t="s">
        <v>1418</v>
      </c>
      <c r="J203" s="77" t="s">
        <v>1341</v>
      </c>
      <c r="K203" s="80">
        <v>0</v>
      </c>
      <c r="L203" s="80">
        <v>0</v>
      </c>
      <c r="M203" s="77"/>
      <c r="N203" s="80">
        <v>152700</v>
      </c>
      <c r="O203" s="80">
        <v>158900</v>
      </c>
      <c r="P203" s="80">
        <v>152700</v>
      </c>
      <c r="Q203" s="80">
        <v>0</v>
      </c>
      <c r="R203" s="80">
        <v>152700</v>
      </c>
      <c r="S203" s="80">
        <v>152700</v>
      </c>
      <c r="T203" s="77">
        <v>1222351792</v>
      </c>
      <c r="U203" s="80">
        <v>0</v>
      </c>
      <c r="V203" s="77"/>
      <c r="W203" s="78"/>
      <c r="X203" s="78">
        <v>45260</v>
      </c>
    </row>
    <row r="204" spans="1:24">
      <c r="A204" s="74">
        <v>801000713</v>
      </c>
      <c r="B204" s="75" t="s">
        <v>695</v>
      </c>
      <c r="C204" s="77" t="s">
        <v>401</v>
      </c>
      <c r="D204" s="77" t="s">
        <v>899</v>
      </c>
      <c r="E204" s="78">
        <v>45180</v>
      </c>
      <c r="F204" s="78">
        <v>45204.381362268519</v>
      </c>
      <c r="G204" s="80">
        <v>289200</v>
      </c>
      <c r="H204" s="80">
        <v>289200</v>
      </c>
      <c r="I204" s="80" t="s">
        <v>1347</v>
      </c>
      <c r="J204" s="77" t="s">
        <v>610</v>
      </c>
      <c r="K204" s="80">
        <v>289200</v>
      </c>
      <c r="L204" s="80">
        <v>0</v>
      </c>
      <c r="M204" s="77"/>
      <c r="N204" s="80">
        <v>0</v>
      </c>
      <c r="O204" s="80">
        <v>0</v>
      </c>
      <c r="P204" s="80">
        <v>0</v>
      </c>
      <c r="Q204" s="80">
        <v>0</v>
      </c>
      <c r="R204" s="80">
        <v>0</v>
      </c>
      <c r="S204" s="80">
        <v>0</v>
      </c>
      <c r="T204" s="77"/>
      <c r="U204" s="80">
        <v>0</v>
      </c>
      <c r="V204" s="77"/>
      <c r="W204" s="78"/>
      <c r="X204" s="78">
        <v>45260</v>
      </c>
    </row>
    <row r="205" spans="1:24">
      <c r="A205" s="74">
        <v>801000713</v>
      </c>
      <c r="B205" s="75" t="s">
        <v>695</v>
      </c>
      <c r="C205" s="77" t="s">
        <v>400</v>
      </c>
      <c r="D205" s="77" t="s">
        <v>900</v>
      </c>
      <c r="E205" s="78">
        <v>45180</v>
      </c>
      <c r="F205" s="78">
        <v>45205.44399806713</v>
      </c>
      <c r="G205" s="80">
        <v>64500</v>
      </c>
      <c r="H205" s="80">
        <v>64500</v>
      </c>
      <c r="I205" s="80" t="s">
        <v>1418</v>
      </c>
      <c r="J205" s="77" t="s">
        <v>1341</v>
      </c>
      <c r="K205" s="80">
        <v>0</v>
      </c>
      <c r="L205" s="80">
        <v>0</v>
      </c>
      <c r="M205" s="77"/>
      <c r="N205" s="80">
        <v>64500</v>
      </c>
      <c r="O205" s="80">
        <v>66900</v>
      </c>
      <c r="P205" s="80">
        <v>64500</v>
      </c>
      <c r="Q205" s="80">
        <v>0</v>
      </c>
      <c r="R205" s="80">
        <v>64500</v>
      </c>
      <c r="S205" s="80">
        <v>64500</v>
      </c>
      <c r="T205" s="77">
        <v>1222352517</v>
      </c>
      <c r="U205" s="80">
        <v>0</v>
      </c>
      <c r="V205" s="77"/>
      <c r="W205" s="78"/>
      <c r="X205" s="78">
        <v>45260</v>
      </c>
    </row>
    <row r="206" spans="1:24">
      <c r="A206" s="74">
        <v>801000713</v>
      </c>
      <c r="B206" s="75" t="s">
        <v>695</v>
      </c>
      <c r="C206" s="77" t="s">
        <v>399</v>
      </c>
      <c r="D206" s="77" t="s">
        <v>901</v>
      </c>
      <c r="E206" s="78">
        <v>45180</v>
      </c>
      <c r="F206" s="78">
        <v>45201.291666666664</v>
      </c>
      <c r="G206" s="80">
        <v>23344097</v>
      </c>
      <c r="H206" s="80">
        <v>23344097</v>
      </c>
      <c r="I206" s="80" t="s">
        <v>1414</v>
      </c>
      <c r="J206" s="77" t="s">
        <v>1343</v>
      </c>
      <c r="K206" s="80">
        <v>0</v>
      </c>
      <c r="L206" s="80">
        <v>2765736</v>
      </c>
      <c r="M206" s="77" t="s">
        <v>1402</v>
      </c>
      <c r="N206" s="80">
        <v>23344097</v>
      </c>
      <c r="O206" s="80">
        <v>23344097</v>
      </c>
      <c r="P206" s="80">
        <v>23344097</v>
      </c>
      <c r="Q206" s="80">
        <v>0</v>
      </c>
      <c r="R206" s="80">
        <v>20578361</v>
      </c>
      <c r="S206" s="80">
        <v>20166794</v>
      </c>
      <c r="T206" s="77">
        <v>1222350764</v>
      </c>
      <c r="U206" s="80">
        <v>0</v>
      </c>
      <c r="V206" s="77"/>
      <c r="W206" s="78"/>
      <c r="X206" s="78">
        <v>45260</v>
      </c>
    </row>
    <row r="207" spans="1:24">
      <c r="A207" s="74">
        <v>801000713</v>
      </c>
      <c r="B207" s="75" t="s">
        <v>695</v>
      </c>
      <c r="C207" s="77" t="s">
        <v>398</v>
      </c>
      <c r="D207" s="77" t="s">
        <v>902</v>
      </c>
      <c r="E207" s="78">
        <v>45181</v>
      </c>
      <c r="F207" s="78">
        <v>45204.399246678244</v>
      </c>
      <c r="G207" s="80">
        <v>43581108</v>
      </c>
      <c r="H207" s="80">
        <v>43581108</v>
      </c>
      <c r="I207" s="80" t="s">
        <v>1416</v>
      </c>
      <c r="J207" s="77" t="s">
        <v>654</v>
      </c>
      <c r="K207" s="80">
        <v>0</v>
      </c>
      <c r="L207" s="80">
        <v>3610304</v>
      </c>
      <c r="M207" s="77" t="s">
        <v>1403</v>
      </c>
      <c r="N207" s="80">
        <v>43581108</v>
      </c>
      <c r="O207" s="80">
        <v>43663512</v>
      </c>
      <c r="P207" s="80">
        <v>43581108</v>
      </c>
      <c r="Q207" s="80">
        <v>0</v>
      </c>
      <c r="R207" s="80">
        <v>39970804</v>
      </c>
      <c r="S207" s="80">
        <v>39171388</v>
      </c>
      <c r="T207" s="77">
        <v>1222347622</v>
      </c>
      <c r="U207" s="80">
        <v>0</v>
      </c>
      <c r="V207" s="77"/>
      <c r="W207" s="78"/>
      <c r="X207" s="78">
        <v>45260</v>
      </c>
    </row>
    <row r="208" spans="1:24">
      <c r="A208" s="74">
        <v>801000713</v>
      </c>
      <c r="B208" s="75" t="s">
        <v>695</v>
      </c>
      <c r="C208" s="77" t="s">
        <v>396</v>
      </c>
      <c r="D208" s="77" t="s">
        <v>903</v>
      </c>
      <c r="E208" s="78">
        <v>45181</v>
      </c>
      <c r="F208" s="78">
        <v>45204.40156697917</v>
      </c>
      <c r="G208" s="80">
        <v>289200</v>
      </c>
      <c r="H208" s="80">
        <v>289200</v>
      </c>
      <c r="I208" s="80" t="s">
        <v>1418</v>
      </c>
      <c r="J208" s="77" t="s">
        <v>1341</v>
      </c>
      <c r="K208" s="80">
        <v>0</v>
      </c>
      <c r="L208" s="80">
        <v>0</v>
      </c>
      <c r="M208" s="77"/>
      <c r="N208" s="80">
        <v>289200</v>
      </c>
      <c r="O208" s="80">
        <v>300400</v>
      </c>
      <c r="P208" s="80">
        <v>289200</v>
      </c>
      <c r="Q208" s="80">
        <v>0</v>
      </c>
      <c r="R208" s="80">
        <v>289200</v>
      </c>
      <c r="S208" s="80">
        <v>283416</v>
      </c>
      <c r="T208" s="77">
        <v>1222351756</v>
      </c>
      <c r="U208" s="80">
        <v>0</v>
      </c>
      <c r="V208" s="77"/>
      <c r="W208" s="78"/>
      <c r="X208" s="78">
        <v>45260</v>
      </c>
    </row>
    <row r="209" spans="1:24">
      <c r="A209" s="74">
        <v>801000713</v>
      </c>
      <c r="B209" s="75" t="s">
        <v>695</v>
      </c>
      <c r="C209" s="77" t="s">
        <v>397</v>
      </c>
      <c r="D209" s="77" t="s">
        <v>904</v>
      </c>
      <c r="E209" s="78">
        <v>45181</v>
      </c>
      <c r="F209" s="78">
        <v>45204.391327893522</v>
      </c>
      <c r="G209" s="80">
        <v>420297</v>
      </c>
      <c r="H209" s="80">
        <v>420297</v>
      </c>
      <c r="I209" s="80" t="s">
        <v>1418</v>
      </c>
      <c r="J209" s="77" t="s">
        <v>1341</v>
      </c>
      <c r="K209" s="80">
        <v>0</v>
      </c>
      <c r="L209" s="80">
        <v>0</v>
      </c>
      <c r="M209" s="77"/>
      <c r="N209" s="80">
        <v>420297</v>
      </c>
      <c r="O209" s="80">
        <v>847066</v>
      </c>
      <c r="P209" s="80">
        <v>420297</v>
      </c>
      <c r="Q209" s="80">
        <v>10264</v>
      </c>
      <c r="R209" s="80">
        <v>410033</v>
      </c>
      <c r="S209" s="80">
        <v>0</v>
      </c>
      <c r="T209" s="77"/>
      <c r="U209" s="80">
        <v>0</v>
      </c>
      <c r="V209" s="77"/>
      <c r="W209" s="78"/>
      <c r="X209" s="78">
        <v>45260</v>
      </c>
    </row>
    <row r="210" spans="1:24">
      <c r="A210" s="74">
        <v>801000713</v>
      </c>
      <c r="B210" s="75" t="s">
        <v>695</v>
      </c>
      <c r="C210" s="77" t="s">
        <v>395</v>
      </c>
      <c r="D210" s="77" t="s">
        <v>905</v>
      </c>
      <c r="E210" s="78">
        <v>45181</v>
      </c>
      <c r="F210" s="78">
        <v>45205.446651388891</v>
      </c>
      <c r="G210" s="80">
        <v>56533</v>
      </c>
      <c r="H210" s="80">
        <v>56533</v>
      </c>
      <c r="I210" s="80" t="s">
        <v>1418</v>
      </c>
      <c r="J210" s="77" t="s">
        <v>1341</v>
      </c>
      <c r="K210" s="80">
        <v>0</v>
      </c>
      <c r="L210" s="80">
        <v>0</v>
      </c>
      <c r="M210" s="77"/>
      <c r="N210" s="80">
        <v>56533</v>
      </c>
      <c r="O210" s="80">
        <v>56533</v>
      </c>
      <c r="P210" s="80">
        <v>56533</v>
      </c>
      <c r="Q210" s="80">
        <v>0</v>
      </c>
      <c r="R210" s="80">
        <v>56533</v>
      </c>
      <c r="S210" s="80">
        <v>56533</v>
      </c>
      <c r="T210" s="77">
        <v>1222352518</v>
      </c>
      <c r="U210" s="80">
        <v>0</v>
      </c>
      <c r="V210" s="77"/>
      <c r="W210" s="78"/>
      <c r="X210" s="78">
        <v>45260</v>
      </c>
    </row>
    <row r="211" spans="1:24">
      <c r="A211" s="74">
        <v>801000713</v>
      </c>
      <c r="B211" s="75" t="s">
        <v>695</v>
      </c>
      <c r="C211" s="77" t="s">
        <v>394</v>
      </c>
      <c r="D211" s="77" t="s">
        <v>906</v>
      </c>
      <c r="E211" s="78">
        <v>45181</v>
      </c>
      <c r="F211" s="78">
        <v>45205.448570138891</v>
      </c>
      <c r="G211" s="80">
        <v>64500</v>
      </c>
      <c r="H211" s="80">
        <v>64500</v>
      </c>
      <c r="I211" s="80" t="s">
        <v>1418</v>
      </c>
      <c r="J211" s="77" t="s">
        <v>1341</v>
      </c>
      <c r="K211" s="80">
        <v>0</v>
      </c>
      <c r="L211" s="80">
        <v>0</v>
      </c>
      <c r="M211" s="77"/>
      <c r="N211" s="80">
        <v>64500</v>
      </c>
      <c r="O211" s="80">
        <v>66900</v>
      </c>
      <c r="P211" s="80">
        <v>64500</v>
      </c>
      <c r="Q211" s="80">
        <v>0</v>
      </c>
      <c r="R211" s="80">
        <v>64500</v>
      </c>
      <c r="S211" s="80">
        <v>64500</v>
      </c>
      <c r="T211" s="77">
        <v>1222352509</v>
      </c>
      <c r="U211" s="80">
        <v>0</v>
      </c>
      <c r="V211" s="77"/>
      <c r="W211" s="78"/>
      <c r="X211" s="78">
        <v>45260</v>
      </c>
    </row>
    <row r="212" spans="1:24">
      <c r="A212" s="74">
        <v>801000713</v>
      </c>
      <c r="B212" s="75" t="s">
        <v>695</v>
      </c>
      <c r="C212" s="77" t="s">
        <v>393</v>
      </c>
      <c r="D212" s="77" t="s">
        <v>907</v>
      </c>
      <c r="E212" s="78">
        <v>45181</v>
      </c>
      <c r="F212" s="78">
        <v>45205.451749768516</v>
      </c>
      <c r="G212" s="80">
        <v>64500</v>
      </c>
      <c r="H212" s="80">
        <v>64500</v>
      </c>
      <c r="I212" s="80" t="s">
        <v>1418</v>
      </c>
      <c r="J212" s="77" t="s">
        <v>1341</v>
      </c>
      <c r="K212" s="80">
        <v>0</v>
      </c>
      <c r="L212" s="80">
        <v>0</v>
      </c>
      <c r="M212" s="77"/>
      <c r="N212" s="80">
        <v>64500</v>
      </c>
      <c r="O212" s="80">
        <v>66900</v>
      </c>
      <c r="P212" s="80">
        <v>64500</v>
      </c>
      <c r="Q212" s="80">
        <v>0</v>
      </c>
      <c r="R212" s="80">
        <v>64500</v>
      </c>
      <c r="S212" s="80">
        <v>64500</v>
      </c>
      <c r="T212" s="77">
        <v>1222352510</v>
      </c>
      <c r="U212" s="80">
        <v>0</v>
      </c>
      <c r="V212" s="77"/>
      <c r="W212" s="78"/>
      <c r="X212" s="78">
        <v>45260</v>
      </c>
    </row>
    <row r="213" spans="1:24">
      <c r="A213" s="74">
        <v>801000713</v>
      </c>
      <c r="B213" s="75" t="s">
        <v>695</v>
      </c>
      <c r="C213" s="77" t="s">
        <v>389</v>
      </c>
      <c r="D213" s="77" t="s">
        <v>908</v>
      </c>
      <c r="E213" s="78">
        <v>45182</v>
      </c>
      <c r="F213" s="78">
        <v>45205.509304131941</v>
      </c>
      <c r="G213" s="80">
        <v>64500</v>
      </c>
      <c r="H213" s="80">
        <v>64500</v>
      </c>
      <c r="I213" s="80" t="s">
        <v>1347</v>
      </c>
      <c r="J213" s="77" t="s">
        <v>610</v>
      </c>
      <c r="K213" s="80">
        <v>64500</v>
      </c>
      <c r="L213" s="80">
        <v>0</v>
      </c>
      <c r="M213" s="77"/>
      <c r="N213" s="80">
        <v>0</v>
      </c>
      <c r="O213" s="80">
        <v>0</v>
      </c>
      <c r="P213" s="80">
        <v>0</v>
      </c>
      <c r="Q213" s="80">
        <v>0</v>
      </c>
      <c r="R213" s="80">
        <v>0</v>
      </c>
      <c r="S213" s="80">
        <v>0</v>
      </c>
      <c r="T213" s="77"/>
      <c r="U213" s="80">
        <v>0</v>
      </c>
      <c r="V213" s="77"/>
      <c r="W213" s="78"/>
      <c r="X213" s="78">
        <v>45260</v>
      </c>
    </row>
    <row r="214" spans="1:24">
      <c r="A214" s="74">
        <v>801000713</v>
      </c>
      <c r="B214" s="75" t="s">
        <v>695</v>
      </c>
      <c r="C214" s="77" t="s">
        <v>388</v>
      </c>
      <c r="D214" s="77" t="s">
        <v>909</v>
      </c>
      <c r="E214" s="78">
        <v>45182</v>
      </c>
      <c r="F214" s="78">
        <v>45201.291666666664</v>
      </c>
      <c r="G214" s="80">
        <v>56533</v>
      </c>
      <c r="H214" s="80">
        <v>56533</v>
      </c>
      <c r="I214" s="80" t="s">
        <v>1347</v>
      </c>
      <c r="J214" s="77" t="s">
        <v>610</v>
      </c>
      <c r="K214" s="80">
        <v>56533</v>
      </c>
      <c r="L214" s="80">
        <v>0</v>
      </c>
      <c r="M214" s="77" t="s">
        <v>1404</v>
      </c>
      <c r="N214" s="80">
        <v>0</v>
      </c>
      <c r="O214" s="80">
        <v>0</v>
      </c>
      <c r="P214" s="80">
        <v>0</v>
      </c>
      <c r="Q214" s="80">
        <v>0</v>
      </c>
      <c r="R214" s="80">
        <v>0</v>
      </c>
      <c r="S214" s="80">
        <v>0</v>
      </c>
      <c r="T214" s="77"/>
      <c r="U214" s="80">
        <v>0</v>
      </c>
      <c r="V214" s="77"/>
      <c r="W214" s="78"/>
      <c r="X214" s="78">
        <v>45260</v>
      </c>
    </row>
    <row r="215" spans="1:24">
      <c r="A215" s="74">
        <v>801000713</v>
      </c>
      <c r="B215" s="75" t="s">
        <v>695</v>
      </c>
      <c r="C215" s="77" t="s">
        <v>391</v>
      </c>
      <c r="D215" s="77" t="s">
        <v>910</v>
      </c>
      <c r="E215" s="78">
        <v>45182</v>
      </c>
      <c r="F215" s="78">
        <v>45204.405947106483</v>
      </c>
      <c r="G215" s="80">
        <v>56533</v>
      </c>
      <c r="H215" s="80">
        <v>56533</v>
      </c>
      <c r="I215" s="80" t="s">
        <v>1418</v>
      </c>
      <c r="J215" s="77" t="s">
        <v>1341</v>
      </c>
      <c r="K215" s="80">
        <v>0</v>
      </c>
      <c r="L215" s="80">
        <v>0</v>
      </c>
      <c r="M215" s="77"/>
      <c r="N215" s="80">
        <v>56533</v>
      </c>
      <c r="O215" s="80">
        <v>56533</v>
      </c>
      <c r="P215" s="80">
        <v>56533</v>
      </c>
      <c r="Q215" s="80">
        <v>0</v>
      </c>
      <c r="R215" s="80">
        <v>56533</v>
      </c>
      <c r="S215" s="80">
        <v>56533</v>
      </c>
      <c r="T215" s="77">
        <v>1222351828</v>
      </c>
      <c r="U215" s="80">
        <v>0</v>
      </c>
      <c r="V215" s="77"/>
      <c r="W215" s="78"/>
      <c r="X215" s="78">
        <v>45260</v>
      </c>
    </row>
    <row r="216" spans="1:24">
      <c r="A216" s="74">
        <v>801000713</v>
      </c>
      <c r="B216" s="75" t="s">
        <v>695</v>
      </c>
      <c r="C216" s="77" t="s">
        <v>390</v>
      </c>
      <c r="D216" s="77" t="s">
        <v>911</v>
      </c>
      <c r="E216" s="78">
        <v>45182</v>
      </c>
      <c r="F216" s="78">
        <v>45205.453890393517</v>
      </c>
      <c r="G216" s="80">
        <v>56946</v>
      </c>
      <c r="H216" s="80">
        <v>56946</v>
      </c>
      <c r="I216" s="80" t="s">
        <v>1418</v>
      </c>
      <c r="J216" s="77" t="s">
        <v>1341</v>
      </c>
      <c r="K216" s="80">
        <v>0</v>
      </c>
      <c r="L216" s="80">
        <v>0</v>
      </c>
      <c r="M216" s="77"/>
      <c r="N216" s="80">
        <v>56946</v>
      </c>
      <c r="O216" s="80">
        <v>56946</v>
      </c>
      <c r="P216" s="80">
        <v>56946</v>
      </c>
      <c r="Q216" s="80">
        <v>0</v>
      </c>
      <c r="R216" s="80">
        <v>56946</v>
      </c>
      <c r="S216" s="80">
        <v>56946</v>
      </c>
      <c r="T216" s="77">
        <v>1222352511</v>
      </c>
      <c r="U216" s="80">
        <v>0</v>
      </c>
      <c r="V216" s="77"/>
      <c r="W216" s="78"/>
      <c r="X216" s="78">
        <v>45260</v>
      </c>
    </row>
    <row r="217" spans="1:24">
      <c r="A217" s="74">
        <v>801000713</v>
      </c>
      <c r="B217" s="75" t="s">
        <v>695</v>
      </c>
      <c r="C217" s="77" t="s">
        <v>392</v>
      </c>
      <c r="D217" s="77" t="s">
        <v>912</v>
      </c>
      <c r="E217" s="78">
        <v>45182</v>
      </c>
      <c r="F217" s="78">
        <v>45204.408417592589</v>
      </c>
      <c r="G217" s="80">
        <v>283004</v>
      </c>
      <c r="H217" s="80">
        <v>283004</v>
      </c>
      <c r="I217" s="80" t="s">
        <v>1418</v>
      </c>
      <c r="J217" s="77" t="s">
        <v>1341</v>
      </c>
      <c r="K217" s="80">
        <v>0</v>
      </c>
      <c r="L217" s="80">
        <v>0</v>
      </c>
      <c r="M217" s="77"/>
      <c r="N217" s="80">
        <v>283004</v>
      </c>
      <c r="O217" s="80">
        <v>249884</v>
      </c>
      <c r="P217" s="80">
        <v>283004</v>
      </c>
      <c r="Q217" s="80">
        <v>0</v>
      </c>
      <c r="R217" s="80">
        <v>283004</v>
      </c>
      <c r="S217" s="80">
        <v>277344</v>
      </c>
      <c r="T217" s="77">
        <v>1222351789</v>
      </c>
      <c r="U217" s="80">
        <v>0</v>
      </c>
      <c r="V217" s="77"/>
      <c r="W217" s="78"/>
      <c r="X217" s="78">
        <v>45260</v>
      </c>
    </row>
    <row r="218" spans="1:24">
      <c r="A218" s="74">
        <v>801000713</v>
      </c>
      <c r="B218" s="75" t="s">
        <v>695</v>
      </c>
      <c r="C218" s="77" t="s">
        <v>387</v>
      </c>
      <c r="D218" s="77" t="s">
        <v>913</v>
      </c>
      <c r="E218" s="78">
        <v>45184</v>
      </c>
      <c r="F218" s="78">
        <v>45204.422696145833</v>
      </c>
      <c r="G218" s="80">
        <v>87990</v>
      </c>
      <c r="H218" s="80">
        <v>87990</v>
      </c>
      <c r="I218" s="80" t="s">
        <v>1347</v>
      </c>
      <c r="J218" s="77" t="s">
        <v>610</v>
      </c>
      <c r="K218" s="80">
        <v>87990</v>
      </c>
      <c r="L218" s="80">
        <v>0</v>
      </c>
      <c r="M218" s="77"/>
      <c r="N218" s="80">
        <v>0</v>
      </c>
      <c r="O218" s="80">
        <v>0</v>
      </c>
      <c r="P218" s="80">
        <v>0</v>
      </c>
      <c r="Q218" s="80">
        <v>0</v>
      </c>
      <c r="R218" s="80">
        <v>0</v>
      </c>
      <c r="S218" s="80">
        <v>0</v>
      </c>
      <c r="T218" s="77"/>
      <c r="U218" s="80">
        <v>0</v>
      </c>
      <c r="V218" s="77"/>
      <c r="W218" s="78"/>
      <c r="X218" s="78">
        <v>45260</v>
      </c>
    </row>
    <row r="219" spans="1:24">
      <c r="A219" s="74">
        <v>801000713</v>
      </c>
      <c r="B219" s="75" t="s">
        <v>695</v>
      </c>
      <c r="C219" s="77" t="s">
        <v>386</v>
      </c>
      <c r="D219" s="77" t="s">
        <v>914</v>
      </c>
      <c r="E219" s="78">
        <v>45184</v>
      </c>
      <c r="F219" s="78">
        <v>45240.410384409719</v>
      </c>
      <c r="G219" s="80">
        <v>59288</v>
      </c>
      <c r="H219" s="80">
        <v>59288</v>
      </c>
      <c r="I219" s="80" t="s">
        <v>1418</v>
      </c>
      <c r="J219" s="77" t="s">
        <v>1341</v>
      </c>
      <c r="K219" s="80">
        <v>0</v>
      </c>
      <c r="L219" s="80">
        <v>0</v>
      </c>
      <c r="M219" s="77"/>
      <c r="N219" s="80">
        <v>59288</v>
      </c>
      <c r="O219" s="80">
        <v>59288</v>
      </c>
      <c r="P219" s="80">
        <v>59288</v>
      </c>
      <c r="Q219" s="80">
        <v>0</v>
      </c>
      <c r="R219" s="80">
        <v>59288</v>
      </c>
      <c r="S219" s="80">
        <v>0</v>
      </c>
      <c r="T219" s="77"/>
      <c r="U219" s="80">
        <v>0</v>
      </c>
      <c r="V219" s="77"/>
      <c r="W219" s="78"/>
      <c r="X219" s="78">
        <v>45260</v>
      </c>
    </row>
    <row r="220" spans="1:24">
      <c r="A220" s="74">
        <v>801000713</v>
      </c>
      <c r="B220" s="75" t="s">
        <v>695</v>
      </c>
      <c r="C220" s="77" t="s">
        <v>385</v>
      </c>
      <c r="D220" s="77" t="s">
        <v>915</v>
      </c>
      <c r="E220" s="78">
        <v>45184</v>
      </c>
      <c r="F220" s="78">
        <v>45204.412950578706</v>
      </c>
      <c r="G220" s="80">
        <v>4980</v>
      </c>
      <c r="H220" s="80">
        <v>4980</v>
      </c>
      <c r="I220" s="80" t="s">
        <v>1418</v>
      </c>
      <c r="J220" s="77" t="s">
        <v>1341</v>
      </c>
      <c r="K220" s="80">
        <v>0</v>
      </c>
      <c r="L220" s="80">
        <v>0</v>
      </c>
      <c r="M220" s="77"/>
      <c r="N220" s="80">
        <v>4980</v>
      </c>
      <c r="O220" s="80">
        <v>4980</v>
      </c>
      <c r="P220" s="80">
        <v>4980</v>
      </c>
      <c r="Q220" s="80">
        <v>0</v>
      </c>
      <c r="R220" s="80">
        <v>4980</v>
      </c>
      <c r="S220" s="80">
        <v>4980</v>
      </c>
      <c r="T220" s="77">
        <v>1222347615</v>
      </c>
      <c r="U220" s="80">
        <v>0</v>
      </c>
      <c r="V220" s="77"/>
      <c r="W220" s="78"/>
      <c r="X220" s="78">
        <v>45260</v>
      </c>
    </row>
    <row r="221" spans="1:24">
      <c r="A221" s="74">
        <v>801000713</v>
      </c>
      <c r="B221" s="75" t="s">
        <v>695</v>
      </c>
      <c r="C221" s="77" t="s">
        <v>383</v>
      </c>
      <c r="D221" s="77" t="s">
        <v>916</v>
      </c>
      <c r="E221" s="78">
        <v>45184</v>
      </c>
      <c r="F221" s="78">
        <v>45204.41883599537</v>
      </c>
      <c r="G221" s="80">
        <v>28582</v>
      </c>
      <c r="H221" s="80">
        <v>28582</v>
      </c>
      <c r="I221" s="80" t="s">
        <v>1418</v>
      </c>
      <c r="J221" s="77" t="s">
        <v>1341</v>
      </c>
      <c r="K221" s="80">
        <v>0</v>
      </c>
      <c r="L221" s="80">
        <v>0</v>
      </c>
      <c r="M221" s="77"/>
      <c r="N221" s="80">
        <v>28582</v>
      </c>
      <c r="O221" s="80">
        <v>28582</v>
      </c>
      <c r="P221" s="80">
        <v>28582</v>
      </c>
      <c r="Q221" s="80">
        <v>0</v>
      </c>
      <c r="R221" s="80">
        <v>28582</v>
      </c>
      <c r="S221" s="80">
        <v>28582</v>
      </c>
      <c r="T221" s="77">
        <v>1222347619</v>
      </c>
      <c r="U221" s="80">
        <v>0</v>
      </c>
      <c r="V221" s="77"/>
      <c r="W221" s="78"/>
      <c r="X221" s="78">
        <v>45260</v>
      </c>
    </row>
    <row r="222" spans="1:24">
      <c r="A222" s="74">
        <v>801000713</v>
      </c>
      <c r="B222" s="75" t="s">
        <v>695</v>
      </c>
      <c r="C222" s="77" t="s">
        <v>384</v>
      </c>
      <c r="D222" s="77" t="s">
        <v>917</v>
      </c>
      <c r="E222" s="78">
        <v>45184</v>
      </c>
      <c r="F222" s="78">
        <v>45205.455893715276</v>
      </c>
      <c r="G222" s="80">
        <v>64500</v>
      </c>
      <c r="H222" s="80">
        <v>64500</v>
      </c>
      <c r="I222" s="80" t="s">
        <v>1418</v>
      </c>
      <c r="J222" s="77" t="s">
        <v>1341</v>
      </c>
      <c r="K222" s="80">
        <v>0</v>
      </c>
      <c r="L222" s="80">
        <v>0</v>
      </c>
      <c r="M222" s="77"/>
      <c r="N222" s="80">
        <v>64500</v>
      </c>
      <c r="O222" s="80">
        <v>66900</v>
      </c>
      <c r="P222" s="80">
        <v>64500</v>
      </c>
      <c r="Q222" s="80">
        <v>0</v>
      </c>
      <c r="R222" s="80">
        <v>64500</v>
      </c>
      <c r="S222" s="80">
        <v>64500</v>
      </c>
      <c r="T222" s="77">
        <v>1222352512</v>
      </c>
      <c r="U222" s="80">
        <v>0</v>
      </c>
      <c r="V222" s="77"/>
      <c r="W222" s="78"/>
      <c r="X222" s="78">
        <v>45260</v>
      </c>
    </row>
    <row r="223" spans="1:24">
      <c r="A223" s="74">
        <v>801000713</v>
      </c>
      <c r="B223" s="75" t="s">
        <v>695</v>
      </c>
      <c r="C223" s="77" t="s">
        <v>382</v>
      </c>
      <c r="D223" s="77" t="s">
        <v>918</v>
      </c>
      <c r="E223" s="78">
        <v>45184</v>
      </c>
      <c r="F223" s="78">
        <v>45205.35064340278</v>
      </c>
      <c r="G223" s="80">
        <v>64500</v>
      </c>
      <c r="H223" s="80">
        <v>64500</v>
      </c>
      <c r="I223" s="80" t="s">
        <v>1418</v>
      </c>
      <c r="J223" s="77" t="s">
        <v>1341</v>
      </c>
      <c r="K223" s="80">
        <v>0</v>
      </c>
      <c r="L223" s="80">
        <v>0</v>
      </c>
      <c r="M223" s="77"/>
      <c r="N223" s="80">
        <v>64500</v>
      </c>
      <c r="O223" s="80">
        <v>66900</v>
      </c>
      <c r="P223" s="80">
        <v>64500</v>
      </c>
      <c r="Q223" s="80">
        <v>0</v>
      </c>
      <c r="R223" s="80">
        <v>64500</v>
      </c>
      <c r="S223" s="80">
        <v>0</v>
      </c>
      <c r="T223" s="77"/>
      <c r="U223" s="80">
        <v>0</v>
      </c>
      <c r="V223" s="77"/>
      <c r="W223" s="78"/>
      <c r="X223" s="78">
        <v>45260</v>
      </c>
    </row>
    <row r="224" spans="1:24">
      <c r="A224" s="74">
        <v>801000713</v>
      </c>
      <c r="B224" s="75" t="s">
        <v>695</v>
      </c>
      <c r="C224" s="77" t="s">
        <v>381</v>
      </c>
      <c r="D224" s="77" t="s">
        <v>919</v>
      </c>
      <c r="E224" s="78">
        <v>45184</v>
      </c>
      <c r="F224" s="78">
        <v>45204.424720983799</v>
      </c>
      <c r="G224" s="80">
        <v>3819660</v>
      </c>
      <c r="H224" s="80">
        <v>3819660</v>
      </c>
      <c r="I224" s="80" t="s">
        <v>1418</v>
      </c>
      <c r="J224" s="77" t="s">
        <v>1341</v>
      </c>
      <c r="K224" s="80">
        <v>0</v>
      </c>
      <c r="L224" s="80">
        <v>0</v>
      </c>
      <c r="M224" s="77"/>
      <c r="N224" s="80">
        <v>3819660</v>
      </c>
      <c r="O224" s="80">
        <v>16784250</v>
      </c>
      <c r="P224" s="80">
        <v>3819660</v>
      </c>
      <c r="Q224" s="80">
        <v>0</v>
      </c>
      <c r="R224" s="80">
        <v>3819660</v>
      </c>
      <c r="S224" s="80">
        <v>3743267</v>
      </c>
      <c r="T224" s="77">
        <v>1222351267</v>
      </c>
      <c r="U224" s="80">
        <v>0</v>
      </c>
      <c r="V224" s="77"/>
      <c r="W224" s="78"/>
      <c r="X224" s="78">
        <v>45260</v>
      </c>
    </row>
    <row r="225" spans="1:24">
      <c r="A225" s="74">
        <v>801000713</v>
      </c>
      <c r="B225" s="75" t="s">
        <v>695</v>
      </c>
      <c r="C225" s="77" t="s">
        <v>380</v>
      </c>
      <c r="D225" s="77" t="s">
        <v>920</v>
      </c>
      <c r="E225" s="78">
        <v>45187</v>
      </c>
      <c r="F225" s="78">
        <v>45204.428439849537</v>
      </c>
      <c r="G225" s="80">
        <v>80623</v>
      </c>
      <c r="H225" s="80">
        <v>80623</v>
      </c>
      <c r="I225" s="80" t="s">
        <v>1418</v>
      </c>
      <c r="J225" s="77" t="s">
        <v>1341</v>
      </c>
      <c r="K225" s="80">
        <v>0</v>
      </c>
      <c r="L225" s="80">
        <v>0</v>
      </c>
      <c r="M225" s="77"/>
      <c r="N225" s="80">
        <v>80623</v>
      </c>
      <c r="O225" s="80">
        <v>81323</v>
      </c>
      <c r="P225" s="80">
        <v>80623</v>
      </c>
      <c r="Q225" s="80">
        <v>0</v>
      </c>
      <c r="R225" s="80">
        <v>80623</v>
      </c>
      <c r="S225" s="80">
        <v>80623</v>
      </c>
      <c r="T225" s="77">
        <v>1222351811</v>
      </c>
      <c r="U225" s="80">
        <v>0</v>
      </c>
      <c r="V225" s="77"/>
      <c r="W225" s="78"/>
      <c r="X225" s="78">
        <v>45260</v>
      </c>
    </row>
    <row r="226" spans="1:24">
      <c r="A226" s="74">
        <v>801000713</v>
      </c>
      <c r="B226" s="75" t="s">
        <v>695</v>
      </c>
      <c r="C226" s="77" t="s">
        <v>379</v>
      </c>
      <c r="D226" s="77" t="s">
        <v>921</v>
      </c>
      <c r="E226" s="78">
        <v>45187</v>
      </c>
      <c r="F226" s="78">
        <v>45205.353636145832</v>
      </c>
      <c r="G226" s="80">
        <v>27984</v>
      </c>
      <c r="H226" s="80">
        <v>27984</v>
      </c>
      <c r="I226" s="80" t="s">
        <v>1418</v>
      </c>
      <c r="J226" s="77" t="s">
        <v>1341</v>
      </c>
      <c r="K226" s="80">
        <v>0</v>
      </c>
      <c r="L226" s="80">
        <v>0</v>
      </c>
      <c r="M226" s="77"/>
      <c r="N226" s="80">
        <v>27984</v>
      </c>
      <c r="O226" s="80">
        <v>27984</v>
      </c>
      <c r="P226" s="80">
        <v>27984</v>
      </c>
      <c r="Q226" s="80">
        <v>0</v>
      </c>
      <c r="R226" s="80">
        <v>27984</v>
      </c>
      <c r="S226" s="80">
        <v>0</v>
      </c>
      <c r="T226" s="77"/>
      <c r="U226" s="80">
        <v>0</v>
      </c>
      <c r="V226" s="77"/>
      <c r="W226" s="78"/>
      <c r="X226" s="78">
        <v>45260</v>
      </c>
    </row>
    <row r="227" spans="1:24">
      <c r="A227" s="74">
        <v>801000713</v>
      </c>
      <c r="B227" s="75" t="s">
        <v>695</v>
      </c>
      <c r="C227" s="77" t="s">
        <v>378</v>
      </c>
      <c r="D227" s="77" t="s">
        <v>922</v>
      </c>
      <c r="E227" s="78">
        <v>45187</v>
      </c>
      <c r="F227" s="78">
        <v>45204.431834456016</v>
      </c>
      <c r="G227" s="80">
        <v>38700</v>
      </c>
      <c r="H227" s="80">
        <v>38700</v>
      </c>
      <c r="I227" s="80" t="s">
        <v>1347</v>
      </c>
      <c r="J227" s="77" t="s">
        <v>610</v>
      </c>
      <c r="K227" s="80">
        <v>38700</v>
      </c>
      <c r="L227" s="80">
        <v>0</v>
      </c>
      <c r="M227" s="77"/>
      <c r="N227" s="80">
        <v>0</v>
      </c>
      <c r="O227" s="80">
        <v>0</v>
      </c>
      <c r="P227" s="80">
        <v>0</v>
      </c>
      <c r="Q227" s="80">
        <v>0</v>
      </c>
      <c r="R227" s="80">
        <v>0</v>
      </c>
      <c r="S227" s="80">
        <v>0</v>
      </c>
      <c r="T227" s="77"/>
      <c r="U227" s="80">
        <v>0</v>
      </c>
      <c r="V227" s="77"/>
      <c r="W227" s="78"/>
      <c r="X227" s="78">
        <v>45260</v>
      </c>
    </row>
    <row r="228" spans="1:24">
      <c r="A228" s="74">
        <v>801000713</v>
      </c>
      <c r="B228" s="75" t="s">
        <v>695</v>
      </c>
      <c r="C228" s="77" t="s">
        <v>377</v>
      </c>
      <c r="D228" s="77" t="s">
        <v>923</v>
      </c>
      <c r="E228" s="78">
        <v>45187</v>
      </c>
      <c r="F228" s="78">
        <v>45204.435309143519</v>
      </c>
      <c r="G228" s="80">
        <v>17379825</v>
      </c>
      <c r="H228" s="80">
        <v>17379825</v>
      </c>
      <c r="I228" s="80" t="s">
        <v>1414</v>
      </c>
      <c r="J228" s="77" t="s">
        <v>1343</v>
      </c>
      <c r="K228" s="80">
        <v>0</v>
      </c>
      <c r="L228" s="80">
        <v>8036368</v>
      </c>
      <c r="M228" s="77" t="s">
        <v>1405</v>
      </c>
      <c r="N228" s="80">
        <v>17379825</v>
      </c>
      <c r="O228" s="80">
        <v>8528502</v>
      </c>
      <c r="P228" s="80">
        <v>17379825</v>
      </c>
      <c r="Q228" s="80">
        <v>0</v>
      </c>
      <c r="R228" s="80">
        <v>9343457</v>
      </c>
      <c r="S228" s="80">
        <v>9156588</v>
      </c>
      <c r="T228" s="77">
        <v>1222350765</v>
      </c>
      <c r="U228" s="80">
        <v>0</v>
      </c>
      <c r="V228" s="77"/>
      <c r="W228" s="78"/>
      <c r="X228" s="78">
        <v>45260</v>
      </c>
    </row>
    <row r="229" spans="1:24">
      <c r="A229" s="74">
        <v>801000713</v>
      </c>
      <c r="B229" s="75" t="s">
        <v>695</v>
      </c>
      <c r="C229" s="77" t="s">
        <v>374</v>
      </c>
      <c r="D229" s="77" t="s">
        <v>924</v>
      </c>
      <c r="E229" s="78">
        <v>45188</v>
      </c>
      <c r="F229" s="78">
        <v>45204.442013692133</v>
      </c>
      <c r="G229" s="80">
        <v>484217</v>
      </c>
      <c r="H229" s="80">
        <v>484217</v>
      </c>
      <c r="I229" s="80" t="s">
        <v>1418</v>
      </c>
      <c r="J229" s="77" t="s">
        <v>1341</v>
      </c>
      <c r="K229" s="80">
        <v>0</v>
      </c>
      <c r="L229" s="80">
        <v>0</v>
      </c>
      <c r="M229" s="77"/>
      <c r="N229" s="80">
        <v>484217</v>
      </c>
      <c r="O229" s="80">
        <v>484217</v>
      </c>
      <c r="P229" s="80">
        <v>484217</v>
      </c>
      <c r="Q229" s="80">
        <v>0</v>
      </c>
      <c r="R229" s="80">
        <v>484217</v>
      </c>
      <c r="S229" s="80">
        <v>474533</v>
      </c>
      <c r="T229" s="77">
        <v>1222351751</v>
      </c>
      <c r="U229" s="80">
        <v>0</v>
      </c>
      <c r="V229" s="77"/>
      <c r="W229" s="78"/>
      <c r="X229" s="78">
        <v>45260</v>
      </c>
    </row>
    <row r="230" spans="1:24">
      <c r="A230" s="74">
        <v>801000713</v>
      </c>
      <c r="B230" s="75" t="s">
        <v>695</v>
      </c>
      <c r="C230" s="77" t="s">
        <v>376</v>
      </c>
      <c r="D230" s="77" t="s">
        <v>925</v>
      </c>
      <c r="E230" s="78">
        <v>45188</v>
      </c>
      <c r="F230" s="78">
        <v>45204.438507604165</v>
      </c>
      <c r="G230" s="80">
        <v>118143</v>
      </c>
      <c r="H230" s="80">
        <v>118143</v>
      </c>
      <c r="I230" s="80" t="s">
        <v>1418</v>
      </c>
      <c r="J230" s="77" t="s">
        <v>1341</v>
      </c>
      <c r="K230" s="80">
        <v>0</v>
      </c>
      <c r="L230" s="80">
        <v>0</v>
      </c>
      <c r="M230" s="77"/>
      <c r="N230" s="80">
        <v>118143</v>
      </c>
      <c r="O230" s="80">
        <v>120443</v>
      </c>
      <c r="P230" s="80">
        <v>118143</v>
      </c>
      <c r="Q230" s="80">
        <v>0</v>
      </c>
      <c r="R230" s="80">
        <v>118143</v>
      </c>
      <c r="S230" s="80">
        <v>118143</v>
      </c>
      <c r="T230" s="77">
        <v>1222351804</v>
      </c>
      <c r="U230" s="80">
        <v>0</v>
      </c>
      <c r="V230" s="77"/>
      <c r="W230" s="78"/>
      <c r="X230" s="78">
        <v>45260</v>
      </c>
    </row>
    <row r="231" spans="1:24">
      <c r="A231" s="74">
        <v>801000713</v>
      </c>
      <c r="B231" s="75" t="s">
        <v>695</v>
      </c>
      <c r="C231" s="77" t="s">
        <v>375</v>
      </c>
      <c r="D231" s="77" t="s">
        <v>926</v>
      </c>
      <c r="E231" s="78">
        <v>45188</v>
      </c>
      <c r="F231" s="78">
        <v>45205.459693865741</v>
      </c>
      <c r="G231" s="80">
        <v>64500</v>
      </c>
      <c r="H231" s="80">
        <v>64500</v>
      </c>
      <c r="I231" s="80" t="s">
        <v>1418</v>
      </c>
      <c r="J231" s="77" t="s">
        <v>1341</v>
      </c>
      <c r="K231" s="80">
        <v>0</v>
      </c>
      <c r="L231" s="80">
        <v>0</v>
      </c>
      <c r="M231" s="77"/>
      <c r="N231" s="80">
        <v>64500</v>
      </c>
      <c r="O231" s="80">
        <v>66900</v>
      </c>
      <c r="P231" s="80">
        <v>64500</v>
      </c>
      <c r="Q231" s="80">
        <v>0</v>
      </c>
      <c r="R231" s="80">
        <v>64500</v>
      </c>
      <c r="S231" s="80">
        <v>64500</v>
      </c>
      <c r="T231" s="77">
        <v>1222352501</v>
      </c>
      <c r="U231" s="80">
        <v>0</v>
      </c>
      <c r="V231" s="77"/>
      <c r="W231" s="78"/>
      <c r="X231" s="78">
        <v>45260</v>
      </c>
    </row>
    <row r="232" spans="1:24">
      <c r="A232" s="74">
        <v>801000713</v>
      </c>
      <c r="B232" s="75" t="s">
        <v>695</v>
      </c>
      <c r="C232" s="77" t="s">
        <v>373</v>
      </c>
      <c r="D232" s="77" t="s">
        <v>927</v>
      </c>
      <c r="E232" s="78">
        <v>45188</v>
      </c>
      <c r="F232" s="78">
        <v>45205.356910335649</v>
      </c>
      <c r="G232" s="80">
        <v>26824931</v>
      </c>
      <c r="H232" s="80">
        <v>26824931</v>
      </c>
      <c r="I232" s="80" t="s">
        <v>1418</v>
      </c>
      <c r="J232" s="77" t="s">
        <v>1341</v>
      </c>
      <c r="K232" s="80">
        <v>0</v>
      </c>
      <c r="L232" s="80">
        <v>0</v>
      </c>
      <c r="M232" s="77"/>
      <c r="N232" s="80">
        <v>26824931</v>
      </c>
      <c r="O232" s="80">
        <v>26934678</v>
      </c>
      <c r="P232" s="80">
        <v>26824931</v>
      </c>
      <c r="Q232" s="80">
        <v>0</v>
      </c>
      <c r="R232" s="80">
        <v>26824931</v>
      </c>
      <c r="S232" s="80">
        <v>0</v>
      </c>
      <c r="T232" s="77"/>
      <c r="U232" s="80">
        <v>0</v>
      </c>
      <c r="V232" s="77"/>
      <c r="W232" s="78"/>
      <c r="X232" s="78">
        <v>45260</v>
      </c>
    </row>
    <row r="233" spans="1:24">
      <c r="A233" s="74">
        <v>801000713</v>
      </c>
      <c r="B233" s="75" t="s">
        <v>695</v>
      </c>
      <c r="C233" s="77" t="s">
        <v>371</v>
      </c>
      <c r="D233" s="77" t="s">
        <v>928</v>
      </c>
      <c r="E233" s="78">
        <v>45189</v>
      </c>
      <c r="F233" s="78">
        <v>45204.446049421298</v>
      </c>
      <c r="G233" s="80">
        <v>64500</v>
      </c>
      <c r="H233" s="80">
        <v>64500</v>
      </c>
      <c r="I233" s="80" t="s">
        <v>1418</v>
      </c>
      <c r="J233" s="77" t="s">
        <v>1341</v>
      </c>
      <c r="K233" s="80">
        <v>0</v>
      </c>
      <c r="L233" s="80">
        <v>0</v>
      </c>
      <c r="M233" s="77"/>
      <c r="N233" s="80">
        <v>64500</v>
      </c>
      <c r="O233" s="80">
        <v>66900</v>
      </c>
      <c r="P233" s="80">
        <v>64500</v>
      </c>
      <c r="Q233" s="80">
        <v>0</v>
      </c>
      <c r="R233" s="80">
        <v>64500</v>
      </c>
      <c r="S233" s="80">
        <v>64500</v>
      </c>
      <c r="T233" s="77">
        <v>1222351818</v>
      </c>
      <c r="U233" s="80">
        <v>0</v>
      </c>
      <c r="V233" s="77"/>
      <c r="W233" s="78"/>
      <c r="X233" s="78">
        <v>45260</v>
      </c>
    </row>
    <row r="234" spans="1:24">
      <c r="A234" s="74">
        <v>801000713</v>
      </c>
      <c r="B234" s="75" t="s">
        <v>695</v>
      </c>
      <c r="C234" s="77" t="s">
        <v>372</v>
      </c>
      <c r="D234" s="77" t="s">
        <v>929</v>
      </c>
      <c r="E234" s="78">
        <v>45189</v>
      </c>
      <c r="F234" s="78">
        <v>45205.461629166668</v>
      </c>
      <c r="G234" s="80">
        <v>56946</v>
      </c>
      <c r="H234" s="80">
        <v>56946</v>
      </c>
      <c r="I234" s="80" t="s">
        <v>1418</v>
      </c>
      <c r="J234" s="77" t="s">
        <v>1341</v>
      </c>
      <c r="K234" s="80">
        <v>0</v>
      </c>
      <c r="L234" s="80">
        <v>0</v>
      </c>
      <c r="M234" s="77"/>
      <c r="N234" s="80">
        <v>56946</v>
      </c>
      <c r="O234" s="80">
        <v>56946</v>
      </c>
      <c r="P234" s="80">
        <v>56946</v>
      </c>
      <c r="Q234" s="80">
        <v>0</v>
      </c>
      <c r="R234" s="80">
        <v>56946</v>
      </c>
      <c r="S234" s="80">
        <v>56946</v>
      </c>
      <c r="T234" s="77">
        <v>1222352502</v>
      </c>
      <c r="U234" s="80">
        <v>0</v>
      </c>
      <c r="V234" s="77"/>
      <c r="W234" s="78"/>
      <c r="X234" s="78">
        <v>45260</v>
      </c>
    </row>
    <row r="235" spans="1:24">
      <c r="A235" s="74">
        <v>801000713</v>
      </c>
      <c r="B235" s="75" t="s">
        <v>695</v>
      </c>
      <c r="C235" s="77" t="s">
        <v>367</v>
      </c>
      <c r="D235" s="77" t="s">
        <v>930</v>
      </c>
      <c r="E235" s="78">
        <v>45189</v>
      </c>
      <c r="F235" s="78">
        <v>45204.452434027779</v>
      </c>
      <c r="G235" s="80">
        <v>49990</v>
      </c>
      <c r="H235" s="80">
        <v>49990</v>
      </c>
      <c r="I235" s="80" t="s">
        <v>1418</v>
      </c>
      <c r="J235" s="77" t="s">
        <v>1341</v>
      </c>
      <c r="K235" s="80">
        <v>0</v>
      </c>
      <c r="L235" s="80">
        <v>0</v>
      </c>
      <c r="M235" s="77"/>
      <c r="N235" s="80">
        <v>49990</v>
      </c>
      <c r="O235" s="80">
        <v>49990</v>
      </c>
      <c r="P235" s="80">
        <v>49990</v>
      </c>
      <c r="Q235" s="80">
        <v>0</v>
      </c>
      <c r="R235" s="80">
        <v>49990</v>
      </c>
      <c r="S235" s="80">
        <v>49990</v>
      </c>
      <c r="T235" s="77">
        <v>1222351839</v>
      </c>
      <c r="U235" s="80">
        <v>0</v>
      </c>
      <c r="V235" s="77"/>
      <c r="W235" s="78"/>
      <c r="X235" s="78">
        <v>45260</v>
      </c>
    </row>
    <row r="236" spans="1:24">
      <c r="A236" s="74">
        <v>801000713</v>
      </c>
      <c r="B236" s="75" t="s">
        <v>695</v>
      </c>
      <c r="C236" s="77" t="s">
        <v>368</v>
      </c>
      <c r="D236" s="77" t="s">
        <v>931</v>
      </c>
      <c r="E236" s="78">
        <v>45189</v>
      </c>
      <c r="F236" s="78">
        <v>45204.462507638891</v>
      </c>
      <c r="G236" s="80">
        <v>56533</v>
      </c>
      <c r="H236" s="80">
        <v>56533</v>
      </c>
      <c r="I236" s="80" t="s">
        <v>1418</v>
      </c>
      <c r="J236" s="77" t="s">
        <v>1341</v>
      </c>
      <c r="K236" s="80">
        <v>0</v>
      </c>
      <c r="L236" s="80">
        <v>0</v>
      </c>
      <c r="M236" s="77"/>
      <c r="N236" s="80">
        <v>56533</v>
      </c>
      <c r="O236" s="80">
        <v>56533</v>
      </c>
      <c r="P236" s="80">
        <v>56533</v>
      </c>
      <c r="Q236" s="80">
        <v>0</v>
      </c>
      <c r="R236" s="80">
        <v>56533</v>
      </c>
      <c r="S236" s="80">
        <v>56533</v>
      </c>
      <c r="T236" s="77">
        <v>1222351837</v>
      </c>
      <c r="U236" s="80">
        <v>0</v>
      </c>
      <c r="V236" s="77"/>
      <c r="W236" s="78"/>
      <c r="X236" s="78">
        <v>45260</v>
      </c>
    </row>
    <row r="237" spans="1:24">
      <c r="A237" s="74">
        <v>801000713</v>
      </c>
      <c r="B237" s="75" t="s">
        <v>695</v>
      </c>
      <c r="C237" s="77" t="s">
        <v>369</v>
      </c>
      <c r="D237" s="77" t="s">
        <v>932</v>
      </c>
      <c r="E237" s="78">
        <v>45189</v>
      </c>
      <c r="F237" s="78">
        <v>45205.359881597222</v>
      </c>
      <c r="G237" s="80">
        <v>32964</v>
      </c>
      <c r="H237" s="80">
        <v>32964</v>
      </c>
      <c r="I237" s="80" t="s">
        <v>1418</v>
      </c>
      <c r="J237" s="77" t="s">
        <v>1341</v>
      </c>
      <c r="K237" s="80">
        <v>0</v>
      </c>
      <c r="L237" s="80">
        <v>0</v>
      </c>
      <c r="M237" s="77"/>
      <c r="N237" s="80">
        <v>32964</v>
      </c>
      <c r="O237" s="80">
        <v>32964</v>
      </c>
      <c r="P237" s="80">
        <v>32964</v>
      </c>
      <c r="Q237" s="80">
        <v>0</v>
      </c>
      <c r="R237" s="80">
        <v>32964</v>
      </c>
      <c r="S237" s="80">
        <v>0</v>
      </c>
      <c r="T237" s="77"/>
      <c r="U237" s="80">
        <v>0</v>
      </c>
      <c r="V237" s="77"/>
      <c r="W237" s="78"/>
      <c r="X237" s="78">
        <v>45260</v>
      </c>
    </row>
    <row r="238" spans="1:24">
      <c r="A238" s="74">
        <v>801000713</v>
      </c>
      <c r="B238" s="75" t="s">
        <v>695</v>
      </c>
      <c r="C238" s="77" t="s">
        <v>370</v>
      </c>
      <c r="D238" s="77" t="s">
        <v>933</v>
      </c>
      <c r="E238" s="78">
        <v>45189</v>
      </c>
      <c r="F238" s="78">
        <v>45204.45566388889</v>
      </c>
      <c r="G238" s="80">
        <v>56533</v>
      </c>
      <c r="H238" s="80">
        <v>56533</v>
      </c>
      <c r="I238" s="80" t="s">
        <v>1347</v>
      </c>
      <c r="J238" s="77" t="s">
        <v>610</v>
      </c>
      <c r="K238" s="80">
        <v>56533</v>
      </c>
      <c r="L238" s="80">
        <v>0</v>
      </c>
      <c r="M238" s="77"/>
      <c r="N238" s="80">
        <v>0</v>
      </c>
      <c r="O238" s="80">
        <v>0</v>
      </c>
      <c r="P238" s="80">
        <v>0</v>
      </c>
      <c r="Q238" s="80">
        <v>0</v>
      </c>
      <c r="R238" s="80">
        <v>0</v>
      </c>
      <c r="S238" s="80">
        <v>0</v>
      </c>
      <c r="T238" s="77"/>
      <c r="U238" s="80">
        <v>0</v>
      </c>
      <c r="V238" s="77"/>
      <c r="W238" s="78"/>
      <c r="X238" s="78">
        <v>45260</v>
      </c>
    </row>
    <row r="239" spans="1:24">
      <c r="A239" s="74">
        <v>801000713</v>
      </c>
      <c r="B239" s="75" t="s">
        <v>695</v>
      </c>
      <c r="C239" s="77" t="s">
        <v>365</v>
      </c>
      <c r="D239" s="77" t="s">
        <v>934</v>
      </c>
      <c r="E239" s="78">
        <v>45190</v>
      </c>
      <c r="F239" s="78">
        <v>45205.510842743053</v>
      </c>
      <c r="G239" s="80">
        <v>64500</v>
      </c>
      <c r="H239" s="80">
        <v>64500</v>
      </c>
      <c r="I239" s="80" t="s">
        <v>1418</v>
      </c>
      <c r="J239" s="77" t="s">
        <v>1341</v>
      </c>
      <c r="K239" s="80">
        <v>0</v>
      </c>
      <c r="L239" s="80">
        <v>0</v>
      </c>
      <c r="M239" s="77"/>
      <c r="N239" s="80">
        <v>64500</v>
      </c>
      <c r="O239" s="80">
        <v>66900</v>
      </c>
      <c r="P239" s="80">
        <v>64500</v>
      </c>
      <c r="Q239" s="80">
        <v>0</v>
      </c>
      <c r="R239" s="80">
        <v>64500</v>
      </c>
      <c r="S239" s="80">
        <v>0</v>
      </c>
      <c r="T239" s="77"/>
      <c r="U239" s="80">
        <v>0</v>
      </c>
      <c r="V239" s="77"/>
      <c r="W239" s="78"/>
      <c r="X239" s="78">
        <v>45260</v>
      </c>
    </row>
    <row r="240" spans="1:24">
      <c r="A240" s="74">
        <v>801000713</v>
      </c>
      <c r="B240" s="75" t="s">
        <v>695</v>
      </c>
      <c r="C240" s="77" t="s">
        <v>366</v>
      </c>
      <c r="D240" s="77" t="s">
        <v>935</v>
      </c>
      <c r="E240" s="78">
        <v>45190</v>
      </c>
      <c r="F240" s="78">
        <v>45204.470484606485</v>
      </c>
      <c r="G240" s="80">
        <v>484217</v>
      </c>
      <c r="H240" s="80">
        <v>484217</v>
      </c>
      <c r="I240" s="80" t="s">
        <v>1418</v>
      </c>
      <c r="J240" s="77" t="s">
        <v>1341</v>
      </c>
      <c r="K240" s="80">
        <v>0</v>
      </c>
      <c r="L240" s="80">
        <v>0</v>
      </c>
      <c r="M240" s="77"/>
      <c r="N240" s="80">
        <v>484217</v>
      </c>
      <c r="O240" s="80">
        <v>484217</v>
      </c>
      <c r="P240" s="80">
        <v>484217</v>
      </c>
      <c r="Q240" s="80">
        <v>0</v>
      </c>
      <c r="R240" s="80">
        <v>484217</v>
      </c>
      <c r="S240" s="80">
        <v>474533</v>
      </c>
      <c r="T240" s="77">
        <v>1222351752</v>
      </c>
      <c r="U240" s="80">
        <v>0</v>
      </c>
      <c r="V240" s="77"/>
      <c r="W240" s="78"/>
      <c r="X240" s="78">
        <v>45260</v>
      </c>
    </row>
    <row r="241" spans="1:24">
      <c r="A241" s="74">
        <v>801000713</v>
      </c>
      <c r="B241" s="75" t="s">
        <v>695</v>
      </c>
      <c r="C241" s="77" t="s">
        <v>364</v>
      </c>
      <c r="D241" s="77" t="s">
        <v>936</v>
      </c>
      <c r="E241" s="78">
        <v>45190</v>
      </c>
      <c r="F241" s="78">
        <v>45204.466193715278</v>
      </c>
      <c r="G241" s="80">
        <v>17384111</v>
      </c>
      <c r="H241" s="80">
        <v>17384111</v>
      </c>
      <c r="I241" s="80" t="s">
        <v>1418</v>
      </c>
      <c r="J241" s="77" t="s">
        <v>1341</v>
      </c>
      <c r="K241" s="80">
        <v>0</v>
      </c>
      <c r="L241" s="80">
        <v>0</v>
      </c>
      <c r="M241" s="77" t="s">
        <v>1406</v>
      </c>
      <c r="N241" s="80">
        <v>17384111</v>
      </c>
      <c r="O241" s="80">
        <v>34090308</v>
      </c>
      <c r="P241" s="80">
        <v>17384111</v>
      </c>
      <c r="Q241" s="80">
        <v>338957</v>
      </c>
      <c r="R241" s="80">
        <v>17045154</v>
      </c>
      <c r="S241" s="80">
        <v>0</v>
      </c>
      <c r="T241" s="77"/>
      <c r="U241" s="80">
        <v>0</v>
      </c>
      <c r="V241" s="77"/>
      <c r="W241" s="78"/>
      <c r="X241" s="78">
        <v>45260</v>
      </c>
    </row>
    <row r="242" spans="1:24">
      <c r="A242" s="74">
        <v>801000713</v>
      </c>
      <c r="B242" s="75" t="s">
        <v>695</v>
      </c>
      <c r="C242" s="77" t="s">
        <v>363</v>
      </c>
      <c r="D242" s="77" t="s">
        <v>937</v>
      </c>
      <c r="E242" s="78">
        <v>45191</v>
      </c>
      <c r="F242" s="78">
        <v>45231.291666666664</v>
      </c>
      <c r="G242" s="80">
        <v>5761941</v>
      </c>
      <c r="H242" s="80">
        <v>5761941</v>
      </c>
      <c r="I242" s="80" t="s">
        <v>1418</v>
      </c>
      <c r="J242" s="77" t="s">
        <v>1341</v>
      </c>
      <c r="K242" s="80">
        <v>0</v>
      </c>
      <c r="L242" s="80">
        <v>0</v>
      </c>
      <c r="M242" s="77"/>
      <c r="N242" s="80">
        <v>5761941</v>
      </c>
      <c r="O242" s="80">
        <v>9715200</v>
      </c>
      <c r="P242" s="80">
        <v>5761941</v>
      </c>
      <c r="Q242" s="80">
        <v>0</v>
      </c>
      <c r="R242" s="80">
        <v>5761941</v>
      </c>
      <c r="S242" s="80">
        <v>0</v>
      </c>
      <c r="T242" s="77"/>
      <c r="U242" s="80">
        <v>0</v>
      </c>
      <c r="V242" s="77"/>
      <c r="W242" s="78"/>
      <c r="X242" s="78">
        <v>45260</v>
      </c>
    </row>
    <row r="243" spans="1:24">
      <c r="A243" s="74">
        <v>801000713</v>
      </c>
      <c r="B243" s="75" t="s">
        <v>695</v>
      </c>
      <c r="C243" s="77" t="s">
        <v>362</v>
      </c>
      <c r="D243" s="77" t="s">
        <v>938</v>
      </c>
      <c r="E243" s="78">
        <v>45191</v>
      </c>
      <c r="F243" s="78">
        <v>45205.363475844904</v>
      </c>
      <c r="G243" s="80">
        <v>2343480</v>
      </c>
      <c r="H243" s="80">
        <v>2343480</v>
      </c>
      <c r="I243" s="80" t="s">
        <v>1418</v>
      </c>
      <c r="J243" s="77" t="s">
        <v>1341</v>
      </c>
      <c r="K243" s="80">
        <v>0</v>
      </c>
      <c r="L243" s="80">
        <v>0</v>
      </c>
      <c r="M243" s="77"/>
      <c r="N243" s="80">
        <v>2343480</v>
      </c>
      <c r="O243" s="80">
        <v>2343480</v>
      </c>
      <c r="P243" s="80">
        <v>2343480</v>
      </c>
      <c r="Q243" s="80">
        <v>0</v>
      </c>
      <c r="R243" s="80">
        <v>2343480</v>
      </c>
      <c r="S243" s="80">
        <v>0</v>
      </c>
      <c r="T243" s="77"/>
      <c r="U243" s="80">
        <v>0</v>
      </c>
      <c r="V243" s="77"/>
      <c r="W243" s="78"/>
      <c r="X243" s="78">
        <v>45260</v>
      </c>
    </row>
    <row r="244" spans="1:24">
      <c r="A244" s="74">
        <v>801000713</v>
      </c>
      <c r="B244" s="75" t="s">
        <v>695</v>
      </c>
      <c r="C244" s="77" t="s">
        <v>361</v>
      </c>
      <c r="D244" s="77" t="s">
        <v>939</v>
      </c>
      <c r="E244" s="78">
        <v>45191</v>
      </c>
      <c r="F244" s="78">
        <v>45204.472861377311</v>
      </c>
      <c r="G244" s="80">
        <v>80623</v>
      </c>
      <c r="H244" s="80">
        <v>80623</v>
      </c>
      <c r="I244" s="80" t="s">
        <v>1418</v>
      </c>
      <c r="J244" s="77" t="s">
        <v>1341</v>
      </c>
      <c r="K244" s="80">
        <v>0</v>
      </c>
      <c r="L244" s="80">
        <v>0</v>
      </c>
      <c r="M244" s="77"/>
      <c r="N244" s="80">
        <v>80623</v>
      </c>
      <c r="O244" s="80">
        <v>81323</v>
      </c>
      <c r="P244" s="80">
        <v>80623</v>
      </c>
      <c r="Q244" s="80">
        <v>0</v>
      </c>
      <c r="R244" s="80">
        <v>80623</v>
      </c>
      <c r="S244" s="80">
        <v>80623</v>
      </c>
      <c r="T244" s="77">
        <v>1222351809</v>
      </c>
      <c r="U244" s="80">
        <v>0</v>
      </c>
      <c r="V244" s="77"/>
      <c r="W244" s="78"/>
      <c r="X244" s="78">
        <v>45260</v>
      </c>
    </row>
    <row r="245" spans="1:24">
      <c r="A245" s="74">
        <v>801000713</v>
      </c>
      <c r="B245" s="75" t="s">
        <v>695</v>
      </c>
      <c r="C245" s="77" t="s">
        <v>360</v>
      </c>
      <c r="D245" s="77" t="s">
        <v>940</v>
      </c>
      <c r="E245" s="78">
        <v>45191</v>
      </c>
      <c r="F245" s="78">
        <v>45205.464839004628</v>
      </c>
      <c r="G245" s="80">
        <v>52770</v>
      </c>
      <c r="H245" s="80">
        <v>52770</v>
      </c>
      <c r="I245" s="80" t="s">
        <v>1418</v>
      </c>
      <c r="J245" s="77" t="s">
        <v>1341</v>
      </c>
      <c r="K245" s="80">
        <v>0</v>
      </c>
      <c r="L245" s="80">
        <v>0</v>
      </c>
      <c r="M245" s="77"/>
      <c r="N245" s="80">
        <v>52770</v>
      </c>
      <c r="O245" s="80">
        <v>66900</v>
      </c>
      <c r="P245" s="80">
        <v>52770</v>
      </c>
      <c r="Q245" s="80">
        <v>0</v>
      </c>
      <c r="R245" s="80">
        <v>52770</v>
      </c>
      <c r="S245" s="80">
        <v>52770</v>
      </c>
      <c r="T245" s="77">
        <v>1222352503</v>
      </c>
      <c r="U245" s="80">
        <v>0</v>
      </c>
      <c r="V245" s="77"/>
      <c r="W245" s="78"/>
      <c r="X245" s="78">
        <v>45260</v>
      </c>
    </row>
    <row r="246" spans="1:24">
      <c r="A246" s="74">
        <v>801000713</v>
      </c>
      <c r="B246" s="75" t="s">
        <v>695</v>
      </c>
      <c r="C246" s="77" t="s">
        <v>359</v>
      </c>
      <c r="D246" s="77" t="s">
        <v>941</v>
      </c>
      <c r="E246" s="78">
        <v>45191</v>
      </c>
      <c r="F246" s="78">
        <v>45204.475481597219</v>
      </c>
      <c r="G246" s="80">
        <v>27984</v>
      </c>
      <c r="H246" s="80">
        <v>27984</v>
      </c>
      <c r="I246" s="80" t="s">
        <v>1418</v>
      </c>
      <c r="J246" s="77" t="s">
        <v>1341</v>
      </c>
      <c r="K246" s="80">
        <v>0</v>
      </c>
      <c r="L246" s="80">
        <v>0</v>
      </c>
      <c r="M246" s="77"/>
      <c r="N246" s="80">
        <v>27984</v>
      </c>
      <c r="O246" s="80">
        <v>27984</v>
      </c>
      <c r="P246" s="80">
        <v>27984</v>
      </c>
      <c r="Q246" s="80">
        <v>0</v>
      </c>
      <c r="R246" s="80">
        <v>27984</v>
      </c>
      <c r="S246" s="80">
        <v>27984</v>
      </c>
      <c r="T246" s="77">
        <v>1222347618</v>
      </c>
      <c r="U246" s="80">
        <v>0</v>
      </c>
      <c r="V246" s="77"/>
      <c r="W246" s="78"/>
      <c r="X246" s="78">
        <v>45260</v>
      </c>
    </row>
    <row r="247" spans="1:24">
      <c r="A247" s="74">
        <v>801000713</v>
      </c>
      <c r="B247" s="75" t="s">
        <v>695</v>
      </c>
      <c r="C247" s="77" t="s">
        <v>358</v>
      </c>
      <c r="D247" s="77" t="s">
        <v>942</v>
      </c>
      <c r="E247" s="78">
        <v>45191</v>
      </c>
      <c r="F247" s="78">
        <v>45205.513017129633</v>
      </c>
      <c r="G247" s="80">
        <v>56533</v>
      </c>
      <c r="H247" s="80">
        <v>56533</v>
      </c>
      <c r="I247" s="80" t="s">
        <v>1418</v>
      </c>
      <c r="J247" s="77" t="s">
        <v>1341</v>
      </c>
      <c r="K247" s="80">
        <v>0</v>
      </c>
      <c r="L247" s="80">
        <v>0</v>
      </c>
      <c r="M247" s="77"/>
      <c r="N247" s="80">
        <v>56533</v>
      </c>
      <c r="O247" s="80">
        <v>56533</v>
      </c>
      <c r="P247" s="80">
        <v>56533</v>
      </c>
      <c r="Q247" s="80">
        <v>0</v>
      </c>
      <c r="R247" s="80">
        <v>56533</v>
      </c>
      <c r="S247" s="80">
        <v>0</v>
      </c>
      <c r="T247" s="77"/>
      <c r="U247" s="80">
        <v>0</v>
      </c>
      <c r="V247" s="77"/>
      <c r="W247" s="78"/>
      <c r="X247" s="78">
        <v>45260</v>
      </c>
    </row>
    <row r="248" spans="1:24">
      <c r="A248" s="74">
        <v>801000713</v>
      </c>
      <c r="B248" s="75" t="s">
        <v>695</v>
      </c>
      <c r="C248" s="77" t="s">
        <v>357</v>
      </c>
      <c r="D248" s="77" t="s">
        <v>943</v>
      </c>
      <c r="E248" s="78">
        <v>45191</v>
      </c>
      <c r="F248" s="78">
        <v>45237.552744363427</v>
      </c>
      <c r="G248" s="80">
        <v>59288</v>
      </c>
      <c r="H248" s="80">
        <v>59288</v>
      </c>
      <c r="I248" s="80" t="s">
        <v>1418</v>
      </c>
      <c r="J248" s="77" t="s">
        <v>1341</v>
      </c>
      <c r="K248" s="80">
        <v>0</v>
      </c>
      <c r="L248" s="80">
        <v>0</v>
      </c>
      <c r="M248" s="77"/>
      <c r="N248" s="80">
        <v>59288</v>
      </c>
      <c r="O248" s="80">
        <v>59288</v>
      </c>
      <c r="P248" s="80">
        <v>59288</v>
      </c>
      <c r="Q248" s="80">
        <v>0</v>
      </c>
      <c r="R248" s="80">
        <v>59288</v>
      </c>
      <c r="S248" s="80">
        <v>0</v>
      </c>
      <c r="T248" s="77"/>
      <c r="U248" s="80">
        <v>0</v>
      </c>
      <c r="V248" s="77"/>
      <c r="W248" s="78"/>
      <c r="X248" s="78">
        <v>45260</v>
      </c>
    </row>
    <row r="249" spans="1:24">
      <c r="A249" s="74">
        <v>801000713</v>
      </c>
      <c r="B249" s="75" t="s">
        <v>695</v>
      </c>
      <c r="C249" s="77" t="s">
        <v>356</v>
      </c>
      <c r="D249" s="77" t="s">
        <v>944</v>
      </c>
      <c r="E249" s="78">
        <v>45191</v>
      </c>
      <c r="F249" s="78">
        <v>45204.483875891201</v>
      </c>
      <c r="G249" s="80">
        <v>44106836</v>
      </c>
      <c r="H249" s="80">
        <v>44106836</v>
      </c>
      <c r="I249" s="80" t="s">
        <v>1415</v>
      </c>
      <c r="J249" s="77" t="s">
        <v>1343</v>
      </c>
      <c r="K249" s="80">
        <v>0</v>
      </c>
      <c r="L249" s="80">
        <v>3446616</v>
      </c>
      <c r="M249" s="77" t="s">
        <v>1407</v>
      </c>
      <c r="N249" s="80">
        <v>44106836</v>
      </c>
      <c r="O249" s="80">
        <v>44481101</v>
      </c>
      <c r="P249" s="80">
        <v>44106836</v>
      </c>
      <c r="Q249" s="80">
        <v>0</v>
      </c>
      <c r="R249" s="80">
        <v>40660220</v>
      </c>
      <c r="S249" s="80">
        <v>0</v>
      </c>
      <c r="T249" s="77"/>
      <c r="U249" s="80">
        <v>39847016</v>
      </c>
      <c r="V249" s="77">
        <v>4800062036</v>
      </c>
      <c r="W249" s="78">
        <v>45280</v>
      </c>
      <c r="X249" s="78">
        <v>45260</v>
      </c>
    </row>
    <row r="250" spans="1:24">
      <c r="A250" s="74">
        <v>801000713</v>
      </c>
      <c r="B250" s="75" t="s">
        <v>695</v>
      </c>
      <c r="C250" s="77" t="s">
        <v>355</v>
      </c>
      <c r="D250" s="77" t="s">
        <v>945</v>
      </c>
      <c r="E250" s="78">
        <v>45191</v>
      </c>
      <c r="F250" s="78">
        <v>45205.369002430554</v>
      </c>
      <c r="G250" s="80">
        <v>20936693</v>
      </c>
      <c r="H250" s="80">
        <v>20936693</v>
      </c>
      <c r="I250" s="80" t="s">
        <v>1416</v>
      </c>
      <c r="J250" s="77" t="s">
        <v>654</v>
      </c>
      <c r="K250" s="80">
        <v>0</v>
      </c>
      <c r="L250" s="80">
        <v>707791</v>
      </c>
      <c r="M250" s="77" t="s">
        <v>1408</v>
      </c>
      <c r="N250" s="80">
        <v>20936693</v>
      </c>
      <c r="O250" s="80">
        <v>20936693</v>
      </c>
      <c r="P250" s="80">
        <v>20936693</v>
      </c>
      <c r="Q250" s="80">
        <v>0</v>
      </c>
      <c r="R250" s="80">
        <v>20228902</v>
      </c>
      <c r="S250" s="80">
        <v>0</v>
      </c>
      <c r="T250" s="77"/>
      <c r="U250" s="80">
        <v>0</v>
      </c>
      <c r="V250" s="77"/>
      <c r="W250" s="78"/>
      <c r="X250" s="78">
        <v>45260</v>
      </c>
    </row>
    <row r="251" spans="1:24">
      <c r="A251" s="74">
        <v>801000713</v>
      </c>
      <c r="B251" s="75" t="s">
        <v>695</v>
      </c>
      <c r="C251" s="77" t="s">
        <v>354</v>
      </c>
      <c r="D251" s="77" t="s">
        <v>946</v>
      </c>
      <c r="E251" s="78">
        <v>45191</v>
      </c>
      <c r="F251" s="78">
        <v>45204.496654050927</v>
      </c>
      <c r="G251" s="80">
        <v>32262996</v>
      </c>
      <c r="H251" s="80">
        <v>32262996</v>
      </c>
      <c r="I251" s="80" t="s">
        <v>1415</v>
      </c>
      <c r="J251" s="77" t="s">
        <v>1343</v>
      </c>
      <c r="K251" s="80">
        <v>0</v>
      </c>
      <c r="L251" s="80">
        <v>1158432</v>
      </c>
      <c r="M251" s="77" t="s">
        <v>1409</v>
      </c>
      <c r="N251" s="80">
        <v>32262996</v>
      </c>
      <c r="O251" s="80">
        <v>32262996</v>
      </c>
      <c r="P251" s="80">
        <v>32262996</v>
      </c>
      <c r="Q251" s="80">
        <v>0</v>
      </c>
      <c r="R251" s="80">
        <v>31104564</v>
      </c>
      <c r="S251" s="80">
        <v>0</v>
      </c>
      <c r="T251" s="77"/>
      <c r="U251" s="80">
        <v>30482473</v>
      </c>
      <c r="V251" s="77">
        <v>4800062036</v>
      </c>
      <c r="W251" s="78">
        <v>45280</v>
      </c>
      <c r="X251" s="78">
        <v>45260</v>
      </c>
    </row>
    <row r="252" spans="1:24">
      <c r="A252" s="74">
        <v>801000713</v>
      </c>
      <c r="B252" s="75" t="s">
        <v>695</v>
      </c>
      <c r="C252" s="77" t="s">
        <v>353</v>
      </c>
      <c r="D252" s="77" t="s">
        <v>947</v>
      </c>
      <c r="E252" s="78">
        <v>45192</v>
      </c>
      <c r="F252" s="78">
        <v>45204.514569756946</v>
      </c>
      <c r="G252" s="80">
        <v>283004</v>
      </c>
      <c r="H252" s="80">
        <v>283004</v>
      </c>
      <c r="I252" s="80" t="s">
        <v>1418</v>
      </c>
      <c r="J252" s="77" t="s">
        <v>1341</v>
      </c>
      <c r="K252" s="80">
        <v>0</v>
      </c>
      <c r="L252" s="80">
        <v>0</v>
      </c>
      <c r="M252" s="77"/>
      <c r="N252" s="80">
        <v>283004</v>
      </c>
      <c r="O252" s="80">
        <v>283004</v>
      </c>
      <c r="P252" s="80">
        <v>283004</v>
      </c>
      <c r="Q252" s="80">
        <v>0</v>
      </c>
      <c r="R252" s="80">
        <v>283004</v>
      </c>
      <c r="S252" s="80">
        <v>277344</v>
      </c>
      <c r="T252" s="77">
        <v>1222351788</v>
      </c>
      <c r="U252" s="80">
        <v>0</v>
      </c>
      <c r="V252" s="77"/>
      <c r="W252" s="78"/>
      <c r="X252" s="78">
        <v>45260</v>
      </c>
    </row>
    <row r="253" spans="1:24">
      <c r="A253" s="74">
        <v>801000713</v>
      </c>
      <c r="B253" s="75" t="s">
        <v>695</v>
      </c>
      <c r="C253" s="77" t="s">
        <v>351</v>
      </c>
      <c r="D253" s="77" t="s">
        <v>948</v>
      </c>
      <c r="E253" s="78">
        <v>45194</v>
      </c>
      <c r="F253" s="78">
        <v>45204.516669988428</v>
      </c>
      <c r="G253" s="80">
        <v>15244</v>
      </c>
      <c r="H253" s="80">
        <v>15244</v>
      </c>
      <c r="I253" s="80" t="s">
        <v>1418</v>
      </c>
      <c r="J253" s="77" t="s">
        <v>1341</v>
      </c>
      <c r="K253" s="80">
        <v>0</v>
      </c>
      <c r="L253" s="80">
        <v>0</v>
      </c>
      <c r="M253" s="77"/>
      <c r="N253" s="80">
        <v>15244</v>
      </c>
      <c r="O253" s="80">
        <v>15244</v>
      </c>
      <c r="P253" s="80">
        <v>15244</v>
      </c>
      <c r="Q253" s="80">
        <v>0</v>
      </c>
      <c r="R253" s="80">
        <v>15244</v>
      </c>
      <c r="S253" s="80">
        <v>15244</v>
      </c>
      <c r="T253" s="77">
        <v>1222347616</v>
      </c>
      <c r="U253" s="80">
        <v>0</v>
      </c>
      <c r="V253" s="77"/>
      <c r="W253" s="78"/>
      <c r="X253" s="78">
        <v>45260</v>
      </c>
    </row>
    <row r="254" spans="1:24">
      <c r="A254" s="74">
        <v>801000713</v>
      </c>
      <c r="B254" s="75" t="s">
        <v>695</v>
      </c>
      <c r="C254" s="77" t="s">
        <v>347</v>
      </c>
      <c r="D254" s="77" t="s">
        <v>949</v>
      </c>
      <c r="E254" s="78">
        <v>45194</v>
      </c>
      <c r="F254" s="78">
        <v>45205.466925347224</v>
      </c>
      <c r="G254" s="80">
        <v>56533</v>
      </c>
      <c r="H254" s="80">
        <v>56533</v>
      </c>
      <c r="I254" s="80" t="s">
        <v>1418</v>
      </c>
      <c r="J254" s="77" t="s">
        <v>1341</v>
      </c>
      <c r="K254" s="80">
        <v>0</v>
      </c>
      <c r="L254" s="80">
        <v>0</v>
      </c>
      <c r="M254" s="77"/>
      <c r="N254" s="80">
        <v>56533</v>
      </c>
      <c r="O254" s="80">
        <v>56533</v>
      </c>
      <c r="P254" s="80">
        <v>56533</v>
      </c>
      <c r="Q254" s="80">
        <v>0</v>
      </c>
      <c r="R254" s="80">
        <v>56533</v>
      </c>
      <c r="S254" s="80">
        <v>56533</v>
      </c>
      <c r="T254" s="77">
        <v>1222352504</v>
      </c>
      <c r="U254" s="80">
        <v>0</v>
      </c>
      <c r="V254" s="77"/>
      <c r="W254" s="78"/>
      <c r="X254" s="78">
        <v>45260</v>
      </c>
    </row>
    <row r="255" spans="1:24">
      <c r="A255" s="74">
        <v>801000713</v>
      </c>
      <c r="B255" s="75" t="s">
        <v>695</v>
      </c>
      <c r="C255" s="77" t="s">
        <v>346</v>
      </c>
      <c r="D255" s="77" t="s">
        <v>950</v>
      </c>
      <c r="E255" s="78">
        <v>45194</v>
      </c>
      <c r="F255" s="78">
        <v>45205.514802233796</v>
      </c>
      <c r="G255" s="80">
        <v>56533</v>
      </c>
      <c r="H255" s="80">
        <v>56533</v>
      </c>
      <c r="I255" s="80" t="s">
        <v>1418</v>
      </c>
      <c r="J255" s="77" t="s">
        <v>1341</v>
      </c>
      <c r="K255" s="80">
        <v>0</v>
      </c>
      <c r="L255" s="80">
        <v>0</v>
      </c>
      <c r="M255" s="77"/>
      <c r="N255" s="80">
        <v>56533</v>
      </c>
      <c r="O255" s="80">
        <v>56533</v>
      </c>
      <c r="P255" s="80">
        <v>56533</v>
      </c>
      <c r="Q255" s="80">
        <v>0</v>
      </c>
      <c r="R255" s="80">
        <v>56533</v>
      </c>
      <c r="S255" s="80">
        <v>0</v>
      </c>
      <c r="T255" s="77"/>
      <c r="U255" s="80">
        <v>0</v>
      </c>
      <c r="V255" s="77"/>
      <c r="W255" s="78"/>
      <c r="X255" s="78">
        <v>45260</v>
      </c>
    </row>
    <row r="256" spans="1:24">
      <c r="A256" s="74">
        <v>801000713</v>
      </c>
      <c r="B256" s="75" t="s">
        <v>695</v>
      </c>
      <c r="C256" s="77" t="s">
        <v>345</v>
      </c>
      <c r="D256" s="77" t="s">
        <v>951</v>
      </c>
      <c r="E256" s="78">
        <v>45194</v>
      </c>
      <c r="F256" s="78">
        <v>45205.398738043979</v>
      </c>
      <c r="G256" s="80">
        <v>56533</v>
      </c>
      <c r="H256" s="80">
        <v>56533</v>
      </c>
      <c r="I256" s="80" t="s">
        <v>1418</v>
      </c>
      <c r="J256" s="77" t="s">
        <v>1341</v>
      </c>
      <c r="K256" s="80">
        <v>0</v>
      </c>
      <c r="L256" s="80">
        <v>0</v>
      </c>
      <c r="M256" s="77"/>
      <c r="N256" s="80">
        <v>56533</v>
      </c>
      <c r="O256" s="80">
        <v>56533</v>
      </c>
      <c r="P256" s="80">
        <v>56533</v>
      </c>
      <c r="Q256" s="80">
        <v>0</v>
      </c>
      <c r="R256" s="80">
        <v>56533</v>
      </c>
      <c r="S256" s="80">
        <v>0</v>
      </c>
      <c r="T256" s="77"/>
      <c r="U256" s="80">
        <v>0</v>
      </c>
      <c r="V256" s="77"/>
      <c r="W256" s="78"/>
      <c r="X256" s="78">
        <v>45260</v>
      </c>
    </row>
    <row r="257" spans="1:24">
      <c r="A257" s="74">
        <v>801000713</v>
      </c>
      <c r="B257" s="75" t="s">
        <v>695</v>
      </c>
      <c r="C257" s="77" t="s">
        <v>344</v>
      </c>
      <c r="D257" s="77" t="s">
        <v>952</v>
      </c>
      <c r="E257" s="78">
        <v>45194</v>
      </c>
      <c r="F257" s="78">
        <v>45265.60298113426</v>
      </c>
      <c r="G257" s="80">
        <v>17142857</v>
      </c>
      <c r="H257" s="80">
        <v>17142857</v>
      </c>
      <c r="I257" s="80" t="s">
        <v>1418</v>
      </c>
      <c r="J257" s="77" t="s">
        <v>1341</v>
      </c>
      <c r="K257" s="80">
        <v>0</v>
      </c>
      <c r="L257" s="80">
        <v>0</v>
      </c>
      <c r="M257" s="77"/>
      <c r="N257" s="80">
        <v>17142857</v>
      </c>
      <c r="O257" s="80">
        <v>17142857</v>
      </c>
      <c r="P257" s="80">
        <v>17142857</v>
      </c>
      <c r="Q257" s="80">
        <v>0</v>
      </c>
      <c r="R257" s="80">
        <v>17142857</v>
      </c>
      <c r="S257" s="80">
        <v>0</v>
      </c>
      <c r="T257" s="77"/>
      <c r="U257" s="80">
        <v>0</v>
      </c>
      <c r="V257" s="77"/>
      <c r="W257" s="78"/>
      <c r="X257" s="78">
        <v>45260</v>
      </c>
    </row>
    <row r="258" spans="1:24">
      <c r="A258" s="74">
        <v>801000713</v>
      </c>
      <c r="B258" s="75" t="s">
        <v>695</v>
      </c>
      <c r="C258" s="77" t="s">
        <v>349</v>
      </c>
      <c r="D258" s="77" t="s">
        <v>953</v>
      </c>
      <c r="E258" s="78">
        <v>45194</v>
      </c>
      <c r="F258" s="78">
        <v>45205.407880324077</v>
      </c>
      <c r="G258" s="80">
        <v>336399</v>
      </c>
      <c r="H258" s="80">
        <v>336399</v>
      </c>
      <c r="I258" s="80" t="s">
        <v>1418</v>
      </c>
      <c r="J258" s="77" t="s">
        <v>1341</v>
      </c>
      <c r="K258" s="80">
        <v>0</v>
      </c>
      <c r="L258" s="80">
        <v>0</v>
      </c>
      <c r="M258" s="77"/>
      <c r="N258" s="80">
        <v>336399</v>
      </c>
      <c r="O258" s="80">
        <v>347599</v>
      </c>
      <c r="P258" s="80">
        <v>336399</v>
      </c>
      <c r="Q258" s="80">
        <v>0</v>
      </c>
      <c r="R258" s="80">
        <v>336399</v>
      </c>
      <c r="S258" s="80">
        <v>0</v>
      </c>
      <c r="T258" s="77"/>
      <c r="U258" s="80">
        <v>0</v>
      </c>
      <c r="V258" s="77"/>
      <c r="W258" s="78"/>
      <c r="X258" s="78">
        <v>45260</v>
      </c>
    </row>
    <row r="259" spans="1:24">
      <c r="A259" s="74">
        <v>801000713</v>
      </c>
      <c r="B259" s="75" t="s">
        <v>695</v>
      </c>
      <c r="C259" s="77" t="s">
        <v>348</v>
      </c>
      <c r="D259" s="77" t="s">
        <v>954</v>
      </c>
      <c r="E259" s="78">
        <v>45194</v>
      </c>
      <c r="F259" s="78">
        <v>45237.358150115739</v>
      </c>
      <c r="G259" s="80">
        <v>261700</v>
      </c>
      <c r="H259" s="80">
        <v>261700</v>
      </c>
      <c r="I259" s="80" t="s">
        <v>1418</v>
      </c>
      <c r="J259" s="77" t="s">
        <v>1341</v>
      </c>
      <c r="K259" s="80">
        <v>0</v>
      </c>
      <c r="L259" s="80">
        <v>0</v>
      </c>
      <c r="M259" s="77"/>
      <c r="N259" s="80">
        <v>261700</v>
      </c>
      <c r="O259" s="80">
        <v>271800</v>
      </c>
      <c r="P259" s="80">
        <v>261700</v>
      </c>
      <c r="Q259" s="80">
        <v>0</v>
      </c>
      <c r="R259" s="80">
        <v>261700</v>
      </c>
      <c r="S259" s="80">
        <v>0</v>
      </c>
      <c r="T259" s="77"/>
      <c r="U259" s="80">
        <v>0</v>
      </c>
      <c r="V259" s="77"/>
      <c r="W259" s="78"/>
      <c r="X259" s="78">
        <v>45260</v>
      </c>
    </row>
    <row r="260" spans="1:24">
      <c r="A260" s="74">
        <v>801000713</v>
      </c>
      <c r="B260" s="75" t="s">
        <v>695</v>
      </c>
      <c r="C260" s="77" t="s">
        <v>350</v>
      </c>
      <c r="D260" s="77" t="s">
        <v>955</v>
      </c>
      <c r="E260" s="78">
        <v>45194</v>
      </c>
      <c r="F260" s="78">
        <v>45231.291666666664</v>
      </c>
      <c r="G260" s="80">
        <v>801462</v>
      </c>
      <c r="H260" s="80">
        <v>801462</v>
      </c>
      <c r="I260" s="80" t="s">
        <v>1418</v>
      </c>
      <c r="J260" s="77" t="s">
        <v>1341</v>
      </c>
      <c r="K260" s="80">
        <v>0</v>
      </c>
      <c r="L260" s="80">
        <v>0</v>
      </c>
      <c r="M260" s="77"/>
      <c r="N260" s="80">
        <v>801462</v>
      </c>
      <c r="O260" s="80">
        <v>2168194</v>
      </c>
      <c r="P260" s="80">
        <v>801462</v>
      </c>
      <c r="Q260" s="80">
        <v>0</v>
      </c>
      <c r="R260" s="80">
        <v>801462</v>
      </c>
      <c r="S260" s="80">
        <v>0</v>
      </c>
      <c r="T260" s="77"/>
      <c r="U260" s="80">
        <v>0</v>
      </c>
      <c r="V260" s="77"/>
      <c r="W260" s="78"/>
      <c r="X260" s="78">
        <v>45260</v>
      </c>
    </row>
    <row r="261" spans="1:24">
      <c r="A261" s="74">
        <v>801000713</v>
      </c>
      <c r="B261" s="75" t="s">
        <v>695</v>
      </c>
      <c r="C261" s="77" t="s">
        <v>352</v>
      </c>
      <c r="D261" s="77" t="s">
        <v>956</v>
      </c>
      <c r="E261" s="78">
        <v>45194</v>
      </c>
      <c r="F261" s="78">
        <v>45204.52059255787</v>
      </c>
      <c r="G261" s="80">
        <v>56533</v>
      </c>
      <c r="H261" s="80">
        <v>56533</v>
      </c>
      <c r="I261" s="80" t="s">
        <v>1418</v>
      </c>
      <c r="J261" s="77" t="s">
        <v>1341</v>
      </c>
      <c r="K261" s="80">
        <v>0</v>
      </c>
      <c r="L261" s="80">
        <v>0</v>
      </c>
      <c r="M261" s="77"/>
      <c r="N261" s="80">
        <v>56533</v>
      </c>
      <c r="O261" s="80">
        <v>56533</v>
      </c>
      <c r="P261" s="80">
        <v>56533</v>
      </c>
      <c r="Q261" s="80">
        <v>0</v>
      </c>
      <c r="R261" s="80">
        <v>56533</v>
      </c>
      <c r="S261" s="80">
        <v>56533</v>
      </c>
      <c r="T261" s="77">
        <v>1222351824</v>
      </c>
      <c r="U261" s="80">
        <v>0</v>
      </c>
      <c r="V261" s="77"/>
      <c r="W261" s="78"/>
      <c r="X261" s="78">
        <v>45260</v>
      </c>
    </row>
    <row r="262" spans="1:24">
      <c r="A262" s="74">
        <v>801000713</v>
      </c>
      <c r="B262" s="75" t="s">
        <v>695</v>
      </c>
      <c r="C262" s="77" t="s">
        <v>343</v>
      </c>
      <c r="D262" s="77" t="s">
        <v>957</v>
      </c>
      <c r="E262" s="78">
        <v>45195</v>
      </c>
      <c r="F262" s="78">
        <v>45204.577365081015</v>
      </c>
      <c r="G262" s="80">
        <v>18383716</v>
      </c>
      <c r="H262" s="80">
        <v>18383716</v>
      </c>
      <c r="I262" s="80" t="s">
        <v>1418</v>
      </c>
      <c r="J262" s="77" t="s">
        <v>1341</v>
      </c>
      <c r="K262" s="80">
        <v>0</v>
      </c>
      <c r="L262" s="80">
        <v>0</v>
      </c>
      <c r="M262" s="77"/>
      <c r="N262" s="80">
        <v>18383716</v>
      </c>
      <c r="O262" s="80">
        <v>18271322</v>
      </c>
      <c r="P262" s="80">
        <v>18383716</v>
      </c>
      <c r="Q262" s="80">
        <v>0</v>
      </c>
      <c r="R262" s="80">
        <v>18383716</v>
      </c>
      <c r="S262" s="80">
        <v>18016041</v>
      </c>
      <c r="T262" s="77">
        <v>1222350771</v>
      </c>
      <c r="U262" s="80">
        <v>0</v>
      </c>
      <c r="V262" s="77"/>
      <c r="W262" s="78"/>
      <c r="X262" s="78">
        <v>45260</v>
      </c>
    </row>
    <row r="263" spans="1:24">
      <c r="A263" s="74">
        <v>801000713</v>
      </c>
      <c r="B263" s="75" t="s">
        <v>695</v>
      </c>
      <c r="C263" s="77" t="s">
        <v>338</v>
      </c>
      <c r="D263" s="77" t="s">
        <v>958</v>
      </c>
      <c r="E263" s="78">
        <v>45195</v>
      </c>
      <c r="F263" s="78">
        <v>45204.574415543982</v>
      </c>
      <c r="G263" s="80">
        <v>2769916</v>
      </c>
      <c r="H263" s="80">
        <v>2769916</v>
      </c>
      <c r="I263" s="80" t="s">
        <v>1418</v>
      </c>
      <c r="J263" s="77" t="s">
        <v>1341</v>
      </c>
      <c r="K263" s="80">
        <v>0</v>
      </c>
      <c r="L263" s="80">
        <v>0</v>
      </c>
      <c r="M263" s="77"/>
      <c r="N263" s="80">
        <v>2769916</v>
      </c>
      <c r="O263" s="80">
        <v>2768990</v>
      </c>
      <c r="P263" s="80">
        <v>2769916</v>
      </c>
      <c r="Q263" s="80">
        <v>0</v>
      </c>
      <c r="R263" s="80">
        <v>2769916</v>
      </c>
      <c r="S263" s="80">
        <v>2714516</v>
      </c>
      <c r="T263" s="77">
        <v>1222351735</v>
      </c>
      <c r="U263" s="80">
        <v>0</v>
      </c>
      <c r="V263" s="77"/>
      <c r="W263" s="78"/>
      <c r="X263" s="78">
        <v>45260</v>
      </c>
    </row>
    <row r="264" spans="1:24">
      <c r="A264" s="74">
        <v>801000713</v>
      </c>
      <c r="B264" s="75" t="s">
        <v>695</v>
      </c>
      <c r="C264" s="77" t="s">
        <v>339</v>
      </c>
      <c r="D264" s="77" t="s">
        <v>959</v>
      </c>
      <c r="E264" s="78">
        <v>45195</v>
      </c>
      <c r="F264" s="78">
        <v>45205.402898842593</v>
      </c>
      <c r="G264" s="80">
        <v>11950216</v>
      </c>
      <c r="H264" s="80">
        <v>11950216</v>
      </c>
      <c r="I264" s="80" t="s">
        <v>1418</v>
      </c>
      <c r="J264" s="77" t="s">
        <v>1341</v>
      </c>
      <c r="K264" s="80">
        <v>0</v>
      </c>
      <c r="L264" s="80">
        <v>0</v>
      </c>
      <c r="M264" s="77"/>
      <c r="N264" s="80">
        <v>11950216</v>
      </c>
      <c r="O264" s="80">
        <v>11909734</v>
      </c>
      <c r="P264" s="80">
        <v>11950216</v>
      </c>
      <c r="Q264" s="80">
        <v>0</v>
      </c>
      <c r="R264" s="80">
        <v>11950216</v>
      </c>
      <c r="S264" s="80">
        <v>0</v>
      </c>
      <c r="T264" s="77"/>
      <c r="U264" s="80">
        <v>0</v>
      </c>
      <c r="V264" s="77"/>
      <c r="W264" s="78"/>
      <c r="X264" s="78">
        <v>45260</v>
      </c>
    </row>
    <row r="265" spans="1:24">
      <c r="A265" s="74">
        <v>801000713</v>
      </c>
      <c r="B265" s="75" t="s">
        <v>695</v>
      </c>
      <c r="C265" s="77" t="s">
        <v>342</v>
      </c>
      <c r="D265" s="77" t="s">
        <v>960</v>
      </c>
      <c r="E265" s="78">
        <v>45195</v>
      </c>
      <c r="F265" s="78">
        <v>45204.598252696756</v>
      </c>
      <c r="G265" s="80">
        <v>64500</v>
      </c>
      <c r="H265" s="80">
        <v>64500</v>
      </c>
      <c r="I265" s="80" t="s">
        <v>1418</v>
      </c>
      <c r="J265" s="77" t="s">
        <v>1341</v>
      </c>
      <c r="K265" s="80">
        <v>0</v>
      </c>
      <c r="L265" s="80">
        <v>0</v>
      </c>
      <c r="M265" s="77"/>
      <c r="N265" s="80">
        <v>64500</v>
      </c>
      <c r="O265" s="80">
        <v>66900</v>
      </c>
      <c r="P265" s="80">
        <v>64500</v>
      </c>
      <c r="Q265" s="80">
        <v>0</v>
      </c>
      <c r="R265" s="80">
        <v>64500</v>
      </c>
      <c r="S265" s="80">
        <v>64500</v>
      </c>
      <c r="T265" s="77">
        <v>1222351819</v>
      </c>
      <c r="U265" s="80">
        <v>0</v>
      </c>
      <c r="V265" s="77"/>
      <c r="W265" s="78"/>
      <c r="X265" s="78">
        <v>45260</v>
      </c>
    </row>
    <row r="266" spans="1:24">
      <c r="A266" s="74">
        <v>801000713</v>
      </c>
      <c r="B266" s="75" t="s">
        <v>695</v>
      </c>
      <c r="C266" s="77" t="s">
        <v>341</v>
      </c>
      <c r="D266" s="77" t="s">
        <v>961</v>
      </c>
      <c r="E266" s="78">
        <v>45195</v>
      </c>
      <c r="F266" s="78">
        <v>45205.401094062501</v>
      </c>
      <c r="G266" s="80">
        <v>175920</v>
      </c>
      <c r="H266" s="80">
        <v>175920</v>
      </c>
      <c r="I266" s="80" t="s">
        <v>1418</v>
      </c>
      <c r="J266" s="77" t="s">
        <v>1341</v>
      </c>
      <c r="K266" s="80">
        <v>0</v>
      </c>
      <c r="L266" s="80">
        <v>0</v>
      </c>
      <c r="M266" s="77"/>
      <c r="N266" s="80">
        <v>175920</v>
      </c>
      <c r="O266" s="80">
        <v>182020</v>
      </c>
      <c r="P266" s="80">
        <v>175920</v>
      </c>
      <c r="Q266" s="80">
        <v>0</v>
      </c>
      <c r="R266" s="80">
        <v>175920</v>
      </c>
      <c r="S266" s="80">
        <v>0</v>
      </c>
      <c r="T266" s="77"/>
      <c r="U266" s="80">
        <v>0</v>
      </c>
      <c r="V266" s="77"/>
      <c r="W266" s="78"/>
      <c r="X266" s="78">
        <v>45260</v>
      </c>
    </row>
    <row r="267" spans="1:24">
      <c r="A267" s="74">
        <v>801000713</v>
      </c>
      <c r="B267" s="75" t="s">
        <v>695</v>
      </c>
      <c r="C267" s="77" t="s">
        <v>340</v>
      </c>
      <c r="D267" s="77" t="s">
        <v>962</v>
      </c>
      <c r="E267" s="78">
        <v>45195</v>
      </c>
      <c r="F267" s="78">
        <v>45205.468960995371</v>
      </c>
      <c r="G267" s="80">
        <v>56533</v>
      </c>
      <c r="H267" s="80">
        <v>56533</v>
      </c>
      <c r="I267" s="80" t="s">
        <v>1418</v>
      </c>
      <c r="J267" s="77" t="s">
        <v>1341</v>
      </c>
      <c r="K267" s="80">
        <v>0</v>
      </c>
      <c r="L267" s="80">
        <v>0</v>
      </c>
      <c r="M267" s="77"/>
      <c r="N267" s="80">
        <v>56533</v>
      </c>
      <c r="O267" s="80">
        <v>56533</v>
      </c>
      <c r="P267" s="80">
        <v>56533</v>
      </c>
      <c r="Q267" s="80">
        <v>0</v>
      </c>
      <c r="R267" s="80">
        <v>56533</v>
      </c>
      <c r="S267" s="80">
        <v>56533</v>
      </c>
      <c r="T267" s="77">
        <v>1222352505</v>
      </c>
      <c r="U267" s="80">
        <v>0</v>
      </c>
      <c r="V267" s="77"/>
      <c r="W267" s="78"/>
      <c r="X267" s="78">
        <v>45260</v>
      </c>
    </row>
    <row r="268" spans="1:24">
      <c r="A268" s="74">
        <v>801000713</v>
      </c>
      <c r="B268" s="75" t="s">
        <v>695</v>
      </c>
      <c r="C268" s="77" t="s">
        <v>334</v>
      </c>
      <c r="D268" s="77" t="s">
        <v>963</v>
      </c>
      <c r="E268" s="78">
        <v>45196</v>
      </c>
      <c r="F268" s="78">
        <v>45205.341325925925</v>
      </c>
      <c r="G268" s="80">
        <v>64500</v>
      </c>
      <c r="H268" s="80">
        <v>64500</v>
      </c>
      <c r="I268" s="80" t="s">
        <v>1418</v>
      </c>
      <c r="J268" s="77" t="s">
        <v>1341</v>
      </c>
      <c r="K268" s="80">
        <v>0</v>
      </c>
      <c r="L268" s="80">
        <v>0</v>
      </c>
      <c r="M268" s="77"/>
      <c r="N268" s="80">
        <v>64500</v>
      </c>
      <c r="O268" s="80">
        <v>66900</v>
      </c>
      <c r="P268" s="80">
        <v>64500</v>
      </c>
      <c r="Q268" s="80">
        <v>0</v>
      </c>
      <c r="R268" s="80">
        <v>64500</v>
      </c>
      <c r="S268" s="80">
        <v>64500</v>
      </c>
      <c r="T268" s="77">
        <v>1222351820</v>
      </c>
      <c r="U268" s="80">
        <v>0</v>
      </c>
      <c r="V268" s="77"/>
      <c r="W268" s="78"/>
      <c r="X268" s="78">
        <v>45260</v>
      </c>
    </row>
    <row r="269" spans="1:24">
      <c r="A269" s="74">
        <v>801000713</v>
      </c>
      <c r="B269" s="75" t="s">
        <v>695</v>
      </c>
      <c r="C269" s="77" t="s">
        <v>332</v>
      </c>
      <c r="D269" s="77" t="s">
        <v>964</v>
      </c>
      <c r="E269" s="78">
        <v>45196</v>
      </c>
      <c r="F269" s="78">
        <v>45205.48679505787</v>
      </c>
      <c r="G269" s="80">
        <v>79049</v>
      </c>
      <c r="H269" s="80">
        <v>79049</v>
      </c>
      <c r="I269" s="80" t="s">
        <v>1418</v>
      </c>
      <c r="J269" s="77" t="s">
        <v>1341</v>
      </c>
      <c r="K269" s="80">
        <v>0</v>
      </c>
      <c r="L269" s="80">
        <v>0</v>
      </c>
      <c r="M269" s="77"/>
      <c r="N269" s="80">
        <v>79049</v>
      </c>
      <c r="O269" s="80">
        <v>79049</v>
      </c>
      <c r="P269" s="80">
        <v>79049</v>
      </c>
      <c r="Q269" s="80">
        <v>0</v>
      </c>
      <c r="R269" s="80">
        <v>79049</v>
      </c>
      <c r="S269" s="80">
        <v>79049</v>
      </c>
      <c r="T269" s="77">
        <v>1222352508</v>
      </c>
      <c r="U269" s="80">
        <v>0</v>
      </c>
      <c r="V269" s="77"/>
      <c r="W269" s="78"/>
      <c r="X269" s="78">
        <v>45260</v>
      </c>
    </row>
    <row r="270" spans="1:24">
      <c r="A270" s="74">
        <v>801000713</v>
      </c>
      <c r="B270" s="75" t="s">
        <v>695</v>
      </c>
      <c r="C270" s="77" t="s">
        <v>333</v>
      </c>
      <c r="D270" s="77" t="s">
        <v>965</v>
      </c>
      <c r="E270" s="78">
        <v>45196</v>
      </c>
      <c r="F270" s="78">
        <v>45204.626854942129</v>
      </c>
      <c r="G270" s="80">
        <v>56533</v>
      </c>
      <c r="H270" s="80">
        <v>56533</v>
      </c>
      <c r="I270" s="80" t="s">
        <v>1418</v>
      </c>
      <c r="J270" s="77" t="s">
        <v>1341</v>
      </c>
      <c r="K270" s="80">
        <v>0</v>
      </c>
      <c r="L270" s="80">
        <v>0</v>
      </c>
      <c r="M270" s="77"/>
      <c r="N270" s="80">
        <v>56533</v>
      </c>
      <c r="O270" s="80">
        <v>56533</v>
      </c>
      <c r="P270" s="80">
        <v>56533</v>
      </c>
      <c r="Q270" s="80">
        <v>0</v>
      </c>
      <c r="R270" s="80">
        <v>56533</v>
      </c>
      <c r="S270" s="80">
        <v>56533</v>
      </c>
      <c r="T270" s="77">
        <v>1222351826</v>
      </c>
      <c r="U270" s="80">
        <v>0</v>
      </c>
      <c r="V270" s="77"/>
      <c r="W270" s="78"/>
      <c r="X270" s="78">
        <v>45260</v>
      </c>
    </row>
    <row r="271" spans="1:24">
      <c r="A271" s="74">
        <v>801000713</v>
      </c>
      <c r="B271" s="75" t="s">
        <v>695</v>
      </c>
      <c r="C271" s="77" t="s">
        <v>335</v>
      </c>
      <c r="D271" s="77" t="s">
        <v>966</v>
      </c>
      <c r="E271" s="78">
        <v>45196</v>
      </c>
      <c r="F271" s="78">
        <v>45204.590878506948</v>
      </c>
      <c r="G271" s="80">
        <v>64500</v>
      </c>
      <c r="H271" s="80">
        <v>64500</v>
      </c>
      <c r="I271" s="80" t="s">
        <v>1418</v>
      </c>
      <c r="J271" s="77" t="s">
        <v>1341</v>
      </c>
      <c r="K271" s="80">
        <v>0</v>
      </c>
      <c r="L271" s="80">
        <v>0</v>
      </c>
      <c r="M271" s="77"/>
      <c r="N271" s="80">
        <v>64500</v>
      </c>
      <c r="O271" s="80">
        <v>66900</v>
      </c>
      <c r="P271" s="80">
        <v>64500</v>
      </c>
      <c r="Q271" s="80">
        <v>0</v>
      </c>
      <c r="R271" s="80">
        <v>64500</v>
      </c>
      <c r="S271" s="80">
        <v>64500</v>
      </c>
      <c r="T271" s="77">
        <v>1222351812</v>
      </c>
      <c r="U271" s="80">
        <v>0</v>
      </c>
      <c r="V271" s="77"/>
      <c r="W271" s="78"/>
      <c r="X271" s="78">
        <v>45260</v>
      </c>
    </row>
    <row r="272" spans="1:24">
      <c r="A272" s="74">
        <v>801000713</v>
      </c>
      <c r="B272" s="75" t="s">
        <v>695</v>
      </c>
      <c r="C272" s="77" t="s">
        <v>336</v>
      </c>
      <c r="D272" s="77" t="s">
        <v>967</v>
      </c>
      <c r="E272" s="78">
        <v>45196</v>
      </c>
      <c r="F272" s="78">
        <v>45205.48244201389</v>
      </c>
      <c r="G272" s="80">
        <v>64500</v>
      </c>
      <c r="H272" s="80">
        <v>64500</v>
      </c>
      <c r="I272" s="80" t="s">
        <v>1418</v>
      </c>
      <c r="J272" s="77" t="s">
        <v>1341</v>
      </c>
      <c r="K272" s="80">
        <v>0</v>
      </c>
      <c r="L272" s="80">
        <v>0</v>
      </c>
      <c r="M272" s="77"/>
      <c r="N272" s="80">
        <v>64500</v>
      </c>
      <c r="O272" s="80">
        <v>66900</v>
      </c>
      <c r="P272" s="80">
        <v>64500</v>
      </c>
      <c r="Q272" s="80">
        <v>0</v>
      </c>
      <c r="R272" s="80">
        <v>64500</v>
      </c>
      <c r="S272" s="80">
        <v>64500</v>
      </c>
      <c r="T272" s="77">
        <v>1222352506</v>
      </c>
      <c r="U272" s="80">
        <v>0</v>
      </c>
      <c r="V272" s="77"/>
      <c r="W272" s="78"/>
      <c r="X272" s="78">
        <v>45260</v>
      </c>
    </row>
    <row r="273" spans="1:24">
      <c r="A273" s="74">
        <v>801000713</v>
      </c>
      <c r="B273" s="75" t="s">
        <v>695</v>
      </c>
      <c r="C273" s="77" t="s">
        <v>337</v>
      </c>
      <c r="D273" s="77" t="s">
        <v>968</v>
      </c>
      <c r="E273" s="78">
        <v>45196</v>
      </c>
      <c r="F273" s="78">
        <v>45205.484658020832</v>
      </c>
      <c r="G273" s="80">
        <v>56533</v>
      </c>
      <c r="H273" s="80">
        <v>56533</v>
      </c>
      <c r="I273" s="80" t="s">
        <v>1418</v>
      </c>
      <c r="J273" s="77" t="s">
        <v>1341</v>
      </c>
      <c r="K273" s="80">
        <v>0</v>
      </c>
      <c r="L273" s="80">
        <v>0</v>
      </c>
      <c r="M273" s="77"/>
      <c r="N273" s="80">
        <v>56533</v>
      </c>
      <c r="O273" s="80">
        <v>56533</v>
      </c>
      <c r="P273" s="80">
        <v>56533</v>
      </c>
      <c r="Q273" s="80">
        <v>0</v>
      </c>
      <c r="R273" s="80">
        <v>56533</v>
      </c>
      <c r="S273" s="80">
        <v>56533</v>
      </c>
      <c r="T273" s="77">
        <v>1222352507</v>
      </c>
      <c r="U273" s="80">
        <v>0</v>
      </c>
      <c r="V273" s="77"/>
      <c r="W273" s="78"/>
      <c r="X273" s="78">
        <v>45260</v>
      </c>
    </row>
    <row r="274" spans="1:24">
      <c r="A274" s="74">
        <v>801000713</v>
      </c>
      <c r="B274" s="75" t="s">
        <v>695</v>
      </c>
      <c r="C274" s="77" t="s">
        <v>328</v>
      </c>
      <c r="D274" s="77" t="s">
        <v>969</v>
      </c>
      <c r="E274" s="78">
        <v>45197</v>
      </c>
      <c r="F274" s="78">
        <v>45204.631464004633</v>
      </c>
      <c r="G274" s="80">
        <v>901037</v>
      </c>
      <c r="H274" s="80">
        <v>901037</v>
      </c>
      <c r="I274" s="80" t="s">
        <v>1347</v>
      </c>
      <c r="J274" s="77" t="s">
        <v>610</v>
      </c>
      <c r="K274" s="80">
        <v>901037</v>
      </c>
      <c r="L274" s="80">
        <v>0</v>
      </c>
      <c r="M274" s="77"/>
      <c r="N274" s="80">
        <v>0</v>
      </c>
      <c r="O274" s="80">
        <v>0</v>
      </c>
      <c r="P274" s="80">
        <v>0</v>
      </c>
      <c r="Q274" s="80">
        <v>0</v>
      </c>
      <c r="R274" s="80">
        <v>0</v>
      </c>
      <c r="S274" s="80">
        <v>0</v>
      </c>
      <c r="T274" s="77"/>
      <c r="U274" s="80">
        <v>0</v>
      </c>
      <c r="V274" s="77"/>
      <c r="W274" s="78"/>
      <c r="X274" s="78">
        <v>45260</v>
      </c>
    </row>
    <row r="275" spans="1:24">
      <c r="A275" s="74">
        <v>801000713</v>
      </c>
      <c r="B275" s="75" t="s">
        <v>695</v>
      </c>
      <c r="C275" s="77" t="s">
        <v>329</v>
      </c>
      <c r="D275" s="77" t="s">
        <v>970</v>
      </c>
      <c r="E275" s="78">
        <v>45197</v>
      </c>
      <c r="F275" s="78">
        <v>45205.409939930556</v>
      </c>
      <c r="G275" s="80">
        <v>80623</v>
      </c>
      <c r="H275" s="80">
        <v>80623</v>
      </c>
      <c r="I275" s="80" t="s">
        <v>1418</v>
      </c>
      <c r="J275" s="77" t="s">
        <v>1341</v>
      </c>
      <c r="K275" s="80">
        <v>0</v>
      </c>
      <c r="L275" s="80">
        <v>0</v>
      </c>
      <c r="M275" s="77"/>
      <c r="N275" s="80">
        <v>80623</v>
      </c>
      <c r="O275" s="80">
        <v>81323</v>
      </c>
      <c r="P275" s="80">
        <v>80623</v>
      </c>
      <c r="Q275" s="80">
        <v>0</v>
      </c>
      <c r="R275" s="80">
        <v>80623</v>
      </c>
      <c r="S275" s="80">
        <v>0</v>
      </c>
      <c r="T275" s="77"/>
      <c r="U275" s="80">
        <v>0</v>
      </c>
      <c r="V275" s="77"/>
      <c r="W275" s="78"/>
      <c r="X275" s="78">
        <v>45260</v>
      </c>
    </row>
    <row r="276" spans="1:24">
      <c r="A276" s="74">
        <v>801000713</v>
      </c>
      <c r="B276" s="75" t="s">
        <v>695</v>
      </c>
      <c r="C276" s="77" t="s">
        <v>330</v>
      </c>
      <c r="D276" s="77" t="s">
        <v>971</v>
      </c>
      <c r="E276" s="78">
        <v>45197</v>
      </c>
      <c r="F276" s="78">
        <v>45237.360119328703</v>
      </c>
      <c r="G276" s="80">
        <v>901037</v>
      </c>
      <c r="H276" s="80">
        <v>901037</v>
      </c>
      <c r="I276" s="80" t="s">
        <v>1418</v>
      </c>
      <c r="J276" s="77" t="s">
        <v>1341</v>
      </c>
      <c r="K276" s="80">
        <v>0</v>
      </c>
      <c r="L276" s="80">
        <v>0</v>
      </c>
      <c r="M276" s="77"/>
      <c r="N276" s="80">
        <v>901037</v>
      </c>
      <c r="O276" s="80">
        <v>92725</v>
      </c>
      <c r="P276" s="80">
        <v>901037</v>
      </c>
      <c r="Q276" s="80">
        <v>0</v>
      </c>
      <c r="R276" s="80">
        <v>901037</v>
      </c>
      <c r="S276" s="80">
        <v>0</v>
      </c>
      <c r="T276" s="77"/>
      <c r="U276" s="80">
        <v>0</v>
      </c>
      <c r="V276" s="77"/>
      <c r="W276" s="78"/>
      <c r="X276" s="78">
        <v>45260</v>
      </c>
    </row>
    <row r="277" spans="1:24">
      <c r="A277" s="74">
        <v>801000713</v>
      </c>
      <c r="B277" s="75" t="s">
        <v>695</v>
      </c>
      <c r="C277" s="77" t="s">
        <v>331</v>
      </c>
      <c r="D277" s="77" t="s">
        <v>972</v>
      </c>
      <c r="E277" s="78">
        <v>45197</v>
      </c>
      <c r="F277" s="78">
        <v>45204.629444062499</v>
      </c>
      <c r="G277" s="80">
        <v>64500</v>
      </c>
      <c r="H277" s="80">
        <v>64500</v>
      </c>
      <c r="I277" s="80" t="s">
        <v>1418</v>
      </c>
      <c r="J277" s="77" t="s">
        <v>1341</v>
      </c>
      <c r="K277" s="80">
        <v>0</v>
      </c>
      <c r="L277" s="80">
        <v>0</v>
      </c>
      <c r="M277" s="77"/>
      <c r="N277" s="80">
        <v>64500</v>
      </c>
      <c r="O277" s="80">
        <v>66900</v>
      </c>
      <c r="P277" s="80">
        <v>64500</v>
      </c>
      <c r="Q277" s="80">
        <v>0</v>
      </c>
      <c r="R277" s="80">
        <v>64500</v>
      </c>
      <c r="S277" s="80">
        <v>64500</v>
      </c>
      <c r="T277" s="77">
        <v>1222351814</v>
      </c>
      <c r="U277" s="80">
        <v>0</v>
      </c>
      <c r="V277" s="77"/>
      <c r="W277" s="78"/>
      <c r="X277" s="78">
        <v>45260</v>
      </c>
    </row>
    <row r="278" spans="1:24">
      <c r="A278" s="74">
        <v>801000713</v>
      </c>
      <c r="B278" s="75" t="s">
        <v>695</v>
      </c>
      <c r="C278" s="77" t="s">
        <v>327</v>
      </c>
      <c r="D278" s="77" t="s">
        <v>973</v>
      </c>
      <c r="E278" s="78">
        <v>45198</v>
      </c>
      <c r="F278" s="78">
        <v>45231.291666666664</v>
      </c>
      <c r="G278" s="80">
        <v>1412882</v>
      </c>
      <c r="H278" s="80">
        <v>1412882</v>
      </c>
      <c r="I278" s="80" t="s">
        <v>673</v>
      </c>
      <c r="J278" s="77" t="s">
        <v>1344</v>
      </c>
      <c r="K278" s="80">
        <v>0</v>
      </c>
      <c r="L278" s="80">
        <v>0</v>
      </c>
      <c r="M278" s="77"/>
      <c r="N278" s="80">
        <v>0</v>
      </c>
      <c r="O278" s="80">
        <v>0</v>
      </c>
      <c r="P278" s="80">
        <v>0</v>
      </c>
      <c r="Q278" s="80">
        <v>0</v>
      </c>
      <c r="R278" s="80">
        <v>0</v>
      </c>
      <c r="S278" s="80">
        <v>0</v>
      </c>
      <c r="T278" s="77"/>
      <c r="U278" s="80">
        <v>0</v>
      </c>
      <c r="V278" s="77"/>
      <c r="W278" s="78"/>
      <c r="X278" s="78">
        <v>45260</v>
      </c>
    </row>
    <row r="279" spans="1:24">
      <c r="A279" s="74">
        <v>801000713</v>
      </c>
      <c r="B279" s="75" t="s">
        <v>695</v>
      </c>
      <c r="C279" s="77" t="s">
        <v>326</v>
      </c>
      <c r="D279" s="77" t="s">
        <v>974</v>
      </c>
      <c r="E279" s="78">
        <v>45198</v>
      </c>
      <c r="F279" s="78">
        <v>45231.291666666664</v>
      </c>
      <c r="G279" s="80">
        <v>8326679</v>
      </c>
      <c r="H279" s="80">
        <v>8326679</v>
      </c>
      <c r="I279" s="80" t="s">
        <v>1418</v>
      </c>
      <c r="J279" s="77" t="s">
        <v>1341</v>
      </c>
      <c r="K279" s="80">
        <v>0</v>
      </c>
      <c r="L279" s="80">
        <v>0</v>
      </c>
      <c r="M279" s="77" t="s">
        <v>1410</v>
      </c>
      <c r="N279" s="80">
        <v>8326679</v>
      </c>
      <c r="O279" s="80">
        <v>16653358</v>
      </c>
      <c r="P279" s="80">
        <v>8326679</v>
      </c>
      <c r="Q279" s="80">
        <v>55100</v>
      </c>
      <c r="R279" s="80">
        <v>8271579</v>
      </c>
      <c r="S279" s="80">
        <v>8106147</v>
      </c>
      <c r="T279" s="77">
        <v>1222350857</v>
      </c>
      <c r="U279" s="80">
        <v>0</v>
      </c>
      <c r="V279" s="77"/>
      <c r="W279" s="78"/>
      <c r="X279" s="78">
        <v>45260</v>
      </c>
    </row>
    <row r="280" spans="1:24">
      <c r="A280" s="74">
        <v>801000713</v>
      </c>
      <c r="B280" s="75" t="s">
        <v>695</v>
      </c>
      <c r="C280" s="77" t="s">
        <v>322</v>
      </c>
      <c r="D280" s="77" t="s">
        <v>975</v>
      </c>
      <c r="E280" s="78">
        <v>45198</v>
      </c>
      <c r="F280" s="78">
        <v>45204.649360763891</v>
      </c>
      <c r="G280" s="80">
        <v>346915</v>
      </c>
      <c r="H280" s="80">
        <v>346915</v>
      </c>
      <c r="I280" s="80" t="s">
        <v>1347</v>
      </c>
      <c r="J280" s="77" t="s">
        <v>610</v>
      </c>
      <c r="K280" s="80">
        <v>346915</v>
      </c>
      <c r="L280" s="80">
        <v>0</v>
      </c>
      <c r="M280" s="77"/>
      <c r="N280" s="80">
        <v>0</v>
      </c>
      <c r="O280" s="80">
        <v>0</v>
      </c>
      <c r="P280" s="80">
        <v>0</v>
      </c>
      <c r="Q280" s="80">
        <v>0</v>
      </c>
      <c r="R280" s="80">
        <v>0</v>
      </c>
      <c r="S280" s="80">
        <v>0</v>
      </c>
      <c r="T280" s="77"/>
      <c r="U280" s="80">
        <v>0</v>
      </c>
      <c r="V280" s="77"/>
      <c r="W280" s="78"/>
      <c r="X280" s="78">
        <v>45260</v>
      </c>
    </row>
    <row r="281" spans="1:24">
      <c r="A281" s="74">
        <v>801000713</v>
      </c>
      <c r="B281" s="75" t="s">
        <v>695</v>
      </c>
      <c r="C281" s="77" t="s">
        <v>320</v>
      </c>
      <c r="D281" s="77" t="s">
        <v>976</v>
      </c>
      <c r="E281" s="78">
        <v>45198</v>
      </c>
      <c r="F281" s="78">
        <v>45212.310539502316</v>
      </c>
      <c r="G281" s="80">
        <v>60400</v>
      </c>
      <c r="H281" s="80">
        <v>60400</v>
      </c>
      <c r="I281" s="80" t="s">
        <v>1418</v>
      </c>
      <c r="J281" s="77" t="s">
        <v>1341</v>
      </c>
      <c r="K281" s="80">
        <v>0</v>
      </c>
      <c r="L281" s="80">
        <v>0</v>
      </c>
      <c r="M281" s="77"/>
      <c r="N281" s="80">
        <v>64500</v>
      </c>
      <c r="O281" s="80">
        <v>56946</v>
      </c>
      <c r="P281" s="80">
        <v>64500</v>
      </c>
      <c r="Q281" s="80">
        <v>0</v>
      </c>
      <c r="R281" s="80">
        <v>64500</v>
      </c>
      <c r="S281" s="80">
        <v>0</v>
      </c>
      <c r="T281" s="77"/>
      <c r="U281" s="80">
        <v>0</v>
      </c>
      <c r="V281" s="77"/>
      <c r="W281" s="78"/>
      <c r="X281" s="78">
        <v>45260</v>
      </c>
    </row>
    <row r="282" spans="1:24">
      <c r="A282" s="74">
        <v>801000713</v>
      </c>
      <c r="B282" s="75" t="s">
        <v>695</v>
      </c>
      <c r="C282" s="77" t="s">
        <v>325</v>
      </c>
      <c r="D282" s="77" t="s">
        <v>977</v>
      </c>
      <c r="E282" s="78">
        <v>45198</v>
      </c>
      <c r="F282" s="78">
        <v>45231.291666666664</v>
      </c>
      <c r="G282" s="80">
        <v>32964</v>
      </c>
      <c r="H282" s="80">
        <v>32964</v>
      </c>
      <c r="I282" s="80" t="s">
        <v>1418</v>
      </c>
      <c r="J282" s="77" t="s">
        <v>1341</v>
      </c>
      <c r="K282" s="80">
        <v>0</v>
      </c>
      <c r="L282" s="80">
        <v>0</v>
      </c>
      <c r="M282" s="77"/>
      <c r="N282" s="80">
        <v>32964</v>
      </c>
      <c r="O282" s="80">
        <v>32964</v>
      </c>
      <c r="P282" s="80">
        <v>32964</v>
      </c>
      <c r="Q282" s="80">
        <v>0</v>
      </c>
      <c r="R282" s="80">
        <v>32964</v>
      </c>
      <c r="S282" s="80">
        <v>0</v>
      </c>
      <c r="T282" s="77"/>
      <c r="U282" s="80">
        <v>0</v>
      </c>
      <c r="V282" s="77"/>
      <c r="W282" s="78"/>
      <c r="X282" s="78">
        <v>45260</v>
      </c>
    </row>
    <row r="283" spans="1:24">
      <c r="A283" s="74">
        <v>801000713</v>
      </c>
      <c r="B283" s="75" t="s">
        <v>695</v>
      </c>
      <c r="C283" s="77" t="s">
        <v>323</v>
      </c>
      <c r="D283" s="77" t="s">
        <v>978</v>
      </c>
      <c r="E283" s="78">
        <v>45198</v>
      </c>
      <c r="F283" s="78">
        <v>45231.291666666664</v>
      </c>
      <c r="G283" s="80">
        <v>394247</v>
      </c>
      <c r="H283" s="80">
        <v>394247</v>
      </c>
      <c r="I283" s="80" t="s">
        <v>1418</v>
      </c>
      <c r="J283" s="77" t="s">
        <v>1341</v>
      </c>
      <c r="K283" s="80">
        <v>0</v>
      </c>
      <c r="L283" s="80">
        <v>0</v>
      </c>
      <c r="M283" s="77"/>
      <c r="N283" s="80">
        <v>394247</v>
      </c>
      <c r="O283" s="80">
        <v>415397</v>
      </c>
      <c r="P283" s="80">
        <v>394247</v>
      </c>
      <c r="Q283" s="80">
        <v>0</v>
      </c>
      <c r="R283" s="80">
        <v>394247</v>
      </c>
      <c r="S283" s="80">
        <v>0</v>
      </c>
      <c r="T283" s="77"/>
      <c r="U283" s="80">
        <v>0</v>
      </c>
      <c r="V283" s="77"/>
      <c r="W283" s="78"/>
      <c r="X283" s="78">
        <v>45260</v>
      </c>
    </row>
    <row r="284" spans="1:24">
      <c r="A284" s="74">
        <v>801000713</v>
      </c>
      <c r="B284" s="75" t="s">
        <v>695</v>
      </c>
      <c r="C284" s="77" t="s">
        <v>324</v>
      </c>
      <c r="D284" s="77" t="s">
        <v>979</v>
      </c>
      <c r="E284" s="78">
        <v>45198</v>
      </c>
      <c r="F284" s="78">
        <v>45205.488988622688</v>
      </c>
      <c r="G284" s="80">
        <v>64500</v>
      </c>
      <c r="H284" s="80">
        <v>64500</v>
      </c>
      <c r="I284" s="80" t="s">
        <v>1347</v>
      </c>
      <c r="J284" s="77" t="s">
        <v>610</v>
      </c>
      <c r="K284" s="80">
        <v>64500</v>
      </c>
      <c r="L284" s="80">
        <v>0</v>
      </c>
      <c r="M284" s="77"/>
      <c r="N284" s="80">
        <v>0</v>
      </c>
      <c r="O284" s="80">
        <v>0</v>
      </c>
      <c r="P284" s="80">
        <v>0</v>
      </c>
      <c r="Q284" s="80">
        <v>0</v>
      </c>
      <c r="R284" s="80">
        <v>0</v>
      </c>
      <c r="S284" s="80">
        <v>0</v>
      </c>
      <c r="T284" s="77"/>
      <c r="U284" s="80">
        <v>0</v>
      </c>
      <c r="V284" s="77"/>
      <c r="W284" s="78"/>
      <c r="X284" s="78">
        <v>45260</v>
      </c>
    </row>
    <row r="285" spans="1:24">
      <c r="A285" s="74">
        <v>801000713</v>
      </c>
      <c r="B285" s="75" t="s">
        <v>695</v>
      </c>
      <c r="C285" s="77" t="s">
        <v>319</v>
      </c>
      <c r="D285" s="77" t="s">
        <v>980</v>
      </c>
      <c r="E285" s="78">
        <v>45198</v>
      </c>
      <c r="F285" s="78">
        <v>45231.291666666664</v>
      </c>
      <c r="G285" s="80">
        <v>346915</v>
      </c>
      <c r="H285" s="80">
        <v>346915</v>
      </c>
      <c r="I285" s="80" t="s">
        <v>1418</v>
      </c>
      <c r="J285" s="77" t="s">
        <v>1341</v>
      </c>
      <c r="K285" s="80">
        <v>0</v>
      </c>
      <c r="L285" s="80">
        <v>0</v>
      </c>
      <c r="M285" s="77"/>
      <c r="N285" s="80">
        <v>346915</v>
      </c>
      <c r="O285" s="80">
        <v>346915</v>
      </c>
      <c r="P285" s="80">
        <v>346915</v>
      </c>
      <c r="Q285" s="80">
        <v>0</v>
      </c>
      <c r="R285" s="80">
        <v>346915</v>
      </c>
      <c r="S285" s="80">
        <v>0</v>
      </c>
      <c r="T285" s="77"/>
      <c r="U285" s="80">
        <v>0</v>
      </c>
      <c r="V285" s="77"/>
      <c r="W285" s="78"/>
      <c r="X285" s="78">
        <v>45260</v>
      </c>
    </row>
    <row r="286" spans="1:24">
      <c r="A286" s="74">
        <v>801000713</v>
      </c>
      <c r="B286" s="75" t="s">
        <v>695</v>
      </c>
      <c r="C286" s="77" t="s">
        <v>321</v>
      </c>
      <c r="D286" s="77" t="s">
        <v>981</v>
      </c>
      <c r="E286" s="78">
        <v>45198</v>
      </c>
      <c r="F286" s="78">
        <v>45204.65256678241</v>
      </c>
      <c r="G286" s="80">
        <v>1549700</v>
      </c>
      <c r="H286" s="80">
        <v>1549700</v>
      </c>
      <c r="I286" s="80" t="s">
        <v>1418</v>
      </c>
      <c r="J286" s="77" t="s">
        <v>1341</v>
      </c>
      <c r="K286" s="80">
        <v>0</v>
      </c>
      <c r="L286" s="80">
        <v>0</v>
      </c>
      <c r="M286" s="77"/>
      <c r="N286" s="80">
        <v>1549700</v>
      </c>
      <c r="O286" s="80">
        <v>1830100</v>
      </c>
      <c r="P286" s="80">
        <v>1549700</v>
      </c>
      <c r="Q286" s="80">
        <v>0</v>
      </c>
      <c r="R286" s="80">
        <v>1549700</v>
      </c>
      <c r="S286" s="80">
        <v>1518706</v>
      </c>
      <c r="T286" s="77">
        <v>1222351755</v>
      </c>
      <c r="U286" s="80">
        <v>0</v>
      </c>
      <c r="V286" s="77"/>
      <c r="W286" s="78"/>
      <c r="X286" s="78">
        <v>45260</v>
      </c>
    </row>
    <row r="287" spans="1:24">
      <c r="A287" s="74">
        <v>801000713</v>
      </c>
      <c r="B287" s="75" t="s">
        <v>695</v>
      </c>
      <c r="C287" s="77" t="s">
        <v>318</v>
      </c>
      <c r="D287" s="77" t="s">
        <v>982</v>
      </c>
      <c r="E287" s="78">
        <v>45201</v>
      </c>
      <c r="F287" s="78">
        <v>45231.291666666664</v>
      </c>
      <c r="G287" s="80">
        <v>108264</v>
      </c>
      <c r="H287" s="80">
        <v>108264</v>
      </c>
      <c r="I287" s="80" t="s">
        <v>1418</v>
      </c>
      <c r="J287" s="77" t="s">
        <v>1341</v>
      </c>
      <c r="K287" s="80">
        <v>0</v>
      </c>
      <c r="L287" s="80">
        <v>0</v>
      </c>
      <c r="M287" s="77"/>
      <c r="N287" s="80">
        <v>108264</v>
      </c>
      <c r="O287" s="80">
        <v>111964</v>
      </c>
      <c r="P287" s="80">
        <v>108264</v>
      </c>
      <c r="Q287" s="80">
        <v>0</v>
      </c>
      <c r="R287" s="80">
        <v>108264</v>
      </c>
      <c r="S287" s="80">
        <v>0</v>
      </c>
      <c r="T287" s="77"/>
      <c r="U287" s="80">
        <v>0</v>
      </c>
      <c r="V287" s="77"/>
      <c r="W287" s="78"/>
      <c r="X287" s="78">
        <v>45260</v>
      </c>
    </row>
    <row r="288" spans="1:24">
      <c r="A288" s="74">
        <v>801000713</v>
      </c>
      <c r="B288" s="75" t="s">
        <v>695</v>
      </c>
      <c r="C288" s="77" t="s">
        <v>317</v>
      </c>
      <c r="D288" s="77" t="s">
        <v>983</v>
      </c>
      <c r="E288" s="78">
        <v>45201</v>
      </c>
      <c r="F288" s="78">
        <v>45231.291666666664</v>
      </c>
      <c r="G288" s="80">
        <v>56533</v>
      </c>
      <c r="H288" s="80">
        <v>56533</v>
      </c>
      <c r="I288" s="80" t="s">
        <v>1418</v>
      </c>
      <c r="J288" s="77" t="s">
        <v>1341</v>
      </c>
      <c r="K288" s="80">
        <v>0</v>
      </c>
      <c r="L288" s="80">
        <v>0</v>
      </c>
      <c r="M288" s="77"/>
      <c r="N288" s="80">
        <v>56533</v>
      </c>
      <c r="O288" s="80">
        <v>56533</v>
      </c>
      <c r="P288" s="80">
        <v>56533</v>
      </c>
      <c r="Q288" s="80">
        <v>0</v>
      </c>
      <c r="R288" s="80">
        <v>56533</v>
      </c>
      <c r="S288" s="80">
        <v>56533</v>
      </c>
      <c r="T288" s="77">
        <v>1222352564</v>
      </c>
      <c r="U288" s="80">
        <v>0</v>
      </c>
      <c r="V288" s="77"/>
      <c r="W288" s="78"/>
      <c r="X288" s="78">
        <v>45260</v>
      </c>
    </row>
    <row r="289" spans="1:24">
      <c r="A289" s="74">
        <v>801000713</v>
      </c>
      <c r="B289" s="75" t="s">
        <v>695</v>
      </c>
      <c r="C289" s="77" t="s">
        <v>316</v>
      </c>
      <c r="D289" s="77" t="s">
        <v>984</v>
      </c>
      <c r="E289" s="78">
        <v>45201</v>
      </c>
      <c r="F289" s="78">
        <v>45231.291666666664</v>
      </c>
      <c r="G289" s="80">
        <v>57800</v>
      </c>
      <c r="H289" s="80">
        <v>57800</v>
      </c>
      <c r="I289" s="80" t="s">
        <v>1418</v>
      </c>
      <c r="J289" s="77" t="s">
        <v>1341</v>
      </c>
      <c r="K289" s="80">
        <v>0</v>
      </c>
      <c r="L289" s="80">
        <v>0</v>
      </c>
      <c r="M289" s="77"/>
      <c r="N289" s="80">
        <v>57800</v>
      </c>
      <c r="O289" s="80">
        <v>66900</v>
      </c>
      <c r="P289" s="80">
        <v>57800</v>
      </c>
      <c r="Q289" s="80">
        <v>0</v>
      </c>
      <c r="R289" s="80">
        <v>57800</v>
      </c>
      <c r="S289" s="80">
        <v>0</v>
      </c>
      <c r="T289" s="77"/>
      <c r="U289" s="80">
        <v>0</v>
      </c>
      <c r="V289" s="77"/>
      <c r="W289" s="78"/>
      <c r="X289" s="78">
        <v>45260</v>
      </c>
    </row>
    <row r="290" spans="1:24">
      <c r="A290" s="74">
        <v>801000713</v>
      </c>
      <c r="B290" s="75" t="s">
        <v>695</v>
      </c>
      <c r="C290" s="77" t="s">
        <v>315</v>
      </c>
      <c r="D290" s="77" t="s">
        <v>985</v>
      </c>
      <c r="E290" s="78">
        <v>45201</v>
      </c>
      <c r="F290" s="78">
        <v>45231.291666666664</v>
      </c>
      <c r="G290" s="80">
        <v>289200</v>
      </c>
      <c r="H290" s="80">
        <v>289200</v>
      </c>
      <c r="I290" s="80" t="s">
        <v>1418</v>
      </c>
      <c r="J290" s="77" t="s">
        <v>1341</v>
      </c>
      <c r="K290" s="80">
        <v>0</v>
      </c>
      <c r="L290" s="80">
        <v>0</v>
      </c>
      <c r="M290" s="77"/>
      <c r="N290" s="80">
        <v>289200</v>
      </c>
      <c r="O290" s="80">
        <v>300400</v>
      </c>
      <c r="P290" s="80">
        <v>289200</v>
      </c>
      <c r="Q290" s="80">
        <v>0</v>
      </c>
      <c r="R290" s="80">
        <v>289200</v>
      </c>
      <c r="S290" s="80">
        <v>0</v>
      </c>
      <c r="T290" s="77"/>
      <c r="U290" s="80">
        <v>0</v>
      </c>
      <c r="V290" s="77"/>
      <c r="W290" s="78"/>
      <c r="X290" s="78">
        <v>45260</v>
      </c>
    </row>
    <row r="291" spans="1:24">
      <c r="A291" s="74">
        <v>801000713</v>
      </c>
      <c r="B291" s="75" t="s">
        <v>695</v>
      </c>
      <c r="C291" s="77" t="s">
        <v>314</v>
      </c>
      <c r="D291" s="77" t="s">
        <v>986</v>
      </c>
      <c r="E291" s="78">
        <v>45201</v>
      </c>
      <c r="F291" s="78">
        <v>45261.291666666664</v>
      </c>
      <c r="G291" s="80">
        <v>60400</v>
      </c>
      <c r="H291" s="80">
        <v>60400</v>
      </c>
      <c r="I291" s="80" t="s">
        <v>1418</v>
      </c>
      <c r="J291" s="77" t="s">
        <v>1341</v>
      </c>
      <c r="K291" s="80">
        <v>0</v>
      </c>
      <c r="L291" s="80">
        <v>0</v>
      </c>
      <c r="M291" s="77"/>
      <c r="N291" s="80">
        <v>64500</v>
      </c>
      <c r="O291" s="80">
        <v>66900</v>
      </c>
      <c r="P291" s="80">
        <v>64500</v>
      </c>
      <c r="Q291" s="80">
        <v>0</v>
      </c>
      <c r="R291" s="80">
        <v>64500</v>
      </c>
      <c r="S291" s="80">
        <v>0</v>
      </c>
      <c r="T291" s="77"/>
      <c r="U291" s="80">
        <v>0</v>
      </c>
      <c r="V291" s="77"/>
      <c r="W291" s="78"/>
      <c r="X291" s="78">
        <v>45260</v>
      </c>
    </row>
    <row r="292" spans="1:24">
      <c r="A292" s="74">
        <v>801000713</v>
      </c>
      <c r="B292" s="75" t="s">
        <v>695</v>
      </c>
      <c r="C292" s="77" t="s">
        <v>311</v>
      </c>
      <c r="D292" s="77" t="s">
        <v>987</v>
      </c>
      <c r="E292" s="78">
        <v>45202</v>
      </c>
      <c r="F292" s="78">
        <v>45261.291666666664</v>
      </c>
      <c r="G292" s="80">
        <v>69354</v>
      </c>
      <c r="H292" s="80">
        <v>69354</v>
      </c>
      <c r="I292" s="80" t="s">
        <v>1418</v>
      </c>
      <c r="J292" s="77" t="s">
        <v>1341</v>
      </c>
      <c r="K292" s="80">
        <v>0</v>
      </c>
      <c r="L292" s="80">
        <v>0</v>
      </c>
      <c r="M292" s="77"/>
      <c r="N292" s="80">
        <v>69354</v>
      </c>
      <c r="O292" s="80">
        <v>69354</v>
      </c>
      <c r="P292" s="80">
        <v>69354</v>
      </c>
      <c r="Q292" s="80">
        <v>0</v>
      </c>
      <c r="R292" s="80">
        <v>69354</v>
      </c>
      <c r="S292" s="80">
        <v>0</v>
      </c>
      <c r="T292" s="77"/>
      <c r="U292" s="80">
        <v>0</v>
      </c>
      <c r="V292" s="77"/>
      <c r="W292" s="78"/>
      <c r="X292" s="78">
        <v>45260</v>
      </c>
    </row>
    <row r="293" spans="1:24">
      <c r="A293" s="74">
        <v>801000713</v>
      </c>
      <c r="B293" s="75" t="s">
        <v>695</v>
      </c>
      <c r="C293" s="77" t="s">
        <v>310</v>
      </c>
      <c r="D293" s="77" t="s">
        <v>988</v>
      </c>
      <c r="E293" s="78">
        <v>45202</v>
      </c>
      <c r="F293" s="78">
        <v>45231.291666666664</v>
      </c>
      <c r="G293" s="80">
        <v>38700</v>
      </c>
      <c r="H293" s="80">
        <v>38700</v>
      </c>
      <c r="I293" s="80" t="s">
        <v>1418</v>
      </c>
      <c r="J293" s="77" t="s">
        <v>1341</v>
      </c>
      <c r="K293" s="80">
        <v>0</v>
      </c>
      <c r="L293" s="80">
        <v>0</v>
      </c>
      <c r="M293" s="77"/>
      <c r="N293" s="80">
        <v>38700</v>
      </c>
      <c r="O293" s="80">
        <v>84700</v>
      </c>
      <c r="P293" s="80">
        <v>38700</v>
      </c>
      <c r="Q293" s="80">
        <v>0</v>
      </c>
      <c r="R293" s="80">
        <v>38700</v>
      </c>
      <c r="S293" s="80">
        <v>0</v>
      </c>
      <c r="T293" s="77"/>
      <c r="U293" s="80">
        <v>0</v>
      </c>
      <c r="V293" s="77"/>
      <c r="W293" s="78"/>
      <c r="X293" s="78">
        <v>45260</v>
      </c>
    </row>
    <row r="294" spans="1:24">
      <c r="A294" s="74">
        <v>801000713</v>
      </c>
      <c r="B294" s="75" t="s">
        <v>695</v>
      </c>
      <c r="C294" s="77" t="s">
        <v>312</v>
      </c>
      <c r="D294" s="77" t="s">
        <v>989</v>
      </c>
      <c r="E294" s="78">
        <v>45202</v>
      </c>
      <c r="F294" s="78">
        <v>45231.291666666664</v>
      </c>
      <c r="G294" s="80">
        <v>180510</v>
      </c>
      <c r="H294" s="80">
        <v>180510</v>
      </c>
      <c r="I294" s="80" t="s">
        <v>1418</v>
      </c>
      <c r="J294" s="77" t="s">
        <v>1341</v>
      </c>
      <c r="K294" s="80">
        <v>0</v>
      </c>
      <c r="L294" s="80">
        <v>0</v>
      </c>
      <c r="M294" s="77"/>
      <c r="N294" s="80">
        <v>180510</v>
      </c>
      <c r="O294" s="80">
        <v>180510</v>
      </c>
      <c r="P294" s="80">
        <v>180510</v>
      </c>
      <c r="Q294" s="80">
        <v>0</v>
      </c>
      <c r="R294" s="80">
        <v>180510</v>
      </c>
      <c r="S294" s="80">
        <v>0</v>
      </c>
      <c r="T294" s="77"/>
      <c r="U294" s="80">
        <v>0</v>
      </c>
      <c r="V294" s="77"/>
      <c r="W294" s="78"/>
      <c r="X294" s="78">
        <v>45260</v>
      </c>
    </row>
    <row r="295" spans="1:24">
      <c r="A295" s="74">
        <v>801000713</v>
      </c>
      <c r="B295" s="75" t="s">
        <v>695</v>
      </c>
      <c r="C295" s="77" t="s">
        <v>313</v>
      </c>
      <c r="D295" s="77" t="s">
        <v>990</v>
      </c>
      <c r="E295" s="78">
        <v>45202</v>
      </c>
      <c r="F295" s="78">
        <v>45231.291666666664</v>
      </c>
      <c r="G295" s="80">
        <v>446865</v>
      </c>
      <c r="H295" s="80">
        <v>446865</v>
      </c>
      <c r="I295" s="80" t="s">
        <v>1418</v>
      </c>
      <c r="J295" s="77" t="s">
        <v>1341</v>
      </c>
      <c r="K295" s="80">
        <v>0</v>
      </c>
      <c r="L295" s="80">
        <v>0</v>
      </c>
      <c r="M295" s="77"/>
      <c r="N295" s="80">
        <v>446865</v>
      </c>
      <c r="O295" s="80">
        <v>458065</v>
      </c>
      <c r="P295" s="80">
        <v>446865</v>
      </c>
      <c r="Q295" s="80">
        <v>0</v>
      </c>
      <c r="R295" s="80">
        <v>446865</v>
      </c>
      <c r="S295" s="80">
        <v>0</v>
      </c>
      <c r="T295" s="77"/>
      <c r="U295" s="80">
        <v>0</v>
      </c>
      <c r="V295" s="77"/>
      <c r="W295" s="78"/>
      <c r="X295" s="78">
        <v>45260</v>
      </c>
    </row>
    <row r="296" spans="1:24">
      <c r="A296" s="74">
        <v>801000713</v>
      </c>
      <c r="B296" s="75" t="s">
        <v>695</v>
      </c>
      <c r="C296" s="77" t="s">
        <v>308</v>
      </c>
      <c r="D296" s="77" t="s">
        <v>991</v>
      </c>
      <c r="E296" s="78">
        <v>45203</v>
      </c>
      <c r="F296" s="78">
        <v>45231.291666666664</v>
      </c>
      <c r="G296" s="80">
        <v>56533</v>
      </c>
      <c r="H296" s="80">
        <v>56533</v>
      </c>
      <c r="I296" s="80" t="s">
        <v>1418</v>
      </c>
      <c r="J296" s="77" t="s">
        <v>1341</v>
      </c>
      <c r="K296" s="80">
        <v>0</v>
      </c>
      <c r="L296" s="80">
        <v>0</v>
      </c>
      <c r="M296" s="77"/>
      <c r="N296" s="80">
        <v>56533</v>
      </c>
      <c r="O296" s="80">
        <v>56533</v>
      </c>
      <c r="P296" s="80">
        <v>56533</v>
      </c>
      <c r="Q296" s="80">
        <v>0</v>
      </c>
      <c r="R296" s="80">
        <v>56533</v>
      </c>
      <c r="S296" s="80">
        <v>56533</v>
      </c>
      <c r="T296" s="77">
        <v>1222352568</v>
      </c>
      <c r="U296" s="80">
        <v>0</v>
      </c>
      <c r="V296" s="77"/>
      <c r="W296" s="78"/>
      <c r="X296" s="78">
        <v>45260</v>
      </c>
    </row>
    <row r="297" spans="1:24">
      <c r="A297" s="74">
        <v>801000713</v>
      </c>
      <c r="B297" s="75" t="s">
        <v>695</v>
      </c>
      <c r="C297" s="77" t="s">
        <v>303</v>
      </c>
      <c r="D297" s="77" t="s">
        <v>992</v>
      </c>
      <c r="E297" s="78">
        <v>45203</v>
      </c>
      <c r="F297" s="78">
        <v>45261.291666666664</v>
      </c>
      <c r="G297" s="80">
        <v>56533</v>
      </c>
      <c r="H297" s="80">
        <v>56533</v>
      </c>
      <c r="I297" s="80" t="s">
        <v>1347</v>
      </c>
      <c r="J297" s="77" t="s">
        <v>610</v>
      </c>
      <c r="K297" s="80">
        <v>56533</v>
      </c>
      <c r="L297" s="80">
        <v>0</v>
      </c>
      <c r="M297" s="77"/>
      <c r="N297" s="80">
        <v>0</v>
      </c>
      <c r="O297" s="80">
        <v>0</v>
      </c>
      <c r="P297" s="80">
        <v>0</v>
      </c>
      <c r="Q297" s="80">
        <v>0</v>
      </c>
      <c r="R297" s="80">
        <v>0</v>
      </c>
      <c r="S297" s="80">
        <v>0</v>
      </c>
      <c r="T297" s="77"/>
      <c r="U297" s="80">
        <v>0</v>
      </c>
      <c r="V297" s="77"/>
      <c r="W297" s="78"/>
      <c r="X297" s="78">
        <v>45260</v>
      </c>
    </row>
    <row r="298" spans="1:24">
      <c r="A298" s="74">
        <v>801000713</v>
      </c>
      <c r="B298" s="75" t="s">
        <v>695</v>
      </c>
      <c r="C298" s="77" t="s">
        <v>302</v>
      </c>
      <c r="D298" s="77" t="s">
        <v>993</v>
      </c>
      <c r="E298" s="78">
        <v>45203</v>
      </c>
      <c r="F298" s="78">
        <v>45261.291666666664</v>
      </c>
      <c r="G298" s="80">
        <v>64500</v>
      </c>
      <c r="H298" s="80">
        <v>64500</v>
      </c>
      <c r="I298" s="80" t="s">
        <v>1418</v>
      </c>
      <c r="J298" s="77" t="s">
        <v>1341</v>
      </c>
      <c r="K298" s="80">
        <v>0</v>
      </c>
      <c r="L298" s="80">
        <v>0</v>
      </c>
      <c r="M298" s="77"/>
      <c r="N298" s="80">
        <v>64500</v>
      </c>
      <c r="O298" s="80">
        <v>66900</v>
      </c>
      <c r="P298" s="80">
        <v>64500</v>
      </c>
      <c r="Q298" s="80">
        <v>0</v>
      </c>
      <c r="R298" s="80">
        <v>64500</v>
      </c>
      <c r="S298" s="80">
        <v>64500</v>
      </c>
      <c r="T298" s="77">
        <v>1222352660</v>
      </c>
      <c r="U298" s="80">
        <v>0</v>
      </c>
      <c r="V298" s="77"/>
      <c r="W298" s="78"/>
      <c r="X298" s="78">
        <v>45260</v>
      </c>
    </row>
    <row r="299" spans="1:24">
      <c r="A299" s="74">
        <v>801000713</v>
      </c>
      <c r="B299" s="75" t="s">
        <v>695</v>
      </c>
      <c r="C299" s="77" t="s">
        <v>309</v>
      </c>
      <c r="D299" s="77" t="s">
        <v>994</v>
      </c>
      <c r="E299" s="78">
        <v>45203</v>
      </c>
      <c r="F299" s="78">
        <v>45261.291666666664</v>
      </c>
      <c r="G299" s="80">
        <v>56533</v>
      </c>
      <c r="H299" s="80">
        <v>56533</v>
      </c>
      <c r="I299" s="80" t="s">
        <v>1418</v>
      </c>
      <c r="J299" s="77" t="s">
        <v>1341</v>
      </c>
      <c r="K299" s="80">
        <v>0</v>
      </c>
      <c r="L299" s="80">
        <v>0</v>
      </c>
      <c r="M299" s="77"/>
      <c r="N299" s="80">
        <v>56533</v>
      </c>
      <c r="O299" s="80">
        <v>56533</v>
      </c>
      <c r="P299" s="80">
        <v>56533</v>
      </c>
      <c r="Q299" s="80">
        <v>0</v>
      </c>
      <c r="R299" s="80">
        <v>56533</v>
      </c>
      <c r="S299" s="80">
        <v>0</v>
      </c>
      <c r="T299" s="77"/>
      <c r="U299" s="80">
        <v>0</v>
      </c>
      <c r="V299" s="77"/>
      <c r="W299" s="78"/>
      <c r="X299" s="78">
        <v>45260</v>
      </c>
    </row>
    <row r="300" spans="1:24">
      <c r="A300" s="74">
        <v>801000713</v>
      </c>
      <c r="B300" s="75" t="s">
        <v>695</v>
      </c>
      <c r="C300" s="77" t="s">
        <v>307</v>
      </c>
      <c r="D300" s="77" t="s">
        <v>995</v>
      </c>
      <c r="E300" s="78">
        <v>45203</v>
      </c>
      <c r="F300" s="78">
        <v>45231.291666666664</v>
      </c>
      <c r="G300" s="80">
        <v>56533</v>
      </c>
      <c r="H300" s="80">
        <v>56533</v>
      </c>
      <c r="I300" s="80" t="s">
        <v>1418</v>
      </c>
      <c r="J300" s="77" t="s">
        <v>1341</v>
      </c>
      <c r="K300" s="80">
        <v>0</v>
      </c>
      <c r="L300" s="80">
        <v>0</v>
      </c>
      <c r="M300" s="77"/>
      <c r="N300" s="80">
        <v>56533</v>
      </c>
      <c r="O300" s="80">
        <v>56533</v>
      </c>
      <c r="P300" s="80">
        <v>56533</v>
      </c>
      <c r="Q300" s="80">
        <v>0</v>
      </c>
      <c r="R300" s="80">
        <v>56533</v>
      </c>
      <c r="S300" s="80">
        <v>56533</v>
      </c>
      <c r="T300" s="77">
        <v>1222352565</v>
      </c>
      <c r="U300" s="80">
        <v>0</v>
      </c>
      <c r="V300" s="77"/>
      <c r="W300" s="78"/>
      <c r="X300" s="78">
        <v>45260</v>
      </c>
    </row>
    <row r="301" spans="1:24">
      <c r="A301" s="74">
        <v>801000713</v>
      </c>
      <c r="B301" s="75" t="s">
        <v>695</v>
      </c>
      <c r="C301" s="77" t="s">
        <v>306</v>
      </c>
      <c r="D301" s="77" t="s">
        <v>996</v>
      </c>
      <c r="E301" s="78">
        <v>45203</v>
      </c>
      <c r="F301" s="78">
        <v>45261.291666666664</v>
      </c>
      <c r="G301" s="80">
        <v>64500</v>
      </c>
      <c r="H301" s="80">
        <v>64500</v>
      </c>
      <c r="I301" s="80" t="s">
        <v>1418</v>
      </c>
      <c r="J301" s="77" t="s">
        <v>1341</v>
      </c>
      <c r="K301" s="80">
        <v>0</v>
      </c>
      <c r="L301" s="80">
        <v>0</v>
      </c>
      <c r="M301" s="77"/>
      <c r="N301" s="80">
        <v>64500</v>
      </c>
      <c r="O301" s="80">
        <v>66900</v>
      </c>
      <c r="P301" s="80">
        <v>64500</v>
      </c>
      <c r="Q301" s="80">
        <v>0</v>
      </c>
      <c r="R301" s="80">
        <v>64500</v>
      </c>
      <c r="S301" s="80">
        <v>64500</v>
      </c>
      <c r="T301" s="77">
        <v>1222352661</v>
      </c>
      <c r="U301" s="80">
        <v>0</v>
      </c>
      <c r="V301" s="77"/>
      <c r="W301" s="78"/>
      <c r="X301" s="78">
        <v>45260</v>
      </c>
    </row>
    <row r="302" spans="1:24">
      <c r="A302" s="74">
        <v>801000713</v>
      </c>
      <c r="B302" s="75" t="s">
        <v>695</v>
      </c>
      <c r="C302" s="77" t="s">
        <v>305</v>
      </c>
      <c r="D302" s="77" t="s">
        <v>997</v>
      </c>
      <c r="E302" s="78">
        <v>45203</v>
      </c>
      <c r="F302" s="78">
        <v>45231.291666666664</v>
      </c>
      <c r="G302" s="80">
        <v>64500</v>
      </c>
      <c r="H302" s="80">
        <v>64500</v>
      </c>
      <c r="I302" s="80" t="s">
        <v>1418</v>
      </c>
      <c r="J302" s="77" t="s">
        <v>1341</v>
      </c>
      <c r="K302" s="80">
        <v>0</v>
      </c>
      <c r="L302" s="80">
        <v>0</v>
      </c>
      <c r="M302" s="77"/>
      <c r="N302" s="80">
        <v>64500</v>
      </c>
      <c r="O302" s="80">
        <v>56533</v>
      </c>
      <c r="P302" s="80">
        <v>64500</v>
      </c>
      <c r="Q302" s="80">
        <v>0</v>
      </c>
      <c r="R302" s="80">
        <v>64500</v>
      </c>
      <c r="S302" s="80">
        <v>64500</v>
      </c>
      <c r="T302" s="77">
        <v>1222352566</v>
      </c>
      <c r="U302" s="80">
        <v>0</v>
      </c>
      <c r="V302" s="77"/>
      <c r="W302" s="78"/>
      <c r="X302" s="78">
        <v>45260</v>
      </c>
    </row>
    <row r="303" spans="1:24">
      <c r="A303" s="74">
        <v>801000713</v>
      </c>
      <c r="B303" s="75" t="s">
        <v>695</v>
      </c>
      <c r="C303" s="77" t="s">
        <v>304</v>
      </c>
      <c r="D303" s="77" t="s">
        <v>998</v>
      </c>
      <c r="E303" s="78">
        <v>45203</v>
      </c>
      <c r="F303" s="78">
        <v>45231.291666666664</v>
      </c>
      <c r="G303" s="80">
        <v>56533</v>
      </c>
      <c r="H303" s="80">
        <v>56533</v>
      </c>
      <c r="I303" s="80" t="s">
        <v>1418</v>
      </c>
      <c r="J303" s="77" t="s">
        <v>1341</v>
      </c>
      <c r="K303" s="80">
        <v>0</v>
      </c>
      <c r="L303" s="80">
        <v>0</v>
      </c>
      <c r="M303" s="77"/>
      <c r="N303" s="80">
        <v>56533</v>
      </c>
      <c r="O303" s="80">
        <v>56533</v>
      </c>
      <c r="P303" s="80">
        <v>56533</v>
      </c>
      <c r="Q303" s="80">
        <v>0</v>
      </c>
      <c r="R303" s="80">
        <v>56533</v>
      </c>
      <c r="S303" s="80">
        <v>56533</v>
      </c>
      <c r="T303" s="77">
        <v>1222352567</v>
      </c>
      <c r="U303" s="80">
        <v>0</v>
      </c>
      <c r="V303" s="77"/>
      <c r="W303" s="78"/>
      <c r="X303" s="78">
        <v>45260</v>
      </c>
    </row>
    <row r="304" spans="1:24">
      <c r="A304" s="74">
        <v>801000713</v>
      </c>
      <c r="B304" s="75" t="s">
        <v>695</v>
      </c>
      <c r="C304" s="77" t="s">
        <v>301</v>
      </c>
      <c r="D304" s="77" t="s">
        <v>999</v>
      </c>
      <c r="E304" s="78">
        <v>45204</v>
      </c>
      <c r="F304" s="78">
        <v>45261.291666666664</v>
      </c>
      <c r="G304" s="80">
        <v>64500</v>
      </c>
      <c r="H304" s="80">
        <v>64500</v>
      </c>
      <c r="I304" s="80" t="s">
        <v>1418</v>
      </c>
      <c r="J304" s="77" t="s">
        <v>1341</v>
      </c>
      <c r="K304" s="80">
        <v>0</v>
      </c>
      <c r="L304" s="80">
        <v>0</v>
      </c>
      <c r="M304" s="77"/>
      <c r="N304" s="80">
        <v>64500</v>
      </c>
      <c r="O304" s="80">
        <v>66900</v>
      </c>
      <c r="P304" s="80">
        <v>64500</v>
      </c>
      <c r="Q304" s="80">
        <v>0</v>
      </c>
      <c r="R304" s="80">
        <v>64500</v>
      </c>
      <c r="S304" s="80">
        <v>64500</v>
      </c>
      <c r="T304" s="77">
        <v>1222352662</v>
      </c>
      <c r="U304" s="80">
        <v>0</v>
      </c>
      <c r="V304" s="77"/>
      <c r="W304" s="78"/>
      <c r="X304" s="78">
        <v>45260</v>
      </c>
    </row>
    <row r="305" spans="1:24">
      <c r="A305" s="74">
        <v>801000713</v>
      </c>
      <c r="B305" s="75" t="s">
        <v>695</v>
      </c>
      <c r="C305" s="77" t="s">
        <v>300</v>
      </c>
      <c r="D305" s="77" t="s">
        <v>1000</v>
      </c>
      <c r="E305" s="78">
        <v>45204</v>
      </c>
      <c r="F305" s="78">
        <v>45261.291666666664</v>
      </c>
      <c r="G305" s="80">
        <v>64500</v>
      </c>
      <c r="H305" s="80">
        <v>64500</v>
      </c>
      <c r="I305" s="80" t="s">
        <v>1418</v>
      </c>
      <c r="J305" s="77" t="s">
        <v>1341</v>
      </c>
      <c r="K305" s="80">
        <v>0</v>
      </c>
      <c r="L305" s="80">
        <v>0</v>
      </c>
      <c r="M305" s="77"/>
      <c r="N305" s="80">
        <v>64500</v>
      </c>
      <c r="O305" s="80">
        <v>66900</v>
      </c>
      <c r="P305" s="80">
        <v>64500</v>
      </c>
      <c r="Q305" s="80">
        <v>0</v>
      </c>
      <c r="R305" s="80">
        <v>64500</v>
      </c>
      <c r="S305" s="80">
        <v>64500</v>
      </c>
      <c r="T305" s="77">
        <v>1222352663</v>
      </c>
      <c r="U305" s="80">
        <v>0</v>
      </c>
      <c r="V305" s="77"/>
      <c r="W305" s="78"/>
      <c r="X305" s="78">
        <v>45260</v>
      </c>
    </row>
    <row r="306" spans="1:24">
      <c r="A306" s="74">
        <v>801000713</v>
      </c>
      <c r="B306" s="75" t="s">
        <v>695</v>
      </c>
      <c r="C306" s="77" t="s">
        <v>299</v>
      </c>
      <c r="D306" s="77" t="s">
        <v>1001</v>
      </c>
      <c r="E306" s="78">
        <v>45204</v>
      </c>
      <c r="F306" s="78">
        <v>45261.291666666664</v>
      </c>
      <c r="G306" s="80">
        <v>64500</v>
      </c>
      <c r="H306" s="80">
        <v>64500</v>
      </c>
      <c r="I306" s="80" t="s">
        <v>1418</v>
      </c>
      <c r="J306" s="77" t="s">
        <v>1341</v>
      </c>
      <c r="K306" s="80">
        <v>0</v>
      </c>
      <c r="L306" s="80">
        <v>0</v>
      </c>
      <c r="M306" s="77"/>
      <c r="N306" s="80">
        <v>64500</v>
      </c>
      <c r="O306" s="80">
        <v>66900</v>
      </c>
      <c r="P306" s="80">
        <v>64500</v>
      </c>
      <c r="Q306" s="80">
        <v>0</v>
      </c>
      <c r="R306" s="80">
        <v>64500</v>
      </c>
      <c r="S306" s="80">
        <v>64500</v>
      </c>
      <c r="T306" s="77">
        <v>1222352664</v>
      </c>
      <c r="U306" s="80">
        <v>0</v>
      </c>
      <c r="V306" s="77"/>
      <c r="W306" s="78"/>
      <c r="X306" s="78">
        <v>45260</v>
      </c>
    </row>
    <row r="307" spans="1:24">
      <c r="A307" s="74">
        <v>801000713</v>
      </c>
      <c r="B307" s="75" t="s">
        <v>695</v>
      </c>
      <c r="C307" s="77" t="s">
        <v>298</v>
      </c>
      <c r="D307" s="77" t="s">
        <v>1002</v>
      </c>
      <c r="E307" s="78">
        <v>45204</v>
      </c>
      <c r="F307" s="78">
        <v>45231.291666666664</v>
      </c>
      <c r="G307" s="80">
        <v>26824931</v>
      </c>
      <c r="H307" s="80">
        <v>26824931</v>
      </c>
      <c r="I307" s="80" t="s">
        <v>1418</v>
      </c>
      <c r="J307" s="77" t="s">
        <v>1341</v>
      </c>
      <c r="K307" s="80">
        <v>0</v>
      </c>
      <c r="L307" s="80">
        <v>0</v>
      </c>
      <c r="M307" s="77"/>
      <c r="N307" s="80">
        <v>26824931</v>
      </c>
      <c r="O307" s="80">
        <v>26934678</v>
      </c>
      <c r="P307" s="80">
        <v>26824931</v>
      </c>
      <c r="Q307" s="80">
        <v>0</v>
      </c>
      <c r="R307" s="80">
        <v>26824931</v>
      </c>
      <c r="S307" s="80">
        <v>0</v>
      </c>
      <c r="T307" s="77"/>
      <c r="U307" s="80">
        <v>0</v>
      </c>
      <c r="V307" s="77"/>
      <c r="W307" s="78"/>
      <c r="X307" s="78">
        <v>45260</v>
      </c>
    </row>
    <row r="308" spans="1:24">
      <c r="A308" s="74">
        <v>801000713</v>
      </c>
      <c r="B308" s="75" t="s">
        <v>695</v>
      </c>
      <c r="C308" s="77" t="s">
        <v>296</v>
      </c>
      <c r="D308" s="77" t="s">
        <v>1003</v>
      </c>
      <c r="E308" s="78">
        <v>45205</v>
      </c>
      <c r="F308" s="78">
        <v>45231.291666666664</v>
      </c>
      <c r="G308" s="80">
        <v>192600</v>
      </c>
      <c r="H308" s="80">
        <v>192600</v>
      </c>
      <c r="I308" s="80" t="s">
        <v>1418</v>
      </c>
      <c r="J308" s="77" t="s">
        <v>1341</v>
      </c>
      <c r="K308" s="80">
        <v>0</v>
      </c>
      <c r="L308" s="80">
        <v>0</v>
      </c>
      <c r="M308" s="77"/>
      <c r="N308" s="80">
        <v>192600</v>
      </c>
      <c r="O308" s="80">
        <v>200300</v>
      </c>
      <c r="P308" s="80">
        <v>192600</v>
      </c>
      <c r="Q308" s="80">
        <v>0</v>
      </c>
      <c r="R308" s="80">
        <v>192600</v>
      </c>
      <c r="S308" s="80">
        <v>0</v>
      </c>
      <c r="T308" s="77"/>
      <c r="U308" s="80">
        <v>0</v>
      </c>
      <c r="V308" s="77"/>
      <c r="W308" s="78"/>
      <c r="X308" s="78">
        <v>45260</v>
      </c>
    </row>
    <row r="309" spans="1:24">
      <c r="A309" s="74">
        <v>801000713</v>
      </c>
      <c r="B309" s="75" t="s">
        <v>695</v>
      </c>
      <c r="C309" s="77" t="s">
        <v>297</v>
      </c>
      <c r="D309" s="77" t="s">
        <v>1004</v>
      </c>
      <c r="E309" s="78">
        <v>45205</v>
      </c>
      <c r="F309" s="78">
        <v>45261.291666666664</v>
      </c>
      <c r="G309" s="80">
        <v>56533</v>
      </c>
      <c r="H309" s="80">
        <v>56533</v>
      </c>
      <c r="I309" s="80" t="s">
        <v>1418</v>
      </c>
      <c r="J309" s="77" t="s">
        <v>1341</v>
      </c>
      <c r="K309" s="80">
        <v>0</v>
      </c>
      <c r="L309" s="80">
        <v>0</v>
      </c>
      <c r="M309" s="77"/>
      <c r="N309" s="80">
        <v>56533</v>
      </c>
      <c r="O309" s="80">
        <v>56533</v>
      </c>
      <c r="P309" s="80">
        <v>56533</v>
      </c>
      <c r="Q309" s="80">
        <v>0</v>
      </c>
      <c r="R309" s="80">
        <v>56533</v>
      </c>
      <c r="S309" s="80">
        <v>0</v>
      </c>
      <c r="T309" s="77"/>
      <c r="U309" s="80">
        <v>0</v>
      </c>
      <c r="V309" s="77"/>
      <c r="W309" s="78"/>
      <c r="X309" s="78">
        <v>45260</v>
      </c>
    </row>
    <row r="310" spans="1:24">
      <c r="A310" s="74">
        <v>801000713</v>
      </c>
      <c r="B310" s="75" t="s">
        <v>695</v>
      </c>
      <c r="C310" s="77" t="s">
        <v>295</v>
      </c>
      <c r="D310" s="77" t="s">
        <v>1005</v>
      </c>
      <c r="E310" s="78">
        <v>45206</v>
      </c>
      <c r="F310" s="78">
        <v>45231.291666666664</v>
      </c>
      <c r="G310" s="80">
        <v>1007700</v>
      </c>
      <c r="H310" s="80">
        <v>1007700</v>
      </c>
      <c r="I310" s="80" t="s">
        <v>673</v>
      </c>
      <c r="J310" s="77" t="s">
        <v>1344</v>
      </c>
      <c r="K310" s="80">
        <v>0</v>
      </c>
      <c r="L310" s="80">
        <v>0</v>
      </c>
      <c r="M310" s="77"/>
      <c r="N310" s="80">
        <v>0</v>
      </c>
      <c r="O310" s="80">
        <v>0</v>
      </c>
      <c r="P310" s="80">
        <v>0</v>
      </c>
      <c r="Q310" s="80">
        <v>0</v>
      </c>
      <c r="R310" s="80">
        <v>0</v>
      </c>
      <c r="S310" s="80">
        <v>0</v>
      </c>
      <c r="T310" s="77"/>
      <c r="U310" s="80">
        <v>0</v>
      </c>
      <c r="V310" s="77"/>
      <c r="W310" s="78"/>
      <c r="X310" s="78">
        <v>45260</v>
      </c>
    </row>
    <row r="311" spans="1:24">
      <c r="A311" s="74">
        <v>801000713</v>
      </c>
      <c r="B311" s="75" t="s">
        <v>695</v>
      </c>
      <c r="C311" s="77" t="s">
        <v>293</v>
      </c>
      <c r="D311" s="77" t="s">
        <v>1006</v>
      </c>
      <c r="E311" s="78">
        <v>45208</v>
      </c>
      <c r="F311" s="78">
        <v>45231.291666666664</v>
      </c>
      <c r="G311" s="80">
        <v>56533</v>
      </c>
      <c r="H311" s="80">
        <v>56533</v>
      </c>
      <c r="I311" s="80" t="s">
        <v>1418</v>
      </c>
      <c r="J311" s="77" t="s">
        <v>1341</v>
      </c>
      <c r="K311" s="80">
        <v>0</v>
      </c>
      <c r="L311" s="80">
        <v>0</v>
      </c>
      <c r="M311" s="77"/>
      <c r="N311" s="80">
        <v>56533</v>
      </c>
      <c r="O311" s="80">
        <v>56533</v>
      </c>
      <c r="P311" s="80">
        <v>56533</v>
      </c>
      <c r="Q311" s="80">
        <v>0</v>
      </c>
      <c r="R311" s="80">
        <v>56533</v>
      </c>
      <c r="S311" s="80">
        <v>56533</v>
      </c>
      <c r="T311" s="77">
        <v>1222352569</v>
      </c>
      <c r="U311" s="80">
        <v>0</v>
      </c>
      <c r="V311" s="77"/>
      <c r="W311" s="78"/>
      <c r="X311" s="78">
        <v>45260</v>
      </c>
    </row>
    <row r="312" spans="1:24">
      <c r="A312" s="74">
        <v>801000713</v>
      </c>
      <c r="B312" s="75" t="s">
        <v>695</v>
      </c>
      <c r="C312" s="77" t="s">
        <v>292</v>
      </c>
      <c r="D312" s="77" t="s">
        <v>1007</v>
      </c>
      <c r="E312" s="78">
        <v>45208</v>
      </c>
      <c r="F312" s="78">
        <v>45231.291666666664</v>
      </c>
      <c r="G312" s="80">
        <v>64500</v>
      </c>
      <c r="H312" s="80">
        <v>64500</v>
      </c>
      <c r="I312" s="80" t="s">
        <v>1418</v>
      </c>
      <c r="J312" s="77" t="s">
        <v>1341</v>
      </c>
      <c r="K312" s="80">
        <v>0</v>
      </c>
      <c r="L312" s="80">
        <v>0</v>
      </c>
      <c r="M312" s="77"/>
      <c r="N312" s="80">
        <v>64500</v>
      </c>
      <c r="O312" s="80">
        <v>56946</v>
      </c>
      <c r="P312" s="80">
        <v>64500</v>
      </c>
      <c r="Q312" s="80">
        <v>0</v>
      </c>
      <c r="R312" s="80">
        <v>64500</v>
      </c>
      <c r="S312" s="80">
        <v>64500</v>
      </c>
      <c r="T312" s="77">
        <v>1222352570</v>
      </c>
      <c r="U312" s="80">
        <v>0</v>
      </c>
      <c r="V312" s="77"/>
      <c r="W312" s="78"/>
      <c r="X312" s="78">
        <v>45260</v>
      </c>
    </row>
    <row r="313" spans="1:24">
      <c r="A313" s="74">
        <v>801000713</v>
      </c>
      <c r="B313" s="75" t="s">
        <v>695</v>
      </c>
      <c r="C313" s="77" t="s">
        <v>291</v>
      </c>
      <c r="D313" s="77" t="s">
        <v>1008</v>
      </c>
      <c r="E313" s="78">
        <v>45208</v>
      </c>
      <c r="F313" s="78">
        <v>45231.291666666664</v>
      </c>
      <c r="G313" s="80">
        <v>289200</v>
      </c>
      <c r="H313" s="80">
        <v>289200</v>
      </c>
      <c r="I313" s="80" t="s">
        <v>1418</v>
      </c>
      <c r="J313" s="77" t="s">
        <v>1341</v>
      </c>
      <c r="K313" s="80">
        <v>0</v>
      </c>
      <c r="L313" s="80">
        <v>0</v>
      </c>
      <c r="M313" s="77"/>
      <c r="N313" s="80">
        <v>289200</v>
      </c>
      <c r="O313" s="80">
        <v>300400</v>
      </c>
      <c r="P313" s="80">
        <v>289200</v>
      </c>
      <c r="Q313" s="80">
        <v>0</v>
      </c>
      <c r="R313" s="80">
        <v>289200</v>
      </c>
      <c r="S313" s="80">
        <v>0</v>
      </c>
      <c r="T313" s="77"/>
      <c r="U313" s="80">
        <v>0</v>
      </c>
      <c r="V313" s="77"/>
      <c r="W313" s="78"/>
      <c r="X313" s="78">
        <v>45260</v>
      </c>
    </row>
    <row r="314" spans="1:24">
      <c r="A314" s="74">
        <v>801000713</v>
      </c>
      <c r="B314" s="75" t="s">
        <v>695</v>
      </c>
      <c r="C314" s="77" t="s">
        <v>289</v>
      </c>
      <c r="D314" s="77" t="s">
        <v>1009</v>
      </c>
      <c r="E314" s="78">
        <v>45208</v>
      </c>
      <c r="F314" s="78">
        <v>45231.291666666664</v>
      </c>
      <c r="G314" s="80">
        <v>289200</v>
      </c>
      <c r="H314" s="80">
        <v>289200</v>
      </c>
      <c r="I314" s="80" t="s">
        <v>1418</v>
      </c>
      <c r="J314" s="77" t="s">
        <v>1341</v>
      </c>
      <c r="K314" s="80">
        <v>0</v>
      </c>
      <c r="L314" s="80">
        <v>0</v>
      </c>
      <c r="M314" s="77"/>
      <c r="N314" s="80">
        <v>289200</v>
      </c>
      <c r="O314" s="80">
        <v>300400</v>
      </c>
      <c r="P314" s="80">
        <v>289200</v>
      </c>
      <c r="Q314" s="80">
        <v>0</v>
      </c>
      <c r="R314" s="80">
        <v>289200</v>
      </c>
      <c r="S314" s="80">
        <v>0</v>
      </c>
      <c r="T314" s="77"/>
      <c r="U314" s="80">
        <v>0</v>
      </c>
      <c r="V314" s="77"/>
      <c r="W314" s="78"/>
      <c r="X314" s="78">
        <v>45260</v>
      </c>
    </row>
    <row r="315" spans="1:24">
      <c r="A315" s="74">
        <v>801000713</v>
      </c>
      <c r="B315" s="75" t="s">
        <v>695</v>
      </c>
      <c r="C315" s="77" t="s">
        <v>290</v>
      </c>
      <c r="D315" s="77" t="s">
        <v>1010</v>
      </c>
      <c r="E315" s="78">
        <v>45208</v>
      </c>
      <c r="F315" s="78">
        <v>45237.339147418985</v>
      </c>
      <c r="G315" s="80">
        <v>289200</v>
      </c>
      <c r="H315" s="80">
        <v>289200</v>
      </c>
      <c r="I315" s="80" t="s">
        <v>1418</v>
      </c>
      <c r="J315" s="77" t="s">
        <v>1341</v>
      </c>
      <c r="K315" s="80">
        <v>0</v>
      </c>
      <c r="L315" s="80">
        <v>0</v>
      </c>
      <c r="M315" s="77"/>
      <c r="N315" s="80">
        <v>289200</v>
      </c>
      <c r="O315" s="80">
        <v>300400</v>
      </c>
      <c r="P315" s="80">
        <v>289200</v>
      </c>
      <c r="Q315" s="80">
        <v>0</v>
      </c>
      <c r="R315" s="80">
        <v>289200</v>
      </c>
      <c r="S315" s="80">
        <v>0</v>
      </c>
      <c r="T315" s="77"/>
      <c r="U315" s="80">
        <v>0</v>
      </c>
      <c r="V315" s="77"/>
      <c r="W315" s="78"/>
      <c r="X315" s="78">
        <v>45260</v>
      </c>
    </row>
    <row r="316" spans="1:24">
      <c r="A316" s="74">
        <v>801000713</v>
      </c>
      <c r="B316" s="75" t="s">
        <v>695</v>
      </c>
      <c r="C316" s="77" t="s">
        <v>294</v>
      </c>
      <c r="D316" s="77" t="s">
        <v>1011</v>
      </c>
      <c r="E316" s="78">
        <v>45208</v>
      </c>
      <c r="F316" s="78">
        <v>45231.291666666664</v>
      </c>
      <c r="G316" s="80">
        <v>18387540</v>
      </c>
      <c r="H316" s="80">
        <v>18387540</v>
      </c>
      <c r="I316" s="80" t="s">
        <v>1418</v>
      </c>
      <c r="J316" s="77" t="s">
        <v>1341</v>
      </c>
      <c r="K316" s="80">
        <v>0</v>
      </c>
      <c r="L316" s="80">
        <v>0</v>
      </c>
      <c r="M316" s="77"/>
      <c r="N316" s="80">
        <v>18387540</v>
      </c>
      <c r="O316" s="80">
        <v>18269858</v>
      </c>
      <c r="P316" s="80">
        <v>18387540</v>
      </c>
      <c r="Q316" s="80">
        <v>0</v>
      </c>
      <c r="R316" s="80">
        <v>18387540</v>
      </c>
      <c r="S316" s="80">
        <v>18019789</v>
      </c>
      <c r="T316" s="77">
        <v>1222347199</v>
      </c>
      <c r="U316" s="80">
        <v>0</v>
      </c>
      <c r="V316" s="77"/>
      <c r="W316" s="78"/>
      <c r="X316" s="78">
        <v>45260</v>
      </c>
    </row>
    <row r="317" spans="1:24">
      <c r="A317" s="74">
        <v>801000713</v>
      </c>
      <c r="B317" s="75" t="s">
        <v>695</v>
      </c>
      <c r="C317" s="77" t="s">
        <v>279</v>
      </c>
      <c r="D317" s="77" t="s">
        <v>1012</v>
      </c>
      <c r="E317" s="78">
        <v>45209</v>
      </c>
      <c r="F317" s="78">
        <v>45231.291666666664</v>
      </c>
      <c r="G317" s="80">
        <v>16784250</v>
      </c>
      <c r="H317" s="80">
        <v>16784250</v>
      </c>
      <c r="I317" s="80" t="s">
        <v>1347</v>
      </c>
      <c r="J317" s="77" t="s">
        <v>610</v>
      </c>
      <c r="K317" s="80">
        <v>16784250</v>
      </c>
      <c r="L317" s="80">
        <v>0</v>
      </c>
      <c r="M317" s="77" t="s">
        <v>1411</v>
      </c>
      <c r="N317" s="80">
        <v>0</v>
      </c>
      <c r="O317" s="80">
        <v>0</v>
      </c>
      <c r="P317" s="80">
        <v>0</v>
      </c>
      <c r="Q317" s="80">
        <v>0</v>
      </c>
      <c r="R317" s="80">
        <v>0</v>
      </c>
      <c r="S317" s="80">
        <v>0</v>
      </c>
      <c r="T317" s="77"/>
      <c r="U317" s="80">
        <v>0</v>
      </c>
      <c r="V317" s="77"/>
      <c r="W317" s="78"/>
      <c r="X317" s="78">
        <v>45260</v>
      </c>
    </row>
    <row r="318" spans="1:24">
      <c r="A318" s="74">
        <v>801000713</v>
      </c>
      <c r="B318" s="75" t="s">
        <v>695</v>
      </c>
      <c r="C318" s="77" t="s">
        <v>280</v>
      </c>
      <c r="D318" s="77" t="s">
        <v>1013</v>
      </c>
      <c r="E318" s="78">
        <v>45209</v>
      </c>
      <c r="F318" s="78">
        <v>45231.291666666664</v>
      </c>
      <c r="G318" s="80">
        <v>145260</v>
      </c>
      <c r="H318" s="80">
        <v>145260</v>
      </c>
      <c r="I318" s="80" t="s">
        <v>1418</v>
      </c>
      <c r="J318" s="77" t="s">
        <v>1341</v>
      </c>
      <c r="K318" s="80">
        <v>0</v>
      </c>
      <c r="L318" s="80">
        <v>0</v>
      </c>
      <c r="M318" s="77"/>
      <c r="N318" s="80">
        <v>145260</v>
      </c>
      <c r="O318" s="80">
        <v>145260</v>
      </c>
      <c r="P318" s="80">
        <v>145260</v>
      </c>
      <c r="Q318" s="80">
        <v>0</v>
      </c>
      <c r="R318" s="80">
        <v>145260</v>
      </c>
      <c r="S318" s="80">
        <v>0</v>
      </c>
      <c r="T318" s="77"/>
      <c r="U318" s="80">
        <v>0</v>
      </c>
      <c r="V318" s="77"/>
      <c r="W318" s="78"/>
      <c r="X318" s="78">
        <v>45260</v>
      </c>
    </row>
    <row r="319" spans="1:24">
      <c r="A319" s="74">
        <v>801000713</v>
      </c>
      <c r="B319" s="75" t="s">
        <v>695</v>
      </c>
      <c r="C319" s="77" t="s">
        <v>287</v>
      </c>
      <c r="D319" s="77" t="s">
        <v>1014</v>
      </c>
      <c r="E319" s="78">
        <v>45209</v>
      </c>
      <c r="F319" s="78">
        <v>45231.291666666664</v>
      </c>
      <c r="G319" s="80">
        <v>383885</v>
      </c>
      <c r="H319" s="80">
        <v>383885</v>
      </c>
      <c r="I319" s="80" t="s">
        <v>1418</v>
      </c>
      <c r="J319" s="77" t="s">
        <v>1341</v>
      </c>
      <c r="K319" s="80">
        <v>0</v>
      </c>
      <c r="L319" s="80">
        <v>0</v>
      </c>
      <c r="M319" s="77"/>
      <c r="N319" s="80">
        <v>383885</v>
      </c>
      <c r="O319" s="80">
        <v>397685</v>
      </c>
      <c r="P319" s="80">
        <v>383885</v>
      </c>
      <c r="Q319" s="80">
        <v>0</v>
      </c>
      <c r="R319" s="80">
        <v>383885</v>
      </c>
      <c r="S319" s="80">
        <v>0</v>
      </c>
      <c r="T319" s="77"/>
      <c r="U319" s="80">
        <v>0</v>
      </c>
      <c r="V319" s="77"/>
      <c r="W319" s="78"/>
      <c r="X319" s="78">
        <v>45260</v>
      </c>
    </row>
    <row r="320" spans="1:24">
      <c r="A320" s="74">
        <v>801000713</v>
      </c>
      <c r="B320" s="75" t="s">
        <v>695</v>
      </c>
      <c r="C320" s="77" t="s">
        <v>288</v>
      </c>
      <c r="D320" s="77" t="s">
        <v>1015</v>
      </c>
      <c r="E320" s="78">
        <v>45209</v>
      </c>
      <c r="F320" s="78">
        <v>45231.291666666664</v>
      </c>
      <c r="G320" s="80">
        <v>70797</v>
      </c>
      <c r="H320" s="80">
        <v>70797</v>
      </c>
      <c r="I320" s="80" t="s">
        <v>1418</v>
      </c>
      <c r="J320" s="77" t="s">
        <v>1341</v>
      </c>
      <c r="K320" s="80">
        <v>0</v>
      </c>
      <c r="L320" s="80">
        <v>0</v>
      </c>
      <c r="M320" s="77"/>
      <c r="N320" s="80">
        <v>70797</v>
      </c>
      <c r="O320" s="80">
        <v>70797</v>
      </c>
      <c r="P320" s="80">
        <v>70797</v>
      </c>
      <c r="Q320" s="80">
        <v>0</v>
      </c>
      <c r="R320" s="80">
        <v>70797</v>
      </c>
      <c r="S320" s="80">
        <v>0</v>
      </c>
      <c r="T320" s="77"/>
      <c r="U320" s="80">
        <v>0</v>
      </c>
      <c r="V320" s="77"/>
      <c r="W320" s="78"/>
      <c r="X320" s="78">
        <v>45260</v>
      </c>
    </row>
    <row r="321" spans="1:24">
      <c r="A321" s="74">
        <v>801000713</v>
      </c>
      <c r="B321" s="75" t="s">
        <v>695</v>
      </c>
      <c r="C321" s="77" t="s">
        <v>281</v>
      </c>
      <c r="D321" s="77" t="s">
        <v>1016</v>
      </c>
      <c r="E321" s="78">
        <v>45209</v>
      </c>
      <c r="F321" s="78">
        <v>45261.291666666664</v>
      </c>
      <c r="G321" s="80">
        <v>64500</v>
      </c>
      <c r="H321" s="80">
        <v>64500</v>
      </c>
      <c r="I321" s="80" t="s">
        <v>1418</v>
      </c>
      <c r="J321" s="77" t="s">
        <v>1341</v>
      </c>
      <c r="K321" s="80">
        <v>0</v>
      </c>
      <c r="L321" s="80">
        <v>0</v>
      </c>
      <c r="M321" s="77"/>
      <c r="N321" s="80">
        <v>64500</v>
      </c>
      <c r="O321" s="80">
        <v>66900</v>
      </c>
      <c r="P321" s="80">
        <v>64500</v>
      </c>
      <c r="Q321" s="80">
        <v>0</v>
      </c>
      <c r="R321" s="80">
        <v>64500</v>
      </c>
      <c r="S321" s="80">
        <v>64500</v>
      </c>
      <c r="T321" s="77">
        <v>1222352665</v>
      </c>
      <c r="U321" s="80">
        <v>0</v>
      </c>
      <c r="V321" s="77"/>
      <c r="W321" s="78"/>
      <c r="X321" s="78">
        <v>45260</v>
      </c>
    </row>
    <row r="322" spans="1:24">
      <c r="A322" s="74">
        <v>801000713</v>
      </c>
      <c r="B322" s="75" t="s">
        <v>695</v>
      </c>
      <c r="C322" s="77" t="s">
        <v>286</v>
      </c>
      <c r="D322" s="77" t="s">
        <v>1017</v>
      </c>
      <c r="E322" s="78">
        <v>45209</v>
      </c>
      <c r="F322" s="78">
        <v>45231.291666666664</v>
      </c>
      <c r="G322" s="80">
        <v>111100</v>
      </c>
      <c r="H322" s="80">
        <v>111100</v>
      </c>
      <c r="I322" s="80" t="s">
        <v>1418</v>
      </c>
      <c r="J322" s="77" t="s">
        <v>1341</v>
      </c>
      <c r="K322" s="80">
        <v>0</v>
      </c>
      <c r="L322" s="80">
        <v>0</v>
      </c>
      <c r="M322" s="77"/>
      <c r="N322" s="80">
        <v>111100</v>
      </c>
      <c r="O322" s="80">
        <v>115600</v>
      </c>
      <c r="P322" s="80">
        <v>111100</v>
      </c>
      <c r="Q322" s="80">
        <v>0</v>
      </c>
      <c r="R322" s="80">
        <v>111100</v>
      </c>
      <c r="S322" s="80">
        <v>0</v>
      </c>
      <c r="T322" s="77"/>
      <c r="U322" s="80">
        <v>0</v>
      </c>
      <c r="V322" s="77"/>
      <c r="W322" s="78"/>
      <c r="X322" s="78">
        <v>45260</v>
      </c>
    </row>
    <row r="323" spans="1:24">
      <c r="A323" s="74">
        <v>801000713</v>
      </c>
      <c r="B323" s="75" t="s">
        <v>695</v>
      </c>
      <c r="C323" s="77" t="s">
        <v>285</v>
      </c>
      <c r="D323" s="77" t="s">
        <v>1018</v>
      </c>
      <c r="E323" s="78">
        <v>45209</v>
      </c>
      <c r="F323" s="78">
        <v>45261.291666666664</v>
      </c>
      <c r="G323" s="80">
        <v>56533</v>
      </c>
      <c r="H323" s="80">
        <v>56533</v>
      </c>
      <c r="I323" s="80" t="s">
        <v>1418</v>
      </c>
      <c r="J323" s="77" t="s">
        <v>1341</v>
      </c>
      <c r="K323" s="80">
        <v>0</v>
      </c>
      <c r="L323" s="80">
        <v>0</v>
      </c>
      <c r="M323" s="77"/>
      <c r="N323" s="80">
        <v>56533</v>
      </c>
      <c r="O323" s="80">
        <v>56533</v>
      </c>
      <c r="P323" s="80">
        <v>56533</v>
      </c>
      <c r="Q323" s="80">
        <v>0</v>
      </c>
      <c r="R323" s="80">
        <v>56533</v>
      </c>
      <c r="S323" s="80">
        <v>0</v>
      </c>
      <c r="T323" s="77"/>
      <c r="U323" s="80">
        <v>0</v>
      </c>
      <c r="V323" s="77"/>
      <c r="W323" s="78"/>
      <c r="X323" s="78">
        <v>45260</v>
      </c>
    </row>
    <row r="324" spans="1:24">
      <c r="A324" s="74">
        <v>801000713</v>
      </c>
      <c r="B324" s="75" t="s">
        <v>695</v>
      </c>
      <c r="C324" s="77" t="s">
        <v>284</v>
      </c>
      <c r="D324" s="77" t="s">
        <v>1019</v>
      </c>
      <c r="E324" s="78">
        <v>45209</v>
      </c>
      <c r="F324" s="78">
        <v>45231.291666666664</v>
      </c>
      <c r="G324" s="80">
        <v>64500</v>
      </c>
      <c r="H324" s="80">
        <v>64500</v>
      </c>
      <c r="I324" s="80" t="s">
        <v>1418</v>
      </c>
      <c r="J324" s="77" t="s">
        <v>1341</v>
      </c>
      <c r="K324" s="80">
        <v>0</v>
      </c>
      <c r="L324" s="80">
        <v>0</v>
      </c>
      <c r="M324" s="77"/>
      <c r="N324" s="80">
        <v>64500</v>
      </c>
      <c r="O324" s="80">
        <v>66900</v>
      </c>
      <c r="P324" s="80">
        <v>64500</v>
      </c>
      <c r="Q324" s="80">
        <v>0</v>
      </c>
      <c r="R324" s="80">
        <v>64500</v>
      </c>
      <c r="S324" s="80">
        <v>0</v>
      </c>
      <c r="T324" s="77"/>
      <c r="U324" s="80">
        <v>0</v>
      </c>
      <c r="V324" s="77"/>
      <c r="W324" s="78"/>
      <c r="X324" s="78">
        <v>45260</v>
      </c>
    </row>
    <row r="325" spans="1:24">
      <c r="A325" s="74">
        <v>801000713</v>
      </c>
      <c r="B325" s="75" t="s">
        <v>695</v>
      </c>
      <c r="C325" s="77" t="s">
        <v>282</v>
      </c>
      <c r="D325" s="77" t="s">
        <v>1020</v>
      </c>
      <c r="E325" s="78">
        <v>45209</v>
      </c>
      <c r="F325" s="78">
        <v>45261.291666666664</v>
      </c>
      <c r="G325" s="80">
        <v>56533</v>
      </c>
      <c r="H325" s="80">
        <v>56533</v>
      </c>
      <c r="I325" s="80" t="s">
        <v>1418</v>
      </c>
      <c r="J325" s="77" t="s">
        <v>1341</v>
      </c>
      <c r="K325" s="80">
        <v>0</v>
      </c>
      <c r="L325" s="80">
        <v>0</v>
      </c>
      <c r="M325" s="77"/>
      <c r="N325" s="80">
        <v>56533</v>
      </c>
      <c r="O325" s="80">
        <v>56533</v>
      </c>
      <c r="P325" s="80">
        <v>56533</v>
      </c>
      <c r="Q325" s="80">
        <v>0</v>
      </c>
      <c r="R325" s="80">
        <v>56533</v>
      </c>
      <c r="S325" s="80">
        <v>56533</v>
      </c>
      <c r="T325" s="77">
        <v>1222352666</v>
      </c>
      <c r="U325" s="80">
        <v>0</v>
      </c>
      <c r="V325" s="77"/>
      <c r="W325" s="78"/>
      <c r="X325" s="78">
        <v>45260</v>
      </c>
    </row>
    <row r="326" spans="1:24">
      <c r="A326" s="74">
        <v>801000713</v>
      </c>
      <c r="B326" s="75" t="s">
        <v>695</v>
      </c>
      <c r="C326" s="77" t="s">
        <v>283</v>
      </c>
      <c r="D326" s="77" t="s">
        <v>1021</v>
      </c>
      <c r="E326" s="78">
        <v>45209</v>
      </c>
      <c r="F326" s="78">
        <v>45261.291666666664</v>
      </c>
      <c r="G326" s="80">
        <v>64500</v>
      </c>
      <c r="H326" s="80">
        <v>64500</v>
      </c>
      <c r="I326" s="80" t="s">
        <v>1418</v>
      </c>
      <c r="J326" s="77" t="s">
        <v>1341</v>
      </c>
      <c r="K326" s="80">
        <v>0</v>
      </c>
      <c r="L326" s="80">
        <v>0</v>
      </c>
      <c r="M326" s="77"/>
      <c r="N326" s="80">
        <v>64500</v>
      </c>
      <c r="O326" s="80">
        <v>66900</v>
      </c>
      <c r="P326" s="80">
        <v>64500</v>
      </c>
      <c r="Q326" s="80">
        <v>0</v>
      </c>
      <c r="R326" s="80">
        <v>64500</v>
      </c>
      <c r="S326" s="80">
        <v>64500</v>
      </c>
      <c r="T326" s="77">
        <v>1222352667</v>
      </c>
      <c r="U326" s="80">
        <v>0</v>
      </c>
      <c r="V326" s="77"/>
      <c r="W326" s="78"/>
      <c r="X326" s="78">
        <v>45260</v>
      </c>
    </row>
    <row r="327" spans="1:24">
      <c r="A327" s="74">
        <v>801000713</v>
      </c>
      <c r="B327" s="75" t="s">
        <v>695</v>
      </c>
      <c r="C327" s="77" t="s">
        <v>278</v>
      </c>
      <c r="D327" s="77" t="s">
        <v>1022</v>
      </c>
      <c r="E327" s="78">
        <v>45209</v>
      </c>
      <c r="F327" s="78">
        <v>45233.469897222225</v>
      </c>
      <c r="G327" s="80">
        <v>56906933</v>
      </c>
      <c r="H327" s="80">
        <v>56906933</v>
      </c>
      <c r="I327" s="80" t="s">
        <v>1414</v>
      </c>
      <c r="J327" s="77" t="s">
        <v>1343</v>
      </c>
      <c r="K327" s="80">
        <v>0</v>
      </c>
      <c r="L327" s="80">
        <v>4994636</v>
      </c>
      <c r="M327" s="77" t="s">
        <v>1412</v>
      </c>
      <c r="N327" s="80">
        <v>56906933</v>
      </c>
      <c r="O327" s="80">
        <v>56906933</v>
      </c>
      <c r="P327" s="80">
        <v>56906933</v>
      </c>
      <c r="Q327" s="80">
        <v>0</v>
      </c>
      <c r="R327" s="80">
        <v>51912297</v>
      </c>
      <c r="S327" s="80">
        <v>50874051</v>
      </c>
      <c r="T327" s="77">
        <v>1222350753</v>
      </c>
      <c r="U327" s="80">
        <v>0</v>
      </c>
      <c r="V327" s="77"/>
      <c r="W327" s="78"/>
      <c r="X327" s="78">
        <v>45260</v>
      </c>
    </row>
    <row r="328" spans="1:24">
      <c r="A328" s="74">
        <v>801000713</v>
      </c>
      <c r="B328" s="75" t="s">
        <v>695</v>
      </c>
      <c r="C328" s="77" t="s">
        <v>269</v>
      </c>
      <c r="D328" s="77" t="s">
        <v>1023</v>
      </c>
      <c r="E328" s="78">
        <v>45210</v>
      </c>
      <c r="F328" s="78">
        <v>45231.291666666664</v>
      </c>
      <c r="G328" s="80">
        <v>342815</v>
      </c>
      <c r="H328" s="80">
        <v>342815</v>
      </c>
      <c r="I328" s="80" t="s">
        <v>1418</v>
      </c>
      <c r="J328" s="77" t="s">
        <v>1341</v>
      </c>
      <c r="K328" s="80">
        <v>0</v>
      </c>
      <c r="L328" s="80">
        <v>0</v>
      </c>
      <c r="M328" s="77"/>
      <c r="N328" s="80">
        <v>346915</v>
      </c>
      <c r="O328" s="80">
        <v>346915</v>
      </c>
      <c r="P328" s="80">
        <v>346915</v>
      </c>
      <c r="Q328" s="80">
        <v>0</v>
      </c>
      <c r="R328" s="80">
        <v>346915</v>
      </c>
      <c r="S328" s="80">
        <v>0</v>
      </c>
      <c r="T328" s="77"/>
      <c r="U328" s="80">
        <v>0</v>
      </c>
      <c r="V328" s="77"/>
      <c r="W328" s="78"/>
      <c r="X328" s="78">
        <v>45260</v>
      </c>
    </row>
    <row r="329" spans="1:24">
      <c r="A329" s="74">
        <v>801000713</v>
      </c>
      <c r="B329" s="75" t="s">
        <v>695</v>
      </c>
      <c r="C329" s="77" t="s">
        <v>274</v>
      </c>
      <c r="D329" s="77" t="s">
        <v>1024</v>
      </c>
      <c r="E329" s="78">
        <v>45210</v>
      </c>
      <c r="F329" s="78">
        <v>45231.291666666664</v>
      </c>
      <c r="G329" s="80">
        <v>121033</v>
      </c>
      <c r="H329" s="80">
        <v>121033</v>
      </c>
      <c r="I329" s="80" t="s">
        <v>1418</v>
      </c>
      <c r="J329" s="77" t="s">
        <v>1341</v>
      </c>
      <c r="K329" s="80">
        <v>0</v>
      </c>
      <c r="L329" s="80">
        <v>0</v>
      </c>
      <c r="M329" s="77"/>
      <c r="N329" s="80">
        <v>121033</v>
      </c>
      <c r="O329" s="80">
        <v>123433</v>
      </c>
      <c r="P329" s="80">
        <v>121033</v>
      </c>
      <c r="Q329" s="80">
        <v>0</v>
      </c>
      <c r="R329" s="80">
        <v>121033</v>
      </c>
      <c r="S329" s="80">
        <v>0</v>
      </c>
      <c r="T329" s="77"/>
      <c r="U329" s="80">
        <v>0</v>
      </c>
      <c r="V329" s="77"/>
      <c r="W329" s="78"/>
      <c r="X329" s="78">
        <v>45260</v>
      </c>
    </row>
    <row r="330" spans="1:24">
      <c r="A330" s="74">
        <v>801000713</v>
      </c>
      <c r="B330" s="75" t="s">
        <v>695</v>
      </c>
      <c r="C330" s="77" t="s">
        <v>273</v>
      </c>
      <c r="D330" s="77" t="s">
        <v>1025</v>
      </c>
      <c r="E330" s="78">
        <v>45210</v>
      </c>
      <c r="F330" s="78">
        <v>45231.291666666664</v>
      </c>
      <c r="G330" s="80">
        <v>56533</v>
      </c>
      <c r="H330" s="80">
        <v>56533</v>
      </c>
      <c r="I330" s="80" t="s">
        <v>1418</v>
      </c>
      <c r="J330" s="77" t="s">
        <v>1341</v>
      </c>
      <c r="K330" s="80">
        <v>0</v>
      </c>
      <c r="L330" s="80">
        <v>0</v>
      </c>
      <c r="M330" s="77"/>
      <c r="N330" s="80">
        <v>56533</v>
      </c>
      <c r="O330" s="80">
        <v>56533</v>
      </c>
      <c r="P330" s="80">
        <v>56533</v>
      </c>
      <c r="Q330" s="80">
        <v>0</v>
      </c>
      <c r="R330" s="80">
        <v>56533</v>
      </c>
      <c r="S330" s="80">
        <v>0</v>
      </c>
      <c r="T330" s="77"/>
      <c r="U330" s="80">
        <v>0</v>
      </c>
      <c r="V330" s="77"/>
      <c r="W330" s="78"/>
      <c r="X330" s="78">
        <v>45260</v>
      </c>
    </row>
    <row r="331" spans="1:24">
      <c r="A331" s="74">
        <v>801000713</v>
      </c>
      <c r="B331" s="75" t="s">
        <v>695</v>
      </c>
      <c r="C331" s="77" t="s">
        <v>272</v>
      </c>
      <c r="D331" s="77" t="s">
        <v>1026</v>
      </c>
      <c r="E331" s="78">
        <v>45210</v>
      </c>
      <c r="F331" s="78">
        <v>45231.291666666664</v>
      </c>
      <c r="G331" s="80">
        <v>32964</v>
      </c>
      <c r="H331" s="80">
        <v>32964</v>
      </c>
      <c r="I331" s="80" t="s">
        <v>1418</v>
      </c>
      <c r="J331" s="77" t="s">
        <v>1341</v>
      </c>
      <c r="K331" s="80">
        <v>0</v>
      </c>
      <c r="L331" s="80">
        <v>0</v>
      </c>
      <c r="M331" s="77"/>
      <c r="N331" s="80">
        <v>32964</v>
      </c>
      <c r="O331" s="80">
        <v>32964</v>
      </c>
      <c r="P331" s="80">
        <v>32964</v>
      </c>
      <c r="Q331" s="80">
        <v>0</v>
      </c>
      <c r="R331" s="80">
        <v>32964</v>
      </c>
      <c r="S331" s="80">
        <v>0</v>
      </c>
      <c r="T331" s="77"/>
      <c r="U331" s="80">
        <v>0</v>
      </c>
      <c r="V331" s="77"/>
      <c r="W331" s="78"/>
      <c r="X331" s="78">
        <v>45260</v>
      </c>
    </row>
    <row r="332" spans="1:24">
      <c r="A332" s="74">
        <v>801000713</v>
      </c>
      <c r="B332" s="75" t="s">
        <v>695</v>
      </c>
      <c r="C332" s="77" t="s">
        <v>271</v>
      </c>
      <c r="D332" s="77" t="s">
        <v>1027</v>
      </c>
      <c r="E332" s="78">
        <v>45210</v>
      </c>
      <c r="F332" s="78">
        <v>45231.291666666664</v>
      </c>
      <c r="G332" s="80">
        <v>80623</v>
      </c>
      <c r="H332" s="80">
        <v>80623</v>
      </c>
      <c r="I332" s="80" t="s">
        <v>1347</v>
      </c>
      <c r="J332" s="77" t="s">
        <v>610</v>
      </c>
      <c r="K332" s="80">
        <v>80623</v>
      </c>
      <c r="L332" s="80">
        <v>0</v>
      </c>
      <c r="M332" s="77"/>
      <c r="N332" s="80">
        <v>0</v>
      </c>
      <c r="O332" s="80">
        <v>0</v>
      </c>
      <c r="P332" s="80">
        <v>0</v>
      </c>
      <c r="Q332" s="80">
        <v>0</v>
      </c>
      <c r="R332" s="80">
        <v>0</v>
      </c>
      <c r="S332" s="80">
        <v>0</v>
      </c>
      <c r="T332" s="77"/>
      <c r="U332" s="80">
        <v>0</v>
      </c>
      <c r="V332" s="77"/>
      <c r="W332" s="78"/>
      <c r="X332" s="78">
        <v>45260</v>
      </c>
    </row>
    <row r="333" spans="1:24">
      <c r="A333" s="74">
        <v>801000713</v>
      </c>
      <c r="B333" s="75" t="s">
        <v>695</v>
      </c>
      <c r="C333" s="77" t="s">
        <v>270</v>
      </c>
      <c r="D333" s="77" t="s">
        <v>1028</v>
      </c>
      <c r="E333" s="78">
        <v>45210</v>
      </c>
      <c r="F333" s="78">
        <v>45231.291666666664</v>
      </c>
      <c r="G333" s="80">
        <v>49990</v>
      </c>
      <c r="H333" s="80">
        <v>49990</v>
      </c>
      <c r="I333" s="80" t="s">
        <v>1416</v>
      </c>
      <c r="J333" s="77" t="s">
        <v>654</v>
      </c>
      <c r="K333" s="80">
        <v>0</v>
      </c>
      <c r="L333" s="80">
        <v>22700</v>
      </c>
      <c r="M333" s="77"/>
      <c r="N333" s="80">
        <v>49990</v>
      </c>
      <c r="O333" s="80">
        <v>27290</v>
      </c>
      <c r="P333" s="80">
        <v>49990</v>
      </c>
      <c r="Q333" s="80">
        <v>0</v>
      </c>
      <c r="R333" s="80">
        <v>27290</v>
      </c>
      <c r="S333" s="80">
        <v>0</v>
      </c>
      <c r="T333" s="77"/>
      <c r="U333" s="80">
        <v>0</v>
      </c>
      <c r="V333" s="77"/>
      <c r="W333" s="78"/>
      <c r="X333" s="78">
        <v>45260</v>
      </c>
    </row>
    <row r="334" spans="1:24">
      <c r="A334" s="74">
        <v>801000713</v>
      </c>
      <c r="B334" s="75" t="s">
        <v>695</v>
      </c>
      <c r="C334" s="77" t="s">
        <v>268</v>
      </c>
      <c r="D334" s="77" t="s">
        <v>1029</v>
      </c>
      <c r="E334" s="78">
        <v>45210</v>
      </c>
      <c r="F334" s="78">
        <v>45231.291666666664</v>
      </c>
      <c r="G334" s="80">
        <v>56533</v>
      </c>
      <c r="H334" s="80">
        <v>56533</v>
      </c>
      <c r="I334" s="80" t="s">
        <v>1418</v>
      </c>
      <c r="J334" s="77" t="s">
        <v>1341</v>
      </c>
      <c r="K334" s="80">
        <v>0</v>
      </c>
      <c r="L334" s="80">
        <v>0</v>
      </c>
      <c r="M334" s="77"/>
      <c r="N334" s="80">
        <v>56533</v>
      </c>
      <c r="O334" s="80">
        <v>66900</v>
      </c>
      <c r="P334" s="80">
        <v>56533</v>
      </c>
      <c r="Q334" s="80">
        <v>0</v>
      </c>
      <c r="R334" s="80">
        <v>56533</v>
      </c>
      <c r="S334" s="80">
        <v>56533</v>
      </c>
      <c r="T334" s="77">
        <v>1222352563</v>
      </c>
      <c r="U334" s="80">
        <v>0</v>
      </c>
      <c r="V334" s="77"/>
      <c r="W334" s="78"/>
      <c r="X334" s="78">
        <v>45260</v>
      </c>
    </row>
    <row r="335" spans="1:24">
      <c r="A335" s="74">
        <v>801000713</v>
      </c>
      <c r="B335" s="75" t="s">
        <v>695</v>
      </c>
      <c r="C335" s="77" t="s">
        <v>275</v>
      </c>
      <c r="D335" s="77" t="s">
        <v>1030</v>
      </c>
      <c r="E335" s="78">
        <v>45210</v>
      </c>
      <c r="F335" s="78">
        <v>45261.291666666664</v>
      </c>
      <c r="G335" s="80">
        <v>94240</v>
      </c>
      <c r="H335" s="80">
        <v>94240</v>
      </c>
      <c r="I335" s="80" t="s">
        <v>1418</v>
      </c>
      <c r="J335" s="77" t="s">
        <v>1341</v>
      </c>
      <c r="K335" s="80">
        <v>0</v>
      </c>
      <c r="L335" s="80">
        <v>0</v>
      </c>
      <c r="M335" s="77"/>
      <c r="N335" s="80">
        <v>94240</v>
      </c>
      <c r="O335" s="80">
        <v>91915</v>
      </c>
      <c r="P335" s="80">
        <v>94240</v>
      </c>
      <c r="Q335" s="80">
        <v>0</v>
      </c>
      <c r="R335" s="80">
        <v>94240</v>
      </c>
      <c r="S335" s="80">
        <v>0</v>
      </c>
      <c r="T335" s="77"/>
      <c r="U335" s="80">
        <v>0</v>
      </c>
      <c r="V335" s="77"/>
      <c r="W335" s="78"/>
      <c r="X335" s="78">
        <v>45260</v>
      </c>
    </row>
    <row r="336" spans="1:24">
      <c r="A336" s="74">
        <v>801000713</v>
      </c>
      <c r="B336" s="75" t="s">
        <v>695</v>
      </c>
      <c r="C336" s="77" t="s">
        <v>277</v>
      </c>
      <c r="D336" s="77" t="s">
        <v>1031</v>
      </c>
      <c r="E336" s="78">
        <v>45210</v>
      </c>
      <c r="F336" s="78">
        <v>45231.291666666664</v>
      </c>
      <c r="G336" s="80">
        <v>2165647</v>
      </c>
      <c r="H336" s="80">
        <v>2165647</v>
      </c>
      <c r="I336" s="80" t="s">
        <v>673</v>
      </c>
      <c r="J336" s="77" t="s">
        <v>1344</v>
      </c>
      <c r="K336" s="80">
        <v>0</v>
      </c>
      <c r="L336" s="80">
        <v>0</v>
      </c>
      <c r="M336" s="77"/>
      <c r="N336" s="80">
        <v>0</v>
      </c>
      <c r="O336" s="80">
        <v>0</v>
      </c>
      <c r="P336" s="80">
        <v>0</v>
      </c>
      <c r="Q336" s="80">
        <v>0</v>
      </c>
      <c r="R336" s="80">
        <v>0</v>
      </c>
      <c r="S336" s="80">
        <v>0</v>
      </c>
      <c r="T336" s="77"/>
      <c r="U336" s="80">
        <v>0</v>
      </c>
      <c r="V336" s="77"/>
      <c r="W336" s="78"/>
      <c r="X336" s="78">
        <v>45260</v>
      </c>
    </row>
    <row r="337" spans="1:24">
      <c r="A337" s="74">
        <v>801000713</v>
      </c>
      <c r="B337" s="75" t="s">
        <v>695</v>
      </c>
      <c r="C337" s="77" t="s">
        <v>276</v>
      </c>
      <c r="D337" s="77" t="s">
        <v>1032</v>
      </c>
      <c r="E337" s="78">
        <v>45210</v>
      </c>
      <c r="F337" s="78">
        <v>45231.291666666664</v>
      </c>
      <c r="G337" s="80">
        <v>901037</v>
      </c>
      <c r="H337" s="80">
        <v>901037</v>
      </c>
      <c r="I337" s="80" t="s">
        <v>1418</v>
      </c>
      <c r="J337" s="77" t="s">
        <v>1341</v>
      </c>
      <c r="K337" s="80">
        <v>0</v>
      </c>
      <c r="L337" s="80">
        <v>0</v>
      </c>
      <c r="M337" s="77"/>
      <c r="N337" s="80">
        <v>901037</v>
      </c>
      <c r="O337" s="80">
        <v>92725</v>
      </c>
      <c r="P337" s="80">
        <v>901037</v>
      </c>
      <c r="Q337" s="80">
        <v>0</v>
      </c>
      <c r="R337" s="80">
        <v>901037</v>
      </c>
      <c r="S337" s="80">
        <v>0</v>
      </c>
      <c r="T337" s="77"/>
      <c r="U337" s="80">
        <v>0</v>
      </c>
      <c r="V337" s="77"/>
      <c r="W337" s="78"/>
      <c r="X337" s="78">
        <v>45260</v>
      </c>
    </row>
    <row r="338" spans="1:24">
      <c r="A338" s="74">
        <v>801000713</v>
      </c>
      <c r="B338" s="75" t="s">
        <v>695</v>
      </c>
      <c r="C338" s="77" t="s">
        <v>262</v>
      </c>
      <c r="D338" s="77" t="s">
        <v>1033</v>
      </c>
      <c r="E338" s="78">
        <v>45211</v>
      </c>
      <c r="F338" s="78">
        <v>45233.492504016205</v>
      </c>
      <c r="G338" s="80">
        <v>17804934</v>
      </c>
      <c r="H338" s="80">
        <v>17804934</v>
      </c>
      <c r="I338" s="80" t="s">
        <v>1416</v>
      </c>
      <c r="J338" s="77" t="s">
        <v>654</v>
      </c>
      <c r="K338" s="80">
        <v>0</v>
      </c>
      <c r="L338" s="80">
        <v>8071769</v>
      </c>
      <c r="M338" s="77"/>
      <c r="N338" s="80">
        <v>17804934</v>
      </c>
      <c r="O338" s="80">
        <v>6282165</v>
      </c>
      <c r="P338" s="80">
        <v>17804934</v>
      </c>
      <c r="Q338" s="80">
        <v>0</v>
      </c>
      <c r="R338" s="80">
        <v>9733165</v>
      </c>
      <c r="S338" s="80">
        <v>0</v>
      </c>
      <c r="T338" s="77"/>
      <c r="U338" s="80">
        <v>0</v>
      </c>
      <c r="V338" s="77"/>
      <c r="W338" s="78"/>
      <c r="X338" s="78">
        <v>45260</v>
      </c>
    </row>
    <row r="339" spans="1:24">
      <c r="A339" s="74">
        <v>801000713</v>
      </c>
      <c r="B339" s="75" t="s">
        <v>695</v>
      </c>
      <c r="C339" s="77" t="s">
        <v>263</v>
      </c>
      <c r="D339" s="77" t="s">
        <v>1034</v>
      </c>
      <c r="E339" s="78">
        <v>45211</v>
      </c>
      <c r="F339" s="78">
        <v>45233.473500266206</v>
      </c>
      <c r="G339" s="80">
        <v>145260</v>
      </c>
      <c r="H339" s="80">
        <v>145260</v>
      </c>
      <c r="I339" s="80" t="s">
        <v>1418</v>
      </c>
      <c r="J339" s="77" t="s">
        <v>1341</v>
      </c>
      <c r="K339" s="80">
        <v>0</v>
      </c>
      <c r="L339" s="80">
        <v>0</v>
      </c>
      <c r="M339" s="77"/>
      <c r="N339" s="80">
        <v>145260</v>
      </c>
      <c r="O339" s="80">
        <v>145260</v>
      </c>
      <c r="P339" s="80">
        <v>145260</v>
      </c>
      <c r="Q339" s="80">
        <v>0</v>
      </c>
      <c r="R339" s="80">
        <v>145260</v>
      </c>
      <c r="S339" s="80">
        <v>0</v>
      </c>
      <c r="T339" s="77"/>
      <c r="U339" s="80">
        <v>0</v>
      </c>
      <c r="V339" s="77"/>
      <c r="W339" s="78"/>
      <c r="X339" s="78">
        <v>45260</v>
      </c>
    </row>
    <row r="340" spans="1:24">
      <c r="A340" s="74">
        <v>801000713</v>
      </c>
      <c r="B340" s="75" t="s">
        <v>695</v>
      </c>
      <c r="C340" s="77" t="s">
        <v>266</v>
      </c>
      <c r="D340" s="77" t="s">
        <v>1035</v>
      </c>
      <c r="E340" s="78">
        <v>45211</v>
      </c>
      <c r="F340" s="78">
        <v>45261.291666666664</v>
      </c>
      <c r="G340" s="80">
        <v>52770</v>
      </c>
      <c r="H340" s="80">
        <v>52770</v>
      </c>
      <c r="I340" s="80" t="s">
        <v>673</v>
      </c>
      <c r="J340" s="77" t="s">
        <v>1344</v>
      </c>
      <c r="K340" s="80">
        <v>0</v>
      </c>
      <c r="L340" s="80">
        <v>0</v>
      </c>
      <c r="M340" s="77"/>
      <c r="N340" s="80">
        <v>0</v>
      </c>
      <c r="O340" s="80">
        <v>0</v>
      </c>
      <c r="P340" s="80">
        <v>0</v>
      </c>
      <c r="Q340" s="80">
        <v>0</v>
      </c>
      <c r="R340" s="80">
        <v>0</v>
      </c>
      <c r="S340" s="80">
        <v>0</v>
      </c>
      <c r="T340" s="77"/>
      <c r="U340" s="80">
        <v>0</v>
      </c>
      <c r="V340" s="77"/>
      <c r="W340" s="78"/>
      <c r="X340" s="78">
        <v>45260</v>
      </c>
    </row>
    <row r="341" spans="1:24">
      <c r="A341" s="74">
        <v>801000713</v>
      </c>
      <c r="B341" s="75" t="s">
        <v>695</v>
      </c>
      <c r="C341" s="77" t="s">
        <v>265</v>
      </c>
      <c r="D341" s="77" t="s">
        <v>1036</v>
      </c>
      <c r="E341" s="78">
        <v>45211</v>
      </c>
      <c r="F341" s="78">
        <v>45261.291666666664</v>
      </c>
      <c r="G341" s="80">
        <v>64500</v>
      </c>
      <c r="H341" s="80">
        <v>64500</v>
      </c>
      <c r="I341" s="80" t="s">
        <v>1418</v>
      </c>
      <c r="J341" s="77" t="s">
        <v>1341</v>
      </c>
      <c r="K341" s="80">
        <v>0</v>
      </c>
      <c r="L341" s="80">
        <v>0</v>
      </c>
      <c r="M341" s="77"/>
      <c r="N341" s="80">
        <v>64500</v>
      </c>
      <c r="O341" s="80">
        <v>66900</v>
      </c>
      <c r="P341" s="80">
        <v>64500</v>
      </c>
      <c r="Q341" s="80">
        <v>0</v>
      </c>
      <c r="R341" s="80">
        <v>64500</v>
      </c>
      <c r="S341" s="80">
        <v>64500</v>
      </c>
      <c r="T341" s="77">
        <v>1222352671</v>
      </c>
      <c r="U341" s="80">
        <v>0</v>
      </c>
      <c r="V341" s="77"/>
      <c r="W341" s="78"/>
      <c r="X341" s="78">
        <v>45260</v>
      </c>
    </row>
    <row r="342" spans="1:24">
      <c r="A342" s="74">
        <v>801000713</v>
      </c>
      <c r="B342" s="75" t="s">
        <v>695</v>
      </c>
      <c r="C342" s="77" t="s">
        <v>267</v>
      </c>
      <c r="D342" s="77" t="s">
        <v>1037</v>
      </c>
      <c r="E342" s="78">
        <v>45211</v>
      </c>
      <c r="F342" s="78">
        <v>45261.291666666664</v>
      </c>
      <c r="G342" s="80">
        <v>64500</v>
      </c>
      <c r="H342" s="80">
        <v>64500</v>
      </c>
      <c r="I342" s="80" t="s">
        <v>1418</v>
      </c>
      <c r="J342" s="77" t="s">
        <v>1341</v>
      </c>
      <c r="K342" s="80">
        <v>0</v>
      </c>
      <c r="L342" s="80">
        <v>0</v>
      </c>
      <c r="M342" s="77"/>
      <c r="N342" s="80">
        <v>64500</v>
      </c>
      <c r="O342" s="80">
        <v>66900</v>
      </c>
      <c r="P342" s="80">
        <v>64500</v>
      </c>
      <c r="Q342" s="80">
        <v>0</v>
      </c>
      <c r="R342" s="80">
        <v>64500</v>
      </c>
      <c r="S342" s="80">
        <v>64500</v>
      </c>
      <c r="T342" s="77">
        <v>1222352672</v>
      </c>
      <c r="U342" s="80">
        <v>0</v>
      </c>
      <c r="V342" s="77"/>
      <c r="W342" s="78"/>
      <c r="X342" s="78">
        <v>45260</v>
      </c>
    </row>
    <row r="343" spans="1:24">
      <c r="A343" s="74">
        <v>801000713</v>
      </c>
      <c r="B343" s="75" t="s">
        <v>695</v>
      </c>
      <c r="C343" s="77" t="s">
        <v>264</v>
      </c>
      <c r="D343" s="77" t="s">
        <v>1038</v>
      </c>
      <c r="E343" s="78">
        <v>45211</v>
      </c>
      <c r="F343" s="78">
        <v>45233.484275613424</v>
      </c>
      <c r="G343" s="80">
        <v>3693135</v>
      </c>
      <c r="H343" s="80">
        <v>3693135</v>
      </c>
      <c r="I343" s="80" t="s">
        <v>673</v>
      </c>
      <c r="J343" s="77" t="s">
        <v>1344</v>
      </c>
      <c r="K343" s="80">
        <v>0</v>
      </c>
      <c r="L343" s="80">
        <v>0</v>
      </c>
      <c r="M343" s="77"/>
      <c r="N343" s="80">
        <v>0</v>
      </c>
      <c r="O343" s="80">
        <v>0</v>
      </c>
      <c r="P343" s="80">
        <v>0</v>
      </c>
      <c r="Q343" s="80">
        <v>0</v>
      </c>
      <c r="R343" s="80">
        <v>0</v>
      </c>
      <c r="S343" s="80">
        <v>0</v>
      </c>
      <c r="T343" s="77"/>
      <c r="U343" s="80">
        <v>0</v>
      </c>
      <c r="V343" s="77"/>
      <c r="W343" s="78"/>
      <c r="X343" s="78">
        <v>45260</v>
      </c>
    </row>
    <row r="344" spans="1:24">
      <c r="A344" s="74">
        <v>801000713</v>
      </c>
      <c r="B344" s="75" t="s">
        <v>695</v>
      </c>
      <c r="C344" s="77" t="s">
        <v>260</v>
      </c>
      <c r="D344" s="77" t="s">
        <v>1039</v>
      </c>
      <c r="E344" s="78">
        <v>45212</v>
      </c>
      <c r="F344" s="78">
        <v>45233.49547303241</v>
      </c>
      <c r="G344" s="80">
        <v>60254</v>
      </c>
      <c r="H344" s="80">
        <v>60254</v>
      </c>
      <c r="I344" s="80" t="s">
        <v>1418</v>
      </c>
      <c r="J344" s="77" t="s">
        <v>1341</v>
      </c>
      <c r="K344" s="80">
        <v>0</v>
      </c>
      <c r="L344" s="80">
        <v>0</v>
      </c>
      <c r="M344" s="77"/>
      <c r="N344" s="80">
        <v>60254</v>
      </c>
      <c r="O344" s="80">
        <v>60254</v>
      </c>
      <c r="P344" s="80">
        <v>60254</v>
      </c>
      <c r="Q344" s="80">
        <v>0</v>
      </c>
      <c r="R344" s="80">
        <v>60254</v>
      </c>
      <c r="S344" s="80">
        <v>0</v>
      </c>
      <c r="T344" s="77"/>
      <c r="U344" s="80">
        <v>0</v>
      </c>
      <c r="V344" s="77"/>
      <c r="W344" s="78"/>
      <c r="X344" s="78">
        <v>45260</v>
      </c>
    </row>
    <row r="345" spans="1:24">
      <c r="A345" s="74">
        <v>801000713</v>
      </c>
      <c r="B345" s="75" t="s">
        <v>695</v>
      </c>
      <c r="C345" s="77" t="s">
        <v>258</v>
      </c>
      <c r="D345" s="77" t="s">
        <v>1040</v>
      </c>
      <c r="E345" s="78">
        <v>45212</v>
      </c>
      <c r="F345" s="78">
        <v>45233.513214155093</v>
      </c>
      <c r="G345" s="80">
        <v>11318516</v>
      </c>
      <c r="H345" s="80">
        <v>11318516</v>
      </c>
      <c r="I345" s="80" t="s">
        <v>1418</v>
      </c>
      <c r="J345" s="77" t="s">
        <v>1341</v>
      </c>
      <c r="K345" s="80">
        <v>0</v>
      </c>
      <c r="L345" s="80">
        <v>0</v>
      </c>
      <c r="M345" s="77"/>
      <c r="N345" s="80">
        <v>11318516</v>
      </c>
      <c r="O345" s="80">
        <v>11318516</v>
      </c>
      <c r="P345" s="80">
        <v>11318516</v>
      </c>
      <c r="Q345" s="80">
        <v>0</v>
      </c>
      <c r="R345" s="80">
        <v>11318516</v>
      </c>
      <c r="S345" s="80">
        <v>11092146</v>
      </c>
      <c r="T345" s="77">
        <v>1222350797</v>
      </c>
      <c r="U345" s="80">
        <v>0</v>
      </c>
      <c r="V345" s="77"/>
      <c r="W345" s="78"/>
      <c r="X345" s="78">
        <v>45260</v>
      </c>
    </row>
    <row r="346" spans="1:24">
      <c r="A346" s="74">
        <v>801000713</v>
      </c>
      <c r="B346" s="75" t="s">
        <v>695</v>
      </c>
      <c r="C346" s="77" t="s">
        <v>261</v>
      </c>
      <c r="D346" s="77" t="s">
        <v>1041</v>
      </c>
      <c r="E346" s="78">
        <v>45212</v>
      </c>
      <c r="F346" s="78">
        <v>45237.342489930554</v>
      </c>
      <c r="G346" s="80">
        <v>6179024</v>
      </c>
      <c r="H346" s="80">
        <v>6179024</v>
      </c>
      <c r="I346" s="80" t="s">
        <v>1418</v>
      </c>
      <c r="J346" s="77" t="s">
        <v>1341</v>
      </c>
      <c r="K346" s="80">
        <v>0</v>
      </c>
      <c r="L346" s="80">
        <v>0</v>
      </c>
      <c r="M346" s="77"/>
      <c r="N346" s="80">
        <v>6179024</v>
      </c>
      <c r="O346" s="80">
        <v>6122464</v>
      </c>
      <c r="P346" s="80">
        <v>6179024</v>
      </c>
      <c r="Q346" s="80">
        <v>0</v>
      </c>
      <c r="R346" s="80">
        <v>6179024</v>
      </c>
      <c r="S346" s="80">
        <v>0</v>
      </c>
      <c r="T346" s="77"/>
      <c r="U346" s="80">
        <v>0</v>
      </c>
      <c r="V346" s="77"/>
      <c r="W346" s="78"/>
      <c r="X346" s="78">
        <v>45260</v>
      </c>
    </row>
    <row r="347" spans="1:24">
      <c r="A347" s="74">
        <v>801000713</v>
      </c>
      <c r="B347" s="75" t="s">
        <v>695</v>
      </c>
      <c r="C347" s="77" t="s">
        <v>259</v>
      </c>
      <c r="D347" s="77" t="s">
        <v>1042</v>
      </c>
      <c r="E347" s="78">
        <v>45212</v>
      </c>
      <c r="F347" s="78">
        <v>45233.505298958335</v>
      </c>
      <c r="G347" s="80">
        <v>195100</v>
      </c>
      <c r="H347" s="80">
        <v>195100</v>
      </c>
      <c r="I347" s="80" t="s">
        <v>1418</v>
      </c>
      <c r="J347" s="77" t="s">
        <v>1341</v>
      </c>
      <c r="K347" s="80">
        <v>0</v>
      </c>
      <c r="L347" s="80">
        <v>0</v>
      </c>
      <c r="M347" s="77"/>
      <c r="N347" s="80">
        <v>195100</v>
      </c>
      <c r="O347" s="80">
        <v>203000</v>
      </c>
      <c r="P347" s="80">
        <v>195100</v>
      </c>
      <c r="Q347" s="80">
        <v>0</v>
      </c>
      <c r="R347" s="80">
        <v>195100</v>
      </c>
      <c r="S347" s="80">
        <v>0</v>
      </c>
      <c r="T347" s="77"/>
      <c r="U347" s="80">
        <v>0</v>
      </c>
      <c r="V347" s="77"/>
      <c r="W347" s="78"/>
      <c r="X347" s="78">
        <v>45260</v>
      </c>
    </row>
    <row r="348" spans="1:24">
      <c r="A348" s="74">
        <v>801000713</v>
      </c>
      <c r="B348" s="75" t="s">
        <v>695</v>
      </c>
      <c r="C348" s="77" t="s">
        <v>257</v>
      </c>
      <c r="D348" s="77" t="s">
        <v>1043</v>
      </c>
      <c r="E348" s="78">
        <v>45213</v>
      </c>
      <c r="F348" s="78">
        <v>45233.559654629629</v>
      </c>
      <c r="G348" s="80">
        <v>6596512</v>
      </c>
      <c r="H348" s="80">
        <v>6596512</v>
      </c>
      <c r="I348" s="80" t="s">
        <v>1418</v>
      </c>
      <c r="J348" s="77" t="s">
        <v>1341</v>
      </c>
      <c r="K348" s="80">
        <v>0</v>
      </c>
      <c r="L348" s="80">
        <v>0</v>
      </c>
      <c r="M348" s="77"/>
      <c r="N348" s="80">
        <v>6596512</v>
      </c>
      <c r="O348" s="80">
        <v>23873022</v>
      </c>
      <c r="P348" s="80">
        <v>6596512</v>
      </c>
      <c r="Q348" s="80">
        <v>0</v>
      </c>
      <c r="R348" s="80">
        <v>6596512</v>
      </c>
      <c r="S348" s="80">
        <v>6464582</v>
      </c>
      <c r="T348" s="77">
        <v>1222350768</v>
      </c>
      <c r="U348" s="80">
        <v>0</v>
      </c>
      <c r="V348" s="77"/>
      <c r="W348" s="78"/>
      <c r="X348" s="78">
        <v>45260</v>
      </c>
    </row>
    <row r="349" spans="1:24">
      <c r="A349" s="74">
        <v>801000713</v>
      </c>
      <c r="B349" s="75" t="s">
        <v>695</v>
      </c>
      <c r="C349" s="77" t="s">
        <v>256</v>
      </c>
      <c r="D349" s="77" t="s">
        <v>1044</v>
      </c>
      <c r="E349" s="78">
        <v>45214</v>
      </c>
      <c r="F349" s="78">
        <v>45233.617025115738</v>
      </c>
      <c r="G349" s="80">
        <v>17384111</v>
      </c>
      <c r="H349" s="80">
        <v>17384111</v>
      </c>
      <c r="I349" s="80" t="s">
        <v>1418</v>
      </c>
      <c r="J349" s="77" t="s">
        <v>1341</v>
      </c>
      <c r="K349" s="80">
        <v>0</v>
      </c>
      <c r="L349" s="80">
        <v>0</v>
      </c>
      <c r="M349" s="77"/>
      <c r="N349" s="80">
        <v>17384111</v>
      </c>
      <c r="O349" s="80">
        <v>17384111</v>
      </c>
      <c r="P349" s="80">
        <v>17384111</v>
      </c>
      <c r="Q349" s="80">
        <v>0</v>
      </c>
      <c r="R349" s="80">
        <v>17384111</v>
      </c>
      <c r="S349" s="80">
        <v>17036429</v>
      </c>
      <c r="T349" s="77">
        <v>1222350854</v>
      </c>
      <c r="U349" s="80">
        <v>0</v>
      </c>
      <c r="V349" s="77"/>
      <c r="W349" s="78"/>
      <c r="X349" s="78">
        <v>45260</v>
      </c>
    </row>
    <row r="350" spans="1:24">
      <c r="A350" s="74">
        <v>801000713</v>
      </c>
      <c r="B350" s="75" t="s">
        <v>695</v>
      </c>
      <c r="C350" s="77" t="s">
        <v>252</v>
      </c>
      <c r="D350" s="77" t="s">
        <v>1045</v>
      </c>
      <c r="E350" s="78">
        <v>45216</v>
      </c>
      <c r="F350" s="78">
        <v>45237.3446247338</v>
      </c>
      <c r="G350" s="80">
        <v>27984</v>
      </c>
      <c r="H350" s="80">
        <v>27984</v>
      </c>
      <c r="I350" s="80" t="s">
        <v>1347</v>
      </c>
      <c r="J350" s="77" t="s">
        <v>610</v>
      </c>
      <c r="K350" s="80">
        <v>27984</v>
      </c>
      <c r="L350" s="80">
        <v>0</v>
      </c>
      <c r="M350" s="77"/>
      <c r="N350" s="80">
        <v>0</v>
      </c>
      <c r="O350" s="80">
        <v>0</v>
      </c>
      <c r="P350" s="80">
        <v>0</v>
      </c>
      <c r="Q350" s="80">
        <v>0</v>
      </c>
      <c r="R350" s="80">
        <v>0</v>
      </c>
      <c r="S350" s="80">
        <v>0</v>
      </c>
      <c r="T350" s="77"/>
      <c r="U350" s="80">
        <v>0</v>
      </c>
      <c r="V350" s="77"/>
      <c r="W350" s="78"/>
      <c r="X350" s="78">
        <v>45260</v>
      </c>
    </row>
    <row r="351" spans="1:24">
      <c r="A351" s="74">
        <v>801000713</v>
      </c>
      <c r="B351" s="75" t="s">
        <v>695</v>
      </c>
      <c r="C351" s="77" t="s">
        <v>251</v>
      </c>
      <c r="D351" s="77" t="s">
        <v>1046</v>
      </c>
      <c r="E351" s="78">
        <v>45216</v>
      </c>
      <c r="F351" s="78">
        <v>45233.619024155094</v>
      </c>
      <c r="G351" s="80">
        <v>56533</v>
      </c>
      <c r="H351" s="80">
        <v>56533</v>
      </c>
      <c r="I351" s="80" t="s">
        <v>1418</v>
      </c>
      <c r="J351" s="77" t="s">
        <v>1341</v>
      </c>
      <c r="K351" s="80">
        <v>0</v>
      </c>
      <c r="L351" s="80">
        <v>0</v>
      </c>
      <c r="M351" s="77"/>
      <c r="N351" s="80">
        <v>56533</v>
      </c>
      <c r="O351" s="80">
        <v>56533</v>
      </c>
      <c r="P351" s="80">
        <v>56533</v>
      </c>
      <c r="Q351" s="80">
        <v>0</v>
      </c>
      <c r="R351" s="80">
        <v>56533</v>
      </c>
      <c r="S351" s="80">
        <v>56533</v>
      </c>
      <c r="T351" s="77">
        <v>1222352582</v>
      </c>
      <c r="U351" s="80">
        <v>0</v>
      </c>
      <c r="V351" s="77"/>
      <c r="W351" s="78"/>
      <c r="X351" s="78">
        <v>45260</v>
      </c>
    </row>
    <row r="352" spans="1:24">
      <c r="A352" s="74">
        <v>801000713</v>
      </c>
      <c r="B352" s="75" t="s">
        <v>695</v>
      </c>
      <c r="C352" s="77" t="s">
        <v>250</v>
      </c>
      <c r="D352" s="77" t="s">
        <v>1047</v>
      </c>
      <c r="E352" s="78">
        <v>45216</v>
      </c>
      <c r="F352" s="78">
        <v>45233.623188425925</v>
      </c>
      <c r="G352" s="80">
        <v>56533</v>
      </c>
      <c r="H352" s="80">
        <v>56533</v>
      </c>
      <c r="I352" s="80" t="s">
        <v>1418</v>
      </c>
      <c r="J352" s="77" t="s">
        <v>1341</v>
      </c>
      <c r="K352" s="80">
        <v>0</v>
      </c>
      <c r="L352" s="80">
        <v>0</v>
      </c>
      <c r="M352" s="77"/>
      <c r="N352" s="80">
        <v>56533</v>
      </c>
      <c r="O352" s="80">
        <v>56533</v>
      </c>
      <c r="P352" s="80">
        <v>56533</v>
      </c>
      <c r="Q352" s="80">
        <v>0</v>
      </c>
      <c r="R352" s="80">
        <v>56533</v>
      </c>
      <c r="S352" s="80">
        <v>56533</v>
      </c>
      <c r="T352" s="77">
        <v>1222352583</v>
      </c>
      <c r="U352" s="80">
        <v>0</v>
      </c>
      <c r="V352" s="77"/>
      <c r="W352" s="78"/>
      <c r="X352" s="78">
        <v>45260</v>
      </c>
    </row>
    <row r="353" spans="1:24">
      <c r="A353" s="74">
        <v>801000713</v>
      </c>
      <c r="B353" s="75" t="s">
        <v>695</v>
      </c>
      <c r="C353" s="77" t="s">
        <v>249</v>
      </c>
      <c r="D353" s="77" t="s">
        <v>1048</v>
      </c>
      <c r="E353" s="78">
        <v>45216</v>
      </c>
      <c r="F353" s="78">
        <v>45233.639648576391</v>
      </c>
      <c r="G353" s="80">
        <v>64500</v>
      </c>
      <c r="H353" s="80">
        <v>64500</v>
      </c>
      <c r="I353" s="80" t="s">
        <v>1418</v>
      </c>
      <c r="J353" s="77" t="s">
        <v>1341</v>
      </c>
      <c r="K353" s="80">
        <v>0</v>
      </c>
      <c r="L353" s="80">
        <v>0</v>
      </c>
      <c r="M353" s="77"/>
      <c r="N353" s="80">
        <v>64500</v>
      </c>
      <c r="O353" s="80">
        <v>66900</v>
      </c>
      <c r="P353" s="80">
        <v>64500</v>
      </c>
      <c r="Q353" s="80">
        <v>0</v>
      </c>
      <c r="R353" s="80">
        <v>64500</v>
      </c>
      <c r="S353" s="80">
        <v>64500</v>
      </c>
      <c r="T353" s="77">
        <v>1222352585</v>
      </c>
      <c r="U353" s="80">
        <v>0</v>
      </c>
      <c r="V353" s="77"/>
      <c r="W353" s="78"/>
      <c r="X353" s="78">
        <v>45260</v>
      </c>
    </row>
    <row r="354" spans="1:24">
      <c r="A354" s="74">
        <v>801000713</v>
      </c>
      <c r="B354" s="75" t="s">
        <v>695</v>
      </c>
      <c r="C354" s="77" t="s">
        <v>248</v>
      </c>
      <c r="D354" s="77" t="s">
        <v>1049</v>
      </c>
      <c r="E354" s="78">
        <v>45216</v>
      </c>
      <c r="F354" s="78">
        <v>45233.636464467592</v>
      </c>
      <c r="G354" s="80">
        <v>64500</v>
      </c>
      <c r="H354" s="80">
        <v>64500</v>
      </c>
      <c r="I354" s="80" t="s">
        <v>1418</v>
      </c>
      <c r="J354" s="77" t="s">
        <v>1341</v>
      </c>
      <c r="K354" s="80">
        <v>0</v>
      </c>
      <c r="L354" s="80">
        <v>0</v>
      </c>
      <c r="M354" s="77"/>
      <c r="N354" s="80">
        <v>64500</v>
      </c>
      <c r="O354" s="80">
        <v>338957</v>
      </c>
      <c r="P354" s="80">
        <v>64500</v>
      </c>
      <c r="Q354" s="80">
        <v>0</v>
      </c>
      <c r="R354" s="80">
        <v>64500</v>
      </c>
      <c r="S354" s="80">
        <v>64500</v>
      </c>
      <c r="T354" s="77">
        <v>1222352584</v>
      </c>
      <c r="U354" s="80">
        <v>0</v>
      </c>
      <c r="V354" s="77"/>
      <c r="W354" s="78"/>
      <c r="X354" s="78">
        <v>45260</v>
      </c>
    </row>
    <row r="355" spans="1:24">
      <c r="A355" s="74">
        <v>801000713</v>
      </c>
      <c r="B355" s="75" t="s">
        <v>695</v>
      </c>
      <c r="C355" s="77" t="s">
        <v>255</v>
      </c>
      <c r="D355" s="77" t="s">
        <v>1050</v>
      </c>
      <c r="E355" s="78">
        <v>45216</v>
      </c>
      <c r="F355" s="78">
        <v>45233.633939467596</v>
      </c>
      <c r="G355" s="80">
        <v>1391131</v>
      </c>
      <c r="H355" s="80">
        <v>1391131</v>
      </c>
      <c r="I355" s="80" t="s">
        <v>673</v>
      </c>
      <c r="J355" s="77" t="s">
        <v>1344</v>
      </c>
      <c r="K355" s="80">
        <v>0</v>
      </c>
      <c r="L355" s="80">
        <v>0</v>
      </c>
      <c r="M355" s="77"/>
      <c r="N355" s="80">
        <v>0</v>
      </c>
      <c r="O355" s="80">
        <v>0</v>
      </c>
      <c r="P355" s="80">
        <v>0</v>
      </c>
      <c r="Q355" s="80">
        <v>0</v>
      </c>
      <c r="R355" s="80">
        <v>0</v>
      </c>
      <c r="S355" s="80">
        <v>0</v>
      </c>
      <c r="T355" s="77"/>
      <c r="U355" s="80">
        <v>0</v>
      </c>
      <c r="V355" s="77"/>
      <c r="W355" s="78"/>
      <c r="X355" s="78">
        <v>45260</v>
      </c>
    </row>
    <row r="356" spans="1:24">
      <c r="A356" s="74">
        <v>801000713</v>
      </c>
      <c r="B356" s="75" t="s">
        <v>695</v>
      </c>
      <c r="C356" s="77" t="s">
        <v>254</v>
      </c>
      <c r="D356" s="77" t="s">
        <v>1051</v>
      </c>
      <c r="E356" s="78">
        <v>45216</v>
      </c>
      <c r="F356" s="78">
        <v>45233.629687928238</v>
      </c>
      <c r="G356" s="80">
        <v>1027759</v>
      </c>
      <c r="H356" s="80">
        <v>1027759</v>
      </c>
      <c r="I356" s="80" t="s">
        <v>673</v>
      </c>
      <c r="J356" s="77" t="s">
        <v>1344</v>
      </c>
      <c r="K356" s="80">
        <v>0</v>
      </c>
      <c r="L356" s="80">
        <v>0</v>
      </c>
      <c r="M356" s="77"/>
      <c r="N356" s="80">
        <v>0</v>
      </c>
      <c r="O356" s="80">
        <v>0</v>
      </c>
      <c r="P356" s="80">
        <v>0</v>
      </c>
      <c r="Q356" s="80">
        <v>0</v>
      </c>
      <c r="R356" s="80">
        <v>0</v>
      </c>
      <c r="S356" s="80">
        <v>0</v>
      </c>
      <c r="T356" s="77"/>
      <c r="U356" s="80">
        <v>0</v>
      </c>
      <c r="V356" s="77"/>
      <c r="W356" s="78"/>
      <c r="X356" s="78">
        <v>45260</v>
      </c>
    </row>
    <row r="357" spans="1:24">
      <c r="A357" s="74">
        <v>801000713</v>
      </c>
      <c r="B357" s="75" t="s">
        <v>695</v>
      </c>
      <c r="C357" s="77" t="s">
        <v>253</v>
      </c>
      <c r="D357" s="77" t="s">
        <v>1052</v>
      </c>
      <c r="E357" s="78">
        <v>45216</v>
      </c>
      <c r="F357" s="78">
        <v>45237.353003738426</v>
      </c>
      <c r="G357" s="80">
        <v>363372</v>
      </c>
      <c r="H357" s="80">
        <v>363372</v>
      </c>
      <c r="I357" s="80" t="s">
        <v>673</v>
      </c>
      <c r="J357" s="77" t="s">
        <v>1344</v>
      </c>
      <c r="K357" s="80">
        <v>0</v>
      </c>
      <c r="L357" s="80">
        <v>0</v>
      </c>
      <c r="M357" s="77"/>
      <c r="N357" s="80">
        <v>0</v>
      </c>
      <c r="O357" s="80">
        <v>0</v>
      </c>
      <c r="P357" s="80">
        <v>0</v>
      </c>
      <c r="Q357" s="80">
        <v>0</v>
      </c>
      <c r="R357" s="80">
        <v>0</v>
      </c>
      <c r="S357" s="80">
        <v>0</v>
      </c>
      <c r="T357" s="77"/>
      <c r="U357" s="80">
        <v>0</v>
      </c>
      <c r="V357" s="77"/>
      <c r="W357" s="78"/>
      <c r="X357" s="78">
        <v>45260</v>
      </c>
    </row>
    <row r="358" spans="1:24">
      <c r="A358" s="74">
        <v>801000713</v>
      </c>
      <c r="B358" s="75" t="s">
        <v>695</v>
      </c>
      <c r="C358" s="77" t="s">
        <v>247</v>
      </c>
      <c r="D358" s="77" t="s">
        <v>1053</v>
      </c>
      <c r="E358" s="78">
        <v>45217</v>
      </c>
      <c r="F358" s="78">
        <v>45233.67105636574</v>
      </c>
      <c r="G358" s="80">
        <v>145260</v>
      </c>
      <c r="H358" s="80">
        <v>145260</v>
      </c>
      <c r="I358" s="80" t="s">
        <v>1418</v>
      </c>
      <c r="J358" s="77" t="s">
        <v>1341</v>
      </c>
      <c r="K358" s="80">
        <v>0</v>
      </c>
      <c r="L358" s="80">
        <v>0</v>
      </c>
      <c r="M358" s="77"/>
      <c r="N358" s="80">
        <v>145260</v>
      </c>
      <c r="O358" s="80">
        <v>145260</v>
      </c>
      <c r="P358" s="80">
        <v>145260</v>
      </c>
      <c r="Q358" s="80">
        <v>0</v>
      </c>
      <c r="R358" s="80">
        <v>145260</v>
      </c>
      <c r="S358" s="80">
        <v>0</v>
      </c>
      <c r="T358" s="77"/>
      <c r="U358" s="80">
        <v>0</v>
      </c>
      <c r="V358" s="77"/>
      <c r="W358" s="78"/>
      <c r="X358" s="78">
        <v>45260</v>
      </c>
    </row>
    <row r="359" spans="1:24">
      <c r="A359" s="74">
        <v>801000713</v>
      </c>
      <c r="B359" s="75" t="s">
        <v>695</v>
      </c>
      <c r="C359" s="77" t="s">
        <v>246</v>
      </c>
      <c r="D359" s="77" t="s">
        <v>1054</v>
      </c>
      <c r="E359" s="78">
        <v>45217</v>
      </c>
      <c r="F359" s="78">
        <v>45233.656037731482</v>
      </c>
      <c r="G359" s="80">
        <v>289200</v>
      </c>
      <c r="H359" s="80">
        <v>289200</v>
      </c>
      <c r="I359" s="80" t="s">
        <v>1418</v>
      </c>
      <c r="J359" s="77" t="s">
        <v>1341</v>
      </c>
      <c r="K359" s="80">
        <v>0</v>
      </c>
      <c r="L359" s="80">
        <v>0</v>
      </c>
      <c r="M359" s="77"/>
      <c r="N359" s="80">
        <v>289200</v>
      </c>
      <c r="O359" s="80">
        <v>300400</v>
      </c>
      <c r="P359" s="80">
        <v>289200</v>
      </c>
      <c r="Q359" s="80">
        <v>0</v>
      </c>
      <c r="R359" s="80">
        <v>289200</v>
      </c>
      <c r="S359" s="80">
        <v>0</v>
      </c>
      <c r="T359" s="77"/>
      <c r="U359" s="80">
        <v>0</v>
      </c>
      <c r="V359" s="77"/>
      <c r="W359" s="78"/>
      <c r="X359" s="78">
        <v>45260</v>
      </c>
    </row>
    <row r="360" spans="1:24">
      <c r="A360" s="74">
        <v>801000713</v>
      </c>
      <c r="B360" s="75" t="s">
        <v>695</v>
      </c>
      <c r="C360" s="77" t="s">
        <v>245</v>
      </c>
      <c r="D360" s="77" t="s">
        <v>1055</v>
      </c>
      <c r="E360" s="78">
        <v>45217</v>
      </c>
      <c r="F360" s="78">
        <v>45233.666976817127</v>
      </c>
      <c r="G360" s="80">
        <v>484217</v>
      </c>
      <c r="H360" s="80">
        <v>484217</v>
      </c>
      <c r="I360" s="80" t="s">
        <v>1418</v>
      </c>
      <c r="J360" s="77" t="s">
        <v>1341</v>
      </c>
      <c r="K360" s="80">
        <v>0</v>
      </c>
      <c r="L360" s="80">
        <v>0</v>
      </c>
      <c r="M360" s="77"/>
      <c r="N360" s="80">
        <v>484217</v>
      </c>
      <c r="O360" s="80">
        <v>484217</v>
      </c>
      <c r="P360" s="80">
        <v>484217</v>
      </c>
      <c r="Q360" s="80">
        <v>0</v>
      </c>
      <c r="R360" s="80">
        <v>484217</v>
      </c>
      <c r="S360" s="80">
        <v>0</v>
      </c>
      <c r="T360" s="77"/>
      <c r="U360" s="80">
        <v>0</v>
      </c>
      <c r="V360" s="77"/>
      <c r="W360" s="78"/>
      <c r="X360" s="78">
        <v>45260</v>
      </c>
    </row>
    <row r="361" spans="1:24">
      <c r="A361" s="74">
        <v>801000713</v>
      </c>
      <c r="B361" s="75" t="s">
        <v>695</v>
      </c>
      <c r="C361" s="77" t="s">
        <v>242</v>
      </c>
      <c r="D361" s="77" t="s">
        <v>1056</v>
      </c>
      <c r="E361" s="78">
        <v>45217</v>
      </c>
      <c r="F361" s="78">
        <v>45233.669368981478</v>
      </c>
      <c r="G361" s="80">
        <v>155000</v>
      </c>
      <c r="H361" s="80">
        <v>155000</v>
      </c>
      <c r="I361" s="80" t="s">
        <v>1418</v>
      </c>
      <c r="J361" s="77" t="s">
        <v>1341</v>
      </c>
      <c r="K361" s="80">
        <v>0</v>
      </c>
      <c r="L361" s="80">
        <v>0</v>
      </c>
      <c r="M361" s="77"/>
      <c r="N361" s="80">
        <v>155000</v>
      </c>
      <c r="O361" s="80">
        <v>155000</v>
      </c>
      <c r="P361" s="80">
        <v>155000</v>
      </c>
      <c r="Q361" s="80">
        <v>0</v>
      </c>
      <c r="R361" s="80">
        <v>155000</v>
      </c>
      <c r="S361" s="80">
        <v>0</v>
      </c>
      <c r="T361" s="77"/>
      <c r="U361" s="80">
        <v>0</v>
      </c>
      <c r="V361" s="77"/>
      <c r="W361" s="78"/>
      <c r="X361" s="78">
        <v>45260</v>
      </c>
    </row>
    <row r="362" spans="1:24">
      <c r="A362" s="74">
        <v>801000713</v>
      </c>
      <c r="B362" s="75" t="s">
        <v>695</v>
      </c>
      <c r="C362" s="77" t="s">
        <v>244</v>
      </c>
      <c r="D362" s="77" t="s">
        <v>1057</v>
      </c>
      <c r="E362" s="78">
        <v>45217</v>
      </c>
      <c r="F362" s="78">
        <v>45233.658580902775</v>
      </c>
      <c r="G362" s="80">
        <v>289200</v>
      </c>
      <c r="H362" s="80">
        <v>289200</v>
      </c>
      <c r="I362" s="80" t="s">
        <v>1418</v>
      </c>
      <c r="J362" s="77" t="s">
        <v>1341</v>
      </c>
      <c r="K362" s="80">
        <v>0</v>
      </c>
      <c r="L362" s="80">
        <v>0</v>
      </c>
      <c r="M362" s="77"/>
      <c r="N362" s="80">
        <v>289200</v>
      </c>
      <c r="O362" s="80">
        <v>300400</v>
      </c>
      <c r="P362" s="80">
        <v>289200</v>
      </c>
      <c r="Q362" s="80">
        <v>0</v>
      </c>
      <c r="R362" s="80">
        <v>289200</v>
      </c>
      <c r="S362" s="80">
        <v>0</v>
      </c>
      <c r="T362" s="77"/>
      <c r="U362" s="80">
        <v>0</v>
      </c>
      <c r="V362" s="77"/>
      <c r="W362" s="78"/>
      <c r="X362" s="78">
        <v>45260</v>
      </c>
    </row>
    <row r="363" spans="1:24">
      <c r="A363" s="74">
        <v>801000713</v>
      </c>
      <c r="B363" s="75" t="s">
        <v>695</v>
      </c>
      <c r="C363" s="77" t="s">
        <v>243</v>
      </c>
      <c r="D363" s="77" t="s">
        <v>1058</v>
      </c>
      <c r="E363" s="78">
        <v>45217</v>
      </c>
      <c r="F363" s="78">
        <v>45233.660907986108</v>
      </c>
      <c r="G363" s="80">
        <v>289200</v>
      </c>
      <c r="H363" s="80">
        <v>289200</v>
      </c>
      <c r="I363" s="80" t="s">
        <v>1347</v>
      </c>
      <c r="J363" s="77" t="s">
        <v>610</v>
      </c>
      <c r="K363" s="80">
        <v>289200</v>
      </c>
      <c r="L363" s="80">
        <v>0</v>
      </c>
      <c r="M363" s="77"/>
      <c r="N363" s="80">
        <v>0</v>
      </c>
      <c r="O363" s="80">
        <v>0</v>
      </c>
      <c r="P363" s="80">
        <v>0</v>
      </c>
      <c r="Q363" s="80">
        <v>0</v>
      </c>
      <c r="R363" s="80">
        <v>0</v>
      </c>
      <c r="S363" s="80">
        <v>0</v>
      </c>
      <c r="T363" s="77"/>
      <c r="U363" s="80">
        <v>0</v>
      </c>
      <c r="V363" s="77"/>
      <c r="W363" s="78"/>
      <c r="X363" s="78">
        <v>45260</v>
      </c>
    </row>
    <row r="364" spans="1:24">
      <c r="A364" s="74">
        <v>801000713</v>
      </c>
      <c r="B364" s="75" t="s">
        <v>695</v>
      </c>
      <c r="C364" s="77" t="s">
        <v>241</v>
      </c>
      <c r="D364" s="77" t="s">
        <v>1059</v>
      </c>
      <c r="E364" s="78">
        <v>45217</v>
      </c>
      <c r="F364" s="78">
        <v>45233.6539996875</v>
      </c>
      <c r="G364" s="80">
        <v>1224483</v>
      </c>
      <c r="H364" s="80">
        <v>1224483</v>
      </c>
      <c r="I364" s="80" t="s">
        <v>673</v>
      </c>
      <c r="J364" s="77" t="s">
        <v>1344</v>
      </c>
      <c r="K364" s="80">
        <v>0</v>
      </c>
      <c r="L364" s="80">
        <v>0</v>
      </c>
      <c r="M364" s="77"/>
      <c r="N364" s="80">
        <v>0</v>
      </c>
      <c r="O364" s="80">
        <v>0</v>
      </c>
      <c r="P364" s="80">
        <v>0</v>
      </c>
      <c r="Q364" s="80">
        <v>0</v>
      </c>
      <c r="R364" s="80">
        <v>0</v>
      </c>
      <c r="S364" s="80">
        <v>0</v>
      </c>
      <c r="T364" s="77"/>
      <c r="U364" s="80">
        <v>0</v>
      </c>
      <c r="V364" s="77"/>
      <c r="W364" s="78"/>
      <c r="X364" s="78">
        <v>45260</v>
      </c>
    </row>
    <row r="365" spans="1:24">
      <c r="A365" s="74">
        <v>801000713</v>
      </c>
      <c r="B365" s="75" t="s">
        <v>695</v>
      </c>
      <c r="C365" s="77" t="s">
        <v>240</v>
      </c>
      <c r="D365" s="77" t="s">
        <v>1060</v>
      </c>
      <c r="E365" s="78">
        <v>45217</v>
      </c>
      <c r="F365" s="78">
        <v>45233.649228506947</v>
      </c>
      <c r="G365" s="80">
        <v>12140929</v>
      </c>
      <c r="H365" s="80">
        <v>12140929</v>
      </c>
      <c r="I365" s="80" t="s">
        <v>1418</v>
      </c>
      <c r="J365" s="77" t="s">
        <v>1341</v>
      </c>
      <c r="K365" s="80">
        <v>0</v>
      </c>
      <c r="L365" s="80">
        <v>0</v>
      </c>
      <c r="M365" s="77"/>
      <c r="N365" s="80">
        <v>12140929</v>
      </c>
      <c r="O365" s="80">
        <v>12313843</v>
      </c>
      <c r="P365" s="80">
        <v>12140929</v>
      </c>
      <c r="Q365" s="80">
        <v>0</v>
      </c>
      <c r="R365" s="80">
        <v>12140929</v>
      </c>
      <c r="S365" s="80">
        <v>11898110</v>
      </c>
      <c r="T365" s="77">
        <v>1222350796</v>
      </c>
      <c r="U365" s="80">
        <v>0</v>
      </c>
      <c r="V365" s="77"/>
      <c r="W365" s="78"/>
      <c r="X365" s="78">
        <v>45260</v>
      </c>
    </row>
    <row r="366" spans="1:24">
      <c r="A366" s="74">
        <v>801000713</v>
      </c>
      <c r="B366" s="75" t="s">
        <v>695</v>
      </c>
      <c r="C366" s="77" t="s">
        <v>238</v>
      </c>
      <c r="D366" s="77" t="s">
        <v>1061</v>
      </c>
      <c r="E366" s="78">
        <v>45218</v>
      </c>
      <c r="F366" s="78">
        <v>45261.291666666664</v>
      </c>
      <c r="G366" s="80">
        <v>64500</v>
      </c>
      <c r="H366" s="80">
        <v>64500</v>
      </c>
      <c r="I366" s="80" t="s">
        <v>1418</v>
      </c>
      <c r="J366" s="77" t="s">
        <v>1341</v>
      </c>
      <c r="K366" s="80">
        <v>0</v>
      </c>
      <c r="L366" s="80">
        <v>0</v>
      </c>
      <c r="M366" s="77"/>
      <c r="N366" s="80">
        <v>64500</v>
      </c>
      <c r="O366" s="80">
        <v>66900</v>
      </c>
      <c r="P366" s="80">
        <v>64500</v>
      </c>
      <c r="Q366" s="80">
        <v>0</v>
      </c>
      <c r="R366" s="80">
        <v>64500</v>
      </c>
      <c r="S366" s="80">
        <v>64500</v>
      </c>
      <c r="T366" s="77">
        <v>1222352673</v>
      </c>
      <c r="U366" s="80">
        <v>0</v>
      </c>
      <c r="V366" s="77"/>
      <c r="W366" s="78"/>
      <c r="X366" s="78">
        <v>45260</v>
      </c>
    </row>
    <row r="367" spans="1:24">
      <c r="A367" s="74">
        <v>801000713</v>
      </c>
      <c r="B367" s="75" t="s">
        <v>695</v>
      </c>
      <c r="C367" s="77" t="s">
        <v>237</v>
      </c>
      <c r="D367" s="77" t="s">
        <v>1062</v>
      </c>
      <c r="E367" s="78">
        <v>45218</v>
      </c>
      <c r="F367" s="78">
        <v>45261.291666666664</v>
      </c>
      <c r="G367" s="80">
        <v>64500</v>
      </c>
      <c r="H367" s="80">
        <v>64500</v>
      </c>
      <c r="I367" s="80" t="s">
        <v>1418</v>
      </c>
      <c r="J367" s="77" t="s">
        <v>1341</v>
      </c>
      <c r="K367" s="80">
        <v>0</v>
      </c>
      <c r="L367" s="80">
        <v>0</v>
      </c>
      <c r="M367" s="77"/>
      <c r="N367" s="80">
        <v>64500</v>
      </c>
      <c r="O367" s="80">
        <v>66900</v>
      </c>
      <c r="P367" s="80">
        <v>64500</v>
      </c>
      <c r="Q367" s="80">
        <v>0</v>
      </c>
      <c r="R367" s="80">
        <v>64500</v>
      </c>
      <c r="S367" s="80">
        <v>64500</v>
      </c>
      <c r="T367" s="77">
        <v>1222352674</v>
      </c>
      <c r="U367" s="80">
        <v>0</v>
      </c>
      <c r="V367" s="77"/>
      <c r="W367" s="78"/>
      <c r="X367" s="78">
        <v>45260</v>
      </c>
    </row>
    <row r="368" spans="1:24">
      <c r="A368" s="74">
        <v>801000713</v>
      </c>
      <c r="B368" s="75" t="s">
        <v>695</v>
      </c>
      <c r="C368" s="77" t="s">
        <v>239</v>
      </c>
      <c r="D368" s="77" t="s">
        <v>1063</v>
      </c>
      <c r="E368" s="78">
        <v>45218</v>
      </c>
      <c r="F368" s="78">
        <v>45237.346494293983</v>
      </c>
      <c r="G368" s="80">
        <v>28864</v>
      </c>
      <c r="H368" s="80">
        <v>28864</v>
      </c>
      <c r="I368" s="80" t="s">
        <v>1418</v>
      </c>
      <c r="J368" s="77" t="s">
        <v>1341</v>
      </c>
      <c r="K368" s="80">
        <v>0</v>
      </c>
      <c r="L368" s="80">
        <v>0</v>
      </c>
      <c r="M368" s="77"/>
      <c r="N368" s="80">
        <v>32964</v>
      </c>
      <c r="O368" s="80">
        <v>32964</v>
      </c>
      <c r="P368" s="80">
        <v>32964</v>
      </c>
      <c r="Q368" s="80">
        <v>0</v>
      </c>
      <c r="R368" s="80">
        <v>32964</v>
      </c>
      <c r="S368" s="80">
        <v>0</v>
      </c>
      <c r="T368" s="77"/>
      <c r="U368" s="80">
        <v>0</v>
      </c>
      <c r="V368" s="77"/>
      <c r="W368" s="78"/>
      <c r="X368" s="78">
        <v>45260</v>
      </c>
    </row>
    <row r="369" spans="1:24">
      <c r="A369" s="74">
        <v>801000713</v>
      </c>
      <c r="B369" s="75" t="s">
        <v>695</v>
      </c>
      <c r="C369" s="77" t="s">
        <v>236</v>
      </c>
      <c r="D369" s="77" t="s">
        <v>1064</v>
      </c>
      <c r="E369" s="78">
        <v>45219</v>
      </c>
      <c r="F369" s="78">
        <v>45233.678062847219</v>
      </c>
      <c r="G369" s="80">
        <v>56946</v>
      </c>
      <c r="H369" s="80">
        <v>56946</v>
      </c>
      <c r="I369" s="80" t="s">
        <v>1418</v>
      </c>
      <c r="J369" s="77" t="s">
        <v>1341</v>
      </c>
      <c r="K369" s="80">
        <v>0</v>
      </c>
      <c r="L369" s="80">
        <v>0</v>
      </c>
      <c r="M369" s="77"/>
      <c r="N369" s="80">
        <v>56946</v>
      </c>
      <c r="O369" s="80">
        <v>56946</v>
      </c>
      <c r="P369" s="80">
        <v>56946</v>
      </c>
      <c r="Q369" s="80">
        <v>0</v>
      </c>
      <c r="R369" s="80">
        <v>56946</v>
      </c>
      <c r="S369" s="80">
        <v>0</v>
      </c>
      <c r="T369" s="77"/>
      <c r="U369" s="80">
        <v>0</v>
      </c>
      <c r="V369" s="77"/>
      <c r="W369" s="78"/>
      <c r="X369" s="78">
        <v>45260</v>
      </c>
    </row>
    <row r="370" spans="1:24">
      <c r="A370" s="74">
        <v>801000713</v>
      </c>
      <c r="B370" s="75" t="s">
        <v>695</v>
      </c>
      <c r="C370" s="77" t="s">
        <v>235</v>
      </c>
      <c r="D370" s="77" t="s">
        <v>1065</v>
      </c>
      <c r="E370" s="78">
        <v>45219</v>
      </c>
      <c r="F370" s="78">
        <v>45233.675480243059</v>
      </c>
      <c r="G370" s="80">
        <v>13113936</v>
      </c>
      <c r="H370" s="80">
        <v>13113936</v>
      </c>
      <c r="I370" s="80" t="s">
        <v>1416</v>
      </c>
      <c r="J370" s="77" t="s">
        <v>654</v>
      </c>
      <c r="K370" s="80">
        <v>0</v>
      </c>
      <c r="L370" s="80">
        <v>2027256</v>
      </c>
      <c r="M370" s="77" t="s">
        <v>1413</v>
      </c>
      <c r="N370" s="80">
        <v>13113936</v>
      </c>
      <c r="O370" s="80">
        <v>13113936</v>
      </c>
      <c r="P370" s="80">
        <v>13113936</v>
      </c>
      <c r="Q370" s="80">
        <v>0</v>
      </c>
      <c r="R370" s="80">
        <v>11086680</v>
      </c>
      <c r="S370" s="80">
        <v>10864946</v>
      </c>
      <c r="T370" s="77">
        <v>1222350795</v>
      </c>
      <c r="U370" s="80">
        <v>0</v>
      </c>
      <c r="V370" s="77"/>
      <c r="W370" s="78"/>
      <c r="X370" s="78">
        <v>45260</v>
      </c>
    </row>
    <row r="371" spans="1:24">
      <c r="A371" s="74">
        <v>801000713</v>
      </c>
      <c r="B371" s="75" t="s">
        <v>695</v>
      </c>
      <c r="C371" s="77" t="s">
        <v>233</v>
      </c>
      <c r="D371" s="77" t="s">
        <v>1066</v>
      </c>
      <c r="E371" s="78">
        <v>45222</v>
      </c>
      <c r="F371" s="78">
        <v>45261.291666666664</v>
      </c>
      <c r="G371" s="80">
        <v>52433</v>
      </c>
      <c r="H371" s="80">
        <v>52433</v>
      </c>
      <c r="I371" s="80" t="s">
        <v>1418</v>
      </c>
      <c r="J371" s="77" t="s">
        <v>1341</v>
      </c>
      <c r="K371" s="80">
        <v>0</v>
      </c>
      <c r="L371" s="80">
        <v>0</v>
      </c>
      <c r="M371" s="77"/>
      <c r="N371" s="80">
        <v>56533</v>
      </c>
      <c r="O371" s="80">
        <v>57200</v>
      </c>
      <c r="P371" s="80">
        <v>56533</v>
      </c>
      <c r="Q371" s="80">
        <v>0</v>
      </c>
      <c r="R371" s="80">
        <v>56533</v>
      </c>
      <c r="S371" s="80">
        <v>0</v>
      </c>
      <c r="T371" s="77"/>
      <c r="U371" s="80">
        <v>0</v>
      </c>
      <c r="V371" s="77"/>
      <c r="W371" s="78"/>
      <c r="X371" s="78">
        <v>45260</v>
      </c>
    </row>
    <row r="372" spans="1:24">
      <c r="A372" s="74">
        <v>801000713</v>
      </c>
      <c r="B372" s="75" t="s">
        <v>695</v>
      </c>
      <c r="C372" s="77" t="s">
        <v>234</v>
      </c>
      <c r="D372" s="77" t="s">
        <v>1067</v>
      </c>
      <c r="E372" s="78">
        <v>45222</v>
      </c>
      <c r="F372" s="78">
        <v>45233.680822997689</v>
      </c>
      <c r="G372" s="80">
        <v>38700</v>
      </c>
      <c r="H372" s="80">
        <v>38700</v>
      </c>
      <c r="I372" s="80" t="s">
        <v>1418</v>
      </c>
      <c r="J372" s="77" t="s">
        <v>1341</v>
      </c>
      <c r="K372" s="80">
        <v>0</v>
      </c>
      <c r="L372" s="80">
        <v>0</v>
      </c>
      <c r="M372" s="77"/>
      <c r="N372" s="80">
        <v>38700</v>
      </c>
      <c r="O372" s="80">
        <v>84700</v>
      </c>
      <c r="P372" s="80">
        <v>38700</v>
      </c>
      <c r="Q372" s="80">
        <v>0</v>
      </c>
      <c r="R372" s="80">
        <v>38700</v>
      </c>
      <c r="S372" s="80">
        <v>0</v>
      </c>
      <c r="T372" s="77"/>
      <c r="U372" s="80">
        <v>0</v>
      </c>
      <c r="V372" s="77"/>
      <c r="W372" s="78"/>
      <c r="X372" s="78">
        <v>45260</v>
      </c>
    </row>
    <row r="373" spans="1:24">
      <c r="A373" s="74">
        <v>801000713</v>
      </c>
      <c r="B373" s="75" t="s">
        <v>695</v>
      </c>
      <c r="C373" s="77" t="s">
        <v>232</v>
      </c>
      <c r="D373" s="77" t="s">
        <v>1068</v>
      </c>
      <c r="E373" s="78">
        <v>45222</v>
      </c>
      <c r="F373" s="78">
        <v>45233.683202280095</v>
      </c>
      <c r="G373" s="80">
        <v>57800</v>
      </c>
      <c r="H373" s="80">
        <v>57800</v>
      </c>
      <c r="I373" s="80" t="s">
        <v>1418</v>
      </c>
      <c r="J373" s="77" t="s">
        <v>1341</v>
      </c>
      <c r="K373" s="80">
        <v>0</v>
      </c>
      <c r="L373" s="80">
        <v>0</v>
      </c>
      <c r="M373" s="77"/>
      <c r="N373" s="80">
        <v>57800</v>
      </c>
      <c r="O373" s="80">
        <v>56946</v>
      </c>
      <c r="P373" s="80">
        <v>57800</v>
      </c>
      <c r="Q373" s="80">
        <v>0</v>
      </c>
      <c r="R373" s="80">
        <v>57800</v>
      </c>
      <c r="S373" s="80">
        <v>0</v>
      </c>
      <c r="T373" s="77"/>
      <c r="U373" s="80">
        <v>0</v>
      </c>
      <c r="V373" s="77"/>
      <c r="W373" s="78"/>
      <c r="X373" s="78">
        <v>45260</v>
      </c>
    </row>
    <row r="374" spans="1:24">
      <c r="A374" s="74">
        <v>801000713</v>
      </c>
      <c r="B374" s="75" t="s">
        <v>695</v>
      </c>
      <c r="C374" s="77" t="s">
        <v>231</v>
      </c>
      <c r="D374" s="77" t="s">
        <v>1069</v>
      </c>
      <c r="E374" s="78">
        <v>45223</v>
      </c>
      <c r="F374" s="78">
        <v>45261.291666666664</v>
      </c>
      <c r="G374" s="80">
        <v>56533</v>
      </c>
      <c r="H374" s="80">
        <v>56533</v>
      </c>
      <c r="I374" s="80" t="s">
        <v>1418</v>
      </c>
      <c r="J374" s="77" t="s">
        <v>1341</v>
      </c>
      <c r="K374" s="80">
        <v>0</v>
      </c>
      <c r="L374" s="80">
        <v>0</v>
      </c>
      <c r="M374" s="77"/>
      <c r="N374" s="80">
        <v>56533</v>
      </c>
      <c r="O374" s="80">
        <v>56533</v>
      </c>
      <c r="P374" s="80">
        <v>56533</v>
      </c>
      <c r="Q374" s="80">
        <v>0</v>
      </c>
      <c r="R374" s="80">
        <v>56533</v>
      </c>
      <c r="S374" s="80">
        <v>56533</v>
      </c>
      <c r="T374" s="77">
        <v>1222352675</v>
      </c>
      <c r="U374" s="80">
        <v>0</v>
      </c>
      <c r="V374" s="77"/>
      <c r="W374" s="78"/>
      <c r="X374" s="78">
        <v>45260</v>
      </c>
    </row>
    <row r="375" spans="1:24">
      <c r="A375" s="74">
        <v>801000713</v>
      </c>
      <c r="B375" s="75" t="s">
        <v>695</v>
      </c>
      <c r="C375" s="77" t="s">
        <v>230</v>
      </c>
      <c r="D375" s="77" t="s">
        <v>1070</v>
      </c>
      <c r="E375" s="78">
        <v>45223</v>
      </c>
      <c r="F375" s="78">
        <v>45261.291666666664</v>
      </c>
      <c r="G375" s="80">
        <v>64500</v>
      </c>
      <c r="H375" s="80">
        <v>64500</v>
      </c>
      <c r="I375" s="80" t="s">
        <v>1418</v>
      </c>
      <c r="J375" s="77" t="s">
        <v>1341</v>
      </c>
      <c r="K375" s="80">
        <v>0</v>
      </c>
      <c r="L375" s="80">
        <v>0</v>
      </c>
      <c r="M375" s="77"/>
      <c r="N375" s="80">
        <v>64500</v>
      </c>
      <c r="O375" s="80">
        <v>66900</v>
      </c>
      <c r="P375" s="80">
        <v>64500</v>
      </c>
      <c r="Q375" s="80">
        <v>0</v>
      </c>
      <c r="R375" s="80">
        <v>64500</v>
      </c>
      <c r="S375" s="80">
        <v>0</v>
      </c>
      <c r="T375" s="77"/>
      <c r="U375" s="80">
        <v>0</v>
      </c>
      <c r="V375" s="77"/>
      <c r="W375" s="78"/>
      <c r="X375" s="78">
        <v>45260</v>
      </c>
    </row>
    <row r="376" spans="1:24">
      <c r="A376" s="74">
        <v>801000713</v>
      </c>
      <c r="B376" s="75" t="s">
        <v>695</v>
      </c>
      <c r="C376" s="77" t="s">
        <v>229</v>
      </c>
      <c r="D376" s="77" t="s">
        <v>1071</v>
      </c>
      <c r="E376" s="78">
        <v>45223</v>
      </c>
      <c r="F376" s="78">
        <v>45233.688367442126</v>
      </c>
      <c r="G376" s="80">
        <v>64500</v>
      </c>
      <c r="H376" s="80">
        <v>64500</v>
      </c>
      <c r="I376" s="80" t="s">
        <v>1418</v>
      </c>
      <c r="J376" s="77" t="s">
        <v>1341</v>
      </c>
      <c r="K376" s="80">
        <v>0</v>
      </c>
      <c r="L376" s="80">
        <v>0</v>
      </c>
      <c r="M376" s="77"/>
      <c r="N376" s="80">
        <v>64500</v>
      </c>
      <c r="O376" s="80">
        <v>66900</v>
      </c>
      <c r="P376" s="80">
        <v>64500</v>
      </c>
      <c r="Q376" s="80">
        <v>0</v>
      </c>
      <c r="R376" s="80">
        <v>64500</v>
      </c>
      <c r="S376" s="80">
        <v>64500</v>
      </c>
      <c r="T376" s="77">
        <v>1222352586</v>
      </c>
      <c r="U376" s="80">
        <v>0</v>
      </c>
      <c r="V376" s="77"/>
      <c r="W376" s="78"/>
      <c r="X376" s="78">
        <v>45260</v>
      </c>
    </row>
    <row r="377" spans="1:24">
      <c r="A377" s="74">
        <v>801000713</v>
      </c>
      <c r="B377" s="75" t="s">
        <v>695</v>
      </c>
      <c r="C377" s="77" t="s">
        <v>227</v>
      </c>
      <c r="D377" s="77" t="s">
        <v>1072</v>
      </c>
      <c r="E377" s="78">
        <v>45223</v>
      </c>
      <c r="F377" s="78">
        <v>45233.686653703706</v>
      </c>
      <c r="G377" s="80">
        <v>2208306</v>
      </c>
      <c r="H377" s="80">
        <v>2208306</v>
      </c>
      <c r="I377" s="80" t="s">
        <v>673</v>
      </c>
      <c r="J377" s="77" t="s">
        <v>1344</v>
      </c>
      <c r="K377" s="80">
        <v>0</v>
      </c>
      <c r="L377" s="80">
        <v>0</v>
      </c>
      <c r="M377" s="77"/>
      <c r="N377" s="80">
        <v>0</v>
      </c>
      <c r="O377" s="80">
        <v>0</v>
      </c>
      <c r="P377" s="80">
        <v>0</v>
      </c>
      <c r="Q377" s="80">
        <v>0</v>
      </c>
      <c r="R377" s="80">
        <v>0</v>
      </c>
      <c r="S377" s="80">
        <v>0</v>
      </c>
      <c r="T377" s="77"/>
      <c r="U377" s="80">
        <v>0</v>
      </c>
      <c r="V377" s="77"/>
      <c r="W377" s="78"/>
      <c r="X377" s="78">
        <v>45260</v>
      </c>
    </row>
    <row r="378" spans="1:24">
      <c r="A378" s="74">
        <v>801000713</v>
      </c>
      <c r="B378" s="75" t="s">
        <v>695</v>
      </c>
      <c r="C378" s="77" t="s">
        <v>228</v>
      </c>
      <c r="D378" s="77" t="s">
        <v>1073</v>
      </c>
      <c r="E378" s="78">
        <v>45223</v>
      </c>
      <c r="F378" s="78">
        <v>45261.291666666664</v>
      </c>
      <c r="G378" s="80">
        <v>64500</v>
      </c>
      <c r="H378" s="80">
        <v>64500</v>
      </c>
      <c r="I378" s="80" t="s">
        <v>1418</v>
      </c>
      <c r="J378" s="77" t="s">
        <v>1341</v>
      </c>
      <c r="K378" s="80">
        <v>0</v>
      </c>
      <c r="L378" s="80">
        <v>0</v>
      </c>
      <c r="M378" s="77"/>
      <c r="N378" s="80">
        <v>64500</v>
      </c>
      <c r="O378" s="80">
        <v>56946</v>
      </c>
      <c r="P378" s="80">
        <v>64500</v>
      </c>
      <c r="Q378" s="80">
        <v>0</v>
      </c>
      <c r="R378" s="80">
        <v>64500</v>
      </c>
      <c r="S378" s="80">
        <v>64500</v>
      </c>
      <c r="T378" s="77">
        <v>1222352658</v>
      </c>
      <c r="U378" s="80">
        <v>0</v>
      </c>
      <c r="V378" s="77"/>
      <c r="W378" s="78"/>
      <c r="X378" s="78">
        <v>45260</v>
      </c>
    </row>
    <row r="379" spans="1:24">
      <c r="A379" s="74">
        <v>801000713</v>
      </c>
      <c r="B379" s="75" t="s">
        <v>695</v>
      </c>
      <c r="C379" s="77" t="s">
        <v>226</v>
      </c>
      <c r="D379" s="77" t="s">
        <v>1074</v>
      </c>
      <c r="E379" s="78">
        <v>45224</v>
      </c>
      <c r="F379" s="78">
        <v>45233.690557986112</v>
      </c>
      <c r="G379" s="80">
        <v>64500</v>
      </c>
      <c r="H379" s="80">
        <v>64500</v>
      </c>
      <c r="I379" s="80" t="s">
        <v>1418</v>
      </c>
      <c r="J379" s="77" t="s">
        <v>1341</v>
      </c>
      <c r="K379" s="80">
        <v>0</v>
      </c>
      <c r="L379" s="80">
        <v>0</v>
      </c>
      <c r="M379" s="77"/>
      <c r="N379" s="80">
        <v>64500</v>
      </c>
      <c r="O379" s="80">
        <v>66900</v>
      </c>
      <c r="P379" s="80">
        <v>64500</v>
      </c>
      <c r="Q379" s="80">
        <v>0</v>
      </c>
      <c r="R379" s="80">
        <v>64500</v>
      </c>
      <c r="S379" s="80">
        <v>64500</v>
      </c>
      <c r="T379" s="77">
        <v>1222352587</v>
      </c>
      <c r="U379" s="80">
        <v>0</v>
      </c>
      <c r="V379" s="77"/>
      <c r="W379" s="78"/>
      <c r="X379" s="78">
        <v>45260</v>
      </c>
    </row>
    <row r="380" spans="1:24">
      <c r="A380" s="74">
        <v>801000713</v>
      </c>
      <c r="B380" s="75" t="s">
        <v>695</v>
      </c>
      <c r="C380" s="77" t="s">
        <v>225</v>
      </c>
      <c r="D380" s="77" t="s">
        <v>1075</v>
      </c>
      <c r="E380" s="78">
        <v>45224</v>
      </c>
      <c r="F380" s="78">
        <v>45237.348385497688</v>
      </c>
      <c r="G380" s="80">
        <v>217243</v>
      </c>
      <c r="H380" s="80">
        <v>217243</v>
      </c>
      <c r="I380" s="80" t="s">
        <v>1418</v>
      </c>
      <c r="J380" s="77" t="s">
        <v>1341</v>
      </c>
      <c r="K380" s="80">
        <v>0</v>
      </c>
      <c r="L380" s="80">
        <v>0</v>
      </c>
      <c r="M380" s="77"/>
      <c r="N380" s="80">
        <v>221343</v>
      </c>
      <c r="O380" s="80">
        <v>225043</v>
      </c>
      <c r="P380" s="80">
        <v>221343</v>
      </c>
      <c r="Q380" s="80">
        <v>0</v>
      </c>
      <c r="R380" s="80">
        <v>221343</v>
      </c>
      <c r="S380" s="80">
        <v>0</v>
      </c>
      <c r="T380" s="77"/>
      <c r="U380" s="80">
        <v>0</v>
      </c>
      <c r="V380" s="77"/>
      <c r="W380" s="78"/>
      <c r="X380" s="78">
        <v>45260</v>
      </c>
    </row>
    <row r="381" spans="1:24">
      <c r="A381" s="74">
        <v>801000713</v>
      </c>
      <c r="B381" s="75" t="s">
        <v>695</v>
      </c>
      <c r="C381" s="77" t="s">
        <v>224</v>
      </c>
      <c r="D381" s="77" t="s">
        <v>1076</v>
      </c>
      <c r="E381" s="78">
        <v>45224</v>
      </c>
      <c r="F381" s="78">
        <v>45261.291666666664</v>
      </c>
      <c r="G381" s="80">
        <v>56533</v>
      </c>
      <c r="H381" s="80">
        <v>56533</v>
      </c>
      <c r="I381" s="80" t="s">
        <v>1418</v>
      </c>
      <c r="J381" s="77" t="s">
        <v>1341</v>
      </c>
      <c r="K381" s="80">
        <v>0</v>
      </c>
      <c r="L381" s="80">
        <v>0</v>
      </c>
      <c r="M381" s="77"/>
      <c r="N381" s="80">
        <v>56533</v>
      </c>
      <c r="O381" s="80">
        <v>56533</v>
      </c>
      <c r="P381" s="80">
        <v>56533</v>
      </c>
      <c r="Q381" s="80">
        <v>0</v>
      </c>
      <c r="R381" s="80">
        <v>56533</v>
      </c>
      <c r="S381" s="80">
        <v>0</v>
      </c>
      <c r="T381" s="77"/>
      <c r="U381" s="80">
        <v>0</v>
      </c>
      <c r="V381" s="77"/>
      <c r="W381" s="78"/>
      <c r="X381" s="78">
        <v>45260</v>
      </c>
    </row>
    <row r="382" spans="1:24">
      <c r="A382" s="74">
        <v>801000713</v>
      </c>
      <c r="B382" s="75" t="s">
        <v>695</v>
      </c>
      <c r="C382" s="77" t="s">
        <v>223</v>
      </c>
      <c r="D382" s="77" t="s">
        <v>1077</v>
      </c>
      <c r="E382" s="78">
        <v>45224</v>
      </c>
      <c r="F382" s="78">
        <v>45261.291666666664</v>
      </c>
      <c r="G382" s="80">
        <v>39085</v>
      </c>
      <c r="H382" s="80">
        <v>39085</v>
      </c>
      <c r="I382" s="80" t="s">
        <v>1418</v>
      </c>
      <c r="J382" s="77" t="s">
        <v>1341</v>
      </c>
      <c r="K382" s="80">
        <v>0</v>
      </c>
      <c r="L382" s="80">
        <v>0</v>
      </c>
      <c r="M382" s="77"/>
      <c r="N382" s="80">
        <v>39085</v>
      </c>
      <c r="O382" s="80">
        <v>39085</v>
      </c>
      <c r="P382" s="80">
        <v>39085</v>
      </c>
      <c r="Q382" s="80">
        <v>0</v>
      </c>
      <c r="R382" s="80">
        <v>39085</v>
      </c>
      <c r="S382" s="80">
        <v>39085</v>
      </c>
      <c r="T382" s="77">
        <v>1222352971</v>
      </c>
      <c r="U382" s="80">
        <v>0</v>
      </c>
      <c r="V382" s="77"/>
      <c r="W382" s="78"/>
      <c r="X382" s="78">
        <v>45260</v>
      </c>
    </row>
    <row r="383" spans="1:24">
      <c r="A383" s="74">
        <v>801000713</v>
      </c>
      <c r="B383" s="75" t="s">
        <v>695</v>
      </c>
      <c r="C383" s="77" t="s">
        <v>222</v>
      </c>
      <c r="D383" s="77" t="s">
        <v>1078</v>
      </c>
      <c r="E383" s="78">
        <v>45224</v>
      </c>
      <c r="F383" s="78">
        <v>45233.696334490742</v>
      </c>
      <c r="G383" s="80">
        <v>52677</v>
      </c>
      <c r="H383" s="80">
        <v>52677</v>
      </c>
      <c r="I383" s="80" t="s">
        <v>1418</v>
      </c>
      <c r="J383" s="77" t="s">
        <v>1341</v>
      </c>
      <c r="K383" s="80">
        <v>0</v>
      </c>
      <c r="L383" s="80">
        <v>0</v>
      </c>
      <c r="M383" s="77"/>
      <c r="N383" s="80">
        <v>52677</v>
      </c>
      <c r="O383" s="80">
        <v>52677</v>
      </c>
      <c r="P383" s="80">
        <v>52677</v>
      </c>
      <c r="Q383" s="80">
        <v>0</v>
      </c>
      <c r="R383" s="80">
        <v>52677</v>
      </c>
      <c r="S383" s="80">
        <v>0</v>
      </c>
      <c r="T383" s="77"/>
      <c r="U383" s="80">
        <v>0</v>
      </c>
      <c r="V383" s="77"/>
      <c r="W383" s="78"/>
      <c r="X383" s="78">
        <v>45260</v>
      </c>
    </row>
    <row r="384" spans="1:24">
      <c r="A384" s="74">
        <v>801000713</v>
      </c>
      <c r="B384" s="75" t="s">
        <v>695</v>
      </c>
      <c r="C384" s="77" t="s">
        <v>221</v>
      </c>
      <c r="D384" s="77" t="s">
        <v>1079</v>
      </c>
      <c r="E384" s="78">
        <v>45224</v>
      </c>
      <c r="F384" s="78">
        <v>45261.291666666664</v>
      </c>
      <c r="G384" s="80">
        <v>64500</v>
      </c>
      <c r="H384" s="80">
        <v>64500</v>
      </c>
      <c r="I384" s="80" t="s">
        <v>1418</v>
      </c>
      <c r="J384" s="77" t="s">
        <v>1341</v>
      </c>
      <c r="K384" s="80">
        <v>0</v>
      </c>
      <c r="L384" s="80">
        <v>0</v>
      </c>
      <c r="M384" s="77"/>
      <c r="N384" s="80">
        <v>64500</v>
      </c>
      <c r="O384" s="80">
        <v>66900</v>
      </c>
      <c r="P384" s="80">
        <v>64500</v>
      </c>
      <c r="Q384" s="80">
        <v>0</v>
      </c>
      <c r="R384" s="80">
        <v>64500</v>
      </c>
      <c r="S384" s="80">
        <v>64500</v>
      </c>
      <c r="T384" s="77">
        <v>1222352668</v>
      </c>
      <c r="U384" s="80">
        <v>0</v>
      </c>
      <c r="V384" s="77"/>
      <c r="W384" s="78"/>
      <c r="X384" s="78">
        <v>45260</v>
      </c>
    </row>
    <row r="385" spans="1:24">
      <c r="A385" s="74">
        <v>801000713</v>
      </c>
      <c r="B385" s="75" t="s">
        <v>695</v>
      </c>
      <c r="C385" s="77" t="s">
        <v>220</v>
      </c>
      <c r="D385" s="77" t="s">
        <v>1080</v>
      </c>
      <c r="E385" s="78">
        <v>45224</v>
      </c>
      <c r="F385" s="78">
        <v>45261.291666666664</v>
      </c>
      <c r="G385" s="80">
        <v>64500</v>
      </c>
      <c r="H385" s="80">
        <v>64500</v>
      </c>
      <c r="I385" s="80" t="s">
        <v>1418</v>
      </c>
      <c r="J385" s="77" t="s">
        <v>1341</v>
      </c>
      <c r="K385" s="80">
        <v>0</v>
      </c>
      <c r="L385" s="80">
        <v>0</v>
      </c>
      <c r="M385" s="77"/>
      <c r="N385" s="80">
        <v>64500</v>
      </c>
      <c r="O385" s="80">
        <v>66900</v>
      </c>
      <c r="P385" s="80">
        <v>64500</v>
      </c>
      <c r="Q385" s="80">
        <v>0</v>
      </c>
      <c r="R385" s="80">
        <v>64500</v>
      </c>
      <c r="S385" s="80">
        <v>64500</v>
      </c>
      <c r="T385" s="77">
        <v>1222352676</v>
      </c>
      <c r="U385" s="80">
        <v>0</v>
      </c>
      <c r="V385" s="77"/>
      <c r="W385" s="78"/>
      <c r="X385" s="78">
        <v>45260</v>
      </c>
    </row>
    <row r="386" spans="1:24">
      <c r="A386" s="74">
        <v>801000713</v>
      </c>
      <c r="B386" s="75" t="s">
        <v>695</v>
      </c>
      <c r="C386" s="77" t="s">
        <v>218</v>
      </c>
      <c r="D386" s="77" t="s">
        <v>1081</v>
      </c>
      <c r="E386" s="78">
        <v>45225</v>
      </c>
      <c r="F386" s="78">
        <v>45261.291666666664</v>
      </c>
      <c r="G386" s="80">
        <v>26765606</v>
      </c>
      <c r="H386" s="80">
        <v>26765606</v>
      </c>
      <c r="I386" s="80" t="s">
        <v>1418</v>
      </c>
      <c r="J386" s="77" t="s">
        <v>1341</v>
      </c>
      <c r="K386" s="80">
        <v>0</v>
      </c>
      <c r="L386" s="80">
        <v>0</v>
      </c>
      <c r="M386" s="77"/>
      <c r="N386" s="80">
        <v>26765606</v>
      </c>
      <c r="O386" s="80">
        <v>26363482</v>
      </c>
      <c r="P386" s="80">
        <v>26765606</v>
      </c>
      <c r="Q386" s="80">
        <v>0</v>
      </c>
      <c r="R386" s="80">
        <v>26765606</v>
      </c>
      <c r="S386" s="80">
        <v>0</v>
      </c>
      <c r="T386" s="77"/>
      <c r="U386" s="80">
        <v>0</v>
      </c>
      <c r="V386" s="77"/>
      <c r="W386" s="78"/>
      <c r="X386" s="78">
        <v>45260</v>
      </c>
    </row>
    <row r="387" spans="1:24">
      <c r="A387" s="74">
        <v>801000713</v>
      </c>
      <c r="B387" s="75" t="s">
        <v>695</v>
      </c>
      <c r="C387" s="77" t="s">
        <v>217</v>
      </c>
      <c r="D387" s="77" t="s">
        <v>1082</v>
      </c>
      <c r="E387" s="78">
        <v>45225</v>
      </c>
      <c r="F387" s="78">
        <v>45261.291666666664</v>
      </c>
      <c r="G387" s="80">
        <v>80623</v>
      </c>
      <c r="H387" s="80">
        <v>80623</v>
      </c>
      <c r="I387" s="80" t="s">
        <v>1347</v>
      </c>
      <c r="J387" s="77" t="s">
        <v>610</v>
      </c>
      <c r="K387" s="80">
        <v>80623</v>
      </c>
      <c r="L387" s="80">
        <v>0</v>
      </c>
      <c r="M387" s="77"/>
      <c r="N387" s="80">
        <v>0</v>
      </c>
      <c r="O387" s="80">
        <v>0</v>
      </c>
      <c r="P387" s="80">
        <v>0</v>
      </c>
      <c r="Q387" s="80">
        <v>0</v>
      </c>
      <c r="R387" s="80">
        <v>0</v>
      </c>
      <c r="S387" s="80">
        <v>0</v>
      </c>
      <c r="T387" s="77"/>
      <c r="U387" s="80">
        <v>0</v>
      </c>
      <c r="V387" s="77"/>
      <c r="W387" s="78"/>
      <c r="X387" s="78">
        <v>45260</v>
      </c>
    </row>
    <row r="388" spans="1:24">
      <c r="A388" s="74">
        <v>801000713</v>
      </c>
      <c r="B388" s="75" t="s">
        <v>695</v>
      </c>
      <c r="C388" s="77" t="s">
        <v>216</v>
      </c>
      <c r="D388" s="77" t="s">
        <v>1083</v>
      </c>
      <c r="E388" s="78">
        <v>45225</v>
      </c>
      <c r="F388" s="78">
        <v>45261.291666666664</v>
      </c>
      <c r="G388" s="80">
        <v>38700</v>
      </c>
      <c r="H388" s="80">
        <v>38700</v>
      </c>
      <c r="I388" s="80" t="s">
        <v>1418</v>
      </c>
      <c r="J388" s="77" t="s">
        <v>1341</v>
      </c>
      <c r="K388" s="80">
        <v>0</v>
      </c>
      <c r="L388" s="80">
        <v>0</v>
      </c>
      <c r="M388" s="77"/>
      <c r="N388" s="80">
        <v>38700</v>
      </c>
      <c r="O388" s="80">
        <v>84700</v>
      </c>
      <c r="P388" s="80">
        <v>38700</v>
      </c>
      <c r="Q388" s="80">
        <v>0</v>
      </c>
      <c r="R388" s="80">
        <v>38700</v>
      </c>
      <c r="S388" s="80">
        <v>0</v>
      </c>
      <c r="T388" s="77"/>
      <c r="U388" s="80">
        <v>0</v>
      </c>
      <c r="V388" s="77"/>
      <c r="W388" s="78"/>
      <c r="X388" s="78">
        <v>45260</v>
      </c>
    </row>
    <row r="389" spans="1:24">
      <c r="A389" s="74">
        <v>801000713</v>
      </c>
      <c r="B389" s="75" t="s">
        <v>695</v>
      </c>
      <c r="C389" s="77" t="s">
        <v>215</v>
      </c>
      <c r="D389" s="77" t="s">
        <v>1084</v>
      </c>
      <c r="E389" s="78">
        <v>45225</v>
      </c>
      <c r="F389" s="78">
        <v>45261.291666666664</v>
      </c>
      <c r="G389" s="80">
        <v>64500</v>
      </c>
      <c r="H389" s="80">
        <v>64500</v>
      </c>
      <c r="I389" s="80" t="s">
        <v>1418</v>
      </c>
      <c r="J389" s="77" t="s">
        <v>1341</v>
      </c>
      <c r="K389" s="80">
        <v>0</v>
      </c>
      <c r="L389" s="80">
        <v>0</v>
      </c>
      <c r="M389" s="77"/>
      <c r="N389" s="80">
        <v>64500</v>
      </c>
      <c r="O389" s="80">
        <v>66900</v>
      </c>
      <c r="P389" s="80">
        <v>64500</v>
      </c>
      <c r="Q389" s="80">
        <v>0</v>
      </c>
      <c r="R389" s="80">
        <v>64500</v>
      </c>
      <c r="S389" s="80">
        <v>64500</v>
      </c>
      <c r="T389" s="77">
        <v>1222352659</v>
      </c>
      <c r="U389" s="80">
        <v>0</v>
      </c>
      <c r="V389" s="77"/>
      <c r="W389" s="78"/>
      <c r="X389" s="78">
        <v>45260</v>
      </c>
    </row>
    <row r="390" spans="1:24">
      <c r="A390" s="74">
        <v>801000713</v>
      </c>
      <c r="B390" s="75" t="s">
        <v>695</v>
      </c>
      <c r="C390" s="77" t="s">
        <v>219</v>
      </c>
      <c r="D390" s="77" t="s">
        <v>1085</v>
      </c>
      <c r="E390" s="78">
        <v>45225</v>
      </c>
      <c r="F390" s="78">
        <v>45261.291666666664</v>
      </c>
      <c r="G390" s="80">
        <v>1660959</v>
      </c>
      <c r="H390" s="80">
        <v>1660959</v>
      </c>
      <c r="I390" s="80" t="s">
        <v>673</v>
      </c>
      <c r="J390" s="77" t="s">
        <v>1344</v>
      </c>
      <c r="K390" s="80">
        <v>0</v>
      </c>
      <c r="L390" s="80">
        <v>0</v>
      </c>
      <c r="M390" s="77"/>
      <c r="N390" s="80">
        <v>0</v>
      </c>
      <c r="O390" s="80">
        <v>0</v>
      </c>
      <c r="P390" s="80">
        <v>0</v>
      </c>
      <c r="Q390" s="80">
        <v>0</v>
      </c>
      <c r="R390" s="80">
        <v>0</v>
      </c>
      <c r="S390" s="80">
        <v>0</v>
      </c>
      <c r="T390" s="77"/>
      <c r="U390" s="80">
        <v>0</v>
      </c>
      <c r="V390" s="77"/>
      <c r="W390" s="78"/>
      <c r="X390" s="78">
        <v>45260</v>
      </c>
    </row>
    <row r="391" spans="1:24">
      <c r="A391" s="74">
        <v>801000713</v>
      </c>
      <c r="B391" s="75" t="s">
        <v>695</v>
      </c>
      <c r="C391" s="77" t="s">
        <v>214</v>
      </c>
      <c r="D391" s="77" t="s">
        <v>1086</v>
      </c>
      <c r="E391" s="78">
        <v>45226</v>
      </c>
      <c r="F391" s="78">
        <v>45261.291666666664</v>
      </c>
      <c r="G391" s="80">
        <v>2374186</v>
      </c>
      <c r="H391" s="80">
        <v>2374186</v>
      </c>
      <c r="I391" s="80" t="s">
        <v>673</v>
      </c>
      <c r="J391" s="77" t="s">
        <v>1344</v>
      </c>
      <c r="K391" s="80">
        <v>0</v>
      </c>
      <c r="L391" s="80">
        <v>0</v>
      </c>
      <c r="M391" s="77"/>
      <c r="N391" s="80">
        <v>0</v>
      </c>
      <c r="O391" s="80">
        <v>0</v>
      </c>
      <c r="P391" s="80">
        <v>0</v>
      </c>
      <c r="Q391" s="80">
        <v>0</v>
      </c>
      <c r="R391" s="80">
        <v>0</v>
      </c>
      <c r="S391" s="80">
        <v>0</v>
      </c>
      <c r="T391" s="77"/>
      <c r="U391" s="80">
        <v>0</v>
      </c>
      <c r="V391" s="77"/>
      <c r="W391" s="78"/>
      <c r="X391" s="78">
        <v>45260</v>
      </c>
    </row>
    <row r="392" spans="1:24">
      <c r="A392" s="74">
        <v>801000713</v>
      </c>
      <c r="B392" s="75" t="s">
        <v>695</v>
      </c>
      <c r="C392" s="77" t="s">
        <v>213</v>
      </c>
      <c r="D392" s="77" t="s">
        <v>1087</v>
      </c>
      <c r="E392" s="78">
        <v>45226</v>
      </c>
      <c r="F392" s="78">
        <v>45261.291666666664</v>
      </c>
      <c r="G392" s="80">
        <v>225564</v>
      </c>
      <c r="H392" s="80">
        <v>225564</v>
      </c>
      <c r="I392" s="80" t="s">
        <v>1418</v>
      </c>
      <c r="J392" s="77" t="s">
        <v>1341</v>
      </c>
      <c r="K392" s="80">
        <v>0</v>
      </c>
      <c r="L392" s="80">
        <v>0</v>
      </c>
      <c r="M392" s="77"/>
      <c r="N392" s="80">
        <v>225564</v>
      </c>
      <c r="O392" s="80">
        <v>233264</v>
      </c>
      <c r="P392" s="80">
        <v>225564</v>
      </c>
      <c r="Q392" s="80">
        <v>0</v>
      </c>
      <c r="R392" s="80">
        <v>225564</v>
      </c>
      <c r="S392" s="80">
        <v>0</v>
      </c>
      <c r="T392" s="77"/>
      <c r="U392" s="80">
        <v>0</v>
      </c>
      <c r="V392" s="77"/>
      <c r="W392" s="78"/>
      <c r="X392" s="78">
        <v>45260</v>
      </c>
    </row>
    <row r="393" spans="1:24">
      <c r="A393" s="74">
        <v>801000713</v>
      </c>
      <c r="B393" s="75" t="s">
        <v>695</v>
      </c>
      <c r="C393" s="77" t="s">
        <v>212</v>
      </c>
      <c r="D393" s="77" t="s">
        <v>1088</v>
      </c>
      <c r="E393" s="78">
        <v>45226</v>
      </c>
      <c r="F393" s="78">
        <v>45261.291666666664</v>
      </c>
      <c r="G393" s="80">
        <v>28582</v>
      </c>
      <c r="H393" s="80">
        <v>28582</v>
      </c>
      <c r="I393" s="80" t="s">
        <v>1418</v>
      </c>
      <c r="J393" s="77" t="s">
        <v>1341</v>
      </c>
      <c r="K393" s="80">
        <v>0</v>
      </c>
      <c r="L393" s="80">
        <v>0</v>
      </c>
      <c r="M393" s="77"/>
      <c r="N393" s="80">
        <v>28582</v>
      </c>
      <c r="O393" s="80">
        <v>28582</v>
      </c>
      <c r="P393" s="80">
        <v>28582</v>
      </c>
      <c r="Q393" s="80">
        <v>0</v>
      </c>
      <c r="R393" s="80">
        <v>28582</v>
      </c>
      <c r="S393" s="80">
        <v>0</v>
      </c>
      <c r="T393" s="77"/>
      <c r="U393" s="80">
        <v>0</v>
      </c>
      <c r="V393" s="77"/>
      <c r="W393" s="78"/>
      <c r="X393" s="78">
        <v>45260</v>
      </c>
    </row>
    <row r="394" spans="1:24">
      <c r="A394" s="74">
        <v>801000713</v>
      </c>
      <c r="B394" s="75" t="s">
        <v>695</v>
      </c>
      <c r="C394" s="77" t="s">
        <v>211</v>
      </c>
      <c r="D394" s="77" t="s">
        <v>1089</v>
      </c>
      <c r="E394" s="78">
        <v>45226</v>
      </c>
      <c r="F394" s="78">
        <v>45261.291666666664</v>
      </c>
      <c r="G394" s="80">
        <v>107733</v>
      </c>
      <c r="H394" s="80">
        <v>107733</v>
      </c>
      <c r="I394" s="80" t="s">
        <v>1418</v>
      </c>
      <c r="J394" s="77" t="s">
        <v>1341</v>
      </c>
      <c r="K394" s="80">
        <v>0</v>
      </c>
      <c r="L394" s="80">
        <v>0</v>
      </c>
      <c r="M394" s="77"/>
      <c r="N394" s="80">
        <v>107733</v>
      </c>
      <c r="O394" s="80">
        <v>107733</v>
      </c>
      <c r="P394" s="80">
        <v>107733</v>
      </c>
      <c r="Q394" s="80">
        <v>0</v>
      </c>
      <c r="R394" s="80">
        <v>107733</v>
      </c>
      <c r="S394" s="80">
        <v>0</v>
      </c>
      <c r="T394" s="77"/>
      <c r="U394" s="80">
        <v>0</v>
      </c>
      <c r="V394" s="77"/>
      <c r="W394" s="78"/>
      <c r="X394" s="78">
        <v>45260</v>
      </c>
    </row>
    <row r="395" spans="1:24">
      <c r="A395" s="74">
        <v>801000713</v>
      </c>
      <c r="B395" s="75" t="s">
        <v>695</v>
      </c>
      <c r="C395" s="77" t="s">
        <v>210</v>
      </c>
      <c r="D395" s="77" t="s">
        <v>1090</v>
      </c>
      <c r="E395" s="78">
        <v>45226</v>
      </c>
      <c r="F395" s="78">
        <v>45261.291666666664</v>
      </c>
      <c r="G395" s="80">
        <v>107733</v>
      </c>
      <c r="H395" s="80">
        <v>107733</v>
      </c>
      <c r="I395" s="80" t="s">
        <v>1418</v>
      </c>
      <c r="J395" s="77" t="s">
        <v>1341</v>
      </c>
      <c r="K395" s="80">
        <v>0</v>
      </c>
      <c r="L395" s="80">
        <v>0</v>
      </c>
      <c r="M395" s="77"/>
      <c r="N395" s="80">
        <v>107733</v>
      </c>
      <c r="O395" s="80">
        <v>107733</v>
      </c>
      <c r="P395" s="80">
        <v>107733</v>
      </c>
      <c r="Q395" s="80">
        <v>0</v>
      </c>
      <c r="R395" s="80">
        <v>107733</v>
      </c>
      <c r="S395" s="80">
        <v>0</v>
      </c>
      <c r="T395" s="77"/>
      <c r="U395" s="80">
        <v>0</v>
      </c>
      <c r="V395" s="77"/>
      <c r="W395" s="78"/>
      <c r="X395" s="78">
        <v>45260</v>
      </c>
    </row>
    <row r="396" spans="1:24">
      <c r="A396" s="74">
        <v>801000713</v>
      </c>
      <c r="B396" s="75" t="s">
        <v>695</v>
      </c>
      <c r="C396" s="77" t="s">
        <v>209</v>
      </c>
      <c r="D396" s="77" t="s">
        <v>1091</v>
      </c>
      <c r="E396" s="78">
        <v>45226</v>
      </c>
      <c r="F396" s="78">
        <v>45261.291666666664</v>
      </c>
      <c r="G396" s="80">
        <v>289200</v>
      </c>
      <c r="H396" s="80">
        <v>289200</v>
      </c>
      <c r="I396" s="80" t="s">
        <v>1418</v>
      </c>
      <c r="J396" s="77" t="s">
        <v>1341</v>
      </c>
      <c r="K396" s="80">
        <v>0</v>
      </c>
      <c r="L396" s="80">
        <v>0</v>
      </c>
      <c r="M396" s="77"/>
      <c r="N396" s="80">
        <v>289200</v>
      </c>
      <c r="O396" s="80">
        <v>300400</v>
      </c>
      <c r="P396" s="80">
        <v>289200</v>
      </c>
      <c r="Q396" s="80">
        <v>0</v>
      </c>
      <c r="R396" s="80">
        <v>289200</v>
      </c>
      <c r="S396" s="80">
        <v>0</v>
      </c>
      <c r="T396" s="77"/>
      <c r="U396" s="80">
        <v>0</v>
      </c>
      <c r="V396" s="77"/>
      <c r="W396" s="78"/>
      <c r="X396" s="78">
        <v>45260</v>
      </c>
    </row>
    <row r="397" spans="1:24">
      <c r="A397" s="74">
        <v>801000713</v>
      </c>
      <c r="B397" s="75" t="s">
        <v>695</v>
      </c>
      <c r="C397" s="77" t="s">
        <v>205</v>
      </c>
      <c r="D397" s="77" t="s">
        <v>1092</v>
      </c>
      <c r="E397" s="78">
        <v>45229</v>
      </c>
      <c r="F397" s="78">
        <v>45261.291666666664</v>
      </c>
      <c r="G397" s="80">
        <v>56533</v>
      </c>
      <c r="H397" s="80">
        <v>56533</v>
      </c>
      <c r="I397" s="80" t="s">
        <v>1418</v>
      </c>
      <c r="J397" s="77" t="s">
        <v>1341</v>
      </c>
      <c r="K397" s="80">
        <v>0</v>
      </c>
      <c r="L397" s="80">
        <v>0</v>
      </c>
      <c r="M397" s="77"/>
      <c r="N397" s="80">
        <v>56533</v>
      </c>
      <c r="O397" s="80">
        <v>56533</v>
      </c>
      <c r="P397" s="80">
        <v>56533</v>
      </c>
      <c r="Q397" s="80">
        <v>0</v>
      </c>
      <c r="R397" s="80">
        <v>56533</v>
      </c>
      <c r="S397" s="80">
        <v>56533</v>
      </c>
      <c r="T397" s="77">
        <v>1222352678</v>
      </c>
      <c r="U397" s="80">
        <v>0</v>
      </c>
      <c r="V397" s="77"/>
      <c r="W397" s="78"/>
      <c r="X397" s="78">
        <v>45260</v>
      </c>
    </row>
    <row r="398" spans="1:24">
      <c r="A398" s="74">
        <v>801000713</v>
      </c>
      <c r="B398" s="75" t="s">
        <v>695</v>
      </c>
      <c r="C398" s="77" t="s">
        <v>207</v>
      </c>
      <c r="D398" s="77" t="s">
        <v>1093</v>
      </c>
      <c r="E398" s="78">
        <v>45229</v>
      </c>
      <c r="F398" s="78">
        <v>45261.291666666664</v>
      </c>
      <c r="G398" s="80">
        <v>56533</v>
      </c>
      <c r="H398" s="80">
        <v>56533</v>
      </c>
      <c r="I398" s="80" t="s">
        <v>1418</v>
      </c>
      <c r="J398" s="77" t="s">
        <v>1341</v>
      </c>
      <c r="K398" s="80">
        <v>0</v>
      </c>
      <c r="L398" s="80">
        <v>0</v>
      </c>
      <c r="M398" s="77"/>
      <c r="N398" s="80">
        <v>56533</v>
      </c>
      <c r="O398" s="80">
        <v>56533</v>
      </c>
      <c r="P398" s="80">
        <v>56533</v>
      </c>
      <c r="Q398" s="80">
        <v>0</v>
      </c>
      <c r="R398" s="80">
        <v>56533</v>
      </c>
      <c r="S398" s="80">
        <v>56533</v>
      </c>
      <c r="T398" s="77">
        <v>1222352677</v>
      </c>
      <c r="U398" s="80">
        <v>0</v>
      </c>
      <c r="V398" s="77"/>
      <c r="W398" s="78"/>
      <c r="X398" s="78">
        <v>45260</v>
      </c>
    </row>
    <row r="399" spans="1:24">
      <c r="A399" s="74">
        <v>801000713</v>
      </c>
      <c r="B399" s="75" t="s">
        <v>695</v>
      </c>
      <c r="C399" s="77" t="s">
        <v>206</v>
      </c>
      <c r="D399" s="77" t="s">
        <v>1094</v>
      </c>
      <c r="E399" s="78">
        <v>45229</v>
      </c>
      <c r="F399" s="78">
        <v>45261.291666666664</v>
      </c>
      <c r="G399" s="80">
        <v>56533</v>
      </c>
      <c r="H399" s="80">
        <v>56533</v>
      </c>
      <c r="I399" s="80" t="s">
        <v>1418</v>
      </c>
      <c r="J399" s="77" t="s">
        <v>1341</v>
      </c>
      <c r="K399" s="80">
        <v>0</v>
      </c>
      <c r="L399" s="80">
        <v>0</v>
      </c>
      <c r="M399" s="77"/>
      <c r="N399" s="80">
        <v>56533</v>
      </c>
      <c r="O399" s="80">
        <v>159929</v>
      </c>
      <c r="P399" s="80">
        <v>56533</v>
      </c>
      <c r="Q399" s="80">
        <v>0</v>
      </c>
      <c r="R399" s="80">
        <v>56533</v>
      </c>
      <c r="S399" s="80">
        <v>0</v>
      </c>
      <c r="T399" s="77"/>
      <c r="U399" s="80">
        <v>0</v>
      </c>
      <c r="V399" s="77"/>
      <c r="W399" s="78"/>
      <c r="X399" s="78">
        <v>45260</v>
      </c>
    </row>
    <row r="400" spans="1:24">
      <c r="A400" s="74">
        <v>801000713</v>
      </c>
      <c r="B400" s="75" t="s">
        <v>695</v>
      </c>
      <c r="C400" s="77" t="s">
        <v>204</v>
      </c>
      <c r="D400" s="77" t="s">
        <v>1095</v>
      </c>
      <c r="E400" s="78">
        <v>45229</v>
      </c>
      <c r="F400" s="78">
        <v>45261.291666666664</v>
      </c>
      <c r="G400" s="80">
        <v>87990</v>
      </c>
      <c r="H400" s="80">
        <v>87990</v>
      </c>
      <c r="I400" s="80" t="s">
        <v>1418</v>
      </c>
      <c r="J400" s="77" t="s">
        <v>1341</v>
      </c>
      <c r="K400" s="80">
        <v>0</v>
      </c>
      <c r="L400" s="80">
        <v>0</v>
      </c>
      <c r="M400" s="77"/>
      <c r="N400" s="80">
        <v>87990</v>
      </c>
      <c r="O400" s="80">
        <v>80340</v>
      </c>
      <c r="P400" s="80">
        <v>87990</v>
      </c>
      <c r="Q400" s="80">
        <v>0</v>
      </c>
      <c r="R400" s="80">
        <v>87990</v>
      </c>
      <c r="S400" s="80">
        <v>0</v>
      </c>
      <c r="T400" s="77"/>
      <c r="U400" s="80">
        <v>0</v>
      </c>
      <c r="V400" s="77"/>
      <c r="W400" s="78"/>
      <c r="X400" s="78">
        <v>45260</v>
      </c>
    </row>
    <row r="401" spans="1:24">
      <c r="A401" s="74">
        <v>801000713</v>
      </c>
      <c r="B401" s="75" t="s">
        <v>695</v>
      </c>
      <c r="C401" s="77" t="s">
        <v>208</v>
      </c>
      <c r="D401" s="77" t="s">
        <v>1096</v>
      </c>
      <c r="E401" s="78">
        <v>45229</v>
      </c>
      <c r="F401" s="78">
        <v>45261.291666666664</v>
      </c>
      <c r="G401" s="80">
        <v>289200</v>
      </c>
      <c r="H401" s="80">
        <v>289200</v>
      </c>
      <c r="I401" s="80" t="s">
        <v>1418</v>
      </c>
      <c r="J401" s="77" t="s">
        <v>1341</v>
      </c>
      <c r="K401" s="80">
        <v>0</v>
      </c>
      <c r="L401" s="80">
        <v>0</v>
      </c>
      <c r="M401" s="77"/>
      <c r="N401" s="80">
        <v>289200</v>
      </c>
      <c r="O401" s="80">
        <v>300400</v>
      </c>
      <c r="P401" s="80">
        <v>289200</v>
      </c>
      <c r="Q401" s="80">
        <v>0</v>
      </c>
      <c r="R401" s="80">
        <v>289200</v>
      </c>
      <c r="S401" s="80">
        <v>0</v>
      </c>
      <c r="T401" s="77"/>
      <c r="U401" s="80">
        <v>0</v>
      </c>
      <c r="V401" s="77"/>
      <c r="W401" s="78"/>
      <c r="X401" s="78">
        <v>45260</v>
      </c>
    </row>
    <row r="402" spans="1:24">
      <c r="A402" s="74">
        <v>801000713</v>
      </c>
      <c r="B402" s="75" t="s">
        <v>695</v>
      </c>
      <c r="C402" s="77" t="s">
        <v>203</v>
      </c>
      <c r="D402" s="77" t="s">
        <v>1097</v>
      </c>
      <c r="E402" s="78">
        <v>45229</v>
      </c>
      <c r="F402" s="78">
        <v>45261.291666666664</v>
      </c>
      <c r="G402" s="80">
        <v>18392567</v>
      </c>
      <c r="H402" s="80">
        <v>18392567</v>
      </c>
      <c r="I402" s="80" t="s">
        <v>1347</v>
      </c>
      <c r="J402" s="77" t="s">
        <v>610</v>
      </c>
      <c r="K402" s="80">
        <v>18392567</v>
      </c>
      <c r="L402" s="80">
        <v>0</v>
      </c>
      <c r="M402" s="77"/>
      <c r="N402" s="80">
        <v>0</v>
      </c>
      <c r="O402" s="80">
        <v>0</v>
      </c>
      <c r="P402" s="80">
        <v>0</v>
      </c>
      <c r="Q402" s="80">
        <v>0</v>
      </c>
      <c r="R402" s="80">
        <v>0</v>
      </c>
      <c r="S402" s="80">
        <v>0</v>
      </c>
      <c r="T402" s="77"/>
      <c r="U402" s="80">
        <v>0</v>
      </c>
      <c r="V402" s="77"/>
      <c r="W402" s="78"/>
      <c r="X402" s="78">
        <v>45260</v>
      </c>
    </row>
    <row r="403" spans="1:24">
      <c r="A403" s="74">
        <v>801000713</v>
      </c>
      <c r="B403" s="75" t="s">
        <v>695</v>
      </c>
      <c r="C403" s="77" t="s">
        <v>202</v>
      </c>
      <c r="D403" s="77" t="s">
        <v>1098</v>
      </c>
      <c r="E403" s="78">
        <v>45229</v>
      </c>
      <c r="F403" s="78">
        <v>45239.648032557867</v>
      </c>
      <c r="G403" s="80">
        <v>6038979</v>
      </c>
      <c r="H403" s="80">
        <v>6038979</v>
      </c>
      <c r="I403" s="80" t="s">
        <v>1416</v>
      </c>
      <c r="J403" s="77" t="s">
        <v>654</v>
      </c>
      <c r="K403" s="80">
        <v>0</v>
      </c>
      <c r="L403" s="80">
        <v>2850041</v>
      </c>
      <c r="M403" s="77"/>
      <c r="N403" s="80">
        <v>6038979</v>
      </c>
      <c r="O403" s="80">
        <v>5505702</v>
      </c>
      <c r="P403" s="80">
        <v>6038979</v>
      </c>
      <c r="Q403" s="80">
        <v>0</v>
      </c>
      <c r="R403" s="80">
        <v>3188938</v>
      </c>
      <c r="S403" s="80">
        <v>0</v>
      </c>
      <c r="T403" s="77"/>
      <c r="U403" s="80">
        <v>0</v>
      </c>
      <c r="V403" s="77"/>
      <c r="W403" s="78"/>
      <c r="X403" s="78">
        <v>45260</v>
      </c>
    </row>
    <row r="404" spans="1:24">
      <c r="A404" s="74">
        <v>801000713</v>
      </c>
      <c r="B404" s="75" t="s">
        <v>695</v>
      </c>
      <c r="C404" s="77" t="s">
        <v>201</v>
      </c>
      <c r="D404" s="77" t="s">
        <v>1099</v>
      </c>
      <c r="E404" s="78">
        <v>45230</v>
      </c>
      <c r="F404" s="78">
        <v>45261.291666666664</v>
      </c>
      <c r="G404" s="80">
        <v>2607520</v>
      </c>
      <c r="H404" s="80">
        <v>2607520</v>
      </c>
      <c r="I404" s="80" t="s">
        <v>673</v>
      </c>
      <c r="J404" s="77" t="s">
        <v>1344</v>
      </c>
      <c r="K404" s="80">
        <v>0</v>
      </c>
      <c r="L404" s="80">
        <v>0</v>
      </c>
      <c r="M404" s="77"/>
      <c r="N404" s="80">
        <v>0</v>
      </c>
      <c r="O404" s="80">
        <v>0</v>
      </c>
      <c r="P404" s="80">
        <v>0</v>
      </c>
      <c r="Q404" s="80">
        <v>0</v>
      </c>
      <c r="R404" s="80">
        <v>0</v>
      </c>
      <c r="S404" s="80">
        <v>0</v>
      </c>
      <c r="T404" s="77"/>
      <c r="U404" s="80">
        <v>0</v>
      </c>
      <c r="V404" s="77"/>
      <c r="W404" s="78"/>
      <c r="X404" s="78">
        <v>45260</v>
      </c>
    </row>
    <row r="405" spans="1:24">
      <c r="A405" s="74">
        <v>801000713</v>
      </c>
      <c r="B405" s="75" t="s">
        <v>695</v>
      </c>
      <c r="C405" s="77" t="s">
        <v>198</v>
      </c>
      <c r="D405" s="77" t="s">
        <v>1100</v>
      </c>
      <c r="E405" s="78">
        <v>45230</v>
      </c>
      <c r="F405" s="78">
        <v>45261.291666666664</v>
      </c>
      <c r="G405" s="80">
        <v>289998</v>
      </c>
      <c r="H405" s="80">
        <v>289998</v>
      </c>
      <c r="I405" s="80" t="s">
        <v>1418</v>
      </c>
      <c r="J405" s="77" t="s">
        <v>1341</v>
      </c>
      <c r="K405" s="80">
        <v>0</v>
      </c>
      <c r="L405" s="80">
        <v>0</v>
      </c>
      <c r="M405" s="77"/>
      <c r="N405" s="80">
        <v>289998</v>
      </c>
      <c r="O405" s="80">
        <v>295798</v>
      </c>
      <c r="P405" s="80">
        <v>289998</v>
      </c>
      <c r="Q405" s="80">
        <v>0</v>
      </c>
      <c r="R405" s="80">
        <v>289998</v>
      </c>
      <c r="S405" s="80">
        <v>0</v>
      </c>
      <c r="T405" s="77"/>
      <c r="U405" s="80">
        <v>0</v>
      </c>
      <c r="V405" s="77"/>
      <c r="W405" s="78"/>
      <c r="X405" s="78">
        <v>45260</v>
      </c>
    </row>
    <row r="406" spans="1:24">
      <c r="A406" s="74">
        <v>801000713</v>
      </c>
      <c r="B406" s="75" t="s">
        <v>695</v>
      </c>
      <c r="C406" s="77" t="s">
        <v>197</v>
      </c>
      <c r="D406" s="77" t="s">
        <v>1101</v>
      </c>
      <c r="E406" s="78">
        <v>45230</v>
      </c>
      <c r="F406" s="78">
        <v>45261.291666666664</v>
      </c>
      <c r="G406" s="80">
        <v>174243</v>
      </c>
      <c r="H406" s="80">
        <v>174243</v>
      </c>
      <c r="I406" s="80" t="s">
        <v>1418</v>
      </c>
      <c r="J406" s="77" t="s">
        <v>1341</v>
      </c>
      <c r="K406" s="80">
        <v>0</v>
      </c>
      <c r="L406" s="80">
        <v>0</v>
      </c>
      <c r="M406" s="77"/>
      <c r="N406" s="80">
        <v>174243</v>
      </c>
      <c r="O406" s="80">
        <v>178643</v>
      </c>
      <c r="P406" s="80">
        <v>174243</v>
      </c>
      <c r="Q406" s="80">
        <v>0</v>
      </c>
      <c r="R406" s="80">
        <v>174243</v>
      </c>
      <c r="S406" s="80">
        <v>0</v>
      </c>
      <c r="T406" s="77"/>
      <c r="U406" s="80">
        <v>0</v>
      </c>
      <c r="V406" s="77"/>
      <c r="W406" s="78"/>
      <c r="X406" s="78">
        <v>45260</v>
      </c>
    </row>
    <row r="407" spans="1:24">
      <c r="A407" s="74">
        <v>801000713</v>
      </c>
      <c r="B407" s="75" t="s">
        <v>695</v>
      </c>
      <c r="C407" s="77" t="s">
        <v>200</v>
      </c>
      <c r="D407" s="77" t="s">
        <v>1102</v>
      </c>
      <c r="E407" s="78">
        <v>45230</v>
      </c>
      <c r="F407" s="78">
        <v>45261.291666666664</v>
      </c>
      <c r="G407" s="80">
        <v>5473563</v>
      </c>
      <c r="H407" s="80">
        <v>5473563</v>
      </c>
      <c r="I407" s="80" t="s">
        <v>673</v>
      </c>
      <c r="J407" s="77" t="s">
        <v>1344</v>
      </c>
      <c r="K407" s="80">
        <v>0</v>
      </c>
      <c r="L407" s="80">
        <v>0</v>
      </c>
      <c r="M407" s="77"/>
      <c r="N407" s="80">
        <v>0</v>
      </c>
      <c r="O407" s="80">
        <v>0</v>
      </c>
      <c r="P407" s="80">
        <v>0</v>
      </c>
      <c r="Q407" s="80">
        <v>0</v>
      </c>
      <c r="R407" s="80">
        <v>0</v>
      </c>
      <c r="S407" s="80">
        <v>0</v>
      </c>
      <c r="T407" s="77"/>
      <c r="U407" s="80">
        <v>0</v>
      </c>
      <c r="V407" s="77"/>
      <c r="W407" s="78"/>
      <c r="X407" s="78">
        <v>45260</v>
      </c>
    </row>
    <row r="408" spans="1:24">
      <c r="A408" s="74">
        <v>801000713</v>
      </c>
      <c r="B408" s="75" t="s">
        <v>695</v>
      </c>
      <c r="C408" s="77" t="s">
        <v>199</v>
      </c>
      <c r="D408" s="77" t="s">
        <v>1103</v>
      </c>
      <c r="E408" s="78">
        <v>45230</v>
      </c>
      <c r="F408" s="78">
        <v>45261.291666666664</v>
      </c>
      <c r="G408" s="80">
        <v>5321018</v>
      </c>
      <c r="H408" s="80">
        <v>5321018</v>
      </c>
      <c r="I408" s="80" t="s">
        <v>673</v>
      </c>
      <c r="J408" s="77" t="s">
        <v>1344</v>
      </c>
      <c r="K408" s="80">
        <v>0</v>
      </c>
      <c r="L408" s="80">
        <v>0</v>
      </c>
      <c r="M408" s="77"/>
      <c r="N408" s="80">
        <v>0</v>
      </c>
      <c r="O408" s="80">
        <v>0</v>
      </c>
      <c r="P408" s="80">
        <v>0</v>
      </c>
      <c r="Q408" s="80">
        <v>0</v>
      </c>
      <c r="R408" s="80">
        <v>0</v>
      </c>
      <c r="S408" s="80">
        <v>0</v>
      </c>
      <c r="T408" s="77"/>
      <c r="U408" s="80">
        <v>0</v>
      </c>
      <c r="V408" s="77"/>
      <c r="W408" s="78"/>
      <c r="X408" s="78">
        <v>45260</v>
      </c>
    </row>
    <row r="409" spans="1:24">
      <c r="A409" s="74">
        <v>801000713</v>
      </c>
      <c r="B409" s="75" t="s">
        <v>695</v>
      </c>
      <c r="C409" s="77" t="s">
        <v>196</v>
      </c>
      <c r="D409" s="77" t="s">
        <v>1104</v>
      </c>
      <c r="E409" s="78">
        <v>45230</v>
      </c>
      <c r="F409" s="78">
        <v>45261.291666666664</v>
      </c>
      <c r="G409" s="80">
        <v>79049</v>
      </c>
      <c r="H409" s="80">
        <v>79049</v>
      </c>
      <c r="I409" s="80" t="s">
        <v>1418</v>
      </c>
      <c r="J409" s="77" t="s">
        <v>1341</v>
      </c>
      <c r="K409" s="80">
        <v>0</v>
      </c>
      <c r="L409" s="80">
        <v>0</v>
      </c>
      <c r="M409" s="77"/>
      <c r="N409" s="80">
        <v>79049</v>
      </c>
      <c r="O409" s="80">
        <v>79049</v>
      </c>
      <c r="P409" s="80">
        <v>79049</v>
      </c>
      <c r="Q409" s="80">
        <v>0</v>
      </c>
      <c r="R409" s="80">
        <v>79049</v>
      </c>
      <c r="S409" s="80">
        <v>0</v>
      </c>
      <c r="T409" s="77"/>
      <c r="U409" s="80">
        <v>0</v>
      </c>
      <c r="V409" s="77"/>
      <c r="W409" s="78"/>
      <c r="X409" s="78">
        <v>45260</v>
      </c>
    </row>
    <row r="410" spans="1:24">
      <c r="A410" s="74">
        <v>801000713</v>
      </c>
      <c r="B410" s="75" t="s">
        <v>695</v>
      </c>
      <c r="C410" s="77" t="s">
        <v>195</v>
      </c>
      <c r="D410" s="77" t="s">
        <v>1105</v>
      </c>
      <c r="E410" s="78">
        <v>45231</v>
      </c>
      <c r="F410" s="78">
        <v>45261.291666666664</v>
      </c>
      <c r="G410" s="80">
        <v>56533</v>
      </c>
      <c r="H410" s="80">
        <v>56533</v>
      </c>
      <c r="I410" s="80" t="s">
        <v>1418</v>
      </c>
      <c r="J410" s="77" t="s">
        <v>1341</v>
      </c>
      <c r="K410" s="80">
        <v>0</v>
      </c>
      <c r="L410" s="80">
        <v>0</v>
      </c>
      <c r="M410" s="77"/>
      <c r="N410" s="80">
        <v>56533</v>
      </c>
      <c r="O410" s="80">
        <v>56533</v>
      </c>
      <c r="P410" s="80">
        <v>56533</v>
      </c>
      <c r="Q410" s="80">
        <v>0</v>
      </c>
      <c r="R410" s="80">
        <v>56533</v>
      </c>
      <c r="S410" s="80">
        <v>56533</v>
      </c>
      <c r="T410" s="77">
        <v>1222352669</v>
      </c>
      <c r="U410" s="80">
        <v>0</v>
      </c>
      <c r="V410" s="77"/>
      <c r="W410" s="78"/>
      <c r="X410" s="78">
        <v>45260</v>
      </c>
    </row>
    <row r="411" spans="1:24">
      <c r="A411" s="74">
        <v>801000713</v>
      </c>
      <c r="B411" s="75" t="s">
        <v>695</v>
      </c>
      <c r="C411" s="77" t="s">
        <v>194</v>
      </c>
      <c r="D411" s="77" t="s">
        <v>1106</v>
      </c>
      <c r="E411" s="78">
        <v>45231</v>
      </c>
      <c r="F411" s="78">
        <v>45261.291666666664</v>
      </c>
      <c r="G411" s="80">
        <v>80623</v>
      </c>
      <c r="H411" s="80">
        <v>80623</v>
      </c>
      <c r="I411" s="80" t="s">
        <v>1418</v>
      </c>
      <c r="J411" s="77" t="s">
        <v>1341</v>
      </c>
      <c r="K411" s="80">
        <v>0</v>
      </c>
      <c r="L411" s="80">
        <v>0</v>
      </c>
      <c r="M411" s="77"/>
      <c r="N411" s="80">
        <v>80623</v>
      </c>
      <c r="O411" s="80">
        <v>81323</v>
      </c>
      <c r="P411" s="80">
        <v>80623</v>
      </c>
      <c r="Q411" s="80">
        <v>0</v>
      </c>
      <c r="R411" s="80">
        <v>80623</v>
      </c>
      <c r="S411" s="80">
        <v>80623</v>
      </c>
      <c r="T411" s="77">
        <v>1222352960</v>
      </c>
      <c r="U411" s="80">
        <v>0</v>
      </c>
      <c r="V411" s="77"/>
      <c r="W411" s="78"/>
      <c r="X411" s="78">
        <v>45260</v>
      </c>
    </row>
    <row r="412" spans="1:24">
      <c r="A412" s="74">
        <v>801000713</v>
      </c>
      <c r="B412" s="75" t="s">
        <v>695</v>
      </c>
      <c r="C412" s="77" t="s">
        <v>192</v>
      </c>
      <c r="D412" s="77" t="s">
        <v>1107</v>
      </c>
      <c r="E412" s="78">
        <v>45231</v>
      </c>
      <c r="F412" s="78">
        <v>45261.291666666664</v>
      </c>
      <c r="G412" s="80">
        <v>421172</v>
      </c>
      <c r="H412" s="80">
        <v>421172</v>
      </c>
      <c r="I412" s="80" t="s">
        <v>1418</v>
      </c>
      <c r="J412" s="77" t="s">
        <v>1341</v>
      </c>
      <c r="K412" s="80">
        <v>0</v>
      </c>
      <c r="L412" s="80">
        <v>0</v>
      </c>
      <c r="M412" s="77"/>
      <c r="N412" s="80">
        <v>421172</v>
      </c>
      <c r="O412" s="80">
        <v>432572</v>
      </c>
      <c r="P412" s="80">
        <v>421172</v>
      </c>
      <c r="Q412" s="80">
        <v>0</v>
      </c>
      <c r="R412" s="80">
        <v>421172</v>
      </c>
      <c r="S412" s="80">
        <v>0</v>
      </c>
      <c r="T412" s="77"/>
      <c r="U412" s="80">
        <v>0</v>
      </c>
      <c r="V412" s="77"/>
      <c r="W412" s="78"/>
      <c r="X412" s="78">
        <v>45260</v>
      </c>
    </row>
    <row r="413" spans="1:24">
      <c r="A413" s="74">
        <v>801000713</v>
      </c>
      <c r="B413" s="75" t="s">
        <v>695</v>
      </c>
      <c r="C413" s="77" t="s">
        <v>191</v>
      </c>
      <c r="D413" s="77" t="s">
        <v>1108</v>
      </c>
      <c r="E413" s="78">
        <v>45231</v>
      </c>
      <c r="F413" s="78">
        <v>45261.291666666664</v>
      </c>
      <c r="G413" s="80">
        <v>52846</v>
      </c>
      <c r="H413" s="80">
        <v>52846</v>
      </c>
      <c r="I413" s="80" t="s">
        <v>1418</v>
      </c>
      <c r="J413" s="77" t="s">
        <v>1341</v>
      </c>
      <c r="K413" s="80">
        <v>0</v>
      </c>
      <c r="L413" s="80">
        <v>0</v>
      </c>
      <c r="M413" s="77"/>
      <c r="N413" s="80">
        <v>56946</v>
      </c>
      <c r="O413" s="80">
        <v>56946</v>
      </c>
      <c r="P413" s="80">
        <v>56946</v>
      </c>
      <c r="Q413" s="80">
        <v>0</v>
      </c>
      <c r="R413" s="80">
        <v>56946</v>
      </c>
      <c r="S413" s="80">
        <v>0</v>
      </c>
      <c r="T413" s="77"/>
      <c r="U413" s="80">
        <v>0</v>
      </c>
      <c r="V413" s="77"/>
      <c r="W413" s="78"/>
      <c r="X413" s="78">
        <v>45260</v>
      </c>
    </row>
    <row r="414" spans="1:24">
      <c r="A414" s="74">
        <v>801000713</v>
      </c>
      <c r="B414" s="75" t="s">
        <v>695</v>
      </c>
      <c r="C414" s="77" t="s">
        <v>189</v>
      </c>
      <c r="D414" s="77" t="s">
        <v>1109</v>
      </c>
      <c r="E414" s="78">
        <v>45231</v>
      </c>
      <c r="F414" s="78">
        <v>45261.291666666664</v>
      </c>
      <c r="G414" s="80">
        <v>107733</v>
      </c>
      <c r="H414" s="80">
        <v>107733</v>
      </c>
      <c r="I414" s="80" t="s">
        <v>1418</v>
      </c>
      <c r="J414" s="77" t="s">
        <v>1341</v>
      </c>
      <c r="K414" s="80">
        <v>0</v>
      </c>
      <c r="L414" s="80">
        <v>0</v>
      </c>
      <c r="M414" s="77"/>
      <c r="N414" s="80">
        <v>107733</v>
      </c>
      <c r="O414" s="80">
        <v>57200</v>
      </c>
      <c r="P414" s="80">
        <v>107733</v>
      </c>
      <c r="Q414" s="80">
        <v>0</v>
      </c>
      <c r="R414" s="80">
        <v>107733</v>
      </c>
      <c r="S414" s="80">
        <v>0</v>
      </c>
      <c r="T414" s="77"/>
      <c r="U414" s="80">
        <v>0</v>
      </c>
      <c r="V414" s="77"/>
      <c r="W414" s="78"/>
      <c r="X414" s="78">
        <v>45260</v>
      </c>
    </row>
    <row r="415" spans="1:24">
      <c r="A415" s="74">
        <v>801000713</v>
      </c>
      <c r="B415" s="75" t="s">
        <v>695</v>
      </c>
      <c r="C415" s="77" t="s">
        <v>188</v>
      </c>
      <c r="D415" s="77" t="s">
        <v>1110</v>
      </c>
      <c r="E415" s="78">
        <v>45231</v>
      </c>
      <c r="F415" s="78">
        <v>45261.291666666664</v>
      </c>
      <c r="G415" s="80">
        <v>56946</v>
      </c>
      <c r="H415" s="80">
        <v>56946</v>
      </c>
      <c r="I415" s="80" t="s">
        <v>1418</v>
      </c>
      <c r="J415" s="77" t="s">
        <v>1341</v>
      </c>
      <c r="K415" s="80">
        <v>0</v>
      </c>
      <c r="L415" s="80">
        <v>0</v>
      </c>
      <c r="M415" s="77"/>
      <c r="N415" s="80">
        <v>56946</v>
      </c>
      <c r="O415" s="80">
        <v>56946</v>
      </c>
      <c r="P415" s="80">
        <v>56946</v>
      </c>
      <c r="Q415" s="80">
        <v>0</v>
      </c>
      <c r="R415" s="80">
        <v>56946</v>
      </c>
      <c r="S415" s="80">
        <v>0</v>
      </c>
      <c r="T415" s="77"/>
      <c r="U415" s="80">
        <v>0</v>
      </c>
      <c r="V415" s="77"/>
      <c r="W415" s="78"/>
      <c r="X415" s="78">
        <v>45260</v>
      </c>
    </row>
    <row r="416" spans="1:24">
      <c r="A416" s="74">
        <v>801000713</v>
      </c>
      <c r="B416" s="75" t="s">
        <v>695</v>
      </c>
      <c r="C416" s="77" t="s">
        <v>187</v>
      </c>
      <c r="D416" s="77" t="s">
        <v>1111</v>
      </c>
      <c r="E416" s="78">
        <v>45231</v>
      </c>
      <c r="F416" s="78">
        <v>45261.291666666664</v>
      </c>
      <c r="G416" s="80">
        <v>56533</v>
      </c>
      <c r="H416" s="80">
        <v>56533</v>
      </c>
      <c r="I416" s="80" t="s">
        <v>1418</v>
      </c>
      <c r="J416" s="77" t="s">
        <v>1341</v>
      </c>
      <c r="K416" s="80">
        <v>0</v>
      </c>
      <c r="L416" s="80">
        <v>0</v>
      </c>
      <c r="M416" s="77"/>
      <c r="N416" s="80">
        <v>56533</v>
      </c>
      <c r="O416" s="80">
        <v>56533</v>
      </c>
      <c r="P416" s="80">
        <v>56533</v>
      </c>
      <c r="Q416" s="80">
        <v>0</v>
      </c>
      <c r="R416" s="80">
        <v>56533</v>
      </c>
      <c r="S416" s="80">
        <v>56533</v>
      </c>
      <c r="T416" s="77">
        <v>1222352670</v>
      </c>
      <c r="U416" s="80">
        <v>0</v>
      </c>
      <c r="V416" s="77"/>
      <c r="W416" s="78"/>
      <c r="X416" s="78">
        <v>45260</v>
      </c>
    </row>
    <row r="417" spans="1:24">
      <c r="A417" s="74">
        <v>801000713</v>
      </c>
      <c r="B417" s="75" t="s">
        <v>695</v>
      </c>
      <c r="C417" s="77" t="s">
        <v>190</v>
      </c>
      <c r="D417" s="77" t="s">
        <v>1112</v>
      </c>
      <c r="E417" s="78">
        <v>45231</v>
      </c>
      <c r="F417" s="78">
        <v>45261.291666666664</v>
      </c>
      <c r="G417" s="80">
        <v>64500</v>
      </c>
      <c r="H417" s="80">
        <v>64500</v>
      </c>
      <c r="I417" s="80" t="s">
        <v>1418</v>
      </c>
      <c r="J417" s="77" t="s">
        <v>1341</v>
      </c>
      <c r="K417" s="80">
        <v>0</v>
      </c>
      <c r="L417" s="80">
        <v>0</v>
      </c>
      <c r="M417" s="77"/>
      <c r="N417" s="80">
        <v>64500</v>
      </c>
      <c r="O417" s="80">
        <v>66900</v>
      </c>
      <c r="P417" s="80">
        <v>64500</v>
      </c>
      <c r="Q417" s="80">
        <v>0</v>
      </c>
      <c r="R417" s="80">
        <v>64500</v>
      </c>
      <c r="S417" s="80">
        <v>64500</v>
      </c>
      <c r="T417" s="77">
        <v>1222352679</v>
      </c>
      <c r="U417" s="80">
        <v>0</v>
      </c>
      <c r="V417" s="77"/>
      <c r="W417" s="78"/>
      <c r="X417" s="78">
        <v>45260</v>
      </c>
    </row>
    <row r="418" spans="1:24">
      <c r="A418" s="74">
        <v>801000713</v>
      </c>
      <c r="B418" s="75" t="s">
        <v>695</v>
      </c>
      <c r="C418" s="77" t="s">
        <v>193</v>
      </c>
      <c r="D418" s="77" t="s">
        <v>1113</v>
      </c>
      <c r="E418" s="78">
        <v>45231</v>
      </c>
      <c r="F418" s="78">
        <v>45261.291666666664</v>
      </c>
      <c r="G418" s="80">
        <v>94240</v>
      </c>
      <c r="H418" s="80">
        <v>94240</v>
      </c>
      <c r="I418" s="80" t="s">
        <v>1418</v>
      </c>
      <c r="J418" s="77" t="s">
        <v>1341</v>
      </c>
      <c r="K418" s="80">
        <v>0</v>
      </c>
      <c r="L418" s="80">
        <v>0</v>
      </c>
      <c r="M418" s="77"/>
      <c r="N418" s="80">
        <v>94240</v>
      </c>
      <c r="O418" s="80">
        <v>91915</v>
      </c>
      <c r="P418" s="80">
        <v>94240</v>
      </c>
      <c r="Q418" s="80">
        <v>0</v>
      </c>
      <c r="R418" s="80">
        <v>94240</v>
      </c>
      <c r="S418" s="80">
        <v>0</v>
      </c>
      <c r="T418" s="77"/>
      <c r="U418" s="80">
        <v>0</v>
      </c>
      <c r="V418" s="77"/>
      <c r="W418" s="78"/>
      <c r="X418" s="78">
        <v>45260</v>
      </c>
    </row>
    <row r="419" spans="1:24">
      <c r="A419" s="74">
        <v>801000713</v>
      </c>
      <c r="B419" s="75" t="s">
        <v>695</v>
      </c>
      <c r="C419" s="77" t="s">
        <v>186</v>
      </c>
      <c r="D419" s="77" t="s">
        <v>1114</v>
      </c>
      <c r="E419" s="78">
        <v>45232</v>
      </c>
      <c r="F419" s="78">
        <v>45261.291666666664</v>
      </c>
      <c r="G419" s="80">
        <v>25174924</v>
      </c>
      <c r="H419" s="80">
        <v>25174924</v>
      </c>
      <c r="I419" s="80" t="s">
        <v>1418</v>
      </c>
      <c r="J419" s="77" t="s">
        <v>1341</v>
      </c>
      <c r="K419" s="80">
        <v>0</v>
      </c>
      <c r="L419" s="80">
        <v>0</v>
      </c>
      <c r="M419" s="77"/>
      <c r="N419" s="80">
        <v>25174924</v>
      </c>
      <c r="O419" s="80">
        <v>25264860</v>
      </c>
      <c r="P419" s="80">
        <v>25174924</v>
      </c>
      <c r="Q419" s="80">
        <v>0</v>
      </c>
      <c r="R419" s="80">
        <v>25174924</v>
      </c>
      <c r="S419" s="80">
        <v>0</v>
      </c>
      <c r="T419" s="77"/>
      <c r="U419" s="80">
        <v>0</v>
      </c>
      <c r="V419" s="77"/>
      <c r="W419" s="78"/>
      <c r="X419" s="78">
        <v>45260</v>
      </c>
    </row>
    <row r="420" spans="1:24">
      <c r="A420" s="74">
        <v>801000713</v>
      </c>
      <c r="B420" s="75" t="s">
        <v>695</v>
      </c>
      <c r="C420" s="77" t="s">
        <v>185</v>
      </c>
      <c r="D420" s="77" t="s">
        <v>1115</v>
      </c>
      <c r="E420" s="78">
        <v>45232</v>
      </c>
      <c r="F420" s="78">
        <v>45261.291666666664</v>
      </c>
      <c r="G420" s="80">
        <v>64500</v>
      </c>
      <c r="H420" s="80">
        <v>64500</v>
      </c>
      <c r="I420" s="80" t="s">
        <v>1418</v>
      </c>
      <c r="J420" s="77" t="s">
        <v>1341</v>
      </c>
      <c r="K420" s="80">
        <v>0</v>
      </c>
      <c r="L420" s="80">
        <v>0</v>
      </c>
      <c r="M420" s="77"/>
      <c r="N420" s="80">
        <v>64500</v>
      </c>
      <c r="O420" s="80">
        <v>66900</v>
      </c>
      <c r="P420" s="80">
        <v>64500</v>
      </c>
      <c r="Q420" s="80">
        <v>0</v>
      </c>
      <c r="R420" s="80">
        <v>64500</v>
      </c>
      <c r="S420" s="80">
        <v>64500</v>
      </c>
      <c r="T420" s="77">
        <v>1222352748</v>
      </c>
      <c r="U420" s="80">
        <v>0</v>
      </c>
      <c r="V420" s="77"/>
      <c r="W420" s="78"/>
      <c r="X420" s="78">
        <v>45260</v>
      </c>
    </row>
    <row r="421" spans="1:24">
      <c r="A421" s="74">
        <v>801000713</v>
      </c>
      <c r="B421" s="75" t="s">
        <v>695</v>
      </c>
      <c r="C421" s="77" t="s">
        <v>184</v>
      </c>
      <c r="D421" s="77" t="s">
        <v>1116</v>
      </c>
      <c r="E421" s="78">
        <v>45232</v>
      </c>
      <c r="F421" s="78">
        <v>45261.291666666664</v>
      </c>
      <c r="G421" s="80">
        <v>49397</v>
      </c>
      <c r="H421" s="80">
        <v>49397</v>
      </c>
      <c r="I421" s="80" t="s">
        <v>1418</v>
      </c>
      <c r="J421" s="77" t="s">
        <v>1341</v>
      </c>
      <c r="K421" s="80">
        <v>0</v>
      </c>
      <c r="L421" s="80">
        <v>0</v>
      </c>
      <c r="M421" s="77"/>
      <c r="N421" s="80">
        <v>49397</v>
      </c>
      <c r="O421" s="80">
        <v>49397</v>
      </c>
      <c r="P421" s="80">
        <v>49397</v>
      </c>
      <c r="Q421" s="80">
        <v>0</v>
      </c>
      <c r="R421" s="80">
        <v>49397</v>
      </c>
      <c r="S421" s="80">
        <v>0</v>
      </c>
      <c r="T421" s="77"/>
      <c r="U421" s="80">
        <v>0</v>
      </c>
      <c r="V421" s="77"/>
      <c r="W421" s="78"/>
      <c r="X421" s="78">
        <v>45260</v>
      </c>
    </row>
    <row r="422" spans="1:24">
      <c r="A422" s="74">
        <v>801000713</v>
      </c>
      <c r="B422" s="75" t="s">
        <v>695</v>
      </c>
      <c r="C422" s="77" t="s">
        <v>183</v>
      </c>
      <c r="D422" s="77" t="s">
        <v>1117</v>
      </c>
      <c r="E422" s="78">
        <v>45233</v>
      </c>
      <c r="F422" s="78">
        <v>45261.291666666664</v>
      </c>
      <c r="G422" s="80">
        <v>68300</v>
      </c>
      <c r="H422" s="80">
        <v>68300</v>
      </c>
      <c r="I422" s="80" t="s">
        <v>1418</v>
      </c>
      <c r="J422" s="77" t="s">
        <v>1341</v>
      </c>
      <c r="K422" s="80">
        <v>0</v>
      </c>
      <c r="L422" s="80">
        <v>0</v>
      </c>
      <c r="M422" s="77"/>
      <c r="N422" s="80">
        <v>68300</v>
      </c>
      <c r="O422" s="80">
        <v>70800</v>
      </c>
      <c r="P422" s="80">
        <v>68300</v>
      </c>
      <c r="Q422" s="80">
        <v>0</v>
      </c>
      <c r="R422" s="80">
        <v>68300</v>
      </c>
      <c r="S422" s="80">
        <v>0</v>
      </c>
      <c r="T422" s="77"/>
      <c r="U422" s="80">
        <v>0</v>
      </c>
      <c r="V422" s="77"/>
      <c r="W422" s="78"/>
      <c r="X422" s="78">
        <v>45260</v>
      </c>
    </row>
    <row r="423" spans="1:24">
      <c r="A423" s="74">
        <v>801000713</v>
      </c>
      <c r="B423" s="75" t="s">
        <v>695</v>
      </c>
      <c r="C423" s="77" t="s">
        <v>182</v>
      </c>
      <c r="D423" s="77" t="s">
        <v>1118</v>
      </c>
      <c r="E423" s="78">
        <v>45233</v>
      </c>
      <c r="F423" s="78">
        <v>45265.625612418982</v>
      </c>
      <c r="G423" s="80">
        <v>289200</v>
      </c>
      <c r="H423" s="80">
        <v>289200</v>
      </c>
      <c r="I423" s="80" t="s">
        <v>1418</v>
      </c>
      <c r="J423" s="77" t="s">
        <v>1341</v>
      </c>
      <c r="K423" s="80">
        <v>0</v>
      </c>
      <c r="L423" s="80">
        <v>0</v>
      </c>
      <c r="M423" s="77"/>
      <c r="N423" s="80">
        <v>289200</v>
      </c>
      <c r="O423" s="80">
        <v>300400</v>
      </c>
      <c r="P423" s="80">
        <v>289200</v>
      </c>
      <c r="Q423" s="80">
        <v>0</v>
      </c>
      <c r="R423" s="80">
        <v>289200</v>
      </c>
      <c r="S423" s="80">
        <v>0</v>
      </c>
      <c r="T423" s="77"/>
      <c r="U423" s="80">
        <v>0</v>
      </c>
      <c r="V423" s="77"/>
      <c r="W423" s="78"/>
      <c r="X423" s="78">
        <v>45260</v>
      </c>
    </row>
    <row r="424" spans="1:24">
      <c r="A424" s="74">
        <v>801000713</v>
      </c>
      <c r="B424" s="75" t="s">
        <v>695</v>
      </c>
      <c r="C424" s="77" t="s">
        <v>181</v>
      </c>
      <c r="D424" s="77" t="s">
        <v>1119</v>
      </c>
      <c r="E424" s="78">
        <v>45233</v>
      </c>
      <c r="F424" s="78">
        <v>45261.291666666664</v>
      </c>
      <c r="G424" s="80">
        <v>2539727</v>
      </c>
      <c r="H424" s="80">
        <v>2539727</v>
      </c>
      <c r="I424" s="80" t="s">
        <v>673</v>
      </c>
      <c r="J424" s="77" t="s">
        <v>1344</v>
      </c>
      <c r="K424" s="80">
        <v>0</v>
      </c>
      <c r="L424" s="80">
        <v>0</v>
      </c>
      <c r="M424" s="77"/>
      <c r="N424" s="80">
        <v>0</v>
      </c>
      <c r="O424" s="80">
        <v>0</v>
      </c>
      <c r="P424" s="80">
        <v>0</v>
      </c>
      <c r="Q424" s="80">
        <v>0</v>
      </c>
      <c r="R424" s="80">
        <v>0</v>
      </c>
      <c r="S424" s="80">
        <v>0</v>
      </c>
      <c r="T424" s="77"/>
      <c r="U424" s="80">
        <v>0</v>
      </c>
      <c r="V424" s="77"/>
      <c r="W424" s="78"/>
      <c r="X424" s="78">
        <v>45260</v>
      </c>
    </row>
    <row r="425" spans="1:24">
      <c r="A425" s="74">
        <v>801000713</v>
      </c>
      <c r="B425" s="75" t="s">
        <v>695</v>
      </c>
      <c r="C425" s="77" t="s">
        <v>180</v>
      </c>
      <c r="D425" s="77" t="s">
        <v>1120</v>
      </c>
      <c r="E425" s="78">
        <v>45236</v>
      </c>
      <c r="F425" s="78">
        <v>45261.291666666664</v>
      </c>
      <c r="G425" s="80">
        <v>69354</v>
      </c>
      <c r="H425" s="80">
        <v>69354</v>
      </c>
      <c r="I425" s="80" t="s">
        <v>1418</v>
      </c>
      <c r="J425" s="77" t="s">
        <v>1341</v>
      </c>
      <c r="K425" s="80">
        <v>0</v>
      </c>
      <c r="L425" s="80">
        <v>0</v>
      </c>
      <c r="M425" s="77"/>
      <c r="N425" s="80">
        <v>69354</v>
      </c>
      <c r="O425" s="80">
        <v>107733</v>
      </c>
      <c r="P425" s="80">
        <v>69354</v>
      </c>
      <c r="Q425" s="80">
        <v>0</v>
      </c>
      <c r="R425" s="80">
        <v>69354</v>
      </c>
      <c r="S425" s="80">
        <v>0</v>
      </c>
      <c r="T425" s="77"/>
      <c r="U425" s="80">
        <v>0</v>
      </c>
      <c r="V425" s="77"/>
      <c r="W425" s="78"/>
      <c r="X425" s="78">
        <v>45260</v>
      </c>
    </row>
    <row r="426" spans="1:24">
      <c r="A426" s="74">
        <v>801000713</v>
      </c>
      <c r="B426" s="75" t="s">
        <v>695</v>
      </c>
      <c r="C426" s="77" t="s">
        <v>179</v>
      </c>
      <c r="D426" s="77" t="s">
        <v>1121</v>
      </c>
      <c r="E426" s="78">
        <v>45237</v>
      </c>
      <c r="F426" s="78">
        <v>45261.291666666664</v>
      </c>
      <c r="G426" s="80">
        <v>64500</v>
      </c>
      <c r="H426" s="80">
        <v>64500</v>
      </c>
      <c r="I426" s="80" t="s">
        <v>1418</v>
      </c>
      <c r="J426" s="77" t="s">
        <v>1341</v>
      </c>
      <c r="K426" s="80">
        <v>0</v>
      </c>
      <c r="L426" s="80">
        <v>0</v>
      </c>
      <c r="M426" s="77"/>
      <c r="N426" s="80">
        <v>64500</v>
      </c>
      <c r="O426" s="80">
        <v>84525</v>
      </c>
      <c r="P426" s="80">
        <v>64500</v>
      </c>
      <c r="Q426" s="80">
        <v>0</v>
      </c>
      <c r="R426" s="80">
        <v>64500</v>
      </c>
      <c r="S426" s="80">
        <v>64500</v>
      </c>
      <c r="T426" s="77">
        <v>1222352760</v>
      </c>
      <c r="U426" s="80">
        <v>0</v>
      </c>
      <c r="V426" s="77"/>
      <c r="W426" s="78"/>
      <c r="X426" s="78">
        <v>45260</v>
      </c>
    </row>
    <row r="427" spans="1:24">
      <c r="A427" s="74">
        <v>801000713</v>
      </c>
      <c r="B427" s="75" t="s">
        <v>695</v>
      </c>
      <c r="C427" s="77" t="s">
        <v>175</v>
      </c>
      <c r="D427" s="77" t="s">
        <v>1122</v>
      </c>
      <c r="E427" s="78">
        <v>45237</v>
      </c>
      <c r="F427" s="78">
        <v>45261.291666666664</v>
      </c>
      <c r="G427" s="80">
        <v>32964</v>
      </c>
      <c r="H427" s="80">
        <v>32964</v>
      </c>
      <c r="I427" s="80" t="s">
        <v>1347</v>
      </c>
      <c r="J427" s="77" t="s">
        <v>610</v>
      </c>
      <c r="K427" s="80">
        <v>32964</v>
      </c>
      <c r="L427" s="80">
        <v>0</v>
      </c>
      <c r="M427" s="77"/>
      <c r="N427" s="80">
        <v>0</v>
      </c>
      <c r="O427" s="80">
        <v>0</v>
      </c>
      <c r="P427" s="80">
        <v>0</v>
      </c>
      <c r="Q427" s="80">
        <v>0</v>
      </c>
      <c r="R427" s="80">
        <v>0</v>
      </c>
      <c r="S427" s="80">
        <v>0</v>
      </c>
      <c r="T427" s="77"/>
      <c r="U427" s="80">
        <v>0</v>
      </c>
      <c r="V427" s="77"/>
      <c r="W427" s="78"/>
      <c r="X427" s="78">
        <v>45260</v>
      </c>
    </row>
    <row r="428" spans="1:24">
      <c r="A428" s="74">
        <v>801000713</v>
      </c>
      <c r="B428" s="75" t="s">
        <v>695</v>
      </c>
      <c r="C428" s="77" t="s">
        <v>177</v>
      </c>
      <c r="D428" s="77" t="s">
        <v>1123</v>
      </c>
      <c r="E428" s="78">
        <v>45237</v>
      </c>
      <c r="F428" s="78">
        <v>45261.291666666664</v>
      </c>
      <c r="G428" s="80">
        <v>69354</v>
      </c>
      <c r="H428" s="80">
        <v>69354</v>
      </c>
      <c r="I428" s="80" t="s">
        <v>1418</v>
      </c>
      <c r="J428" s="77" t="s">
        <v>1341</v>
      </c>
      <c r="K428" s="80">
        <v>0</v>
      </c>
      <c r="L428" s="80">
        <v>0</v>
      </c>
      <c r="M428" s="77"/>
      <c r="N428" s="80">
        <v>69354</v>
      </c>
      <c r="O428" s="80">
        <v>69354</v>
      </c>
      <c r="P428" s="80">
        <v>69354</v>
      </c>
      <c r="Q428" s="80">
        <v>0</v>
      </c>
      <c r="R428" s="80">
        <v>69354</v>
      </c>
      <c r="S428" s="80">
        <v>0</v>
      </c>
      <c r="T428" s="77"/>
      <c r="U428" s="80">
        <v>0</v>
      </c>
      <c r="V428" s="77"/>
      <c r="W428" s="78"/>
      <c r="X428" s="78">
        <v>45260</v>
      </c>
    </row>
    <row r="429" spans="1:24">
      <c r="A429" s="74">
        <v>801000713</v>
      </c>
      <c r="B429" s="75" t="s">
        <v>695</v>
      </c>
      <c r="C429" s="77" t="s">
        <v>176</v>
      </c>
      <c r="D429" s="77" t="s">
        <v>1124</v>
      </c>
      <c r="E429" s="78">
        <v>45237</v>
      </c>
      <c r="F429" s="78">
        <v>45261.291666666664</v>
      </c>
      <c r="G429" s="80">
        <v>49990</v>
      </c>
      <c r="H429" s="80">
        <v>49990</v>
      </c>
      <c r="I429" s="80" t="s">
        <v>1418</v>
      </c>
      <c r="J429" s="77" t="s">
        <v>1341</v>
      </c>
      <c r="K429" s="80">
        <v>0</v>
      </c>
      <c r="L429" s="80">
        <v>0</v>
      </c>
      <c r="M429" s="77"/>
      <c r="N429" s="80">
        <v>49990</v>
      </c>
      <c r="O429" s="80">
        <v>49990</v>
      </c>
      <c r="P429" s="80">
        <v>49990</v>
      </c>
      <c r="Q429" s="80">
        <v>0</v>
      </c>
      <c r="R429" s="80">
        <v>49990</v>
      </c>
      <c r="S429" s="80">
        <v>49990</v>
      </c>
      <c r="T429" s="77">
        <v>1222352970</v>
      </c>
      <c r="U429" s="80">
        <v>0</v>
      </c>
      <c r="V429" s="77"/>
      <c r="W429" s="78"/>
      <c r="X429" s="78">
        <v>45260</v>
      </c>
    </row>
    <row r="430" spans="1:24">
      <c r="A430" s="74">
        <v>801000713</v>
      </c>
      <c r="B430" s="75" t="s">
        <v>695</v>
      </c>
      <c r="C430" s="77" t="s">
        <v>174</v>
      </c>
      <c r="D430" s="77" t="s">
        <v>1125</v>
      </c>
      <c r="E430" s="78">
        <v>45237</v>
      </c>
      <c r="F430" s="78">
        <v>45261.291666666664</v>
      </c>
      <c r="G430" s="80">
        <v>80623</v>
      </c>
      <c r="H430" s="80">
        <v>80623</v>
      </c>
      <c r="I430" s="80" t="s">
        <v>1347</v>
      </c>
      <c r="J430" s="77" t="s">
        <v>610</v>
      </c>
      <c r="K430" s="80">
        <v>80623</v>
      </c>
      <c r="L430" s="80">
        <v>0</v>
      </c>
      <c r="M430" s="77"/>
      <c r="N430" s="80">
        <v>0</v>
      </c>
      <c r="O430" s="80">
        <v>0</v>
      </c>
      <c r="P430" s="80">
        <v>0</v>
      </c>
      <c r="Q430" s="80">
        <v>0</v>
      </c>
      <c r="R430" s="80">
        <v>0</v>
      </c>
      <c r="S430" s="80">
        <v>0</v>
      </c>
      <c r="T430" s="77"/>
      <c r="U430" s="80">
        <v>0</v>
      </c>
      <c r="V430" s="77"/>
      <c r="W430" s="78"/>
      <c r="X430" s="78">
        <v>45260</v>
      </c>
    </row>
    <row r="431" spans="1:24">
      <c r="A431" s="74">
        <v>801000713</v>
      </c>
      <c r="B431" s="75" t="s">
        <v>695</v>
      </c>
      <c r="C431" s="77" t="s">
        <v>173</v>
      </c>
      <c r="D431" s="77" t="s">
        <v>1126</v>
      </c>
      <c r="E431" s="78">
        <v>45237</v>
      </c>
      <c r="F431" s="78">
        <v>45261.291666666664</v>
      </c>
      <c r="G431" s="80">
        <v>289200</v>
      </c>
      <c r="H431" s="80">
        <v>289200</v>
      </c>
      <c r="I431" s="80" t="s">
        <v>1418</v>
      </c>
      <c r="J431" s="77" t="s">
        <v>1341</v>
      </c>
      <c r="K431" s="80">
        <v>0</v>
      </c>
      <c r="L431" s="80">
        <v>0</v>
      </c>
      <c r="M431" s="77"/>
      <c r="N431" s="80">
        <v>289200</v>
      </c>
      <c r="O431" s="80">
        <v>300400</v>
      </c>
      <c r="P431" s="80">
        <v>289200</v>
      </c>
      <c r="Q431" s="80">
        <v>0</v>
      </c>
      <c r="R431" s="80">
        <v>289200</v>
      </c>
      <c r="S431" s="80">
        <v>0</v>
      </c>
      <c r="T431" s="77"/>
      <c r="U431" s="80">
        <v>0</v>
      </c>
      <c r="V431" s="77"/>
      <c r="W431" s="78"/>
      <c r="X431" s="78">
        <v>45260</v>
      </c>
    </row>
    <row r="432" spans="1:24">
      <c r="A432" s="74">
        <v>801000713</v>
      </c>
      <c r="B432" s="75" t="s">
        <v>695</v>
      </c>
      <c r="C432" s="77" t="s">
        <v>178</v>
      </c>
      <c r="D432" s="77" t="s">
        <v>1127</v>
      </c>
      <c r="E432" s="78">
        <v>45237</v>
      </c>
      <c r="F432" s="78">
        <v>45261.291666666664</v>
      </c>
      <c r="G432" s="80">
        <v>62800</v>
      </c>
      <c r="H432" s="80">
        <v>62800</v>
      </c>
      <c r="I432" s="80" t="s">
        <v>1418</v>
      </c>
      <c r="J432" s="77" t="s">
        <v>1341</v>
      </c>
      <c r="K432" s="80">
        <v>0</v>
      </c>
      <c r="L432" s="80">
        <v>0</v>
      </c>
      <c r="M432" s="77"/>
      <c r="N432" s="80">
        <v>62800</v>
      </c>
      <c r="O432" s="80">
        <v>82000</v>
      </c>
      <c r="P432" s="80">
        <v>62800</v>
      </c>
      <c r="Q432" s="80">
        <v>0</v>
      </c>
      <c r="R432" s="80">
        <v>62800</v>
      </c>
      <c r="S432" s="80">
        <v>0</v>
      </c>
      <c r="T432" s="77"/>
      <c r="U432" s="80">
        <v>0</v>
      </c>
      <c r="V432" s="77"/>
      <c r="W432" s="78"/>
      <c r="X432" s="78">
        <v>45260</v>
      </c>
    </row>
    <row r="433" spans="1:24">
      <c r="A433" s="74">
        <v>801000713</v>
      </c>
      <c r="B433" s="75" t="s">
        <v>695</v>
      </c>
      <c r="C433" s="77" t="s">
        <v>172</v>
      </c>
      <c r="D433" s="77" t="s">
        <v>1128</v>
      </c>
      <c r="E433" s="78">
        <v>45237</v>
      </c>
      <c r="F433" s="78">
        <v>45261.291666666664</v>
      </c>
      <c r="G433" s="80">
        <v>28263</v>
      </c>
      <c r="H433" s="80">
        <v>28263</v>
      </c>
      <c r="I433" s="80" t="s">
        <v>1418</v>
      </c>
      <c r="J433" s="77" t="s">
        <v>1341</v>
      </c>
      <c r="K433" s="80">
        <v>0</v>
      </c>
      <c r="L433" s="80">
        <v>0</v>
      </c>
      <c r="M433" s="77"/>
      <c r="N433" s="80">
        <v>28263</v>
      </c>
      <c r="O433" s="80">
        <v>28263</v>
      </c>
      <c r="P433" s="80">
        <v>28263</v>
      </c>
      <c r="Q433" s="80">
        <v>0</v>
      </c>
      <c r="R433" s="80">
        <v>28263</v>
      </c>
      <c r="S433" s="80">
        <v>28263</v>
      </c>
      <c r="T433" s="77">
        <v>1222352975</v>
      </c>
      <c r="U433" s="80">
        <v>0</v>
      </c>
      <c r="V433" s="77"/>
      <c r="W433" s="78"/>
      <c r="X433" s="78">
        <v>45260</v>
      </c>
    </row>
    <row r="434" spans="1:24">
      <c r="A434" s="74">
        <v>801000713</v>
      </c>
      <c r="B434" s="75" t="s">
        <v>695</v>
      </c>
      <c r="C434" s="77" t="s">
        <v>170</v>
      </c>
      <c r="D434" s="77" t="s">
        <v>1129</v>
      </c>
      <c r="E434" s="78">
        <v>45237</v>
      </c>
      <c r="F434" s="78">
        <v>45261.291666666664</v>
      </c>
      <c r="G434" s="80">
        <v>289200</v>
      </c>
      <c r="H434" s="80">
        <v>289200</v>
      </c>
      <c r="I434" s="80" t="s">
        <v>1418</v>
      </c>
      <c r="J434" s="77" t="s">
        <v>1341</v>
      </c>
      <c r="K434" s="80">
        <v>0</v>
      </c>
      <c r="L434" s="80">
        <v>0</v>
      </c>
      <c r="M434" s="77"/>
      <c r="N434" s="80">
        <v>289200</v>
      </c>
      <c r="O434" s="80">
        <v>300400</v>
      </c>
      <c r="P434" s="80">
        <v>289200</v>
      </c>
      <c r="Q434" s="80">
        <v>0</v>
      </c>
      <c r="R434" s="80">
        <v>289200</v>
      </c>
      <c r="S434" s="80">
        <v>0</v>
      </c>
      <c r="T434" s="77"/>
      <c r="U434" s="80">
        <v>0</v>
      </c>
      <c r="V434" s="77"/>
      <c r="W434" s="78"/>
      <c r="X434" s="78">
        <v>45260</v>
      </c>
    </row>
    <row r="435" spans="1:24">
      <c r="A435" s="74">
        <v>801000713</v>
      </c>
      <c r="B435" s="75" t="s">
        <v>695</v>
      </c>
      <c r="C435" s="77" t="s">
        <v>171</v>
      </c>
      <c r="D435" s="77" t="s">
        <v>1130</v>
      </c>
      <c r="E435" s="78">
        <v>45237</v>
      </c>
      <c r="F435" s="78">
        <v>45265.627614814817</v>
      </c>
      <c r="G435" s="80">
        <v>47199</v>
      </c>
      <c r="H435" s="80">
        <v>47199</v>
      </c>
      <c r="I435" s="80" t="s">
        <v>1418</v>
      </c>
      <c r="J435" s="77" t="s">
        <v>1341</v>
      </c>
      <c r="K435" s="80">
        <v>0</v>
      </c>
      <c r="L435" s="80">
        <v>0</v>
      </c>
      <c r="M435" s="77"/>
      <c r="N435" s="80">
        <v>47199</v>
      </c>
      <c r="O435" s="80">
        <v>47199</v>
      </c>
      <c r="P435" s="80">
        <v>47199</v>
      </c>
      <c r="Q435" s="80">
        <v>0</v>
      </c>
      <c r="R435" s="80">
        <v>47199</v>
      </c>
      <c r="S435" s="80">
        <v>0</v>
      </c>
      <c r="T435" s="77"/>
      <c r="U435" s="80">
        <v>0</v>
      </c>
      <c r="V435" s="77"/>
      <c r="W435" s="78"/>
      <c r="X435" s="78">
        <v>45260</v>
      </c>
    </row>
    <row r="436" spans="1:24">
      <c r="A436" s="74">
        <v>801000713</v>
      </c>
      <c r="B436" s="75" t="s">
        <v>695</v>
      </c>
      <c r="C436" s="77" t="s">
        <v>169</v>
      </c>
      <c r="D436" s="77" t="s">
        <v>1131</v>
      </c>
      <c r="E436" s="78">
        <v>45237</v>
      </c>
      <c r="F436" s="78">
        <v>45261.291666666664</v>
      </c>
      <c r="G436" s="80">
        <v>56533</v>
      </c>
      <c r="H436" s="80">
        <v>56533</v>
      </c>
      <c r="I436" s="80" t="s">
        <v>1418</v>
      </c>
      <c r="J436" s="77" t="s">
        <v>1341</v>
      </c>
      <c r="K436" s="80">
        <v>0</v>
      </c>
      <c r="L436" s="80">
        <v>0</v>
      </c>
      <c r="M436" s="77"/>
      <c r="N436" s="80">
        <v>56533</v>
      </c>
      <c r="O436" s="80">
        <v>57200</v>
      </c>
      <c r="P436" s="80">
        <v>56533</v>
      </c>
      <c r="Q436" s="80">
        <v>0</v>
      </c>
      <c r="R436" s="80">
        <v>56533</v>
      </c>
      <c r="S436" s="80">
        <v>56533</v>
      </c>
      <c r="T436" s="77">
        <v>1222352749</v>
      </c>
      <c r="U436" s="80">
        <v>0</v>
      </c>
      <c r="V436" s="77"/>
      <c r="W436" s="78"/>
      <c r="X436" s="78">
        <v>45260</v>
      </c>
    </row>
    <row r="437" spans="1:24">
      <c r="A437" s="74">
        <v>801000713</v>
      </c>
      <c r="B437" s="75" t="s">
        <v>695</v>
      </c>
      <c r="C437" s="77" t="s">
        <v>168</v>
      </c>
      <c r="D437" s="77" t="s">
        <v>1132</v>
      </c>
      <c r="E437" s="78">
        <v>45237</v>
      </c>
      <c r="F437" s="78">
        <v>45261.291666666664</v>
      </c>
      <c r="G437" s="80">
        <v>6183335</v>
      </c>
      <c r="H437" s="80">
        <v>6183335</v>
      </c>
      <c r="I437" s="80" t="s">
        <v>673</v>
      </c>
      <c r="J437" s="77" t="s">
        <v>1344</v>
      </c>
      <c r="K437" s="80">
        <v>0</v>
      </c>
      <c r="L437" s="80">
        <v>0</v>
      </c>
      <c r="M437" s="77"/>
      <c r="N437" s="80">
        <v>0</v>
      </c>
      <c r="O437" s="80">
        <v>0</v>
      </c>
      <c r="P437" s="80">
        <v>0</v>
      </c>
      <c r="Q437" s="80">
        <v>0</v>
      </c>
      <c r="R437" s="80">
        <v>0</v>
      </c>
      <c r="S437" s="80">
        <v>0</v>
      </c>
      <c r="T437" s="77"/>
      <c r="U437" s="80">
        <v>0</v>
      </c>
      <c r="V437" s="77"/>
      <c r="W437" s="78"/>
      <c r="X437" s="78">
        <v>45260</v>
      </c>
    </row>
    <row r="438" spans="1:24">
      <c r="A438" s="74">
        <v>801000713</v>
      </c>
      <c r="B438" s="75" t="s">
        <v>695</v>
      </c>
      <c r="C438" s="77" t="s">
        <v>167</v>
      </c>
      <c r="D438" s="77" t="s">
        <v>1133</v>
      </c>
      <c r="E438" s="78">
        <v>45238</v>
      </c>
      <c r="F438" s="78">
        <v>45261.291666666664</v>
      </c>
      <c r="G438" s="80">
        <v>254826</v>
      </c>
      <c r="H438" s="80">
        <v>254826</v>
      </c>
      <c r="I438" s="80" t="s">
        <v>673</v>
      </c>
      <c r="J438" s="77" t="s">
        <v>1344</v>
      </c>
      <c r="K438" s="80">
        <v>0</v>
      </c>
      <c r="L438" s="80">
        <v>0</v>
      </c>
      <c r="M438" s="77"/>
      <c r="N438" s="80">
        <v>0</v>
      </c>
      <c r="O438" s="80">
        <v>0</v>
      </c>
      <c r="P438" s="80">
        <v>0</v>
      </c>
      <c r="Q438" s="80">
        <v>0</v>
      </c>
      <c r="R438" s="80">
        <v>0</v>
      </c>
      <c r="S438" s="80">
        <v>0</v>
      </c>
      <c r="T438" s="77"/>
      <c r="U438" s="80">
        <v>0</v>
      </c>
      <c r="V438" s="77"/>
      <c r="W438" s="78"/>
      <c r="X438" s="78">
        <v>45260</v>
      </c>
    </row>
    <row r="439" spans="1:24">
      <c r="A439" s="74">
        <v>801000713</v>
      </c>
      <c r="B439" s="75" t="s">
        <v>695</v>
      </c>
      <c r="C439" s="77" t="s">
        <v>160</v>
      </c>
      <c r="D439" s="77" t="s">
        <v>1134</v>
      </c>
      <c r="E439" s="78">
        <v>45238</v>
      </c>
      <c r="F439" s="78">
        <v>45261.291666666664</v>
      </c>
      <c r="G439" s="80">
        <v>770544</v>
      </c>
      <c r="H439" s="80">
        <v>770544</v>
      </c>
      <c r="I439" s="80" t="s">
        <v>1347</v>
      </c>
      <c r="J439" s="77" t="s">
        <v>610</v>
      </c>
      <c r="K439" s="80">
        <v>770544</v>
      </c>
      <c r="L439" s="80">
        <v>0</v>
      </c>
      <c r="M439" s="77"/>
      <c r="N439" s="80">
        <v>0</v>
      </c>
      <c r="O439" s="80">
        <v>0</v>
      </c>
      <c r="P439" s="80">
        <v>0</v>
      </c>
      <c r="Q439" s="80">
        <v>0</v>
      </c>
      <c r="R439" s="80">
        <v>0</v>
      </c>
      <c r="S439" s="80">
        <v>0</v>
      </c>
      <c r="T439" s="77"/>
      <c r="U439" s="80">
        <v>0</v>
      </c>
      <c r="V439" s="77"/>
      <c r="W439" s="78"/>
      <c r="X439" s="78">
        <v>45260</v>
      </c>
    </row>
    <row r="440" spans="1:24">
      <c r="A440" s="74">
        <v>801000713</v>
      </c>
      <c r="B440" s="75" t="s">
        <v>695</v>
      </c>
      <c r="C440" s="77" t="s">
        <v>166</v>
      </c>
      <c r="D440" s="77" t="s">
        <v>1135</v>
      </c>
      <c r="E440" s="78">
        <v>45238</v>
      </c>
      <c r="F440" s="78">
        <v>45261.291666666664</v>
      </c>
      <c r="G440" s="80">
        <v>2014200</v>
      </c>
      <c r="H440" s="80">
        <v>2014200</v>
      </c>
      <c r="I440" s="80" t="s">
        <v>673</v>
      </c>
      <c r="J440" s="77" t="s">
        <v>1344</v>
      </c>
      <c r="K440" s="80">
        <v>0</v>
      </c>
      <c r="L440" s="80">
        <v>0</v>
      </c>
      <c r="M440" s="77"/>
      <c r="N440" s="80">
        <v>0</v>
      </c>
      <c r="O440" s="80">
        <v>0</v>
      </c>
      <c r="P440" s="80">
        <v>0</v>
      </c>
      <c r="Q440" s="80">
        <v>0</v>
      </c>
      <c r="R440" s="80">
        <v>0</v>
      </c>
      <c r="S440" s="80">
        <v>0</v>
      </c>
      <c r="T440" s="77"/>
      <c r="U440" s="80">
        <v>0</v>
      </c>
      <c r="V440" s="77"/>
      <c r="W440" s="78"/>
      <c r="X440" s="78">
        <v>45260</v>
      </c>
    </row>
    <row r="441" spans="1:24">
      <c r="A441" s="74">
        <v>801000713</v>
      </c>
      <c r="B441" s="75" t="s">
        <v>695</v>
      </c>
      <c r="C441" s="77" t="s">
        <v>159</v>
      </c>
      <c r="D441" s="77" t="s">
        <v>1136</v>
      </c>
      <c r="E441" s="78">
        <v>45238</v>
      </c>
      <c r="F441" s="78">
        <v>45261.291666666664</v>
      </c>
      <c r="G441" s="80">
        <v>1644780</v>
      </c>
      <c r="H441" s="80">
        <v>1644780</v>
      </c>
      <c r="I441" s="80" t="s">
        <v>673</v>
      </c>
      <c r="J441" s="77" t="s">
        <v>1344</v>
      </c>
      <c r="K441" s="80">
        <v>0</v>
      </c>
      <c r="L441" s="80">
        <v>0</v>
      </c>
      <c r="M441" s="77"/>
      <c r="N441" s="80">
        <v>0</v>
      </c>
      <c r="O441" s="80">
        <v>0</v>
      </c>
      <c r="P441" s="80">
        <v>0</v>
      </c>
      <c r="Q441" s="80">
        <v>0</v>
      </c>
      <c r="R441" s="80">
        <v>0</v>
      </c>
      <c r="S441" s="80">
        <v>0</v>
      </c>
      <c r="T441" s="77"/>
      <c r="U441" s="80">
        <v>0</v>
      </c>
      <c r="V441" s="77"/>
      <c r="W441" s="78"/>
      <c r="X441" s="78">
        <v>45260</v>
      </c>
    </row>
    <row r="442" spans="1:24">
      <c r="A442" s="74">
        <v>801000713</v>
      </c>
      <c r="B442" s="75" t="s">
        <v>695</v>
      </c>
      <c r="C442" s="77" t="s">
        <v>161</v>
      </c>
      <c r="D442" s="77" t="s">
        <v>1137</v>
      </c>
      <c r="E442" s="78">
        <v>45238</v>
      </c>
      <c r="F442" s="78">
        <v>45261.291666666664</v>
      </c>
      <c r="G442" s="80">
        <v>56533</v>
      </c>
      <c r="H442" s="80">
        <v>56533</v>
      </c>
      <c r="I442" s="80" t="s">
        <v>1418</v>
      </c>
      <c r="J442" s="77" t="s">
        <v>1341</v>
      </c>
      <c r="K442" s="80">
        <v>0</v>
      </c>
      <c r="L442" s="80">
        <v>0</v>
      </c>
      <c r="M442" s="77"/>
      <c r="N442" s="80">
        <v>56533</v>
      </c>
      <c r="O442" s="80">
        <v>57200</v>
      </c>
      <c r="P442" s="80">
        <v>56533</v>
      </c>
      <c r="Q442" s="80">
        <v>0</v>
      </c>
      <c r="R442" s="80">
        <v>56533</v>
      </c>
      <c r="S442" s="80">
        <v>56533</v>
      </c>
      <c r="T442" s="77">
        <v>1222352752</v>
      </c>
      <c r="U442" s="80">
        <v>0</v>
      </c>
      <c r="V442" s="77"/>
      <c r="W442" s="78"/>
      <c r="X442" s="78">
        <v>45260</v>
      </c>
    </row>
    <row r="443" spans="1:24">
      <c r="A443" s="74">
        <v>801000713</v>
      </c>
      <c r="B443" s="75" t="s">
        <v>695</v>
      </c>
      <c r="C443" s="77" t="s">
        <v>162</v>
      </c>
      <c r="D443" s="77" t="s">
        <v>1138</v>
      </c>
      <c r="E443" s="78">
        <v>45238</v>
      </c>
      <c r="F443" s="78">
        <v>45261.291666666664</v>
      </c>
      <c r="G443" s="80">
        <v>64500</v>
      </c>
      <c r="H443" s="80">
        <v>64500</v>
      </c>
      <c r="I443" s="80" t="s">
        <v>1418</v>
      </c>
      <c r="J443" s="77" t="s">
        <v>1341</v>
      </c>
      <c r="K443" s="80">
        <v>0</v>
      </c>
      <c r="L443" s="80">
        <v>0</v>
      </c>
      <c r="M443" s="77"/>
      <c r="N443" s="80">
        <v>64500</v>
      </c>
      <c r="O443" s="80">
        <v>66900</v>
      </c>
      <c r="P443" s="80">
        <v>64500</v>
      </c>
      <c r="Q443" s="80">
        <v>0</v>
      </c>
      <c r="R443" s="80">
        <v>64500</v>
      </c>
      <c r="S443" s="80">
        <v>64500</v>
      </c>
      <c r="T443" s="77">
        <v>1222352750</v>
      </c>
      <c r="U443" s="80">
        <v>0</v>
      </c>
      <c r="V443" s="77"/>
      <c r="W443" s="78"/>
      <c r="X443" s="78">
        <v>45260</v>
      </c>
    </row>
    <row r="444" spans="1:24">
      <c r="A444" s="74">
        <v>801000713</v>
      </c>
      <c r="B444" s="75" t="s">
        <v>695</v>
      </c>
      <c r="C444" s="77" t="s">
        <v>165</v>
      </c>
      <c r="D444" s="77" t="s">
        <v>1139</v>
      </c>
      <c r="E444" s="78">
        <v>45238</v>
      </c>
      <c r="F444" s="78">
        <v>45261.291666666664</v>
      </c>
      <c r="G444" s="80">
        <v>32964</v>
      </c>
      <c r="H444" s="80">
        <v>32964</v>
      </c>
      <c r="I444" s="80" t="s">
        <v>1418</v>
      </c>
      <c r="J444" s="77" t="s">
        <v>1341</v>
      </c>
      <c r="K444" s="80">
        <v>0</v>
      </c>
      <c r="L444" s="80">
        <v>0</v>
      </c>
      <c r="M444" s="77"/>
      <c r="N444" s="80">
        <v>32964</v>
      </c>
      <c r="O444" s="80">
        <v>32964</v>
      </c>
      <c r="P444" s="80">
        <v>32964</v>
      </c>
      <c r="Q444" s="80">
        <v>0</v>
      </c>
      <c r="R444" s="80">
        <v>32964</v>
      </c>
      <c r="S444" s="80">
        <v>32964</v>
      </c>
      <c r="T444" s="77">
        <v>1222352972</v>
      </c>
      <c r="U444" s="80">
        <v>0</v>
      </c>
      <c r="V444" s="77"/>
      <c r="W444" s="78"/>
      <c r="X444" s="78">
        <v>45260</v>
      </c>
    </row>
    <row r="445" spans="1:24">
      <c r="A445" s="74">
        <v>801000713</v>
      </c>
      <c r="B445" s="75" t="s">
        <v>695</v>
      </c>
      <c r="C445" s="77" t="s">
        <v>164</v>
      </c>
      <c r="D445" s="77" t="s">
        <v>1140</v>
      </c>
      <c r="E445" s="78">
        <v>45238</v>
      </c>
      <c r="F445" s="78">
        <v>45261.291666666664</v>
      </c>
      <c r="G445" s="80">
        <v>52846</v>
      </c>
      <c r="H445" s="80">
        <v>52846</v>
      </c>
      <c r="I445" s="80" t="s">
        <v>1418</v>
      </c>
      <c r="J445" s="77" t="s">
        <v>1341</v>
      </c>
      <c r="K445" s="80">
        <v>0</v>
      </c>
      <c r="L445" s="80">
        <v>0</v>
      </c>
      <c r="M445" s="77"/>
      <c r="N445" s="80">
        <v>56946</v>
      </c>
      <c r="O445" s="80">
        <v>56946</v>
      </c>
      <c r="P445" s="80">
        <v>56946</v>
      </c>
      <c r="Q445" s="80">
        <v>0</v>
      </c>
      <c r="R445" s="80">
        <v>56946</v>
      </c>
      <c r="S445" s="80">
        <v>0</v>
      </c>
      <c r="T445" s="77"/>
      <c r="U445" s="80">
        <v>0</v>
      </c>
      <c r="V445" s="77"/>
      <c r="W445" s="78"/>
      <c r="X445" s="78">
        <v>45260</v>
      </c>
    </row>
    <row r="446" spans="1:24">
      <c r="A446" s="74">
        <v>801000713</v>
      </c>
      <c r="B446" s="75" t="s">
        <v>695</v>
      </c>
      <c r="C446" s="77" t="s">
        <v>163</v>
      </c>
      <c r="D446" s="77" t="s">
        <v>1141</v>
      </c>
      <c r="E446" s="78">
        <v>45238</v>
      </c>
      <c r="F446" s="78">
        <v>45261.291666666664</v>
      </c>
      <c r="G446" s="80">
        <v>17384111</v>
      </c>
      <c r="H446" s="80">
        <v>17384111</v>
      </c>
      <c r="I446" s="80" t="s">
        <v>1418</v>
      </c>
      <c r="J446" s="77" t="s">
        <v>1341</v>
      </c>
      <c r="K446" s="80">
        <v>0</v>
      </c>
      <c r="L446" s="80">
        <v>0</v>
      </c>
      <c r="M446" s="77"/>
      <c r="N446" s="80">
        <v>17384111</v>
      </c>
      <c r="O446" s="80">
        <v>17384111</v>
      </c>
      <c r="P446" s="80">
        <v>17384111</v>
      </c>
      <c r="Q446" s="80">
        <v>0</v>
      </c>
      <c r="R446" s="80">
        <v>17384111</v>
      </c>
      <c r="S446" s="80">
        <v>0</v>
      </c>
      <c r="T446" s="77"/>
      <c r="U446" s="80">
        <v>0</v>
      </c>
      <c r="V446" s="77"/>
      <c r="W446" s="78"/>
      <c r="X446" s="78">
        <v>45260</v>
      </c>
    </row>
    <row r="447" spans="1:24">
      <c r="A447" s="74">
        <v>801000713</v>
      </c>
      <c r="B447" s="75" t="s">
        <v>695</v>
      </c>
      <c r="C447" s="77" t="s">
        <v>158</v>
      </c>
      <c r="D447" s="77" t="s">
        <v>1142</v>
      </c>
      <c r="E447" s="78">
        <v>45239</v>
      </c>
      <c r="F447" s="78">
        <v>45265.630114004627</v>
      </c>
      <c r="G447" s="80">
        <v>348987</v>
      </c>
      <c r="H447" s="80">
        <v>348987</v>
      </c>
      <c r="I447" s="80" t="s">
        <v>1418</v>
      </c>
      <c r="J447" s="77" t="s">
        <v>1341</v>
      </c>
      <c r="K447" s="80">
        <v>0</v>
      </c>
      <c r="L447" s="80">
        <v>0</v>
      </c>
      <c r="M447" s="77"/>
      <c r="N447" s="80">
        <v>348987</v>
      </c>
      <c r="O447" s="80">
        <v>215731</v>
      </c>
      <c r="P447" s="80">
        <v>348987</v>
      </c>
      <c r="Q447" s="80">
        <v>0</v>
      </c>
      <c r="R447" s="80">
        <v>348987</v>
      </c>
      <c r="S447" s="80">
        <v>0</v>
      </c>
      <c r="T447" s="77"/>
      <c r="U447" s="80">
        <v>0</v>
      </c>
      <c r="V447" s="77"/>
      <c r="W447" s="78"/>
      <c r="X447" s="78">
        <v>45260</v>
      </c>
    </row>
    <row r="448" spans="1:24">
      <c r="A448" s="74">
        <v>801000713</v>
      </c>
      <c r="B448" s="75" t="s">
        <v>695</v>
      </c>
      <c r="C448" s="77" t="s">
        <v>157</v>
      </c>
      <c r="D448" s="77" t="s">
        <v>1143</v>
      </c>
      <c r="E448" s="78">
        <v>45239</v>
      </c>
      <c r="F448" s="78">
        <v>45261.291666666664</v>
      </c>
      <c r="G448" s="80">
        <v>484217</v>
      </c>
      <c r="H448" s="80">
        <v>484217</v>
      </c>
      <c r="I448" s="80" t="s">
        <v>1347</v>
      </c>
      <c r="J448" s="77" t="s">
        <v>610</v>
      </c>
      <c r="K448" s="80">
        <v>484217</v>
      </c>
      <c r="L448" s="80">
        <v>0</v>
      </c>
      <c r="M448" s="77"/>
      <c r="N448" s="80">
        <v>0</v>
      </c>
      <c r="O448" s="80">
        <v>0</v>
      </c>
      <c r="P448" s="80">
        <v>0</v>
      </c>
      <c r="Q448" s="80">
        <v>0</v>
      </c>
      <c r="R448" s="80">
        <v>0</v>
      </c>
      <c r="S448" s="80">
        <v>0</v>
      </c>
      <c r="T448" s="77"/>
      <c r="U448" s="80">
        <v>0</v>
      </c>
      <c r="V448" s="77"/>
      <c r="W448" s="78"/>
      <c r="X448" s="78">
        <v>45260</v>
      </c>
    </row>
    <row r="449" spans="1:24">
      <c r="A449" s="74">
        <v>801000713</v>
      </c>
      <c r="B449" s="75" t="s">
        <v>695</v>
      </c>
      <c r="C449" s="77" t="s">
        <v>156</v>
      </c>
      <c r="D449" s="77" t="s">
        <v>1144</v>
      </c>
      <c r="E449" s="78">
        <v>45239</v>
      </c>
      <c r="F449" s="78">
        <v>45261.291666666664</v>
      </c>
      <c r="G449" s="80">
        <v>64500</v>
      </c>
      <c r="H449" s="80">
        <v>64500</v>
      </c>
      <c r="I449" s="80" t="s">
        <v>1418</v>
      </c>
      <c r="J449" s="77" t="s">
        <v>1341</v>
      </c>
      <c r="K449" s="80">
        <v>0</v>
      </c>
      <c r="L449" s="80">
        <v>0</v>
      </c>
      <c r="M449" s="77"/>
      <c r="N449" s="80">
        <v>64500</v>
      </c>
      <c r="O449" s="80">
        <v>56946</v>
      </c>
      <c r="P449" s="80">
        <v>64500</v>
      </c>
      <c r="Q449" s="80">
        <v>0</v>
      </c>
      <c r="R449" s="80">
        <v>64500</v>
      </c>
      <c r="S449" s="80">
        <v>64500</v>
      </c>
      <c r="T449" s="77">
        <v>1222352753</v>
      </c>
      <c r="U449" s="80">
        <v>0</v>
      </c>
      <c r="V449" s="77"/>
      <c r="W449" s="78"/>
      <c r="X449" s="78">
        <v>45260</v>
      </c>
    </row>
    <row r="450" spans="1:24">
      <c r="A450" s="74">
        <v>801000713</v>
      </c>
      <c r="B450" s="75" t="s">
        <v>695</v>
      </c>
      <c r="C450" s="77" t="s">
        <v>155</v>
      </c>
      <c r="D450" s="77" t="s">
        <v>1145</v>
      </c>
      <c r="E450" s="78">
        <v>45239</v>
      </c>
      <c r="F450" s="78">
        <v>45261.291666666664</v>
      </c>
      <c r="G450" s="80">
        <v>500561</v>
      </c>
      <c r="H450" s="80">
        <v>500561</v>
      </c>
      <c r="I450" s="80" t="s">
        <v>1418</v>
      </c>
      <c r="J450" s="77" t="s">
        <v>1341</v>
      </c>
      <c r="K450" s="80">
        <v>0</v>
      </c>
      <c r="L450" s="80">
        <v>0</v>
      </c>
      <c r="M450" s="77"/>
      <c r="N450" s="80">
        <v>500561</v>
      </c>
      <c r="O450" s="80">
        <v>598889</v>
      </c>
      <c r="P450" s="80">
        <v>500561</v>
      </c>
      <c r="Q450" s="80">
        <v>0</v>
      </c>
      <c r="R450" s="80">
        <v>500561</v>
      </c>
      <c r="S450" s="80">
        <v>0</v>
      </c>
      <c r="T450" s="77"/>
      <c r="U450" s="80">
        <v>0</v>
      </c>
      <c r="V450" s="77"/>
      <c r="W450" s="78"/>
      <c r="X450" s="78">
        <v>45260</v>
      </c>
    </row>
    <row r="451" spans="1:24">
      <c r="A451" s="74">
        <v>801000713</v>
      </c>
      <c r="B451" s="75" t="s">
        <v>695</v>
      </c>
      <c r="C451" s="77" t="s">
        <v>154</v>
      </c>
      <c r="D451" s="77" t="s">
        <v>1146</v>
      </c>
      <c r="E451" s="78">
        <v>45240</v>
      </c>
      <c r="F451" s="78">
        <v>45261.291666666664</v>
      </c>
      <c r="G451" s="80">
        <v>575064</v>
      </c>
      <c r="H451" s="80">
        <v>575064</v>
      </c>
      <c r="I451" s="80" t="s">
        <v>1418</v>
      </c>
      <c r="J451" s="77" t="s">
        <v>1341</v>
      </c>
      <c r="K451" s="80">
        <v>0</v>
      </c>
      <c r="L451" s="80">
        <v>0</v>
      </c>
      <c r="M451" s="77"/>
      <c r="N451" s="80">
        <v>575064</v>
      </c>
      <c r="O451" s="80">
        <v>596264</v>
      </c>
      <c r="P451" s="80">
        <v>575064</v>
      </c>
      <c r="Q451" s="80">
        <v>0</v>
      </c>
      <c r="R451" s="80">
        <v>575064</v>
      </c>
      <c r="S451" s="80">
        <v>0</v>
      </c>
      <c r="T451" s="77"/>
      <c r="U451" s="80">
        <v>0</v>
      </c>
      <c r="V451" s="77"/>
      <c r="W451" s="78"/>
      <c r="X451" s="78">
        <v>45260</v>
      </c>
    </row>
    <row r="452" spans="1:24">
      <c r="A452" s="74">
        <v>801000713</v>
      </c>
      <c r="B452" s="75" t="s">
        <v>695</v>
      </c>
      <c r="C452" s="77" t="s">
        <v>153</v>
      </c>
      <c r="D452" s="77" t="s">
        <v>1147</v>
      </c>
      <c r="E452" s="78">
        <v>45240</v>
      </c>
      <c r="F452" s="78">
        <v>45261.291666666664</v>
      </c>
      <c r="G452" s="80">
        <v>60254</v>
      </c>
      <c r="H452" s="80">
        <v>60254</v>
      </c>
      <c r="I452" s="80" t="s">
        <v>1418</v>
      </c>
      <c r="J452" s="77" t="s">
        <v>1341</v>
      </c>
      <c r="K452" s="80">
        <v>0</v>
      </c>
      <c r="L452" s="80">
        <v>0</v>
      </c>
      <c r="M452" s="77"/>
      <c r="N452" s="80">
        <v>60254</v>
      </c>
      <c r="O452" s="80">
        <v>60254</v>
      </c>
      <c r="P452" s="80">
        <v>60254</v>
      </c>
      <c r="Q452" s="80">
        <v>0</v>
      </c>
      <c r="R452" s="80">
        <v>60254</v>
      </c>
      <c r="S452" s="80">
        <v>0</v>
      </c>
      <c r="T452" s="77"/>
      <c r="U452" s="80">
        <v>0</v>
      </c>
      <c r="V452" s="77"/>
      <c r="W452" s="78"/>
      <c r="X452" s="78">
        <v>45260</v>
      </c>
    </row>
    <row r="453" spans="1:24">
      <c r="A453" s="74">
        <v>801000713</v>
      </c>
      <c r="B453" s="75" t="s">
        <v>695</v>
      </c>
      <c r="C453" s="77" t="s">
        <v>151</v>
      </c>
      <c r="D453" s="77" t="s">
        <v>1148</v>
      </c>
      <c r="E453" s="78">
        <v>45240</v>
      </c>
      <c r="F453" s="78">
        <v>45261.291666666664</v>
      </c>
      <c r="G453" s="80">
        <v>56533</v>
      </c>
      <c r="H453" s="80">
        <v>56533</v>
      </c>
      <c r="I453" s="80" t="s">
        <v>1418</v>
      </c>
      <c r="J453" s="77" t="s">
        <v>1341</v>
      </c>
      <c r="K453" s="80">
        <v>0</v>
      </c>
      <c r="L453" s="80">
        <v>0</v>
      </c>
      <c r="M453" s="77"/>
      <c r="N453" s="80">
        <v>56533</v>
      </c>
      <c r="O453" s="80">
        <v>56533</v>
      </c>
      <c r="P453" s="80">
        <v>56533</v>
      </c>
      <c r="Q453" s="80">
        <v>0</v>
      </c>
      <c r="R453" s="80">
        <v>56533</v>
      </c>
      <c r="S453" s="80">
        <v>56533</v>
      </c>
      <c r="T453" s="77">
        <v>1222352751</v>
      </c>
      <c r="U453" s="80">
        <v>0</v>
      </c>
      <c r="V453" s="77"/>
      <c r="W453" s="78"/>
      <c r="X453" s="78">
        <v>45260</v>
      </c>
    </row>
    <row r="454" spans="1:24">
      <c r="A454" s="74">
        <v>801000713</v>
      </c>
      <c r="B454" s="75" t="s">
        <v>695</v>
      </c>
      <c r="C454" s="77" t="s">
        <v>152</v>
      </c>
      <c r="D454" s="77" t="s">
        <v>1149</v>
      </c>
      <c r="E454" s="78">
        <v>45240</v>
      </c>
      <c r="F454" s="78">
        <v>45261.291666666664</v>
      </c>
      <c r="G454" s="80">
        <v>28864</v>
      </c>
      <c r="H454" s="80">
        <v>28864</v>
      </c>
      <c r="I454" s="80" t="s">
        <v>1418</v>
      </c>
      <c r="J454" s="77" t="s">
        <v>1341</v>
      </c>
      <c r="K454" s="80">
        <v>0</v>
      </c>
      <c r="L454" s="80">
        <v>0</v>
      </c>
      <c r="M454" s="77"/>
      <c r="N454" s="80">
        <v>32964</v>
      </c>
      <c r="O454" s="80">
        <v>32964</v>
      </c>
      <c r="P454" s="80">
        <v>32964</v>
      </c>
      <c r="Q454" s="80">
        <v>0</v>
      </c>
      <c r="R454" s="80">
        <v>32964</v>
      </c>
      <c r="S454" s="80">
        <v>0</v>
      </c>
      <c r="T454" s="77"/>
      <c r="U454" s="80">
        <v>0</v>
      </c>
      <c r="V454" s="77"/>
      <c r="W454" s="78"/>
      <c r="X454" s="78">
        <v>45260</v>
      </c>
    </row>
    <row r="455" spans="1:24">
      <c r="A455" s="74">
        <v>801000713</v>
      </c>
      <c r="B455" s="75" t="s">
        <v>695</v>
      </c>
      <c r="C455" s="77" t="s">
        <v>150</v>
      </c>
      <c r="D455" s="77" t="s">
        <v>1150</v>
      </c>
      <c r="E455" s="78">
        <v>45240</v>
      </c>
      <c r="F455" s="78">
        <v>45261.291666666664</v>
      </c>
      <c r="G455" s="80">
        <v>55290</v>
      </c>
      <c r="H455" s="80">
        <v>55290</v>
      </c>
      <c r="I455" s="80" t="s">
        <v>1418</v>
      </c>
      <c r="J455" s="77" t="s">
        <v>1341</v>
      </c>
      <c r="K455" s="80">
        <v>0</v>
      </c>
      <c r="L455" s="80">
        <v>0</v>
      </c>
      <c r="M455" s="77"/>
      <c r="N455" s="80">
        <v>55290</v>
      </c>
      <c r="O455" s="80">
        <v>76440</v>
      </c>
      <c r="P455" s="80">
        <v>55290</v>
      </c>
      <c r="Q455" s="80">
        <v>0</v>
      </c>
      <c r="R455" s="80">
        <v>55290</v>
      </c>
      <c r="S455" s="80">
        <v>0</v>
      </c>
      <c r="T455" s="77"/>
      <c r="U455" s="80">
        <v>0</v>
      </c>
      <c r="V455" s="77"/>
      <c r="W455" s="78"/>
      <c r="X455" s="78">
        <v>45260</v>
      </c>
    </row>
    <row r="456" spans="1:24">
      <c r="A456" s="74">
        <v>801000713</v>
      </c>
      <c r="B456" s="75" t="s">
        <v>695</v>
      </c>
      <c r="C456" s="77" t="s">
        <v>149</v>
      </c>
      <c r="D456" s="77" t="s">
        <v>1151</v>
      </c>
      <c r="E456" s="78">
        <v>45241</v>
      </c>
      <c r="F456" s="78">
        <v>45261.291666666664</v>
      </c>
      <c r="G456" s="80">
        <v>484217</v>
      </c>
      <c r="H456" s="80">
        <v>484217</v>
      </c>
      <c r="I456" s="80" t="s">
        <v>1418</v>
      </c>
      <c r="J456" s="77" t="s">
        <v>1341</v>
      </c>
      <c r="K456" s="80">
        <v>0</v>
      </c>
      <c r="L456" s="80">
        <v>0</v>
      </c>
      <c r="M456" s="77"/>
      <c r="N456" s="80">
        <v>484217</v>
      </c>
      <c r="O456" s="80">
        <v>484217</v>
      </c>
      <c r="P456" s="80">
        <v>484217</v>
      </c>
      <c r="Q456" s="80">
        <v>0</v>
      </c>
      <c r="R456" s="80">
        <v>484217</v>
      </c>
      <c r="S456" s="80">
        <v>0</v>
      </c>
      <c r="T456" s="77"/>
      <c r="U456" s="80">
        <v>0</v>
      </c>
      <c r="V456" s="77"/>
      <c r="W456" s="78"/>
      <c r="X456" s="78">
        <v>45260</v>
      </c>
    </row>
    <row r="457" spans="1:24">
      <c r="A457" s="74">
        <v>801000713</v>
      </c>
      <c r="B457" s="75" t="s">
        <v>695</v>
      </c>
      <c r="C457" s="77" t="s">
        <v>148</v>
      </c>
      <c r="D457" s="77" t="s">
        <v>1152</v>
      </c>
      <c r="E457" s="78">
        <v>45241</v>
      </c>
      <c r="F457" s="78">
        <v>45261.291666666664</v>
      </c>
      <c r="G457" s="80">
        <v>64500</v>
      </c>
      <c r="H457" s="80">
        <v>64500</v>
      </c>
      <c r="I457" s="80" t="s">
        <v>1418</v>
      </c>
      <c r="J457" s="77" t="s">
        <v>1341</v>
      </c>
      <c r="K457" s="80">
        <v>0</v>
      </c>
      <c r="L457" s="80">
        <v>0</v>
      </c>
      <c r="M457" s="77"/>
      <c r="N457" s="80">
        <v>64500</v>
      </c>
      <c r="O457" s="80">
        <v>66900</v>
      </c>
      <c r="P457" s="80">
        <v>64500</v>
      </c>
      <c r="Q457" s="80">
        <v>0</v>
      </c>
      <c r="R457" s="80">
        <v>64500</v>
      </c>
      <c r="S457" s="80">
        <v>64500</v>
      </c>
      <c r="T457" s="77">
        <v>1222352754</v>
      </c>
      <c r="U457" s="80">
        <v>0</v>
      </c>
      <c r="V457" s="77"/>
      <c r="W457" s="78"/>
      <c r="X457" s="78">
        <v>45260</v>
      </c>
    </row>
    <row r="458" spans="1:24">
      <c r="A458" s="74">
        <v>801000713</v>
      </c>
      <c r="B458" s="75" t="s">
        <v>695</v>
      </c>
      <c r="C458" s="77" t="s">
        <v>147</v>
      </c>
      <c r="D458" s="77" t="s">
        <v>1153</v>
      </c>
      <c r="E458" s="78">
        <v>45243</v>
      </c>
      <c r="F458" s="78">
        <v>45261.291666666664</v>
      </c>
      <c r="G458" s="80">
        <v>69354</v>
      </c>
      <c r="H458" s="80">
        <v>69354</v>
      </c>
      <c r="I458" s="80" t="s">
        <v>1418</v>
      </c>
      <c r="J458" s="77" t="s">
        <v>1341</v>
      </c>
      <c r="K458" s="80">
        <v>0</v>
      </c>
      <c r="L458" s="80">
        <v>0</v>
      </c>
      <c r="M458" s="77"/>
      <c r="N458" s="80">
        <v>69354</v>
      </c>
      <c r="O458" s="80">
        <v>69354</v>
      </c>
      <c r="P458" s="80">
        <v>69354</v>
      </c>
      <c r="Q458" s="80">
        <v>0</v>
      </c>
      <c r="R458" s="80">
        <v>69354</v>
      </c>
      <c r="S458" s="80">
        <v>0</v>
      </c>
      <c r="T458" s="77"/>
      <c r="U458" s="80">
        <v>0</v>
      </c>
      <c r="V458" s="77"/>
      <c r="W458" s="78"/>
      <c r="X458" s="78">
        <v>45260</v>
      </c>
    </row>
    <row r="459" spans="1:24">
      <c r="A459" s="74">
        <v>801000713</v>
      </c>
      <c r="B459" s="75" t="s">
        <v>695</v>
      </c>
      <c r="C459" s="77" t="s">
        <v>146</v>
      </c>
      <c r="D459" s="77" t="s">
        <v>1154</v>
      </c>
      <c r="E459" s="78">
        <v>45244</v>
      </c>
      <c r="F459" s="78">
        <v>45261.291666666664</v>
      </c>
      <c r="G459" s="80">
        <v>49990</v>
      </c>
      <c r="H459" s="80">
        <v>49990</v>
      </c>
      <c r="I459" s="80" t="s">
        <v>1347</v>
      </c>
      <c r="J459" s="77" t="s">
        <v>610</v>
      </c>
      <c r="K459" s="80">
        <v>49990</v>
      </c>
      <c r="L459" s="80">
        <v>0</v>
      </c>
      <c r="M459" s="77"/>
      <c r="N459" s="80">
        <v>0</v>
      </c>
      <c r="O459" s="80">
        <v>0</v>
      </c>
      <c r="P459" s="80">
        <v>0</v>
      </c>
      <c r="Q459" s="80">
        <v>0</v>
      </c>
      <c r="R459" s="80">
        <v>0</v>
      </c>
      <c r="S459" s="80">
        <v>0</v>
      </c>
      <c r="T459" s="77"/>
      <c r="U459" s="80">
        <v>0</v>
      </c>
      <c r="V459" s="77"/>
      <c r="W459" s="78"/>
      <c r="X459" s="78">
        <v>45260</v>
      </c>
    </row>
    <row r="460" spans="1:24">
      <c r="A460" s="74">
        <v>801000713</v>
      </c>
      <c r="B460" s="75" t="s">
        <v>695</v>
      </c>
      <c r="C460" s="77" t="s">
        <v>145</v>
      </c>
      <c r="D460" s="77" t="s">
        <v>1155</v>
      </c>
      <c r="E460" s="78">
        <v>45244</v>
      </c>
      <c r="F460" s="78">
        <v>45261.291666666664</v>
      </c>
      <c r="G460" s="80">
        <v>56533</v>
      </c>
      <c r="H460" s="80">
        <v>56533</v>
      </c>
      <c r="I460" s="80" t="s">
        <v>1418</v>
      </c>
      <c r="J460" s="77" t="s">
        <v>1341</v>
      </c>
      <c r="K460" s="80">
        <v>0</v>
      </c>
      <c r="L460" s="80">
        <v>0</v>
      </c>
      <c r="M460" s="77"/>
      <c r="N460" s="80">
        <v>56533</v>
      </c>
      <c r="O460" s="80">
        <v>57200</v>
      </c>
      <c r="P460" s="80">
        <v>56533</v>
      </c>
      <c r="Q460" s="80">
        <v>0</v>
      </c>
      <c r="R460" s="80">
        <v>56533</v>
      </c>
      <c r="S460" s="80">
        <v>56533</v>
      </c>
      <c r="T460" s="77">
        <v>1222352755</v>
      </c>
      <c r="U460" s="80">
        <v>0</v>
      </c>
      <c r="V460" s="77"/>
      <c r="W460" s="78"/>
      <c r="X460" s="78">
        <v>45260</v>
      </c>
    </row>
    <row r="461" spans="1:24">
      <c r="A461" s="74">
        <v>801000713</v>
      </c>
      <c r="B461" s="75" t="s">
        <v>695</v>
      </c>
      <c r="C461" s="77" t="s">
        <v>144</v>
      </c>
      <c r="D461" s="77" t="s">
        <v>1156</v>
      </c>
      <c r="E461" s="78">
        <v>45244</v>
      </c>
      <c r="F461" s="78">
        <v>45293.291666666664</v>
      </c>
      <c r="G461" s="80">
        <v>59288</v>
      </c>
      <c r="H461" s="80">
        <v>59288</v>
      </c>
      <c r="I461" s="80" t="s">
        <v>673</v>
      </c>
      <c r="J461" s="77" t="s">
        <v>1344</v>
      </c>
      <c r="K461" s="80">
        <v>0</v>
      </c>
      <c r="L461" s="80">
        <v>0</v>
      </c>
      <c r="M461" s="77"/>
      <c r="N461" s="80">
        <v>0</v>
      </c>
      <c r="O461" s="80">
        <v>0</v>
      </c>
      <c r="P461" s="80">
        <v>0</v>
      </c>
      <c r="Q461" s="80">
        <v>0</v>
      </c>
      <c r="R461" s="80">
        <v>0</v>
      </c>
      <c r="S461" s="80">
        <v>0</v>
      </c>
      <c r="T461" s="77"/>
      <c r="U461" s="80">
        <v>0</v>
      </c>
      <c r="V461" s="77"/>
      <c r="W461" s="78"/>
      <c r="X461" s="78">
        <v>45260</v>
      </c>
    </row>
    <row r="462" spans="1:24">
      <c r="A462" s="74">
        <v>801000713</v>
      </c>
      <c r="B462" s="75" t="s">
        <v>695</v>
      </c>
      <c r="C462" s="77" t="s">
        <v>143</v>
      </c>
      <c r="D462" s="77" t="s">
        <v>1157</v>
      </c>
      <c r="E462" s="78">
        <v>45244</v>
      </c>
      <c r="F462" s="78">
        <v>45261.291666666664</v>
      </c>
      <c r="G462" s="80">
        <v>901037</v>
      </c>
      <c r="H462" s="80">
        <v>901037</v>
      </c>
      <c r="I462" s="80" t="s">
        <v>673</v>
      </c>
      <c r="J462" s="77" t="s">
        <v>1344</v>
      </c>
      <c r="K462" s="80">
        <v>0</v>
      </c>
      <c r="L462" s="80">
        <v>0</v>
      </c>
      <c r="M462" s="77"/>
      <c r="N462" s="80">
        <v>0</v>
      </c>
      <c r="O462" s="80">
        <v>0</v>
      </c>
      <c r="P462" s="80">
        <v>0</v>
      </c>
      <c r="Q462" s="80">
        <v>0</v>
      </c>
      <c r="R462" s="80">
        <v>0</v>
      </c>
      <c r="S462" s="80">
        <v>0</v>
      </c>
      <c r="T462" s="77"/>
      <c r="U462" s="80">
        <v>0</v>
      </c>
      <c r="V462" s="77"/>
      <c r="W462" s="78"/>
      <c r="X462" s="78">
        <v>45260</v>
      </c>
    </row>
    <row r="463" spans="1:24">
      <c r="A463" s="74">
        <v>801000713</v>
      </c>
      <c r="B463" s="75" t="s">
        <v>695</v>
      </c>
      <c r="C463" s="77" t="s">
        <v>142</v>
      </c>
      <c r="D463" s="77" t="s">
        <v>1158</v>
      </c>
      <c r="E463" s="78">
        <v>45245</v>
      </c>
      <c r="F463" s="78">
        <v>45261.291666666664</v>
      </c>
      <c r="G463" s="80">
        <v>16784250</v>
      </c>
      <c r="H463" s="80">
        <v>16784250</v>
      </c>
      <c r="I463" s="80" t="s">
        <v>1418</v>
      </c>
      <c r="J463" s="77" t="s">
        <v>1341</v>
      </c>
      <c r="K463" s="80">
        <v>0</v>
      </c>
      <c r="L463" s="80">
        <v>0</v>
      </c>
      <c r="M463" s="77"/>
      <c r="N463" s="80">
        <v>16784250</v>
      </c>
      <c r="O463" s="80">
        <v>16784250</v>
      </c>
      <c r="P463" s="80">
        <v>16784250</v>
      </c>
      <c r="Q463" s="80">
        <v>0</v>
      </c>
      <c r="R463" s="80">
        <v>16784250</v>
      </c>
      <c r="S463" s="80">
        <v>0</v>
      </c>
      <c r="T463" s="77"/>
      <c r="U463" s="80">
        <v>0</v>
      </c>
      <c r="V463" s="77"/>
      <c r="W463" s="78"/>
      <c r="X463" s="78">
        <v>45260</v>
      </c>
    </row>
    <row r="464" spans="1:24">
      <c r="A464" s="74">
        <v>801000713</v>
      </c>
      <c r="B464" s="75" t="s">
        <v>695</v>
      </c>
      <c r="C464" s="77" t="s">
        <v>141</v>
      </c>
      <c r="D464" s="77" t="s">
        <v>1159</v>
      </c>
      <c r="E464" s="78">
        <v>45245</v>
      </c>
      <c r="F464" s="78">
        <v>45261.291666666664</v>
      </c>
      <c r="G464" s="80">
        <v>59288</v>
      </c>
      <c r="H464" s="80">
        <v>59288</v>
      </c>
      <c r="I464" s="80" t="s">
        <v>1418</v>
      </c>
      <c r="J464" s="77" t="s">
        <v>1341</v>
      </c>
      <c r="K464" s="80">
        <v>0</v>
      </c>
      <c r="L464" s="80">
        <v>0</v>
      </c>
      <c r="M464" s="77"/>
      <c r="N464" s="80">
        <v>59288</v>
      </c>
      <c r="O464" s="80">
        <v>59288</v>
      </c>
      <c r="P464" s="80">
        <v>59288</v>
      </c>
      <c r="Q464" s="80">
        <v>0</v>
      </c>
      <c r="R464" s="80">
        <v>59288</v>
      </c>
      <c r="S464" s="80">
        <v>0</v>
      </c>
      <c r="T464" s="77"/>
      <c r="U464" s="80">
        <v>0</v>
      </c>
      <c r="V464" s="77"/>
      <c r="W464" s="78"/>
      <c r="X464" s="78">
        <v>45260</v>
      </c>
    </row>
    <row r="465" spans="1:24">
      <c r="A465" s="74">
        <v>801000713</v>
      </c>
      <c r="B465" s="75" t="s">
        <v>695</v>
      </c>
      <c r="C465" s="77" t="s">
        <v>138</v>
      </c>
      <c r="D465" s="77" t="s">
        <v>1160</v>
      </c>
      <c r="E465" s="78">
        <v>45245</v>
      </c>
      <c r="F465" s="78">
        <v>45266.593316006947</v>
      </c>
      <c r="G465" s="80">
        <v>56533</v>
      </c>
      <c r="H465" s="80">
        <v>56533</v>
      </c>
      <c r="I465" s="80" t="s">
        <v>1418</v>
      </c>
      <c r="J465" s="77" t="s">
        <v>1341</v>
      </c>
      <c r="K465" s="80">
        <v>0</v>
      </c>
      <c r="L465" s="80">
        <v>0</v>
      </c>
      <c r="M465" s="77"/>
      <c r="N465" s="80">
        <v>56533</v>
      </c>
      <c r="O465" s="80">
        <v>56533</v>
      </c>
      <c r="P465" s="80">
        <v>56533</v>
      </c>
      <c r="Q465" s="80">
        <v>0</v>
      </c>
      <c r="R465" s="80">
        <v>56533</v>
      </c>
      <c r="S465" s="80">
        <v>0</v>
      </c>
      <c r="T465" s="77"/>
      <c r="U465" s="80">
        <v>0</v>
      </c>
      <c r="V465" s="77"/>
      <c r="W465" s="78"/>
      <c r="X465" s="78">
        <v>45260</v>
      </c>
    </row>
    <row r="466" spans="1:24">
      <c r="A466" s="74">
        <v>801000713</v>
      </c>
      <c r="B466" s="75" t="s">
        <v>695</v>
      </c>
      <c r="C466" s="77" t="s">
        <v>139</v>
      </c>
      <c r="D466" s="77" t="s">
        <v>1161</v>
      </c>
      <c r="E466" s="78">
        <v>45245</v>
      </c>
      <c r="F466" s="78">
        <v>45261.291666666664</v>
      </c>
      <c r="G466" s="80">
        <v>56533</v>
      </c>
      <c r="H466" s="80">
        <v>56533</v>
      </c>
      <c r="I466" s="80" t="s">
        <v>1418</v>
      </c>
      <c r="J466" s="77" t="s">
        <v>1341</v>
      </c>
      <c r="K466" s="80">
        <v>0</v>
      </c>
      <c r="L466" s="80">
        <v>0</v>
      </c>
      <c r="M466" s="77"/>
      <c r="N466" s="80">
        <v>56533</v>
      </c>
      <c r="O466" s="80">
        <v>56533</v>
      </c>
      <c r="P466" s="80">
        <v>56533</v>
      </c>
      <c r="Q466" s="80">
        <v>0</v>
      </c>
      <c r="R466" s="80">
        <v>56533</v>
      </c>
      <c r="S466" s="80">
        <v>56533</v>
      </c>
      <c r="T466" s="77">
        <v>1222352756</v>
      </c>
      <c r="U466" s="80">
        <v>0</v>
      </c>
      <c r="V466" s="77"/>
      <c r="W466" s="78"/>
      <c r="X466" s="78">
        <v>45260</v>
      </c>
    </row>
    <row r="467" spans="1:24">
      <c r="A467" s="74">
        <v>801000713</v>
      </c>
      <c r="B467" s="75" t="s">
        <v>695</v>
      </c>
      <c r="C467" s="77" t="s">
        <v>136</v>
      </c>
      <c r="D467" s="77" t="s">
        <v>1162</v>
      </c>
      <c r="E467" s="78">
        <v>45245</v>
      </c>
      <c r="F467" s="78">
        <v>45261.291666666664</v>
      </c>
      <c r="G467" s="80">
        <v>56533</v>
      </c>
      <c r="H467" s="80">
        <v>56533</v>
      </c>
      <c r="I467" s="80" t="s">
        <v>1418</v>
      </c>
      <c r="J467" s="77" t="s">
        <v>1341</v>
      </c>
      <c r="K467" s="80">
        <v>0</v>
      </c>
      <c r="L467" s="80">
        <v>0</v>
      </c>
      <c r="M467" s="77"/>
      <c r="N467" s="80">
        <v>56533</v>
      </c>
      <c r="O467" s="80">
        <v>57200</v>
      </c>
      <c r="P467" s="80">
        <v>56533</v>
      </c>
      <c r="Q467" s="80">
        <v>0</v>
      </c>
      <c r="R467" s="80">
        <v>56533</v>
      </c>
      <c r="S467" s="80">
        <v>56533</v>
      </c>
      <c r="T467" s="77">
        <v>1222352757</v>
      </c>
      <c r="U467" s="80">
        <v>0</v>
      </c>
      <c r="V467" s="77"/>
      <c r="W467" s="78"/>
      <c r="X467" s="78">
        <v>45260</v>
      </c>
    </row>
    <row r="468" spans="1:24">
      <c r="A468" s="74">
        <v>801000713</v>
      </c>
      <c r="B468" s="75" t="s">
        <v>695</v>
      </c>
      <c r="C468" s="77" t="s">
        <v>135</v>
      </c>
      <c r="D468" s="77" t="s">
        <v>1163</v>
      </c>
      <c r="E468" s="78">
        <v>45245</v>
      </c>
      <c r="F468" s="78">
        <v>45261.291666666664</v>
      </c>
      <c r="G468" s="80">
        <v>5799917</v>
      </c>
      <c r="H468" s="80">
        <v>5799917</v>
      </c>
      <c r="I468" s="80" t="s">
        <v>673</v>
      </c>
      <c r="J468" s="77" t="s">
        <v>1344</v>
      </c>
      <c r="K468" s="80">
        <v>0</v>
      </c>
      <c r="L468" s="80">
        <v>0</v>
      </c>
      <c r="M468" s="77"/>
      <c r="N468" s="80">
        <v>0</v>
      </c>
      <c r="O468" s="80">
        <v>0</v>
      </c>
      <c r="P468" s="80">
        <v>0</v>
      </c>
      <c r="Q468" s="80">
        <v>0</v>
      </c>
      <c r="R468" s="80">
        <v>0</v>
      </c>
      <c r="S468" s="80">
        <v>0</v>
      </c>
      <c r="T468" s="77"/>
      <c r="U468" s="80">
        <v>0</v>
      </c>
      <c r="V468" s="77"/>
      <c r="W468" s="78"/>
      <c r="X468" s="78">
        <v>45260</v>
      </c>
    </row>
    <row r="469" spans="1:24">
      <c r="A469" s="74">
        <v>801000713</v>
      </c>
      <c r="B469" s="75" t="s">
        <v>695</v>
      </c>
      <c r="C469" s="77" t="s">
        <v>134</v>
      </c>
      <c r="D469" s="77" t="s">
        <v>1164</v>
      </c>
      <c r="E469" s="78">
        <v>45245</v>
      </c>
      <c r="F469" s="78">
        <v>45266.596962418982</v>
      </c>
      <c r="G469" s="80">
        <v>56533</v>
      </c>
      <c r="H469" s="80">
        <v>56533</v>
      </c>
      <c r="I469" s="80" t="s">
        <v>1418</v>
      </c>
      <c r="J469" s="77" t="s">
        <v>1341</v>
      </c>
      <c r="K469" s="80">
        <v>0</v>
      </c>
      <c r="L469" s="80">
        <v>0</v>
      </c>
      <c r="M469" s="77"/>
      <c r="N469" s="80">
        <v>56533</v>
      </c>
      <c r="O469" s="80">
        <v>56533</v>
      </c>
      <c r="P469" s="80">
        <v>56533</v>
      </c>
      <c r="Q469" s="80">
        <v>0</v>
      </c>
      <c r="R469" s="80">
        <v>56533</v>
      </c>
      <c r="S469" s="80">
        <v>0</v>
      </c>
      <c r="T469" s="77"/>
      <c r="U469" s="80">
        <v>0</v>
      </c>
      <c r="V469" s="77"/>
      <c r="W469" s="78"/>
      <c r="X469" s="78">
        <v>45260</v>
      </c>
    </row>
    <row r="470" spans="1:24">
      <c r="A470" s="74">
        <v>801000713</v>
      </c>
      <c r="B470" s="75" t="s">
        <v>695</v>
      </c>
      <c r="C470" s="77" t="s">
        <v>132</v>
      </c>
      <c r="D470" s="77" t="s">
        <v>1165</v>
      </c>
      <c r="E470" s="78">
        <v>45245</v>
      </c>
      <c r="F470" s="78">
        <v>45261.291666666664</v>
      </c>
      <c r="G470" s="80">
        <v>64500</v>
      </c>
      <c r="H470" s="80">
        <v>64500</v>
      </c>
      <c r="I470" s="80" t="s">
        <v>1418</v>
      </c>
      <c r="J470" s="77" t="s">
        <v>1341</v>
      </c>
      <c r="K470" s="80">
        <v>0</v>
      </c>
      <c r="L470" s="80">
        <v>0</v>
      </c>
      <c r="M470" s="77"/>
      <c r="N470" s="80">
        <v>64500</v>
      </c>
      <c r="O470" s="80">
        <v>56533</v>
      </c>
      <c r="P470" s="80">
        <v>64500</v>
      </c>
      <c r="Q470" s="80">
        <v>0</v>
      </c>
      <c r="R470" s="80">
        <v>64500</v>
      </c>
      <c r="S470" s="80">
        <v>64500</v>
      </c>
      <c r="T470" s="77">
        <v>1222352758</v>
      </c>
      <c r="U470" s="80">
        <v>0</v>
      </c>
      <c r="V470" s="77"/>
      <c r="W470" s="78"/>
      <c r="X470" s="78">
        <v>45260</v>
      </c>
    </row>
    <row r="471" spans="1:24">
      <c r="A471" s="74">
        <v>801000713</v>
      </c>
      <c r="B471" s="75" t="s">
        <v>695</v>
      </c>
      <c r="C471" s="77" t="s">
        <v>133</v>
      </c>
      <c r="D471" s="77" t="s">
        <v>1166</v>
      </c>
      <c r="E471" s="78">
        <v>45245</v>
      </c>
      <c r="F471" s="78">
        <v>45266.459480752317</v>
      </c>
      <c r="G471" s="80">
        <v>79049</v>
      </c>
      <c r="H471" s="80">
        <v>79049</v>
      </c>
      <c r="I471" s="80" t="s">
        <v>673</v>
      </c>
      <c r="J471" s="77" t="s">
        <v>1344</v>
      </c>
      <c r="K471" s="80">
        <v>0</v>
      </c>
      <c r="L471" s="80">
        <v>0</v>
      </c>
      <c r="M471" s="77"/>
      <c r="N471" s="80">
        <v>0</v>
      </c>
      <c r="O471" s="80">
        <v>0</v>
      </c>
      <c r="P471" s="80">
        <v>0</v>
      </c>
      <c r="Q471" s="80">
        <v>0</v>
      </c>
      <c r="R471" s="80">
        <v>0</v>
      </c>
      <c r="S471" s="80">
        <v>0</v>
      </c>
      <c r="T471" s="77"/>
      <c r="U471" s="80">
        <v>0</v>
      </c>
      <c r="V471" s="77"/>
      <c r="W471" s="78"/>
      <c r="X471" s="78">
        <v>45260</v>
      </c>
    </row>
    <row r="472" spans="1:24">
      <c r="A472" s="74">
        <v>801000713</v>
      </c>
      <c r="B472" s="75" t="s">
        <v>695</v>
      </c>
      <c r="C472" s="77" t="s">
        <v>131</v>
      </c>
      <c r="D472" s="77" t="s">
        <v>1167</v>
      </c>
      <c r="E472" s="78">
        <v>45245</v>
      </c>
      <c r="F472" s="78">
        <v>45293.291666666664</v>
      </c>
      <c r="G472" s="80">
        <v>148900</v>
      </c>
      <c r="H472" s="80">
        <v>148900</v>
      </c>
      <c r="I472" s="80" t="s">
        <v>673</v>
      </c>
      <c r="J472" s="77" t="s">
        <v>1344</v>
      </c>
      <c r="K472" s="80">
        <v>0</v>
      </c>
      <c r="L472" s="80">
        <v>0</v>
      </c>
      <c r="M472" s="77"/>
      <c r="N472" s="80">
        <v>0</v>
      </c>
      <c r="O472" s="80">
        <v>0</v>
      </c>
      <c r="P472" s="80">
        <v>0</v>
      </c>
      <c r="Q472" s="80">
        <v>0</v>
      </c>
      <c r="R472" s="80">
        <v>0</v>
      </c>
      <c r="S472" s="80">
        <v>0</v>
      </c>
      <c r="T472" s="77"/>
      <c r="U472" s="80">
        <v>0</v>
      </c>
      <c r="V472" s="77"/>
      <c r="W472" s="78"/>
      <c r="X472" s="78">
        <v>45260</v>
      </c>
    </row>
    <row r="473" spans="1:24">
      <c r="A473" s="74">
        <v>801000713</v>
      </c>
      <c r="B473" s="75" t="s">
        <v>695</v>
      </c>
      <c r="C473" s="77" t="s">
        <v>137</v>
      </c>
      <c r="D473" s="77" t="s">
        <v>1168</v>
      </c>
      <c r="E473" s="78">
        <v>45245</v>
      </c>
      <c r="F473" s="78">
        <v>45266.462339386577</v>
      </c>
      <c r="G473" s="80">
        <v>79049</v>
      </c>
      <c r="H473" s="80">
        <v>79049</v>
      </c>
      <c r="I473" s="80" t="s">
        <v>1418</v>
      </c>
      <c r="J473" s="77" t="s">
        <v>1341</v>
      </c>
      <c r="K473" s="80">
        <v>0</v>
      </c>
      <c r="L473" s="80">
        <v>0</v>
      </c>
      <c r="M473" s="77"/>
      <c r="N473" s="80">
        <v>79049</v>
      </c>
      <c r="O473" s="80">
        <v>79049</v>
      </c>
      <c r="P473" s="80">
        <v>79049</v>
      </c>
      <c r="Q473" s="80">
        <v>0</v>
      </c>
      <c r="R473" s="80">
        <v>79049</v>
      </c>
      <c r="S473" s="80">
        <v>0</v>
      </c>
      <c r="T473" s="77"/>
      <c r="U473" s="80">
        <v>0</v>
      </c>
      <c r="V473" s="77"/>
      <c r="W473" s="78"/>
      <c r="X473" s="78">
        <v>45260</v>
      </c>
    </row>
    <row r="474" spans="1:24">
      <c r="A474" s="74">
        <v>801000713</v>
      </c>
      <c r="B474" s="75" t="s">
        <v>695</v>
      </c>
      <c r="C474" s="77" t="s">
        <v>140</v>
      </c>
      <c r="D474" s="77" t="s">
        <v>1169</v>
      </c>
      <c r="E474" s="78">
        <v>45245</v>
      </c>
      <c r="F474" s="78">
        <v>45261.291666666664</v>
      </c>
      <c r="G474" s="80">
        <v>346915</v>
      </c>
      <c r="H474" s="80">
        <v>346915</v>
      </c>
      <c r="I474" s="80" t="s">
        <v>1418</v>
      </c>
      <c r="J474" s="77" t="s">
        <v>1341</v>
      </c>
      <c r="K474" s="80">
        <v>0</v>
      </c>
      <c r="L474" s="80">
        <v>0</v>
      </c>
      <c r="M474" s="77"/>
      <c r="N474" s="80">
        <v>346915</v>
      </c>
      <c r="O474" s="80">
        <v>346915</v>
      </c>
      <c r="P474" s="80">
        <v>346915</v>
      </c>
      <c r="Q474" s="80">
        <v>0</v>
      </c>
      <c r="R474" s="80">
        <v>346915</v>
      </c>
      <c r="S474" s="80">
        <v>0</v>
      </c>
      <c r="T474" s="77"/>
      <c r="U474" s="80">
        <v>0</v>
      </c>
      <c r="V474" s="77"/>
      <c r="W474" s="78"/>
      <c r="X474" s="78">
        <v>45260</v>
      </c>
    </row>
    <row r="475" spans="1:24">
      <c r="A475" s="74">
        <v>801000713</v>
      </c>
      <c r="B475" s="75" t="s">
        <v>695</v>
      </c>
      <c r="C475" s="77" t="s">
        <v>130</v>
      </c>
      <c r="D475" s="77" t="s">
        <v>1170</v>
      </c>
      <c r="E475" s="78">
        <v>45245</v>
      </c>
      <c r="F475" s="78">
        <v>45274.67545613426</v>
      </c>
      <c r="G475" s="80">
        <v>862522</v>
      </c>
      <c r="H475" s="80">
        <v>862522</v>
      </c>
      <c r="I475" s="80" t="s">
        <v>1418</v>
      </c>
      <c r="J475" s="77" t="s">
        <v>1341</v>
      </c>
      <c r="K475" s="80">
        <v>0</v>
      </c>
      <c r="L475" s="80">
        <v>0</v>
      </c>
      <c r="M475" s="77"/>
      <c r="N475" s="80">
        <v>862522</v>
      </c>
      <c r="O475" s="80">
        <v>1191722</v>
      </c>
      <c r="P475" s="80">
        <v>862522</v>
      </c>
      <c r="Q475" s="80">
        <v>0</v>
      </c>
      <c r="R475" s="80">
        <v>862522</v>
      </c>
      <c r="S475" s="80">
        <v>0</v>
      </c>
      <c r="T475" s="77"/>
      <c r="U475" s="80">
        <v>0</v>
      </c>
      <c r="V475" s="77"/>
      <c r="W475" s="78"/>
      <c r="X475" s="78">
        <v>45260</v>
      </c>
    </row>
    <row r="476" spans="1:24">
      <c r="A476" s="74">
        <v>801000713</v>
      </c>
      <c r="B476" s="75" t="s">
        <v>695</v>
      </c>
      <c r="C476" s="77" t="s">
        <v>129</v>
      </c>
      <c r="D476" s="77" t="s">
        <v>1171</v>
      </c>
      <c r="E476" s="78">
        <v>45246</v>
      </c>
      <c r="F476" s="78">
        <v>45261.291666666664</v>
      </c>
      <c r="G476" s="80">
        <v>32964</v>
      </c>
      <c r="H476" s="80">
        <v>32964</v>
      </c>
      <c r="I476" s="80" t="s">
        <v>1418</v>
      </c>
      <c r="J476" s="77" t="s">
        <v>1341</v>
      </c>
      <c r="K476" s="80">
        <v>0</v>
      </c>
      <c r="L476" s="80">
        <v>0</v>
      </c>
      <c r="M476" s="77"/>
      <c r="N476" s="80">
        <v>32964</v>
      </c>
      <c r="O476" s="80">
        <v>32964</v>
      </c>
      <c r="P476" s="80">
        <v>32964</v>
      </c>
      <c r="Q476" s="80">
        <v>0</v>
      </c>
      <c r="R476" s="80">
        <v>32964</v>
      </c>
      <c r="S476" s="80">
        <v>32964</v>
      </c>
      <c r="T476" s="77">
        <v>1222352973</v>
      </c>
      <c r="U476" s="80">
        <v>0</v>
      </c>
      <c r="V476" s="77"/>
      <c r="W476" s="78"/>
      <c r="X476" s="78">
        <v>45260</v>
      </c>
    </row>
    <row r="477" spans="1:24">
      <c r="A477" s="74">
        <v>801000713</v>
      </c>
      <c r="B477" s="75" t="s">
        <v>695</v>
      </c>
      <c r="C477" s="77" t="s">
        <v>126</v>
      </c>
      <c r="D477" s="77" t="s">
        <v>1172</v>
      </c>
      <c r="E477" s="78">
        <v>45246</v>
      </c>
      <c r="F477" s="78">
        <v>45266.599647187497</v>
      </c>
      <c r="G477" s="80">
        <v>52433</v>
      </c>
      <c r="H477" s="80">
        <v>52433</v>
      </c>
      <c r="I477" s="80" t="s">
        <v>1418</v>
      </c>
      <c r="J477" s="77" t="s">
        <v>1341</v>
      </c>
      <c r="K477" s="80">
        <v>0</v>
      </c>
      <c r="L477" s="80">
        <v>0</v>
      </c>
      <c r="M477" s="77"/>
      <c r="N477" s="80">
        <v>56533</v>
      </c>
      <c r="O477" s="80">
        <v>56533</v>
      </c>
      <c r="P477" s="80">
        <v>56533</v>
      </c>
      <c r="Q477" s="80">
        <v>0</v>
      </c>
      <c r="R477" s="80">
        <v>56533</v>
      </c>
      <c r="S477" s="80">
        <v>0</v>
      </c>
      <c r="T477" s="77"/>
      <c r="U477" s="80">
        <v>0</v>
      </c>
      <c r="V477" s="77"/>
      <c r="W477" s="78"/>
      <c r="X477" s="78">
        <v>45260</v>
      </c>
    </row>
    <row r="478" spans="1:24">
      <c r="A478" s="74">
        <v>801000713</v>
      </c>
      <c r="B478" s="75" t="s">
        <v>695</v>
      </c>
      <c r="C478" s="77" t="s">
        <v>127</v>
      </c>
      <c r="D478" s="77" t="s">
        <v>1173</v>
      </c>
      <c r="E478" s="78">
        <v>45246</v>
      </c>
      <c r="F478" s="78">
        <v>45261.291666666664</v>
      </c>
      <c r="G478" s="80">
        <v>68300</v>
      </c>
      <c r="H478" s="80">
        <v>68300</v>
      </c>
      <c r="I478" s="80" t="s">
        <v>1418</v>
      </c>
      <c r="J478" s="77" t="s">
        <v>1341</v>
      </c>
      <c r="K478" s="80">
        <v>0</v>
      </c>
      <c r="L478" s="80">
        <v>0</v>
      </c>
      <c r="M478" s="77"/>
      <c r="N478" s="80">
        <v>68300</v>
      </c>
      <c r="O478" s="80">
        <v>70800</v>
      </c>
      <c r="P478" s="80">
        <v>68300</v>
      </c>
      <c r="Q478" s="80">
        <v>0</v>
      </c>
      <c r="R478" s="80">
        <v>68300</v>
      </c>
      <c r="S478" s="80">
        <v>0</v>
      </c>
      <c r="T478" s="77"/>
      <c r="U478" s="80">
        <v>0</v>
      </c>
      <c r="V478" s="77"/>
      <c r="W478" s="78"/>
      <c r="X478" s="78">
        <v>45260</v>
      </c>
    </row>
    <row r="479" spans="1:24">
      <c r="A479" s="74">
        <v>801000713</v>
      </c>
      <c r="B479" s="75" t="s">
        <v>695</v>
      </c>
      <c r="C479" s="77" t="s">
        <v>123</v>
      </c>
      <c r="D479" s="77" t="s">
        <v>1174</v>
      </c>
      <c r="E479" s="78">
        <v>45246</v>
      </c>
      <c r="F479" s="78">
        <v>45261.291666666664</v>
      </c>
      <c r="G479" s="80">
        <v>484217</v>
      </c>
      <c r="H479" s="80">
        <v>484217</v>
      </c>
      <c r="I479" s="80" t="s">
        <v>1347</v>
      </c>
      <c r="J479" s="77" t="s">
        <v>610</v>
      </c>
      <c r="K479" s="80">
        <v>484217</v>
      </c>
      <c r="L479" s="80">
        <v>0</v>
      </c>
      <c r="M479" s="77"/>
      <c r="N479" s="80">
        <v>0</v>
      </c>
      <c r="O479" s="80">
        <v>0</v>
      </c>
      <c r="P479" s="80">
        <v>0</v>
      </c>
      <c r="Q479" s="80">
        <v>0</v>
      </c>
      <c r="R479" s="80">
        <v>0</v>
      </c>
      <c r="S479" s="80">
        <v>0</v>
      </c>
      <c r="T479" s="77"/>
      <c r="U479" s="80">
        <v>0</v>
      </c>
      <c r="V479" s="77"/>
      <c r="W479" s="78"/>
      <c r="X479" s="78">
        <v>45260</v>
      </c>
    </row>
    <row r="480" spans="1:24">
      <c r="A480" s="74">
        <v>801000713</v>
      </c>
      <c r="B480" s="75" t="s">
        <v>695</v>
      </c>
      <c r="C480" s="77" t="s">
        <v>124</v>
      </c>
      <c r="D480" s="77" t="s">
        <v>1175</v>
      </c>
      <c r="E480" s="78">
        <v>45246</v>
      </c>
      <c r="F480" s="78">
        <v>45266.601723692133</v>
      </c>
      <c r="G480" s="80">
        <v>56533</v>
      </c>
      <c r="H480" s="80">
        <v>56533</v>
      </c>
      <c r="I480" s="80" t="s">
        <v>1418</v>
      </c>
      <c r="J480" s="77" t="s">
        <v>1341</v>
      </c>
      <c r="K480" s="80">
        <v>0</v>
      </c>
      <c r="L480" s="80">
        <v>0</v>
      </c>
      <c r="M480" s="77"/>
      <c r="N480" s="80">
        <v>56533</v>
      </c>
      <c r="O480" s="80">
        <v>56533</v>
      </c>
      <c r="P480" s="80">
        <v>56533</v>
      </c>
      <c r="Q480" s="80">
        <v>0</v>
      </c>
      <c r="R480" s="80">
        <v>56533</v>
      </c>
      <c r="S480" s="80">
        <v>0</v>
      </c>
      <c r="T480" s="77"/>
      <c r="U480" s="80">
        <v>0</v>
      </c>
      <c r="V480" s="77"/>
      <c r="W480" s="78"/>
      <c r="X480" s="78">
        <v>45260</v>
      </c>
    </row>
    <row r="481" spans="1:24">
      <c r="A481" s="74">
        <v>801000713</v>
      </c>
      <c r="B481" s="75" t="s">
        <v>695</v>
      </c>
      <c r="C481" s="77" t="s">
        <v>122</v>
      </c>
      <c r="D481" s="77" t="s">
        <v>1176</v>
      </c>
      <c r="E481" s="78">
        <v>45246</v>
      </c>
      <c r="F481" s="78">
        <v>45274.68044178241</v>
      </c>
      <c r="G481" s="80">
        <v>152700</v>
      </c>
      <c r="H481" s="80">
        <v>152700</v>
      </c>
      <c r="I481" s="80" t="s">
        <v>1418</v>
      </c>
      <c r="J481" s="77" t="s">
        <v>1341</v>
      </c>
      <c r="K481" s="80">
        <v>0</v>
      </c>
      <c r="L481" s="80">
        <v>0</v>
      </c>
      <c r="M481" s="77"/>
      <c r="N481" s="80">
        <v>152700</v>
      </c>
      <c r="O481" s="80">
        <v>158900</v>
      </c>
      <c r="P481" s="80">
        <v>152700</v>
      </c>
      <c r="Q481" s="80">
        <v>0</v>
      </c>
      <c r="R481" s="80">
        <v>152700</v>
      </c>
      <c r="S481" s="80">
        <v>0</v>
      </c>
      <c r="T481" s="77"/>
      <c r="U481" s="80">
        <v>0</v>
      </c>
      <c r="V481" s="77"/>
      <c r="W481" s="78"/>
      <c r="X481" s="78">
        <v>45260</v>
      </c>
    </row>
    <row r="482" spans="1:24">
      <c r="A482" s="74">
        <v>801000713</v>
      </c>
      <c r="B482" s="75" t="s">
        <v>695</v>
      </c>
      <c r="C482" s="77" t="s">
        <v>128</v>
      </c>
      <c r="D482" s="77" t="s">
        <v>1177</v>
      </c>
      <c r="E482" s="78">
        <v>45246</v>
      </c>
      <c r="F482" s="78">
        <v>45261.291666666664</v>
      </c>
      <c r="G482" s="80">
        <v>26765392</v>
      </c>
      <c r="H482" s="80">
        <v>26765392</v>
      </c>
      <c r="I482" s="80" t="s">
        <v>1418</v>
      </c>
      <c r="J482" s="77" t="s">
        <v>1341</v>
      </c>
      <c r="K482" s="80">
        <v>0</v>
      </c>
      <c r="L482" s="80">
        <v>0</v>
      </c>
      <c r="M482" s="77"/>
      <c r="N482" s="80">
        <v>26765392</v>
      </c>
      <c r="O482" s="80">
        <v>26702439</v>
      </c>
      <c r="P482" s="80">
        <v>26765392</v>
      </c>
      <c r="Q482" s="80">
        <v>0</v>
      </c>
      <c r="R482" s="80">
        <v>26765392</v>
      </c>
      <c r="S482" s="80">
        <v>0</v>
      </c>
      <c r="T482" s="77"/>
      <c r="U482" s="80">
        <v>0</v>
      </c>
      <c r="V482" s="77"/>
      <c r="W482" s="78"/>
      <c r="X482" s="78">
        <v>45260</v>
      </c>
    </row>
    <row r="483" spans="1:24">
      <c r="A483" s="74">
        <v>801000713</v>
      </c>
      <c r="B483" s="75" t="s">
        <v>695</v>
      </c>
      <c r="C483" s="77" t="s">
        <v>125</v>
      </c>
      <c r="D483" s="77" t="s">
        <v>1178</v>
      </c>
      <c r="E483" s="78">
        <v>45246</v>
      </c>
      <c r="F483" s="78">
        <v>45265.631874189814</v>
      </c>
      <c r="G483" s="80">
        <v>289200</v>
      </c>
      <c r="H483" s="80">
        <v>289200</v>
      </c>
      <c r="I483" s="80" t="s">
        <v>1418</v>
      </c>
      <c r="J483" s="77" t="s">
        <v>1341</v>
      </c>
      <c r="K483" s="80">
        <v>0</v>
      </c>
      <c r="L483" s="80">
        <v>0</v>
      </c>
      <c r="M483" s="77"/>
      <c r="N483" s="80">
        <v>289200</v>
      </c>
      <c r="O483" s="80">
        <v>300400</v>
      </c>
      <c r="P483" s="80">
        <v>289200</v>
      </c>
      <c r="Q483" s="80">
        <v>0</v>
      </c>
      <c r="R483" s="80">
        <v>289200</v>
      </c>
      <c r="S483" s="80">
        <v>0</v>
      </c>
      <c r="T483" s="77"/>
      <c r="U483" s="80">
        <v>0</v>
      </c>
      <c r="V483" s="77"/>
      <c r="W483" s="78"/>
      <c r="X483" s="78">
        <v>45260</v>
      </c>
    </row>
    <row r="484" spans="1:24">
      <c r="A484" s="74">
        <v>801000713</v>
      </c>
      <c r="B484" s="75" t="s">
        <v>695</v>
      </c>
      <c r="C484" s="77" t="s">
        <v>119</v>
      </c>
      <c r="D484" s="77" t="s">
        <v>1179</v>
      </c>
      <c r="E484" s="78">
        <v>45247</v>
      </c>
      <c r="F484" s="78">
        <v>45261.291666666664</v>
      </c>
      <c r="G484" s="80">
        <v>64500</v>
      </c>
      <c r="H484" s="80">
        <v>64500</v>
      </c>
      <c r="I484" s="80" t="s">
        <v>1418</v>
      </c>
      <c r="J484" s="77" t="s">
        <v>1341</v>
      </c>
      <c r="K484" s="80">
        <v>0</v>
      </c>
      <c r="L484" s="80">
        <v>0</v>
      </c>
      <c r="M484" s="77"/>
      <c r="N484" s="80">
        <v>64500</v>
      </c>
      <c r="O484" s="80">
        <v>56533</v>
      </c>
      <c r="P484" s="80">
        <v>64500</v>
      </c>
      <c r="Q484" s="80">
        <v>0</v>
      </c>
      <c r="R484" s="80">
        <v>64500</v>
      </c>
      <c r="S484" s="80">
        <v>64500</v>
      </c>
      <c r="T484" s="77">
        <v>1222352759</v>
      </c>
      <c r="U484" s="80">
        <v>0</v>
      </c>
      <c r="V484" s="77"/>
      <c r="W484" s="78"/>
      <c r="X484" s="78">
        <v>45260</v>
      </c>
    </row>
    <row r="485" spans="1:24">
      <c r="A485" s="74">
        <v>801000713</v>
      </c>
      <c r="B485" s="75" t="s">
        <v>695</v>
      </c>
      <c r="C485" s="77" t="s">
        <v>118</v>
      </c>
      <c r="D485" s="77" t="s">
        <v>1180</v>
      </c>
      <c r="E485" s="78">
        <v>45247</v>
      </c>
      <c r="F485" s="78">
        <v>45261.291666666664</v>
      </c>
      <c r="G485" s="80">
        <v>56533</v>
      </c>
      <c r="H485" s="80">
        <v>56533</v>
      </c>
      <c r="I485" s="80" t="s">
        <v>1418</v>
      </c>
      <c r="J485" s="77" t="s">
        <v>1341</v>
      </c>
      <c r="K485" s="80">
        <v>0</v>
      </c>
      <c r="L485" s="80">
        <v>0</v>
      </c>
      <c r="M485" s="77"/>
      <c r="N485" s="80">
        <v>56533</v>
      </c>
      <c r="O485" s="80">
        <v>56533</v>
      </c>
      <c r="P485" s="80">
        <v>56533</v>
      </c>
      <c r="Q485" s="80">
        <v>0</v>
      </c>
      <c r="R485" s="80">
        <v>56533</v>
      </c>
      <c r="S485" s="80">
        <v>0</v>
      </c>
      <c r="T485" s="77"/>
      <c r="U485" s="80">
        <v>0</v>
      </c>
      <c r="V485" s="77"/>
      <c r="W485" s="78"/>
      <c r="X485" s="78">
        <v>45260</v>
      </c>
    </row>
    <row r="486" spans="1:24">
      <c r="A486" s="74">
        <v>801000713</v>
      </c>
      <c r="B486" s="75" t="s">
        <v>695</v>
      </c>
      <c r="C486" s="77" t="s">
        <v>121</v>
      </c>
      <c r="D486" s="77" t="s">
        <v>1181</v>
      </c>
      <c r="E486" s="78">
        <v>45247</v>
      </c>
      <c r="F486" s="78">
        <v>45274.682212349537</v>
      </c>
      <c r="G486" s="80">
        <v>289200</v>
      </c>
      <c r="H486" s="80">
        <v>289200</v>
      </c>
      <c r="I486" s="80" t="s">
        <v>1418</v>
      </c>
      <c r="J486" s="77" t="s">
        <v>1341</v>
      </c>
      <c r="K486" s="80">
        <v>0</v>
      </c>
      <c r="L486" s="80">
        <v>0</v>
      </c>
      <c r="M486" s="77"/>
      <c r="N486" s="80">
        <v>289200</v>
      </c>
      <c r="O486" s="80">
        <v>300400</v>
      </c>
      <c r="P486" s="80">
        <v>289200</v>
      </c>
      <c r="Q486" s="80">
        <v>0</v>
      </c>
      <c r="R486" s="80">
        <v>289200</v>
      </c>
      <c r="S486" s="80">
        <v>0</v>
      </c>
      <c r="T486" s="77"/>
      <c r="U486" s="80">
        <v>0</v>
      </c>
      <c r="V486" s="77"/>
      <c r="W486" s="78"/>
      <c r="X486" s="78">
        <v>45260</v>
      </c>
    </row>
    <row r="487" spans="1:24">
      <c r="A487" s="74">
        <v>801000713</v>
      </c>
      <c r="B487" s="75" t="s">
        <v>695</v>
      </c>
      <c r="C487" s="77" t="s">
        <v>120</v>
      </c>
      <c r="D487" s="77" t="s">
        <v>1182</v>
      </c>
      <c r="E487" s="78">
        <v>45247</v>
      </c>
      <c r="F487" s="78">
        <v>45266.464957523145</v>
      </c>
      <c r="G487" s="80">
        <v>67314</v>
      </c>
      <c r="H487" s="80">
        <v>67314</v>
      </c>
      <c r="I487" s="80" t="s">
        <v>1418</v>
      </c>
      <c r="J487" s="77" t="s">
        <v>1341</v>
      </c>
      <c r="K487" s="80">
        <v>0</v>
      </c>
      <c r="L487" s="80">
        <v>0</v>
      </c>
      <c r="M487" s="77"/>
      <c r="N487" s="80">
        <v>67314</v>
      </c>
      <c r="O487" s="80">
        <v>67314</v>
      </c>
      <c r="P487" s="80">
        <v>67314</v>
      </c>
      <c r="Q487" s="80">
        <v>0</v>
      </c>
      <c r="R487" s="80">
        <v>67314</v>
      </c>
      <c r="S487" s="80">
        <v>0</v>
      </c>
      <c r="T487" s="77"/>
      <c r="U487" s="80">
        <v>0</v>
      </c>
      <c r="V487" s="77"/>
      <c r="W487" s="78"/>
      <c r="X487" s="78">
        <v>45260</v>
      </c>
    </row>
    <row r="488" spans="1:24">
      <c r="A488" s="74">
        <v>801000713</v>
      </c>
      <c r="B488" s="75" t="s">
        <v>695</v>
      </c>
      <c r="C488" s="77" t="s">
        <v>116</v>
      </c>
      <c r="D488" s="77" t="s">
        <v>1183</v>
      </c>
      <c r="E488" s="78">
        <v>45250</v>
      </c>
      <c r="F488" s="78">
        <v>45266.467829166664</v>
      </c>
      <c r="G488" s="80">
        <v>56533</v>
      </c>
      <c r="H488" s="80">
        <v>56533</v>
      </c>
      <c r="I488" s="80" t="s">
        <v>1418</v>
      </c>
      <c r="J488" s="77" t="s">
        <v>1341</v>
      </c>
      <c r="K488" s="80">
        <v>0</v>
      </c>
      <c r="L488" s="80">
        <v>0</v>
      </c>
      <c r="M488" s="77"/>
      <c r="N488" s="80">
        <v>56533</v>
      </c>
      <c r="O488" s="80">
        <v>56533</v>
      </c>
      <c r="P488" s="80">
        <v>56533</v>
      </c>
      <c r="Q488" s="80">
        <v>0</v>
      </c>
      <c r="R488" s="80">
        <v>56533</v>
      </c>
      <c r="S488" s="80">
        <v>56533</v>
      </c>
      <c r="T488" s="77">
        <v>1222352832</v>
      </c>
      <c r="U488" s="80">
        <v>0</v>
      </c>
      <c r="V488" s="77"/>
      <c r="W488" s="78"/>
      <c r="X488" s="78">
        <v>45260</v>
      </c>
    </row>
    <row r="489" spans="1:24">
      <c r="A489" s="74">
        <v>801000713</v>
      </c>
      <c r="B489" s="75" t="s">
        <v>695</v>
      </c>
      <c r="C489" s="77" t="s">
        <v>115</v>
      </c>
      <c r="D489" s="77" t="s">
        <v>1184</v>
      </c>
      <c r="E489" s="78">
        <v>45250</v>
      </c>
      <c r="F489" s="78">
        <v>45266.372393518519</v>
      </c>
      <c r="G489" s="80">
        <v>57800</v>
      </c>
      <c r="H489" s="80">
        <v>57800</v>
      </c>
      <c r="I489" s="80" t="s">
        <v>1418</v>
      </c>
      <c r="J489" s="77" t="s">
        <v>1341</v>
      </c>
      <c r="K489" s="80">
        <v>0</v>
      </c>
      <c r="L489" s="80">
        <v>0</v>
      </c>
      <c r="M489" s="77"/>
      <c r="N489" s="80">
        <v>57800</v>
      </c>
      <c r="O489" s="80">
        <v>56946</v>
      </c>
      <c r="P489" s="80">
        <v>57800</v>
      </c>
      <c r="Q489" s="80">
        <v>0</v>
      </c>
      <c r="R489" s="80">
        <v>57800</v>
      </c>
      <c r="S489" s="80">
        <v>0</v>
      </c>
      <c r="T489" s="77"/>
      <c r="U489" s="80">
        <v>0</v>
      </c>
      <c r="V489" s="77"/>
      <c r="W489" s="78"/>
      <c r="X489" s="78">
        <v>45260</v>
      </c>
    </row>
    <row r="490" spans="1:24">
      <c r="A490" s="74">
        <v>801000713</v>
      </c>
      <c r="B490" s="75" t="s">
        <v>695</v>
      </c>
      <c r="C490" s="77" t="s">
        <v>117</v>
      </c>
      <c r="D490" s="77" t="s">
        <v>1185</v>
      </c>
      <c r="E490" s="78">
        <v>45250</v>
      </c>
      <c r="F490" s="78">
        <v>45265.635992476855</v>
      </c>
      <c r="G490" s="80">
        <v>27984</v>
      </c>
      <c r="H490" s="80">
        <v>27984</v>
      </c>
      <c r="I490" s="80" t="s">
        <v>1418</v>
      </c>
      <c r="J490" s="77" t="s">
        <v>1341</v>
      </c>
      <c r="K490" s="80">
        <v>0</v>
      </c>
      <c r="L490" s="80">
        <v>0</v>
      </c>
      <c r="M490" s="77"/>
      <c r="N490" s="80">
        <v>27984</v>
      </c>
      <c r="O490" s="80">
        <v>27984</v>
      </c>
      <c r="P490" s="80">
        <v>27984</v>
      </c>
      <c r="Q490" s="80">
        <v>0</v>
      </c>
      <c r="R490" s="80">
        <v>27984</v>
      </c>
      <c r="S490" s="80">
        <v>27984</v>
      </c>
      <c r="T490" s="77">
        <v>1222352976</v>
      </c>
      <c r="U490" s="80">
        <v>0</v>
      </c>
      <c r="V490" s="77"/>
      <c r="W490" s="78"/>
      <c r="X490" s="78">
        <v>45260</v>
      </c>
    </row>
    <row r="491" spans="1:24">
      <c r="A491" s="74">
        <v>801000713</v>
      </c>
      <c r="B491" s="75" t="s">
        <v>695</v>
      </c>
      <c r="C491" s="77" t="s">
        <v>114</v>
      </c>
      <c r="D491" s="77" t="s">
        <v>1186</v>
      </c>
      <c r="E491" s="78">
        <v>45250</v>
      </c>
      <c r="F491" s="78">
        <v>45266.472146608794</v>
      </c>
      <c r="G491" s="80">
        <v>56533</v>
      </c>
      <c r="H491" s="80">
        <v>56533</v>
      </c>
      <c r="I491" s="80" t="s">
        <v>1418</v>
      </c>
      <c r="J491" s="77" t="s">
        <v>1341</v>
      </c>
      <c r="K491" s="80">
        <v>0</v>
      </c>
      <c r="L491" s="80">
        <v>0</v>
      </c>
      <c r="M491" s="77"/>
      <c r="N491" s="80">
        <v>56533</v>
      </c>
      <c r="O491" s="80">
        <v>56533</v>
      </c>
      <c r="P491" s="80">
        <v>56533</v>
      </c>
      <c r="Q491" s="80">
        <v>0</v>
      </c>
      <c r="R491" s="80">
        <v>56533</v>
      </c>
      <c r="S491" s="80">
        <v>56533</v>
      </c>
      <c r="T491" s="77">
        <v>1222352833</v>
      </c>
      <c r="U491" s="80">
        <v>0</v>
      </c>
      <c r="V491" s="77"/>
      <c r="W491" s="78"/>
      <c r="X491" s="78">
        <v>45260</v>
      </c>
    </row>
    <row r="492" spans="1:24">
      <c r="A492" s="74">
        <v>801000713</v>
      </c>
      <c r="B492" s="75" t="s">
        <v>695</v>
      </c>
      <c r="C492" s="77" t="s">
        <v>113</v>
      </c>
      <c r="D492" s="77" t="s">
        <v>1187</v>
      </c>
      <c r="E492" s="78">
        <v>45250</v>
      </c>
      <c r="F492" s="78">
        <v>45265.649973645835</v>
      </c>
      <c r="G492" s="80">
        <v>64500</v>
      </c>
      <c r="H492" s="80">
        <v>64500</v>
      </c>
      <c r="I492" s="80" t="s">
        <v>1418</v>
      </c>
      <c r="J492" s="77" t="s">
        <v>1341</v>
      </c>
      <c r="K492" s="80">
        <v>0</v>
      </c>
      <c r="L492" s="80">
        <v>0</v>
      </c>
      <c r="M492" s="77"/>
      <c r="N492" s="80">
        <v>64500</v>
      </c>
      <c r="O492" s="80">
        <v>66900</v>
      </c>
      <c r="P492" s="80">
        <v>64500</v>
      </c>
      <c r="Q492" s="80">
        <v>0</v>
      </c>
      <c r="R492" s="80">
        <v>64500</v>
      </c>
      <c r="S492" s="80">
        <v>64500</v>
      </c>
      <c r="T492" s="77">
        <v>1222352834</v>
      </c>
      <c r="U492" s="80">
        <v>0</v>
      </c>
      <c r="V492" s="77"/>
      <c r="W492" s="78"/>
      <c r="X492" s="78">
        <v>45260</v>
      </c>
    </row>
    <row r="493" spans="1:24">
      <c r="A493" s="74">
        <v>801000713</v>
      </c>
      <c r="B493" s="75" t="s">
        <v>695</v>
      </c>
      <c r="C493" s="77" t="s">
        <v>107</v>
      </c>
      <c r="D493" s="77" t="s">
        <v>1188</v>
      </c>
      <c r="E493" s="78">
        <v>45251</v>
      </c>
      <c r="F493" s="78">
        <v>45266.474046145835</v>
      </c>
      <c r="G493" s="80">
        <v>64500</v>
      </c>
      <c r="H493" s="80">
        <v>64500</v>
      </c>
      <c r="I493" s="80" t="s">
        <v>1418</v>
      </c>
      <c r="J493" s="77" t="s">
        <v>1341</v>
      </c>
      <c r="K493" s="80">
        <v>0</v>
      </c>
      <c r="L493" s="80">
        <v>0</v>
      </c>
      <c r="M493" s="77"/>
      <c r="N493" s="80">
        <v>64500</v>
      </c>
      <c r="O493" s="80">
        <v>66900</v>
      </c>
      <c r="P493" s="80">
        <v>64500</v>
      </c>
      <c r="Q493" s="80">
        <v>0</v>
      </c>
      <c r="R493" s="80">
        <v>64500</v>
      </c>
      <c r="S493" s="80">
        <v>64500</v>
      </c>
      <c r="T493" s="77">
        <v>1222352836</v>
      </c>
      <c r="U493" s="80">
        <v>0</v>
      </c>
      <c r="V493" s="77"/>
      <c r="W493" s="78"/>
      <c r="X493" s="78">
        <v>45260</v>
      </c>
    </row>
    <row r="494" spans="1:24">
      <c r="A494" s="74">
        <v>801000713</v>
      </c>
      <c r="B494" s="75" t="s">
        <v>695</v>
      </c>
      <c r="C494" s="77" t="s">
        <v>112</v>
      </c>
      <c r="D494" s="77" t="s">
        <v>1189</v>
      </c>
      <c r="E494" s="78">
        <v>45251</v>
      </c>
      <c r="F494" s="78">
        <v>45274.683638807874</v>
      </c>
      <c r="G494" s="80">
        <v>289200</v>
      </c>
      <c r="H494" s="80">
        <v>289200</v>
      </c>
      <c r="I494" s="80" t="s">
        <v>1418</v>
      </c>
      <c r="J494" s="77" t="s">
        <v>1341</v>
      </c>
      <c r="K494" s="80">
        <v>0</v>
      </c>
      <c r="L494" s="80">
        <v>0</v>
      </c>
      <c r="M494" s="77"/>
      <c r="N494" s="80">
        <v>289200</v>
      </c>
      <c r="O494" s="80">
        <v>300400</v>
      </c>
      <c r="P494" s="80">
        <v>289200</v>
      </c>
      <c r="Q494" s="80">
        <v>0</v>
      </c>
      <c r="R494" s="80">
        <v>289200</v>
      </c>
      <c r="S494" s="80">
        <v>0</v>
      </c>
      <c r="T494" s="77"/>
      <c r="U494" s="80">
        <v>0</v>
      </c>
      <c r="V494" s="77"/>
      <c r="W494" s="78"/>
      <c r="X494" s="78">
        <v>45260</v>
      </c>
    </row>
    <row r="495" spans="1:24">
      <c r="A495" s="74">
        <v>801000713</v>
      </c>
      <c r="B495" s="75" t="s">
        <v>695</v>
      </c>
      <c r="C495" s="77" t="s">
        <v>111</v>
      </c>
      <c r="D495" s="77" t="s">
        <v>1190</v>
      </c>
      <c r="E495" s="78">
        <v>45251</v>
      </c>
      <c r="F495" s="78">
        <v>45265.655595682867</v>
      </c>
      <c r="G495" s="80">
        <v>49990</v>
      </c>
      <c r="H495" s="80">
        <v>49990</v>
      </c>
      <c r="I495" s="80" t="s">
        <v>1418</v>
      </c>
      <c r="J495" s="77" t="s">
        <v>1341</v>
      </c>
      <c r="K495" s="80">
        <v>0</v>
      </c>
      <c r="L495" s="80">
        <v>0</v>
      </c>
      <c r="M495" s="77"/>
      <c r="N495" s="80">
        <v>49990</v>
      </c>
      <c r="O495" s="80">
        <v>49990</v>
      </c>
      <c r="P495" s="80">
        <v>49990</v>
      </c>
      <c r="Q495" s="80">
        <v>0</v>
      </c>
      <c r="R495" s="80">
        <v>49990</v>
      </c>
      <c r="S495" s="80">
        <v>49990</v>
      </c>
      <c r="T495" s="77">
        <v>1222352968</v>
      </c>
      <c r="U495" s="80">
        <v>0</v>
      </c>
      <c r="V495" s="77"/>
      <c r="W495" s="78"/>
      <c r="X495" s="78">
        <v>45260</v>
      </c>
    </row>
    <row r="496" spans="1:24">
      <c r="A496" s="74">
        <v>801000713</v>
      </c>
      <c r="B496" s="75" t="s">
        <v>695</v>
      </c>
      <c r="C496" s="77" t="s">
        <v>110</v>
      </c>
      <c r="D496" s="77" t="s">
        <v>1191</v>
      </c>
      <c r="E496" s="78">
        <v>45251</v>
      </c>
      <c r="F496" s="78">
        <v>45274.685476307874</v>
      </c>
      <c r="G496" s="80">
        <v>472696</v>
      </c>
      <c r="H496" s="80">
        <v>472696</v>
      </c>
      <c r="I496" s="80" t="s">
        <v>1418</v>
      </c>
      <c r="J496" s="77" t="s">
        <v>1341</v>
      </c>
      <c r="K496" s="80">
        <v>0</v>
      </c>
      <c r="L496" s="80">
        <v>0</v>
      </c>
      <c r="M496" s="77"/>
      <c r="N496" s="80">
        <v>472696</v>
      </c>
      <c r="O496" s="80">
        <v>92725</v>
      </c>
      <c r="P496" s="80">
        <v>472696</v>
      </c>
      <c r="Q496" s="80">
        <v>0</v>
      </c>
      <c r="R496" s="80">
        <v>472696</v>
      </c>
      <c r="S496" s="80">
        <v>0</v>
      </c>
      <c r="T496" s="77"/>
      <c r="U496" s="80">
        <v>0</v>
      </c>
      <c r="V496" s="77"/>
      <c r="W496" s="78"/>
      <c r="X496" s="78">
        <v>45260</v>
      </c>
    </row>
    <row r="497" spans="1:24">
      <c r="A497" s="74">
        <v>801000713</v>
      </c>
      <c r="B497" s="75" t="s">
        <v>695</v>
      </c>
      <c r="C497" s="77" t="s">
        <v>109</v>
      </c>
      <c r="D497" s="77" t="s">
        <v>1192</v>
      </c>
      <c r="E497" s="78">
        <v>45251</v>
      </c>
      <c r="F497" s="78">
        <v>45265.657518946762</v>
      </c>
      <c r="G497" s="80">
        <v>56533</v>
      </c>
      <c r="H497" s="80">
        <v>56533</v>
      </c>
      <c r="I497" s="80" t="s">
        <v>1418</v>
      </c>
      <c r="J497" s="77" t="s">
        <v>1341</v>
      </c>
      <c r="K497" s="80">
        <v>0</v>
      </c>
      <c r="L497" s="80">
        <v>0</v>
      </c>
      <c r="M497" s="77"/>
      <c r="N497" s="80">
        <v>56533</v>
      </c>
      <c r="O497" s="80">
        <v>56533</v>
      </c>
      <c r="P497" s="80">
        <v>56533</v>
      </c>
      <c r="Q497" s="80">
        <v>0</v>
      </c>
      <c r="R497" s="80">
        <v>56533</v>
      </c>
      <c r="S497" s="80">
        <v>56533</v>
      </c>
      <c r="T497" s="77">
        <v>1222352835</v>
      </c>
      <c r="U497" s="80">
        <v>0</v>
      </c>
      <c r="V497" s="77"/>
      <c r="W497" s="78"/>
      <c r="X497" s="78">
        <v>45260</v>
      </c>
    </row>
    <row r="498" spans="1:24">
      <c r="A498" s="74">
        <v>801000713</v>
      </c>
      <c r="B498" s="75" t="s">
        <v>695</v>
      </c>
      <c r="C498" s="77" t="s">
        <v>108</v>
      </c>
      <c r="D498" s="77" t="s">
        <v>1193</v>
      </c>
      <c r="E498" s="78">
        <v>45251</v>
      </c>
      <c r="F498" s="78">
        <v>45265.659183599535</v>
      </c>
      <c r="G498" s="80">
        <v>86465</v>
      </c>
      <c r="H498" s="80">
        <v>86465</v>
      </c>
      <c r="I498" s="80" t="s">
        <v>1418</v>
      </c>
      <c r="J498" s="77" t="s">
        <v>1341</v>
      </c>
      <c r="K498" s="80">
        <v>0</v>
      </c>
      <c r="L498" s="80">
        <v>0</v>
      </c>
      <c r="M498" s="77"/>
      <c r="N498" s="80">
        <v>86465</v>
      </c>
      <c r="O498" s="80">
        <v>87165</v>
      </c>
      <c r="P498" s="80">
        <v>86465</v>
      </c>
      <c r="Q498" s="80">
        <v>0</v>
      </c>
      <c r="R498" s="80">
        <v>86465</v>
      </c>
      <c r="S498" s="80">
        <v>86465</v>
      </c>
      <c r="T498" s="77">
        <v>1222352955</v>
      </c>
      <c r="U498" s="80">
        <v>0</v>
      </c>
      <c r="V498" s="77"/>
      <c r="W498" s="78"/>
      <c r="X498" s="78">
        <v>45260</v>
      </c>
    </row>
    <row r="499" spans="1:24">
      <c r="A499" s="74">
        <v>801000713</v>
      </c>
      <c r="B499" s="75" t="s">
        <v>695</v>
      </c>
      <c r="C499" s="77" t="s">
        <v>102</v>
      </c>
      <c r="D499" s="77" t="s">
        <v>1194</v>
      </c>
      <c r="E499" s="78">
        <v>45252</v>
      </c>
      <c r="F499" s="78">
        <v>45266.493258796298</v>
      </c>
      <c r="G499" s="80">
        <v>56946</v>
      </c>
      <c r="H499" s="80">
        <v>56946</v>
      </c>
      <c r="I499" s="80" t="s">
        <v>1418</v>
      </c>
      <c r="J499" s="77" t="s">
        <v>1341</v>
      </c>
      <c r="K499" s="80">
        <v>0</v>
      </c>
      <c r="L499" s="80">
        <v>0</v>
      </c>
      <c r="M499" s="77"/>
      <c r="N499" s="80">
        <v>56946</v>
      </c>
      <c r="O499" s="80">
        <v>56946</v>
      </c>
      <c r="P499" s="80">
        <v>56946</v>
      </c>
      <c r="Q499" s="80">
        <v>0</v>
      </c>
      <c r="R499" s="80">
        <v>56946</v>
      </c>
      <c r="S499" s="80">
        <v>0</v>
      </c>
      <c r="T499" s="77"/>
      <c r="U499" s="80">
        <v>0</v>
      </c>
      <c r="V499" s="77"/>
      <c r="W499" s="78"/>
      <c r="X499" s="78">
        <v>45260</v>
      </c>
    </row>
    <row r="500" spans="1:24">
      <c r="A500" s="74">
        <v>801000713</v>
      </c>
      <c r="B500" s="75" t="s">
        <v>695</v>
      </c>
      <c r="C500" s="77" t="s">
        <v>101</v>
      </c>
      <c r="D500" s="77" t="s">
        <v>1195</v>
      </c>
      <c r="E500" s="78">
        <v>45252</v>
      </c>
      <c r="F500" s="78">
        <v>45266.607905474535</v>
      </c>
      <c r="G500" s="80">
        <v>107733</v>
      </c>
      <c r="H500" s="80">
        <v>107733</v>
      </c>
      <c r="I500" s="80" t="s">
        <v>1418</v>
      </c>
      <c r="J500" s="77" t="s">
        <v>1341</v>
      </c>
      <c r="K500" s="80">
        <v>0</v>
      </c>
      <c r="L500" s="80">
        <v>0</v>
      </c>
      <c r="M500" s="77"/>
      <c r="N500" s="80">
        <v>107733</v>
      </c>
      <c r="O500" s="80">
        <v>107733</v>
      </c>
      <c r="P500" s="80">
        <v>107733</v>
      </c>
      <c r="Q500" s="80">
        <v>0</v>
      </c>
      <c r="R500" s="80">
        <v>107733</v>
      </c>
      <c r="S500" s="80">
        <v>0</v>
      </c>
      <c r="T500" s="77"/>
      <c r="U500" s="80">
        <v>0</v>
      </c>
      <c r="V500" s="77"/>
      <c r="W500" s="78"/>
      <c r="X500" s="78">
        <v>45260</v>
      </c>
    </row>
    <row r="501" spans="1:24">
      <c r="A501" s="74">
        <v>801000713</v>
      </c>
      <c r="B501" s="75" t="s">
        <v>695</v>
      </c>
      <c r="C501" s="77" t="s">
        <v>100</v>
      </c>
      <c r="D501" s="77" t="s">
        <v>1196</v>
      </c>
      <c r="E501" s="78">
        <v>45252</v>
      </c>
      <c r="F501" s="78">
        <v>45266.522850462963</v>
      </c>
      <c r="G501" s="80">
        <v>107733</v>
      </c>
      <c r="H501" s="80">
        <v>107733</v>
      </c>
      <c r="I501" s="80" t="s">
        <v>1418</v>
      </c>
      <c r="J501" s="77" t="s">
        <v>1341</v>
      </c>
      <c r="K501" s="80">
        <v>0</v>
      </c>
      <c r="L501" s="80">
        <v>0</v>
      </c>
      <c r="M501" s="77"/>
      <c r="N501" s="80">
        <v>107733</v>
      </c>
      <c r="O501" s="80">
        <v>107733</v>
      </c>
      <c r="P501" s="80">
        <v>107733</v>
      </c>
      <c r="Q501" s="80">
        <v>0</v>
      </c>
      <c r="R501" s="80">
        <v>107733</v>
      </c>
      <c r="S501" s="80">
        <v>0</v>
      </c>
      <c r="T501" s="77"/>
      <c r="U501" s="80">
        <v>0</v>
      </c>
      <c r="V501" s="77"/>
      <c r="W501" s="78"/>
      <c r="X501" s="78">
        <v>45260</v>
      </c>
    </row>
    <row r="502" spans="1:24">
      <c r="A502" s="74">
        <v>801000713</v>
      </c>
      <c r="B502" s="75" t="s">
        <v>695</v>
      </c>
      <c r="C502" s="77" t="s">
        <v>104</v>
      </c>
      <c r="D502" s="77" t="s">
        <v>1197</v>
      </c>
      <c r="E502" s="78">
        <v>45252</v>
      </c>
      <c r="F502" s="78">
        <v>45266.479641666665</v>
      </c>
      <c r="G502" s="80">
        <v>56533</v>
      </c>
      <c r="H502" s="80">
        <v>56533</v>
      </c>
      <c r="I502" s="80" t="s">
        <v>1418</v>
      </c>
      <c r="J502" s="77" t="s">
        <v>1341</v>
      </c>
      <c r="K502" s="80">
        <v>0</v>
      </c>
      <c r="L502" s="80">
        <v>0</v>
      </c>
      <c r="M502" s="77"/>
      <c r="N502" s="80">
        <v>56533</v>
      </c>
      <c r="O502" s="80">
        <v>56533</v>
      </c>
      <c r="P502" s="80">
        <v>56533</v>
      </c>
      <c r="Q502" s="80">
        <v>0</v>
      </c>
      <c r="R502" s="80">
        <v>56533</v>
      </c>
      <c r="S502" s="80">
        <v>56533</v>
      </c>
      <c r="T502" s="77">
        <v>1222352837</v>
      </c>
      <c r="U502" s="80">
        <v>0</v>
      </c>
      <c r="V502" s="77"/>
      <c r="W502" s="78"/>
      <c r="X502" s="78">
        <v>45260</v>
      </c>
    </row>
    <row r="503" spans="1:24">
      <c r="A503" s="74">
        <v>801000713</v>
      </c>
      <c r="B503" s="75" t="s">
        <v>695</v>
      </c>
      <c r="C503" s="77" t="s">
        <v>103</v>
      </c>
      <c r="D503" s="77" t="s">
        <v>1198</v>
      </c>
      <c r="E503" s="78">
        <v>45252</v>
      </c>
      <c r="F503" s="78">
        <v>45266.606504398151</v>
      </c>
      <c r="G503" s="80">
        <v>56533</v>
      </c>
      <c r="H503" s="80">
        <v>56533</v>
      </c>
      <c r="I503" s="80" t="s">
        <v>1418</v>
      </c>
      <c r="J503" s="77" t="s">
        <v>1341</v>
      </c>
      <c r="K503" s="80">
        <v>0</v>
      </c>
      <c r="L503" s="80">
        <v>0</v>
      </c>
      <c r="M503" s="77"/>
      <c r="N503" s="80">
        <v>56533</v>
      </c>
      <c r="O503" s="80">
        <v>56533</v>
      </c>
      <c r="P503" s="80">
        <v>56533</v>
      </c>
      <c r="Q503" s="80">
        <v>0</v>
      </c>
      <c r="R503" s="80">
        <v>56533</v>
      </c>
      <c r="S503" s="80">
        <v>0</v>
      </c>
      <c r="T503" s="77"/>
      <c r="U503" s="80">
        <v>0</v>
      </c>
      <c r="V503" s="77"/>
      <c r="W503" s="78"/>
      <c r="X503" s="78">
        <v>45260</v>
      </c>
    </row>
    <row r="504" spans="1:24">
      <c r="A504" s="74">
        <v>801000713</v>
      </c>
      <c r="B504" s="75" t="s">
        <v>695</v>
      </c>
      <c r="C504" s="77" t="s">
        <v>106</v>
      </c>
      <c r="D504" s="77" t="s">
        <v>1199</v>
      </c>
      <c r="E504" s="78">
        <v>45252</v>
      </c>
      <c r="F504" s="78">
        <v>45265.667992974537</v>
      </c>
      <c r="G504" s="80">
        <v>496986</v>
      </c>
      <c r="H504" s="80">
        <v>496986</v>
      </c>
      <c r="I504" s="80" t="s">
        <v>1347</v>
      </c>
      <c r="J504" s="77" t="s">
        <v>610</v>
      </c>
      <c r="K504" s="80">
        <v>496986</v>
      </c>
      <c r="L504" s="80">
        <v>0</v>
      </c>
      <c r="M504" s="77"/>
      <c r="N504" s="80">
        <v>0</v>
      </c>
      <c r="O504" s="80">
        <v>0</v>
      </c>
      <c r="P504" s="80">
        <v>0</v>
      </c>
      <c r="Q504" s="80">
        <v>0</v>
      </c>
      <c r="R504" s="80">
        <v>0</v>
      </c>
      <c r="S504" s="80">
        <v>0</v>
      </c>
      <c r="T504" s="77"/>
      <c r="U504" s="80">
        <v>0</v>
      </c>
      <c r="V504" s="77"/>
      <c r="W504" s="78"/>
      <c r="X504" s="78">
        <v>45260</v>
      </c>
    </row>
    <row r="505" spans="1:24">
      <c r="A505" s="74">
        <v>801000713</v>
      </c>
      <c r="B505" s="75" t="s">
        <v>695</v>
      </c>
      <c r="C505" s="77" t="s">
        <v>105</v>
      </c>
      <c r="D505" s="77" t="s">
        <v>1200</v>
      </c>
      <c r="E505" s="78">
        <v>45252</v>
      </c>
      <c r="F505" s="78">
        <v>45266.453714965275</v>
      </c>
      <c r="G505" s="80">
        <v>319505</v>
      </c>
      <c r="H505" s="80">
        <v>319505</v>
      </c>
      <c r="I505" s="80" t="s">
        <v>673</v>
      </c>
      <c r="J505" s="77" t="s">
        <v>1344</v>
      </c>
      <c r="K505" s="80">
        <v>0</v>
      </c>
      <c r="L505" s="80">
        <v>0</v>
      </c>
      <c r="M505" s="77"/>
      <c r="N505" s="80">
        <v>0</v>
      </c>
      <c r="O505" s="80">
        <v>0</v>
      </c>
      <c r="P505" s="80">
        <v>0</v>
      </c>
      <c r="Q505" s="80">
        <v>0</v>
      </c>
      <c r="R505" s="80">
        <v>0</v>
      </c>
      <c r="S505" s="80">
        <v>0</v>
      </c>
      <c r="T505" s="77"/>
      <c r="U505" s="80">
        <v>0</v>
      </c>
      <c r="V505" s="77"/>
      <c r="W505" s="78"/>
      <c r="X505" s="78">
        <v>45260</v>
      </c>
    </row>
    <row r="506" spans="1:24">
      <c r="A506" s="74">
        <v>801000713</v>
      </c>
      <c r="B506" s="75" t="s">
        <v>695</v>
      </c>
      <c r="C506" s="77" t="s">
        <v>99</v>
      </c>
      <c r="D506" s="77" t="s">
        <v>1201</v>
      </c>
      <c r="E506" s="78">
        <v>45252</v>
      </c>
      <c r="F506" s="78">
        <v>45265.664976851855</v>
      </c>
      <c r="G506" s="80">
        <v>54382420</v>
      </c>
      <c r="H506" s="80">
        <v>54382420</v>
      </c>
      <c r="I506" s="80" t="s">
        <v>1418</v>
      </c>
      <c r="J506" s="77" t="s">
        <v>1341</v>
      </c>
      <c r="K506" s="80">
        <v>0</v>
      </c>
      <c r="L506" s="80">
        <v>0</v>
      </c>
      <c r="M506" s="77"/>
      <c r="N506" s="80">
        <v>54382420</v>
      </c>
      <c r="O506" s="80">
        <v>54382420</v>
      </c>
      <c r="P506" s="80">
        <v>54382420</v>
      </c>
      <c r="Q506" s="80">
        <v>0</v>
      </c>
      <c r="R506" s="80">
        <v>54382420</v>
      </c>
      <c r="S506" s="80">
        <v>0</v>
      </c>
      <c r="T506" s="77"/>
      <c r="U506" s="80">
        <v>0</v>
      </c>
      <c r="V506" s="77"/>
      <c r="W506" s="78"/>
      <c r="X506" s="78">
        <v>45260</v>
      </c>
    </row>
    <row r="507" spans="1:24">
      <c r="A507" s="74">
        <v>801000713</v>
      </c>
      <c r="B507" s="75" t="s">
        <v>695</v>
      </c>
      <c r="C507" s="77" t="s">
        <v>98</v>
      </c>
      <c r="D507" s="77" t="s">
        <v>1202</v>
      </c>
      <c r="E507" s="78">
        <v>45253</v>
      </c>
      <c r="F507" s="78">
        <v>45266.526136886576</v>
      </c>
      <c r="G507" s="80">
        <v>64500</v>
      </c>
      <c r="H507" s="80">
        <v>64500</v>
      </c>
      <c r="I507" s="80" t="s">
        <v>1418</v>
      </c>
      <c r="J507" s="77" t="s">
        <v>1341</v>
      </c>
      <c r="K507" s="80">
        <v>0</v>
      </c>
      <c r="L507" s="80">
        <v>0</v>
      </c>
      <c r="M507" s="77"/>
      <c r="N507" s="80">
        <v>64500</v>
      </c>
      <c r="O507" s="80">
        <v>66900</v>
      </c>
      <c r="P507" s="80">
        <v>64500</v>
      </c>
      <c r="Q507" s="80">
        <v>0</v>
      </c>
      <c r="R507" s="80">
        <v>64500</v>
      </c>
      <c r="S507" s="80">
        <v>64500</v>
      </c>
      <c r="T507" s="77">
        <v>1222352838</v>
      </c>
      <c r="U507" s="80">
        <v>0</v>
      </c>
      <c r="V507" s="77"/>
      <c r="W507" s="78"/>
      <c r="X507" s="78">
        <v>45260</v>
      </c>
    </row>
    <row r="508" spans="1:24">
      <c r="A508" s="74">
        <v>801000713</v>
      </c>
      <c r="B508" s="75" t="s">
        <v>695</v>
      </c>
      <c r="C508" s="77" t="s">
        <v>97</v>
      </c>
      <c r="D508" s="77" t="s">
        <v>1203</v>
      </c>
      <c r="E508" s="78">
        <v>45253</v>
      </c>
      <c r="F508" s="78">
        <v>45266.528285300927</v>
      </c>
      <c r="G508" s="80">
        <v>64500</v>
      </c>
      <c r="H508" s="80">
        <v>64500</v>
      </c>
      <c r="I508" s="80" t="s">
        <v>1418</v>
      </c>
      <c r="J508" s="77" t="s">
        <v>1341</v>
      </c>
      <c r="K508" s="80">
        <v>0</v>
      </c>
      <c r="L508" s="80">
        <v>0</v>
      </c>
      <c r="M508" s="77"/>
      <c r="N508" s="80">
        <v>64500</v>
      </c>
      <c r="O508" s="80">
        <v>66900</v>
      </c>
      <c r="P508" s="80">
        <v>64500</v>
      </c>
      <c r="Q508" s="80">
        <v>0</v>
      </c>
      <c r="R508" s="80">
        <v>64500</v>
      </c>
      <c r="S508" s="80">
        <v>64500</v>
      </c>
      <c r="T508" s="77">
        <v>1222352839</v>
      </c>
      <c r="U508" s="80">
        <v>0</v>
      </c>
      <c r="V508" s="77"/>
      <c r="W508" s="78"/>
      <c r="X508" s="78">
        <v>45260</v>
      </c>
    </row>
    <row r="509" spans="1:24">
      <c r="A509" s="74">
        <v>801000713</v>
      </c>
      <c r="B509" s="75" t="s">
        <v>695</v>
      </c>
      <c r="C509" s="77" t="s">
        <v>95</v>
      </c>
      <c r="D509" s="77" t="s">
        <v>1204</v>
      </c>
      <c r="E509" s="78">
        <v>45253</v>
      </c>
      <c r="F509" s="78">
        <v>45265.670558530095</v>
      </c>
      <c r="G509" s="80">
        <v>64500</v>
      </c>
      <c r="H509" s="80">
        <v>64500</v>
      </c>
      <c r="I509" s="80" t="s">
        <v>1418</v>
      </c>
      <c r="J509" s="77" t="s">
        <v>1341</v>
      </c>
      <c r="K509" s="80">
        <v>0</v>
      </c>
      <c r="L509" s="80">
        <v>0</v>
      </c>
      <c r="M509" s="77"/>
      <c r="N509" s="80">
        <v>64500</v>
      </c>
      <c r="O509" s="80">
        <v>66900</v>
      </c>
      <c r="P509" s="80">
        <v>64500</v>
      </c>
      <c r="Q509" s="80">
        <v>0</v>
      </c>
      <c r="R509" s="80">
        <v>64500</v>
      </c>
      <c r="S509" s="80">
        <v>64500</v>
      </c>
      <c r="T509" s="77">
        <v>1222352830</v>
      </c>
      <c r="U509" s="80">
        <v>0</v>
      </c>
      <c r="V509" s="77"/>
      <c r="W509" s="78"/>
      <c r="X509" s="78">
        <v>45260</v>
      </c>
    </row>
    <row r="510" spans="1:24">
      <c r="A510" s="74">
        <v>801000713</v>
      </c>
      <c r="B510" s="75" t="s">
        <v>695</v>
      </c>
      <c r="C510" s="77" t="s">
        <v>94</v>
      </c>
      <c r="D510" s="77" t="s">
        <v>1205</v>
      </c>
      <c r="E510" s="78">
        <v>45253</v>
      </c>
      <c r="F510" s="78"/>
      <c r="G510" s="80">
        <v>289200</v>
      </c>
      <c r="H510" s="80">
        <v>289200</v>
      </c>
      <c r="I510" s="80" t="s">
        <v>1345</v>
      </c>
      <c r="J510" s="77"/>
      <c r="K510" s="80">
        <v>0</v>
      </c>
      <c r="L510" s="80">
        <v>0</v>
      </c>
      <c r="M510" s="77"/>
      <c r="N510" s="80">
        <v>0</v>
      </c>
      <c r="O510" s="80">
        <v>0</v>
      </c>
      <c r="P510" s="80">
        <v>0</v>
      </c>
      <c r="Q510" s="80">
        <v>0</v>
      </c>
      <c r="R510" s="80">
        <v>0</v>
      </c>
      <c r="S510" s="80">
        <v>0</v>
      </c>
      <c r="T510" s="77"/>
      <c r="U510" s="80">
        <v>0</v>
      </c>
      <c r="V510" s="77"/>
      <c r="W510" s="78"/>
      <c r="X510" s="78">
        <v>45260</v>
      </c>
    </row>
    <row r="511" spans="1:24">
      <c r="A511" s="74">
        <v>801000713</v>
      </c>
      <c r="B511" s="75" t="s">
        <v>695</v>
      </c>
      <c r="C511" s="77" t="s">
        <v>96</v>
      </c>
      <c r="D511" s="77" t="s">
        <v>1206</v>
      </c>
      <c r="E511" s="78">
        <v>45253</v>
      </c>
      <c r="F511" s="78">
        <v>45274.687064317128</v>
      </c>
      <c r="G511" s="80">
        <v>68300</v>
      </c>
      <c r="H511" s="80">
        <v>68300</v>
      </c>
      <c r="I511" s="80" t="s">
        <v>1418</v>
      </c>
      <c r="J511" s="77" t="s">
        <v>1341</v>
      </c>
      <c r="K511" s="80">
        <v>0</v>
      </c>
      <c r="L511" s="80">
        <v>0</v>
      </c>
      <c r="M511" s="77"/>
      <c r="N511" s="80">
        <v>68300</v>
      </c>
      <c r="O511" s="80">
        <v>70800</v>
      </c>
      <c r="P511" s="80">
        <v>68300</v>
      </c>
      <c r="Q511" s="80">
        <v>0</v>
      </c>
      <c r="R511" s="80">
        <v>68300</v>
      </c>
      <c r="S511" s="80">
        <v>0</v>
      </c>
      <c r="T511" s="77"/>
      <c r="U511" s="80">
        <v>0</v>
      </c>
      <c r="V511" s="77"/>
      <c r="W511" s="78"/>
      <c r="X511" s="78">
        <v>45260</v>
      </c>
    </row>
    <row r="512" spans="1:24">
      <c r="A512" s="74">
        <v>801000713</v>
      </c>
      <c r="B512" s="75" t="s">
        <v>695</v>
      </c>
      <c r="C512" s="77" t="s">
        <v>88</v>
      </c>
      <c r="D512" s="77" t="s">
        <v>1207</v>
      </c>
      <c r="E512" s="78">
        <v>45254</v>
      </c>
      <c r="F512" s="78">
        <v>45265.687495370374</v>
      </c>
      <c r="G512" s="80">
        <v>293676</v>
      </c>
      <c r="H512" s="80">
        <v>293676</v>
      </c>
      <c r="I512" s="80" t="s">
        <v>1418</v>
      </c>
      <c r="J512" s="77" t="s">
        <v>1341</v>
      </c>
      <c r="K512" s="80">
        <v>0</v>
      </c>
      <c r="L512" s="80">
        <v>0</v>
      </c>
      <c r="M512" s="77"/>
      <c r="N512" s="80">
        <v>293676</v>
      </c>
      <c r="O512" s="80">
        <v>293676</v>
      </c>
      <c r="P512" s="80">
        <v>293676</v>
      </c>
      <c r="Q512" s="80">
        <v>0</v>
      </c>
      <c r="R512" s="80">
        <v>293676</v>
      </c>
      <c r="S512" s="80">
        <v>0</v>
      </c>
      <c r="T512" s="77"/>
      <c r="U512" s="80">
        <v>0</v>
      </c>
      <c r="V512" s="77"/>
      <c r="W512" s="78"/>
      <c r="X512" s="78">
        <v>45260</v>
      </c>
    </row>
    <row r="513" spans="1:24">
      <c r="A513" s="74">
        <v>801000713</v>
      </c>
      <c r="B513" s="75" t="s">
        <v>695</v>
      </c>
      <c r="C513" s="77" t="s">
        <v>93</v>
      </c>
      <c r="D513" s="77" t="s">
        <v>1208</v>
      </c>
      <c r="E513" s="78">
        <v>45254</v>
      </c>
      <c r="F513" s="78">
        <v>45265.67681099537</v>
      </c>
      <c r="G513" s="80">
        <v>9721317</v>
      </c>
      <c r="H513" s="80">
        <v>9721317</v>
      </c>
      <c r="I513" s="80" t="s">
        <v>1418</v>
      </c>
      <c r="J513" s="77" t="s">
        <v>1341</v>
      </c>
      <c r="K513" s="80">
        <v>0</v>
      </c>
      <c r="L513" s="80">
        <v>0</v>
      </c>
      <c r="M513" s="77"/>
      <c r="N513" s="80">
        <v>9721317</v>
      </c>
      <c r="O513" s="80">
        <v>9721317</v>
      </c>
      <c r="P513" s="80">
        <v>9721317</v>
      </c>
      <c r="Q513" s="80">
        <v>0</v>
      </c>
      <c r="R513" s="80">
        <v>9721317</v>
      </c>
      <c r="S513" s="80">
        <v>0</v>
      </c>
      <c r="T513" s="77"/>
      <c r="U513" s="80">
        <v>0</v>
      </c>
      <c r="V513" s="77"/>
      <c r="W513" s="78"/>
      <c r="X513" s="78">
        <v>45260</v>
      </c>
    </row>
    <row r="514" spans="1:24">
      <c r="A514" s="74">
        <v>801000713</v>
      </c>
      <c r="B514" s="75" t="s">
        <v>695</v>
      </c>
      <c r="C514" s="77" t="s">
        <v>91</v>
      </c>
      <c r="D514" s="77" t="s">
        <v>1209</v>
      </c>
      <c r="E514" s="78">
        <v>45254</v>
      </c>
      <c r="F514" s="78">
        <v>45265.673216979165</v>
      </c>
      <c r="G514" s="80">
        <v>56533</v>
      </c>
      <c r="H514" s="80">
        <v>56533</v>
      </c>
      <c r="I514" s="80" t="s">
        <v>1418</v>
      </c>
      <c r="J514" s="77" t="s">
        <v>1341</v>
      </c>
      <c r="K514" s="80">
        <v>0</v>
      </c>
      <c r="L514" s="80">
        <v>0</v>
      </c>
      <c r="M514" s="77"/>
      <c r="N514" s="80">
        <v>56533</v>
      </c>
      <c r="O514" s="80">
        <v>56533</v>
      </c>
      <c r="P514" s="80">
        <v>56533</v>
      </c>
      <c r="Q514" s="80">
        <v>0</v>
      </c>
      <c r="R514" s="80">
        <v>56533</v>
      </c>
      <c r="S514" s="80">
        <v>56533</v>
      </c>
      <c r="T514" s="77">
        <v>1222352831</v>
      </c>
      <c r="U514" s="80">
        <v>0</v>
      </c>
      <c r="V514" s="77"/>
      <c r="W514" s="78"/>
      <c r="X514" s="78">
        <v>45260</v>
      </c>
    </row>
    <row r="515" spans="1:24">
      <c r="A515" s="74">
        <v>801000713</v>
      </c>
      <c r="B515" s="75" t="s">
        <v>695</v>
      </c>
      <c r="C515" s="77" t="s">
        <v>90</v>
      </c>
      <c r="D515" s="77" t="s">
        <v>1210</v>
      </c>
      <c r="E515" s="78">
        <v>45254</v>
      </c>
      <c r="F515" s="78">
        <v>45274.688696527781</v>
      </c>
      <c r="G515" s="80">
        <v>56533</v>
      </c>
      <c r="H515" s="80">
        <v>56533</v>
      </c>
      <c r="I515" s="80" t="s">
        <v>1418</v>
      </c>
      <c r="J515" s="77" t="s">
        <v>1341</v>
      </c>
      <c r="K515" s="80">
        <v>0</v>
      </c>
      <c r="L515" s="80">
        <v>0</v>
      </c>
      <c r="M515" s="77"/>
      <c r="N515" s="80">
        <v>56533</v>
      </c>
      <c r="O515" s="80">
        <v>56533</v>
      </c>
      <c r="P515" s="80">
        <v>56533</v>
      </c>
      <c r="Q515" s="80">
        <v>0</v>
      </c>
      <c r="R515" s="80">
        <v>56533</v>
      </c>
      <c r="S515" s="80">
        <v>0</v>
      </c>
      <c r="T515" s="77"/>
      <c r="U515" s="80">
        <v>0</v>
      </c>
      <c r="V515" s="77"/>
      <c r="W515" s="78"/>
      <c r="X515" s="78">
        <v>45260</v>
      </c>
    </row>
    <row r="516" spans="1:24">
      <c r="A516" s="74">
        <v>801000713</v>
      </c>
      <c r="B516" s="75" t="s">
        <v>695</v>
      </c>
      <c r="C516" s="77" t="s">
        <v>89</v>
      </c>
      <c r="D516" s="77" t="s">
        <v>1211</v>
      </c>
      <c r="E516" s="78">
        <v>45254</v>
      </c>
      <c r="F516" s="78">
        <v>45266.530207951386</v>
      </c>
      <c r="G516" s="80">
        <v>107733</v>
      </c>
      <c r="H516" s="80">
        <v>107733</v>
      </c>
      <c r="I516" s="80" t="s">
        <v>1418</v>
      </c>
      <c r="J516" s="77" t="s">
        <v>1341</v>
      </c>
      <c r="K516" s="80">
        <v>0</v>
      </c>
      <c r="L516" s="80">
        <v>0</v>
      </c>
      <c r="M516" s="77"/>
      <c r="N516" s="80">
        <v>107733</v>
      </c>
      <c r="O516" s="80">
        <v>107733</v>
      </c>
      <c r="P516" s="80">
        <v>107733</v>
      </c>
      <c r="Q516" s="80">
        <v>0</v>
      </c>
      <c r="R516" s="80">
        <v>107733</v>
      </c>
      <c r="S516" s="80">
        <v>0</v>
      </c>
      <c r="T516" s="77"/>
      <c r="U516" s="80">
        <v>0</v>
      </c>
      <c r="V516" s="77"/>
      <c r="W516" s="78"/>
      <c r="X516" s="78">
        <v>45260</v>
      </c>
    </row>
    <row r="517" spans="1:24">
      <c r="A517" s="74">
        <v>801000713</v>
      </c>
      <c r="B517" s="75" t="s">
        <v>695</v>
      </c>
      <c r="C517" s="77" t="s">
        <v>92</v>
      </c>
      <c r="D517" s="77" t="s">
        <v>1212</v>
      </c>
      <c r="E517" s="78">
        <v>45254</v>
      </c>
      <c r="F517" s="78">
        <v>45265.675162731481</v>
      </c>
      <c r="G517" s="80">
        <v>16356843</v>
      </c>
      <c r="H517" s="80">
        <v>16356843</v>
      </c>
      <c r="I517" s="80" t="s">
        <v>1418</v>
      </c>
      <c r="J517" s="77" t="s">
        <v>1341</v>
      </c>
      <c r="K517" s="80">
        <v>0</v>
      </c>
      <c r="L517" s="80">
        <v>0</v>
      </c>
      <c r="M517" s="77"/>
      <c r="N517" s="80">
        <v>16356843</v>
      </c>
      <c r="O517" s="80">
        <v>16456444</v>
      </c>
      <c r="P517" s="80">
        <v>16356843</v>
      </c>
      <c r="Q517" s="80">
        <v>0</v>
      </c>
      <c r="R517" s="80">
        <v>16356843</v>
      </c>
      <c r="S517" s="80">
        <v>0</v>
      </c>
      <c r="T517" s="77"/>
      <c r="U517" s="80">
        <v>0</v>
      </c>
      <c r="V517" s="77"/>
      <c r="W517" s="78"/>
      <c r="X517" s="78">
        <v>45260</v>
      </c>
    </row>
    <row r="518" spans="1:24">
      <c r="A518" s="74">
        <v>801000713</v>
      </c>
      <c r="B518" s="75" t="s">
        <v>695</v>
      </c>
      <c r="C518" s="77" t="s">
        <v>87</v>
      </c>
      <c r="D518" s="77" t="s">
        <v>1213</v>
      </c>
      <c r="E518" s="78">
        <v>45254</v>
      </c>
      <c r="F518" s="78">
        <v>45265.691833136574</v>
      </c>
      <c r="G518" s="80">
        <v>4494162</v>
      </c>
      <c r="H518" s="80">
        <v>4494162</v>
      </c>
      <c r="I518" s="80" t="s">
        <v>673</v>
      </c>
      <c r="J518" s="77" t="s">
        <v>1344</v>
      </c>
      <c r="K518" s="80">
        <v>0</v>
      </c>
      <c r="L518" s="80">
        <v>0</v>
      </c>
      <c r="M518" s="77"/>
      <c r="N518" s="80">
        <v>0</v>
      </c>
      <c r="O518" s="80">
        <v>0</v>
      </c>
      <c r="P518" s="80">
        <v>0</v>
      </c>
      <c r="Q518" s="80">
        <v>0</v>
      </c>
      <c r="R518" s="80">
        <v>0</v>
      </c>
      <c r="S518" s="80">
        <v>0</v>
      </c>
      <c r="T518" s="77"/>
      <c r="U518" s="80">
        <v>0</v>
      </c>
      <c r="V518" s="77"/>
      <c r="W518" s="78"/>
      <c r="X518" s="78">
        <v>45260</v>
      </c>
    </row>
    <row r="519" spans="1:24">
      <c r="A519" s="74">
        <v>801000713</v>
      </c>
      <c r="B519" s="75" t="s">
        <v>695</v>
      </c>
      <c r="C519" s="77" t="s">
        <v>86</v>
      </c>
      <c r="D519" s="77" t="s">
        <v>1214</v>
      </c>
      <c r="E519" s="78">
        <v>45254</v>
      </c>
      <c r="F519" s="78">
        <v>45265.683695520835</v>
      </c>
      <c r="G519" s="80">
        <v>52528941</v>
      </c>
      <c r="H519" s="80">
        <v>52528941</v>
      </c>
      <c r="I519" s="80" t="s">
        <v>1416</v>
      </c>
      <c r="J519" s="77" t="s">
        <v>654</v>
      </c>
      <c r="K519" s="80">
        <v>0</v>
      </c>
      <c r="L519" s="80">
        <v>7908310</v>
      </c>
      <c r="M519" s="77"/>
      <c r="N519" s="80">
        <v>52528941</v>
      </c>
      <c r="O519" s="80">
        <v>44620631</v>
      </c>
      <c r="P519" s="80">
        <v>52528941</v>
      </c>
      <c r="Q519" s="80">
        <v>0</v>
      </c>
      <c r="R519" s="80">
        <v>44620631</v>
      </c>
      <c r="S519" s="80">
        <v>0</v>
      </c>
      <c r="T519" s="77"/>
      <c r="U519" s="80">
        <v>0</v>
      </c>
      <c r="V519" s="77"/>
      <c r="W519" s="78"/>
      <c r="X519" s="78">
        <v>45260</v>
      </c>
    </row>
    <row r="520" spans="1:24">
      <c r="A520" s="74">
        <v>801000713</v>
      </c>
      <c r="B520" s="75" t="s">
        <v>695</v>
      </c>
      <c r="C520" s="77" t="s">
        <v>85</v>
      </c>
      <c r="D520" s="77" t="s">
        <v>1215</v>
      </c>
      <c r="E520" s="78">
        <v>45255</v>
      </c>
      <c r="F520" s="78">
        <v>45265.693210069447</v>
      </c>
      <c r="G520" s="80">
        <v>11318516</v>
      </c>
      <c r="H520" s="80">
        <v>11318516</v>
      </c>
      <c r="I520" s="80" t="s">
        <v>1418</v>
      </c>
      <c r="J520" s="77" t="s">
        <v>1341</v>
      </c>
      <c r="K520" s="80">
        <v>0</v>
      </c>
      <c r="L520" s="80">
        <v>0</v>
      </c>
      <c r="M520" s="77"/>
      <c r="N520" s="80">
        <v>11318516</v>
      </c>
      <c r="O520" s="80">
        <v>11318516</v>
      </c>
      <c r="P520" s="80">
        <v>11318516</v>
      </c>
      <c r="Q520" s="80">
        <v>0</v>
      </c>
      <c r="R520" s="80">
        <v>11318516</v>
      </c>
      <c r="S520" s="80">
        <v>0</v>
      </c>
      <c r="T520" s="77"/>
      <c r="U520" s="80">
        <v>0</v>
      </c>
      <c r="V520" s="77"/>
      <c r="W520" s="78"/>
      <c r="X520" s="78">
        <v>45260</v>
      </c>
    </row>
    <row r="521" spans="1:24">
      <c r="A521" s="74">
        <v>801000713</v>
      </c>
      <c r="B521" s="75" t="s">
        <v>695</v>
      </c>
      <c r="C521" s="77" t="s">
        <v>84</v>
      </c>
      <c r="D521" s="77" t="s">
        <v>1216</v>
      </c>
      <c r="E521" s="78">
        <v>45255</v>
      </c>
      <c r="F521" s="78">
        <v>45266.374664467592</v>
      </c>
      <c r="G521" s="80">
        <v>6153499</v>
      </c>
      <c r="H521" s="80">
        <v>6153499</v>
      </c>
      <c r="I521" s="80" t="s">
        <v>673</v>
      </c>
      <c r="J521" s="77" t="s">
        <v>1344</v>
      </c>
      <c r="K521" s="80">
        <v>0</v>
      </c>
      <c r="L521" s="80">
        <v>0</v>
      </c>
      <c r="M521" s="77"/>
      <c r="N521" s="80">
        <v>0</v>
      </c>
      <c r="O521" s="80">
        <v>0</v>
      </c>
      <c r="P521" s="80">
        <v>0</v>
      </c>
      <c r="Q521" s="80">
        <v>0</v>
      </c>
      <c r="R521" s="80">
        <v>0</v>
      </c>
      <c r="S521" s="80">
        <v>0</v>
      </c>
      <c r="T521" s="77"/>
      <c r="U521" s="80">
        <v>0</v>
      </c>
      <c r="V521" s="77"/>
      <c r="W521" s="78"/>
      <c r="X521" s="78">
        <v>45260</v>
      </c>
    </row>
    <row r="522" spans="1:24">
      <c r="A522" s="74">
        <v>801000713</v>
      </c>
      <c r="B522" s="75" t="s">
        <v>695</v>
      </c>
      <c r="C522" s="77" t="s">
        <v>83</v>
      </c>
      <c r="D522" s="77" t="s">
        <v>1217</v>
      </c>
      <c r="E522" s="78">
        <v>45257</v>
      </c>
      <c r="F522" s="78">
        <v>45265.695564386573</v>
      </c>
      <c r="G522" s="80">
        <v>1018550</v>
      </c>
      <c r="H522" s="80">
        <v>1018550</v>
      </c>
      <c r="I522" s="80" t="s">
        <v>673</v>
      </c>
      <c r="J522" s="77" t="s">
        <v>1344</v>
      </c>
      <c r="K522" s="80">
        <v>0</v>
      </c>
      <c r="L522" s="80">
        <v>0</v>
      </c>
      <c r="M522" s="77"/>
      <c r="N522" s="80">
        <v>0</v>
      </c>
      <c r="O522" s="80">
        <v>0</v>
      </c>
      <c r="P522" s="80">
        <v>0</v>
      </c>
      <c r="Q522" s="80">
        <v>0</v>
      </c>
      <c r="R522" s="80">
        <v>0</v>
      </c>
      <c r="S522" s="80">
        <v>0</v>
      </c>
      <c r="T522" s="77"/>
      <c r="U522" s="80">
        <v>0</v>
      </c>
      <c r="V522" s="77"/>
      <c r="W522" s="78"/>
      <c r="X522" s="78">
        <v>45260</v>
      </c>
    </row>
    <row r="523" spans="1:24">
      <c r="A523" s="74">
        <v>801000713</v>
      </c>
      <c r="B523" s="75" t="s">
        <v>695</v>
      </c>
      <c r="C523" s="77" t="s">
        <v>82</v>
      </c>
      <c r="D523" s="77" t="s">
        <v>1218</v>
      </c>
      <c r="E523" s="78">
        <v>45257</v>
      </c>
      <c r="F523" s="78">
        <v>45266.376454282406</v>
      </c>
      <c r="G523" s="80">
        <v>11947569</v>
      </c>
      <c r="H523" s="80">
        <v>11947569</v>
      </c>
      <c r="I523" s="80" t="s">
        <v>1418</v>
      </c>
      <c r="J523" s="77" t="s">
        <v>1341</v>
      </c>
      <c r="K523" s="80">
        <v>0</v>
      </c>
      <c r="L523" s="80">
        <v>0</v>
      </c>
      <c r="M523" s="77"/>
      <c r="N523" s="80">
        <v>11947569</v>
      </c>
      <c r="O523" s="80">
        <v>11884763</v>
      </c>
      <c r="P523" s="80">
        <v>11947569</v>
      </c>
      <c r="Q523" s="80">
        <v>0</v>
      </c>
      <c r="R523" s="80">
        <v>11947569</v>
      </c>
      <c r="S523" s="80">
        <v>0</v>
      </c>
      <c r="T523" s="77"/>
      <c r="U523" s="80">
        <v>0</v>
      </c>
      <c r="V523" s="77"/>
      <c r="W523" s="78"/>
      <c r="X523" s="78">
        <v>45260</v>
      </c>
    </row>
    <row r="524" spans="1:24">
      <c r="A524" s="74">
        <v>801000713</v>
      </c>
      <c r="B524" s="75" t="s">
        <v>695</v>
      </c>
      <c r="C524" s="77" t="s">
        <v>78</v>
      </c>
      <c r="D524" s="77" t="s">
        <v>1219</v>
      </c>
      <c r="E524" s="78">
        <v>45258</v>
      </c>
      <c r="F524" s="78">
        <v>45274.690070752316</v>
      </c>
      <c r="G524" s="80">
        <v>64500</v>
      </c>
      <c r="H524" s="80">
        <v>64500</v>
      </c>
      <c r="I524" s="80" t="s">
        <v>1418</v>
      </c>
      <c r="J524" s="77" t="s">
        <v>1341</v>
      </c>
      <c r="K524" s="80">
        <v>0</v>
      </c>
      <c r="L524" s="80">
        <v>0</v>
      </c>
      <c r="M524" s="77"/>
      <c r="N524" s="80">
        <v>64500</v>
      </c>
      <c r="O524" s="80">
        <v>66900</v>
      </c>
      <c r="P524" s="80">
        <v>64500</v>
      </c>
      <c r="Q524" s="80">
        <v>0</v>
      </c>
      <c r="R524" s="80">
        <v>64500</v>
      </c>
      <c r="S524" s="80">
        <v>0</v>
      </c>
      <c r="T524" s="77"/>
      <c r="U524" s="80">
        <v>0</v>
      </c>
      <c r="V524" s="77"/>
      <c r="W524" s="78"/>
      <c r="X524" s="78">
        <v>45260</v>
      </c>
    </row>
    <row r="525" spans="1:24">
      <c r="A525" s="74">
        <v>801000713</v>
      </c>
      <c r="B525" s="75" t="s">
        <v>695</v>
      </c>
      <c r="C525" s="77" t="s">
        <v>77</v>
      </c>
      <c r="D525" s="77" t="s">
        <v>1220</v>
      </c>
      <c r="E525" s="78">
        <v>45258</v>
      </c>
      <c r="F525" s="78">
        <v>45274.691633761577</v>
      </c>
      <c r="G525" s="80">
        <v>330498</v>
      </c>
      <c r="H525" s="80">
        <v>330498</v>
      </c>
      <c r="I525" s="80" t="s">
        <v>1418</v>
      </c>
      <c r="J525" s="77" t="s">
        <v>1341</v>
      </c>
      <c r="K525" s="80">
        <v>0</v>
      </c>
      <c r="L525" s="80">
        <v>0</v>
      </c>
      <c r="M525" s="77"/>
      <c r="N525" s="80">
        <v>330498</v>
      </c>
      <c r="O525" s="80">
        <v>330498</v>
      </c>
      <c r="P525" s="80">
        <v>330498</v>
      </c>
      <c r="Q525" s="80">
        <v>0</v>
      </c>
      <c r="R525" s="80">
        <v>330498</v>
      </c>
      <c r="S525" s="80">
        <v>0</v>
      </c>
      <c r="T525" s="77"/>
      <c r="U525" s="80">
        <v>0</v>
      </c>
      <c r="V525" s="77"/>
      <c r="W525" s="78"/>
      <c r="X525" s="78">
        <v>45260</v>
      </c>
    </row>
    <row r="526" spans="1:24">
      <c r="A526" s="74">
        <v>801000713</v>
      </c>
      <c r="B526" s="75" t="s">
        <v>695</v>
      </c>
      <c r="C526" s="77" t="s">
        <v>80</v>
      </c>
      <c r="D526" s="77" t="s">
        <v>1221</v>
      </c>
      <c r="E526" s="78">
        <v>45258</v>
      </c>
      <c r="F526" s="78">
        <v>45274.694347800927</v>
      </c>
      <c r="G526" s="80">
        <v>207844</v>
      </c>
      <c r="H526" s="80">
        <v>207844</v>
      </c>
      <c r="I526" s="80" t="s">
        <v>1418</v>
      </c>
      <c r="J526" s="77" t="s">
        <v>1341</v>
      </c>
      <c r="K526" s="80">
        <v>0</v>
      </c>
      <c r="L526" s="80">
        <v>0</v>
      </c>
      <c r="M526" s="77"/>
      <c r="N526" s="80">
        <v>207844</v>
      </c>
      <c r="O526" s="80">
        <v>215544</v>
      </c>
      <c r="P526" s="80">
        <v>207844</v>
      </c>
      <c r="Q526" s="80">
        <v>0</v>
      </c>
      <c r="R526" s="80">
        <v>207844</v>
      </c>
      <c r="S526" s="80">
        <v>0</v>
      </c>
      <c r="T526" s="77"/>
      <c r="U526" s="80">
        <v>0</v>
      </c>
      <c r="V526" s="77"/>
      <c r="W526" s="78"/>
      <c r="X526" s="78">
        <v>45260</v>
      </c>
    </row>
    <row r="527" spans="1:24">
      <c r="A527" s="74">
        <v>801000713</v>
      </c>
      <c r="B527" s="75" t="s">
        <v>695</v>
      </c>
      <c r="C527" s="77" t="s">
        <v>79</v>
      </c>
      <c r="D527" s="77" t="s">
        <v>1222</v>
      </c>
      <c r="E527" s="78">
        <v>45258</v>
      </c>
      <c r="F527" s="78">
        <v>45274.695975115741</v>
      </c>
      <c r="G527" s="80">
        <v>22700</v>
      </c>
      <c r="H527" s="80">
        <v>22700</v>
      </c>
      <c r="I527" s="80" t="s">
        <v>1418</v>
      </c>
      <c r="J527" s="77" t="s">
        <v>1341</v>
      </c>
      <c r="K527" s="80">
        <v>0</v>
      </c>
      <c r="L527" s="80">
        <v>0</v>
      </c>
      <c r="M527" s="77"/>
      <c r="N527" s="80">
        <v>22700</v>
      </c>
      <c r="O527" s="80">
        <v>22700</v>
      </c>
      <c r="P527" s="80">
        <v>22700</v>
      </c>
      <c r="Q527" s="80">
        <v>0</v>
      </c>
      <c r="R527" s="80">
        <v>22700</v>
      </c>
      <c r="S527" s="80">
        <v>22700</v>
      </c>
      <c r="T527" s="77">
        <v>1222352977</v>
      </c>
      <c r="U527" s="80">
        <v>0</v>
      </c>
      <c r="V527" s="77"/>
      <c r="W527" s="78"/>
      <c r="X527" s="78">
        <v>45260</v>
      </c>
    </row>
    <row r="528" spans="1:24">
      <c r="A528" s="74">
        <v>801000713</v>
      </c>
      <c r="B528" s="75" t="s">
        <v>695</v>
      </c>
      <c r="C528" s="77" t="s">
        <v>72</v>
      </c>
      <c r="D528" s="77" t="s">
        <v>1223</v>
      </c>
      <c r="E528" s="78">
        <v>45258</v>
      </c>
      <c r="F528" s="78">
        <v>45275.435569016205</v>
      </c>
      <c r="G528" s="80">
        <v>64500</v>
      </c>
      <c r="H528" s="80">
        <v>64500</v>
      </c>
      <c r="I528" s="80" t="s">
        <v>1418</v>
      </c>
      <c r="J528" s="77" t="s">
        <v>1341</v>
      </c>
      <c r="K528" s="80">
        <v>0</v>
      </c>
      <c r="L528" s="80">
        <v>0</v>
      </c>
      <c r="M528" s="77"/>
      <c r="N528" s="80">
        <v>64500</v>
      </c>
      <c r="O528" s="80">
        <v>66900</v>
      </c>
      <c r="P528" s="80">
        <v>64500</v>
      </c>
      <c r="Q528" s="80">
        <v>0</v>
      </c>
      <c r="R528" s="80">
        <v>64500</v>
      </c>
      <c r="S528" s="80">
        <v>0</v>
      </c>
      <c r="T528" s="77"/>
      <c r="U528" s="80">
        <v>0</v>
      </c>
      <c r="V528" s="77"/>
      <c r="W528" s="78"/>
      <c r="X528" s="78">
        <v>45260</v>
      </c>
    </row>
    <row r="529" spans="1:24">
      <c r="A529" s="74">
        <v>801000713</v>
      </c>
      <c r="B529" s="75" t="s">
        <v>695</v>
      </c>
      <c r="C529" s="77" t="s">
        <v>71</v>
      </c>
      <c r="D529" s="77" t="s">
        <v>1224</v>
      </c>
      <c r="E529" s="78">
        <v>45258</v>
      </c>
      <c r="F529" s="78">
        <v>45275.438021956019</v>
      </c>
      <c r="G529" s="80">
        <v>64500</v>
      </c>
      <c r="H529" s="80">
        <v>64500</v>
      </c>
      <c r="I529" s="80" t="s">
        <v>1418</v>
      </c>
      <c r="J529" s="77" t="s">
        <v>1341</v>
      </c>
      <c r="K529" s="80">
        <v>0</v>
      </c>
      <c r="L529" s="80">
        <v>0</v>
      </c>
      <c r="M529" s="77"/>
      <c r="N529" s="80">
        <v>64500</v>
      </c>
      <c r="O529" s="80">
        <v>66900</v>
      </c>
      <c r="P529" s="80">
        <v>64500</v>
      </c>
      <c r="Q529" s="80">
        <v>0</v>
      </c>
      <c r="R529" s="80">
        <v>64500</v>
      </c>
      <c r="S529" s="80">
        <v>0</v>
      </c>
      <c r="T529" s="77"/>
      <c r="U529" s="80">
        <v>0</v>
      </c>
      <c r="V529" s="77"/>
      <c r="W529" s="78"/>
      <c r="X529" s="78">
        <v>45260</v>
      </c>
    </row>
    <row r="530" spans="1:24">
      <c r="A530" s="74">
        <v>801000713</v>
      </c>
      <c r="B530" s="75" t="s">
        <v>695</v>
      </c>
      <c r="C530" s="77" t="s">
        <v>75</v>
      </c>
      <c r="D530" s="77" t="s">
        <v>1225</v>
      </c>
      <c r="E530" s="78">
        <v>45258</v>
      </c>
      <c r="F530" s="78">
        <v>45275.442510185188</v>
      </c>
      <c r="G530" s="80">
        <v>64500</v>
      </c>
      <c r="H530" s="80">
        <v>64500</v>
      </c>
      <c r="I530" s="80" t="s">
        <v>1418</v>
      </c>
      <c r="J530" s="77" t="s">
        <v>1341</v>
      </c>
      <c r="K530" s="80">
        <v>0</v>
      </c>
      <c r="L530" s="80">
        <v>0</v>
      </c>
      <c r="M530" s="77"/>
      <c r="N530" s="80">
        <v>64500</v>
      </c>
      <c r="O530" s="80">
        <v>66900</v>
      </c>
      <c r="P530" s="80">
        <v>64500</v>
      </c>
      <c r="Q530" s="80">
        <v>0</v>
      </c>
      <c r="R530" s="80">
        <v>64500</v>
      </c>
      <c r="S530" s="80">
        <v>0</v>
      </c>
      <c r="T530" s="77"/>
      <c r="U530" s="80">
        <v>0</v>
      </c>
      <c r="V530" s="77"/>
      <c r="W530" s="78"/>
      <c r="X530" s="78">
        <v>45260</v>
      </c>
    </row>
    <row r="531" spans="1:24">
      <c r="A531" s="74">
        <v>801000713</v>
      </c>
      <c r="B531" s="75" t="s">
        <v>695</v>
      </c>
      <c r="C531" s="77" t="s">
        <v>73</v>
      </c>
      <c r="D531" s="77" t="s">
        <v>1226</v>
      </c>
      <c r="E531" s="78">
        <v>45258</v>
      </c>
      <c r="F531" s="78">
        <v>45274.703074849538</v>
      </c>
      <c r="G531" s="80">
        <v>87990</v>
      </c>
      <c r="H531" s="80">
        <v>87990</v>
      </c>
      <c r="I531" s="80" t="s">
        <v>1418</v>
      </c>
      <c r="J531" s="77" t="s">
        <v>1341</v>
      </c>
      <c r="K531" s="80">
        <v>0</v>
      </c>
      <c r="L531" s="80">
        <v>0</v>
      </c>
      <c r="M531" s="77"/>
      <c r="N531" s="80">
        <v>87990</v>
      </c>
      <c r="O531" s="80">
        <v>80340</v>
      </c>
      <c r="P531" s="80">
        <v>87990</v>
      </c>
      <c r="Q531" s="80">
        <v>0</v>
      </c>
      <c r="R531" s="80">
        <v>87990</v>
      </c>
      <c r="S531" s="80">
        <v>0</v>
      </c>
      <c r="T531" s="77"/>
      <c r="U531" s="80">
        <v>0</v>
      </c>
      <c r="V531" s="77"/>
      <c r="W531" s="78"/>
      <c r="X531" s="78">
        <v>45260</v>
      </c>
    </row>
    <row r="532" spans="1:24">
      <c r="A532" s="74">
        <v>801000713</v>
      </c>
      <c r="B532" s="75" t="s">
        <v>695</v>
      </c>
      <c r="C532" s="77" t="s">
        <v>70</v>
      </c>
      <c r="D532" s="77" t="s">
        <v>1227</v>
      </c>
      <c r="E532" s="78">
        <v>45258</v>
      </c>
      <c r="F532" s="78">
        <v>45274.76485983796</v>
      </c>
      <c r="G532" s="80">
        <v>56533</v>
      </c>
      <c r="H532" s="80">
        <v>56533</v>
      </c>
      <c r="I532" s="80" t="s">
        <v>1418</v>
      </c>
      <c r="J532" s="77" t="s">
        <v>1341</v>
      </c>
      <c r="K532" s="80">
        <v>0</v>
      </c>
      <c r="L532" s="80">
        <v>0</v>
      </c>
      <c r="M532" s="77"/>
      <c r="N532" s="80">
        <v>56533</v>
      </c>
      <c r="O532" s="80">
        <v>56533</v>
      </c>
      <c r="P532" s="80">
        <v>56533</v>
      </c>
      <c r="Q532" s="80">
        <v>0</v>
      </c>
      <c r="R532" s="80">
        <v>56533</v>
      </c>
      <c r="S532" s="80">
        <v>0</v>
      </c>
      <c r="T532" s="77"/>
      <c r="U532" s="80">
        <v>0</v>
      </c>
      <c r="V532" s="77"/>
      <c r="W532" s="78"/>
      <c r="X532" s="78">
        <v>45260</v>
      </c>
    </row>
    <row r="533" spans="1:24">
      <c r="A533" s="74">
        <v>801000713</v>
      </c>
      <c r="B533" s="75" t="s">
        <v>695</v>
      </c>
      <c r="C533" s="77" t="s">
        <v>74</v>
      </c>
      <c r="D533" s="77" t="s">
        <v>1228</v>
      </c>
      <c r="E533" s="78">
        <v>45258</v>
      </c>
      <c r="F533" s="78">
        <v>45275.440303043979</v>
      </c>
      <c r="G533" s="80">
        <v>64500</v>
      </c>
      <c r="H533" s="80">
        <v>64500</v>
      </c>
      <c r="I533" s="80" t="s">
        <v>1418</v>
      </c>
      <c r="J533" s="77" t="s">
        <v>1341</v>
      </c>
      <c r="K533" s="80">
        <v>0</v>
      </c>
      <c r="L533" s="80">
        <v>0</v>
      </c>
      <c r="M533" s="77"/>
      <c r="N533" s="80">
        <v>64500</v>
      </c>
      <c r="O533" s="80">
        <v>66900</v>
      </c>
      <c r="P533" s="80">
        <v>64500</v>
      </c>
      <c r="Q533" s="80">
        <v>0</v>
      </c>
      <c r="R533" s="80">
        <v>64500</v>
      </c>
      <c r="S533" s="80">
        <v>0</v>
      </c>
      <c r="T533" s="77"/>
      <c r="U533" s="80">
        <v>0</v>
      </c>
      <c r="V533" s="77"/>
      <c r="W533" s="78"/>
      <c r="X533" s="78">
        <v>45260</v>
      </c>
    </row>
    <row r="534" spans="1:24">
      <c r="A534" s="74">
        <v>801000713</v>
      </c>
      <c r="B534" s="75" t="s">
        <v>695</v>
      </c>
      <c r="C534" s="77" t="s">
        <v>69</v>
      </c>
      <c r="D534" s="77" t="s">
        <v>1229</v>
      </c>
      <c r="E534" s="78">
        <v>45258</v>
      </c>
      <c r="F534" s="78">
        <v>45275.453153553244</v>
      </c>
      <c r="G534" s="80">
        <v>64500</v>
      </c>
      <c r="H534" s="80">
        <v>64500</v>
      </c>
      <c r="I534" s="80" t="s">
        <v>1418</v>
      </c>
      <c r="J534" s="77" t="s">
        <v>1341</v>
      </c>
      <c r="K534" s="80">
        <v>0</v>
      </c>
      <c r="L534" s="80">
        <v>0</v>
      </c>
      <c r="M534" s="77"/>
      <c r="N534" s="80">
        <v>64500</v>
      </c>
      <c r="O534" s="80">
        <v>66900</v>
      </c>
      <c r="P534" s="80">
        <v>64500</v>
      </c>
      <c r="Q534" s="80">
        <v>0</v>
      </c>
      <c r="R534" s="80">
        <v>64500</v>
      </c>
      <c r="S534" s="80">
        <v>0</v>
      </c>
      <c r="T534" s="77"/>
      <c r="U534" s="80">
        <v>0</v>
      </c>
      <c r="V534" s="77"/>
      <c r="W534" s="78"/>
      <c r="X534" s="78">
        <v>45260</v>
      </c>
    </row>
    <row r="535" spans="1:24">
      <c r="A535" s="74">
        <v>801000713</v>
      </c>
      <c r="B535" s="75" t="s">
        <v>695</v>
      </c>
      <c r="C535" s="77" t="s">
        <v>76</v>
      </c>
      <c r="D535" s="77" t="s">
        <v>1230</v>
      </c>
      <c r="E535" s="78">
        <v>45258</v>
      </c>
      <c r="F535" s="78">
        <v>45274.698039467592</v>
      </c>
      <c r="G535" s="80">
        <v>11684628</v>
      </c>
      <c r="H535" s="80">
        <v>11684628</v>
      </c>
      <c r="I535" s="80" t="s">
        <v>1418</v>
      </c>
      <c r="J535" s="77" t="s">
        <v>1341</v>
      </c>
      <c r="K535" s="80">
        <v>0</v>
      </c>
      <c r="L535" s="80">
        <v>0</v>
      </c>
      <c r="M535" s="77"/>
      <c r="N535" s="80">
        <v>11684628</v>
      </c>
      <c r="O535" s="80">
        <v>11683395</v>
      </c>
      <c r="P535" s="80">
        <v>11684628</v>
      </c>
      <c r="Q535" s="80">
        <v>0</v>
      </c>
      <c r="R535" s="80">
        <v>11684628</v>
      </c>
      <c r="S535" s="80">
        <v>0</v>
      </c>
      <c r="T535" s="77"/>
      <c r="U535" s="80">
        <v>0</v>
      </c>
      <c r="V535" s="77"/>
      <c r="W535" s="78"/>
      <c r="X535" s="78">
        <v>45260</v>
      </c>
    </row>
    <row r="536" spans="1:24">
      <c r="A536" s="74">
        <v>801000713</v>
      </c>
      <c r="B536" s="75" t="s">
        <v>695</v>
      </c>
      <c r="C536" s="77" t="s">
        <v>81</v>
      </c>
      <c r="D536" s="77" t="s">
        <v>1231</v>
      </c>
      <c r="E536" s="78">
        <v>45258</v>
      </c>
      <c r="F536" s="78">
        <v>45274.700766898146</v>
      </c>
      <c r="G536" s="80">
        <v>24471719</v>
      </c>
      <c r="H536" s="80">
        <v>24471719</v>
      </c>
      <c r="I536" s="80" t="s">
        <v>1418</v>
      </c>
      <c r="J536" s="77" t="s">
        <v>1341</v>
      </c>
      <c r="K536" s="80">
        <v>0</v>
      </c>
      <c r="L536" s="80">
        <v>0</v>
      </c>
      <c r="M536" s="77"/>
      <c r="N536" s="80">
        <v>24471719</v>
      </c>
      <c r="O536" s="80">
        <v>24471719</v>
      </c>
      <c r="P536" s="80">
        <v>24471719</v>
      </c>
      <c r="Q536" s="80">
        <v>0</v>
      </c>
      <c r="R536" s="80">
        <v>24471719</v>
      </c>
      <c r="S536" s="80">
        <v>0</v>
      </c>
      <c r="T536" s="77"/>
      <c r="U536" s="80">
        <v>0</v>
      </c>
      <c r="V536" s="77"/>
      <c r="W536" s="78"/>
      <c r="X536" s="78">
        <v>45260</v>
      </c>
    </row>
    <row r="537" spans="1:24">
      <c r="A537" s="74">
        <v>801000713</v>
      </c>
      <c r="B537" s="75" t="s">
        <v>695</v>
      </c>
      <c r="C537" s="77" t="s">
        <v>64</v>
      </c>
      <c r="D537" s="77" t="s">
        <v>1232</v>
      </c>
      <c r="E537" s="78">
        <v>45259</v>
      </c>
      <c r="F537" s="78">
        <v>45274.773090937502</v>
      </c>
      <c r="G537" s="80">
        <v>16784250</v>
      </c>
      <c r="H537" s="80">
        <v>16784250</v>
      </c>
      <c r="I537" s="80" t="s">
        <v>1418</v>
      </c>
      <c r="J537" s="77" t="s">
        <v>1341</v>
      </c>
      <c r="K537" s="80">
        <v>0</v>
      </c>
      <c r="L537" s="80">
        <v>0</v>
      </c>
      <c r="M537" s="77"/>
      <c r="N537" s="80">
        <v>16784250</v>
      </c>
      <c r="O537" s="80">
        <v>16784250</v>
      </c>
      <c r="P537" s="80">
        <v>16784250</v>
      </c>
      <c r="Q537" s="80">
        <v>0</v>
      </c>
      <c r="R537" s="80">
        <v>16784250</v>
      </c>
      <c r="S537" s="80">
        <v>0</v>
      </c>
      <c r="T537" s="77"/>
      <c r="U537" s="80">
        <v>0</v>
      </c>
      <c r="V537" s="77"/>
      <c r="W537" s="78"/>
      <c r="X537" s="78">
        <v>45260</v>
      </c>
    </row>
    <row r="538" spans="1:24">
      <c r="A538" s="74">
        <v>801000713</v>
      </c>
      <c r="B538" s="75" t="s">
        <v>695</v>
      </c>
      <c r="C538" s="77" t="s">
        <v>65</v>
      </c>
      <c r="D538" s="77" t="s">
        <v>1233</v>
      </c>
      <c r="E538" s="78">
        <v>45259</v>
      </c>
      <c r="F538" s="78">
        <v>45274.715777280093</v>
      </c>
      <c r="G538" s="80">
        <v>975069</v>
      </c>
      <c r="H538" s="80">
        <v>975069</v>
      </c>
      <c r="I538" s="80" t="s">
        <v>1418</v>
      </c>
      <c r="J538" s="77" t="s">
        <v>1341</v>
      </c>
      <c r="K538" s="80">
        <v>0</v>
      </c>
      <c r="L538" s="80">
        <v>0</v>
      </c>
      <c r="M538" s="77"/>
      <c r="N538" s="80">
        <v>975069</v>
      </c>
      <c r="O538" s="80">
        <v>927921</v>
      </c>
      <c r="P538" s="80">
        <v>975069</v>
      </c>
      <c r="Q538" s="80">
        <v>0</v>
      </c>
      <c r="R538" s="80">
        <v>975069</v>
      </c>
      <c r="S538" s="80">
        <v>0</v>
      </c>
      <c r="T538" s="77"/>
      <c r="U538" s="80">
        <v>0</v>
      </c>
      <c r="V538" s="77"/>
      <c r="W538" s="78"/>
      <c r="X538" s="78">
        <v>45260</v>
      </c>
    </row>
    <row r="539" spans="1:24">
      <c r="A539" s="74">
        <v>801000713</v>
      </c>
      <c r="B539" s="75" t="s">
        <v>695</v>
      </c>
      <c r="C539" s="77" t="s">
        <v>68</v>
      </c>
      <c r="D539" s="77" t="s">
        <v>1234</v>
      </c>
      <c r="E539" s="78">
        <v>45259</v>
      </c>
      <c r="F539" s="78">
        <v>45274.713599270835</v>
      </c>
      <c r="G539" s="80">
        <v>125339</v>
      </c>
      <c r="H539" s="80">
        <v>125339</v>
      </c>
      <c r="I539" s="80" t="s">
        <v>1418</v>
      </c>
      <c r="J539" s="77" t="s">
        <v>1341</v>
      </c>
      <c r="K539" s="80">
        <v>0</v>
      </c>
      <c r="L539" s="80">
        <v>0</v>
      </c>
      <c r="M539" s="77"/>
      <c r="N539" s="80">
        <v>125339</v>
      </c>
      <c r="O539" s="80">
        <v>125339</v>
      </c>
      <c r="P539" s="80">
        <v>125339</v>
      </c>
      <c r="Q539" s="80">
        <v>0</v>
      </c>
      <c r="R539" s="80">
        <v>125339</v>
      </c>
      <c r="S539" s="80">
        <v>0</v>
      </c>
      <c r="T539" s="77"/>
      <c r="U539" s="80">
        <v>0</v>
      </c>
      <c r="V539" s="77"/>
      <c r="W539" s="78"/>
      <c r="X539" s="78">
        <v>45260</v>
      </c>
    </row>
    <row r="540" spans="1:24">
      <c r="A540" s="74">
        <v>801000713</v>
      </c>
      <c r="B540" s="75" t="s">
        <v>695</v>
      </c>
      <c r="C540" s="77" t="s">
        <v>67</v>
      </c>
      <c r="D540" s="77" t="s">
        <v>1235</v>
      </c>
      <c r="E540" s="78">
        <v>45259</v>
      </c>
      <c r="F540" s="78">
        <v>45275.456534756944</v>
      </c>
      <c r="G540" s="80">
        <v>52846</v>
      </c>
      <c r="H540" s="80">
        <v>52846</v>
      </c>
      <c r="I540" s="80" t="s">
        <v>1418</v>
      </c>
      <c r="J540" s="77" t="s">
        <v>1341</v>
      </c>
      <c r="K540" s="80">
        <v>0</v>
      </c>
      <c r="L540" s="80">
        <v>0</v>
      </c>
      <c r="M540" s="77"/>
      <c r="N540" s="80">
        <v>56946</v>
      </c>
      <c r="O540" s="80">
        <v>56946</v>
      </c>
      <c r="P540" s="80">
        <v>56946</v>
      </c>
      <c r="Q540" s="80">
        <v>0</v>
      </c>
      <c r="R540" s="80">
        <v>56946</v>
      </c>
      <c r="S540" s="80">
        <v>0</v>
      </c>
      <c r="T540" s="77"/>
      <c r="U540" s="80">
        <v>0</v>
      </c>
      <c r="V540" s="77"/>
      <c r="W540" s="78"/>
      <c r="X540" s="78">
        <v>45260</v>
      </c>
    </row>
    <row r="541" spans="1:24">
      <c r="A541" s="74">
        <v>801000713</v>
      </c>
      <c r="B541" s="75" t="s">
        <v>695</v>
      </c>
      <c r="C541" s="77" t="s">
        <v>66</v>
      </c>
      <c r="D541" s="77" t="s">
        <v>1236</v>
      </c>
      <c r="E541" s="78">
        <v>45259</v>
      </c>
      <c r="F541" s="78">
        <v>45274.704623611113</v>
      </c>
      <c r="G541" s="80">
        <v>64500</v>
      </c>
      <c r="H541" s="80">
        <v>64500</v>
      </c>
      <c r="I541" s="80" t="s">
        <v>1418</v>
      </c>
      <c r="J541" s="77" t="s">
        <v>1341</v>
      </c>
      <c r="K541" s="80">
        <v>0</v>
      </c>
      <c r="L541" s="80">
        <v>0</v>
      </c>
      <c r="M541" s="77"/>
      <c r="N541" s="80">
        <v>64500</v>
      </c>
      <c r="O541" s="80">
        <v>66900</v>
      </c>
      <c r="P541" s="80">
        <v>64500</v>
      </c>
      <c r="Q541" s="80">
        <v>0</v>
      </c>
      <c r="R541" s="80">
        <v>64500</v>
      </c>
      <c r="S541" s="80">
        <v>0</v>
      </c>
      <c r="T541" s="77"/>
      <c r="U541" s="80">
        <v>0</v>
      </c>
      <c r="V541" s="77"/>
      <c r="W541" s="78"/>
      <c r="X541" s="78">
        <v>45260</v>
      </c>
    </row>
    <row r="542" spans="1:24">
      <c r="A542" s="74">
        <v>801000713</v>
      </c>
      <c r="B542" s="75" t="s">
        <v>695</v>
      </c>
      <c r="C542" s="77" t="s">
        <v>63</v>
      </c>
      <c r="D542" s="77" t="s">
        <v>1237</v>
      </c>
      <c r="E542" s="78">
        <v>45259</v>
      </c>
      <c r="F542" s="78">
        <v>45293.291666666664</v>
      </c>
      <c r="G542" s="80">
        <v>289200</v>
      </c>
      <c r="H542" s="80">
        <v>289200</v>
      </c>
      <c r="I542" s="80" t="s">
        <v>673</v>
      </c>
      <c r="J542" s="77" t="s">
        <v>1344</v>
      </c>
      <c r="K542" s="80">
        <v>0</v>
      </c>
      <c r="L542" s="80">
        <v>0</v>
      </c>
      <c r="M542" s="77"/>
      <c r="N542" s="80">
        <v>0</v>
      </c>
      <c r="O542" s="80">
        <v>0</v>
      </c>
      <c r="P542" s="80">
        <v>0</v>
      </c>
      <c r="Q542" s="80">
        <v>0</v>
      </c>
      <c r="R542" s="80">
        <v>0</v>
      </c>
      <c r="S542" s="80">
        <v>0</v>
      </c>
      <c r="T542" s="77"/>
      <c r="U542" s="80">
        <v>0</v>
      </c>
      <c r="V542" s="77"/>
      <c r="W542" s="78"/>
      <c r="X542" s="78">
        <v>45260</v>
      </c>
    </row>
    <row r="543" spans="1:24">
      <c r="A543" s="74">
        <v>801000713</v>
      </c>
      <c r="B543" s="75" t="s">
        <v>695</v>
      </c>
      <c r="C543" s="77" t="s">
        <v>62</v>
      </c>
      <c r="D543" s="77" t="s">
        <v>1238</v>
      </c>
      <c r="E543" s="78">
        <v>45259</v>
      </c>
      <c r="F543" s="78">
        <v>45274.709954513892</v>
      </c>
      <c r="G543" s="80">
        <v>56533</v>
      </c>
      <c r="H543" s="80">
        <v>56533</v>
      </c>
      <c r="I543" s="80" t="s">
        <v>1418</v>
      </c>
      <c r="J543" s="77" t="s">
        <v>1341</v>
      </c>
      <c r="K543" s="80">
        <v>0</v>
      </c>
      <c r="L543" s="80">
        <v>0</v>
      </c>
      <c r="M543" s="77"/>
      <c r="N543" s="80">
        <v>56533</v>
      </c>
      <c r="O543" s="80">
        <v>56533</v>
      </c>
      <c r="P543" s="80">
        <v>56533</v>
      </c>
      <c r="Q543" s="80">
        <v>0</v>
      </c>
      <c r="R543" s="80">
        <v>56533</v>
      </c>
      <c r="S543" s="80">
        <v>0</v>
      </c>
      <c r="T543" s="77"/>
      <c r="U543" s="80">
        <v>0</v>
      </c>
      <c r="V543" s="77"/>
      <c r="W543" s="78"/>
      <c r="X543" s="78">
        <v>45260</v>
      </c>
    </row>
    <row r="544" spans="1:24">
      <c r="A544" s="74">
        <v>801000713</v>
      </c>
      <c r="B544" s="75" t="s">
        <v>695</v>
      </c>
      <c r="C544" s="77" t="s">
        <v>52</v>
      </c>
      <c r="D544" s="77" t="s">
        <v>1239</v>
      </c>
      <c r="E544" s="78">
        <v>45260</v>
      </c>
      <c r="F544" s="78">
        <v>45293.291666666664</v>
      </c>
      <c r="G544" s="80">
        <v>42889152</v>
      </c>
      <c r="H544" s="80">
        <v>42889152</v>
      </c>
      <c r="I544" s="80" t="s">
        <v>673</v>
      </c>
      <c r="J544" s="77" t="s">
        <v>1344</v>
      </c>
      <c r="K544" s="80">
        <v>0</v>
      </c>
      <c r="L544" s="80">
        <v>0</v>
      </c>
      <c r="M544" s="77"/>
      <c r="N544" s="80">
        <v>0</v>
      </c>
      <c r="O544" s="80">
        <v>0</v>
      </c>
      <c r="P544" s="80">
        <v>0</v>
      </c>
      <c r="Q544" s="80">
        <v>0</v>
      </c>
      <c r="R544" s="80">
        <v>0</v>
      </c>
      <c r="S544" s="80">
        <v>0</v>
      </c>
      <c r="T544" s="77"/>
      <c r="U544" s="80">
        <v>0</v>
      </c>
      <c r="V544" s="77"/>
      <c r="W544" s="78"/>
      <c r="X544" s="78">
        <v>45260</v>
      </c>
    </row>
    <row r="545" spans="1:24">
      <c r="A545" s="74">
        <v>801000713</v>
      </c>
      <c r="B545" s="75" t="s">
        <v>695</v>
      </c>
      <c r="C545" s="77" t="s">
        <v>61</v>
      </c>
      <c r="D545" s="77" t="s">
        <v>1240</v>
      </c>
      <c r="E545" s="78">
        <v>45260</v>
      </c>
      <c r="F545" s="78">
        <v>45275.374119907407</v>
      </c>
      <c r="G545" s="80">
        <v>150003</v>
      </c>
      <c r="H545" s="80">
        <v>150003</v>
      </c>
      <c r="I545" s="80" t="s">
        <v>673</v>
      </c>
      <c r="J545" s="77" t="s">
        <v>1344</v>
      </c>
      <c r="K545" s="80">
        <v>0</v>
      </c>
      <c r="L545" s="80">
        <v>0</v>
      </c>
      <c r="M545" s="77"/>
      <c r="N545" s="80">
        <v>0</v>
      </c>
      <c r="O545" s="80">
        <v>0</v>
      </c>
      <c r="P545" s="80">
        <v>0</v>
      </c>
      <c r="Q545" s="80">
        <v>0</v>
      </c>
      <c r="R545" s="80">
        <v>0</v>
      </c>
      <c r="S545" s="80">
        <v>0</v>
      </c>
      <c r="T545" s="77"/>
      <c r="U545" s="80">
        <v>0</v>
      </c>
      <c r="V545" s="77"/>
      <c r="W545" s="78"/>
      <c r="X545" s="78">
        <v>45260</v>
      </c>
    </row>
    <row r="546" spans="1:24">
      <c r="A546" s="74">
        <v>801000713</v>
      </c>
      <c r="B546" s="75" t="s">
        <v>695</v>
      </c>
      <c r="C546" s="77" t="s">
        <v>60</v>
      </c>
      <c r="D546" s="77" t="s">
        <v>1241</v>
      </c>
      <c r="E546" s="78">
        <v>45260</v>
      </c>
      <c r="F546" s="78">
        <v>45274.718128159722</v>
      </c>
      <c r="G546" s="80">
        <v>56946</v>
      </c>
      <c r="H546" s="80">
        <v>56946</v>
      </c>
      <c r="I546" s="80" t="s">
        <v>1418</v>
      </c>
      <c r="J546" s="77" t="s">
        <v>1341</v>
      </c>
      <c r="K546" s="80">
        <v>0</v>
      </c>
      <c r="L546" s="80">
        <v>0</v>
      </c>
      <c r="M546" s="77"/>
      <c r="N546" s="80">
        <v>56946</v>
      </c>
      <c r="O546" s="80">
        <v>56946</v>
      </c>
      <c r="P546" s="80">
        <v>56946</v>
      </c>
      <c r="Q546" s="80">
        <v>0</v>
      </c>
      <c r="R546" s="80">
        <v>56946</v>
      </c>
      <c r="S546" s="80">
        <v>0</v>
      </c>
      <c r="T546" s="77"/>
      <c r="U546" s="80">
        <v>0</v>
      </c>
      <c r="V546" s="77"/>
      <c r="W546" s="78"/>
      <c r="X546" s="78">
        <v>45260</v>
      </c>
    </row>
    <row r="547" spans="1:24">
      <c r="A547" s="74">
        <v>801000713</v>
      </c>
      <c r="B547" s="75" t="s">
        <v>695</v>
      </c>
      <c r="C547" s="77" t="s">
        <v>59</v>
      </c>
      <c r="D547" s="77" t="s">
        <v>1242</v>
      </c>
      <c r="E547" s="78">
        <v>45260</v>
      </c>
      <c r="F547" s="78">
        <v>45274.720394560187</v>
      </c>
      <c r="G547" s="80">
        <v>29800</v>
      </c>
      <c r="H547" s="80">
        <v>29800</v>
      </c>
      <c r="I547" s="80" t="s">
        <v>1418</v>
      </c>
      <c r="J547" s="77" t="s">
        <v>1341</v>
      </c>
      <c r="K547" s="80">
        <v>0</v>
      </c>
      <c r="L547" s="80">
        <v>0</v>
      </c>
      <c r="M547" s="77"/>
      <c r="N547" s="80">
        <v>29800</v>
      </c>
      <c r="O547" s="80">
        <v>30000</v>
      </c>
      <c r="P547" s="80">
        <v>29800</v>
      </c>
      <c r="Q547" s="80">
        <v>0</v>
      </c>
      <c r="R547" s="80">
        <v>29800</v>
      </c>
      <c r="S547" s="80">
        <v>29800</v>
      </c>
      <c r="T547" s="77">
        <v>1222352974</v>
      </c>
      <c r="U547" s="80">
        <v>0</v>
      </c>
      <c r="V547" s="77"/>
      <c r="W547" s="78"/>
      <c r="X547" s="78">
        <v>45260</v>
      </c>
    </row>
    <row r="548" spans="1:24">
      <c r="A548" s="74">
        <v>801000713</v>
      </c>
      <c r="B548" s="75" t="s">
        <v>695</v>
      </c>
      <c r="C548" s="77" t="s">
        <v>58</v>
      </c>
      <c r="D548" s="77" t="s">
        <v>1243</v>
      </c>
      <c r="E548" s="78">
        <v>45260</v>
      </c>
      <c r="F548" s="78">
        <v>45274.721683715281</v>
      </c>
      <c r="G548" s="80">
        <v>38700</v>
      </c>
      <c r="H548" s="80">
        <v>38700</v>
      </c>
      <c r="I548" s="80" t="s">
        <v>1418</v>
      </c>
      <c r="J548" s="77" t="s">
        <v>1341</v>
      </c>
      <c r="K548" s="80">
        <v>0</v>
      </c>
      <c r="L548" s="80">
        <v>0</v>
      </c>
      <c r="M548" s="77"/>
      <c r="N548" s="80">
        <v>38700</v>
      </c>
      <c r="O548" s="80">
        <v>84700</v>
      </c>
      <c r="P548" s="80">
        <v>38700</v>
      </c>
      <c r="Q548" s="80">
        <v>0</v>
      </c>
      <c r="R548" s="80">
        <v>38700</v>
      </c>
      <c r="S548" s="80">
        <v>0</v>
      </c>
      <c r="T548" s="77"/>
      <c r="U548" s="80">
        <v>0</v>
      </c>
      <c r="V548" s="77"/>
      <c r="W548" s="78"/>
      <c r="X548" s="78">
        <v>45260</v>
      </c>
    </row>
    <row r="549" spans="1:24">
      <c r="A549" s="74">
        <v>801000713</v>
      </c>
      <c r="B549" s="75" t="s">
        <v>695</v>
      </c>
      <c r="C549" s="77" t="s">
        <v>53</v>
      </c>
      <c r="D549" s="77" t="s">
        <v>1244</v>
      </c>
      <c r="E549" s="78">
        <v>45260</v>
      </c>
      <c r="F549" s="78">
        <v>45274.774224884262</v>
      </c>
      <c r="G549" s="80">
        <v>87990</v>
      </c>
      <c r="H549" s="80">
        <v>87990</v>
      </c>
      <c r="I549" s="80" t="s">
        <v>1418</v>
      </c>
      <c r="J549" s="77" t="s">
        <v>1341</v>
      </c>
      <c r="K549" s="80">
        <v>0</v>
      </c>
      <c r="L549" s="80">
        <v>0</v>
      </c>
      <c r="M549" s="77"/>
      <c r="N549" s="80">
        <v>87990</v>
      </c>
      <c r="O549" s="80">
        <v>80340</v>
      </c>
      <c r="P549" s="80">
        <v>87990</v>
      </c>
      <c r="Q549" s="80">
        <v>0</v>
      </c>
      <c r="R549" s="80">
        <v>87990</v>
      </c>
      <c r="S549" s="80">
        <v>0</v>
      </c>
      <c r="T549" s="77"/>
      <c r="U549" s="80">
        <v>0</v>
      </c>
      <c r="V549" s="77"/>
      <c r="W549" s="78"/>
      <c r="X549" s="78">
        <v>45260</v>
      </c>
    </row>
    <row r="550" spans="1:24">
      <c r="A550" s="74">
        <v>801000713</v>
      </c>
      <c r="B550" s="75" t="s">
        <v>695</v>
      </c>
      <c r="C550" s="77" t="s">
        <v>54</v>
      </c>
      <c r="D550" s="77" t="s">
        <v>1245</v>
      </c>
      <c r="E550" s="78">
        <v>45260</v>
      </c>
      <c r="F550" s="78">
        <v>45275.832925810188</v>
      </c>
      <c r="G550" s="80">
        <v>289200</v>
      </c>
      <c r="H550" s="80">
        <v>289200</v>
      </c>
      <c r="I550" s="80" t="s">
        <v>1418</v>
      </c>
      <c r="J550" s="77" t="s">
        <v>1341</v>
      </c>
      <c r="K550" s="80">
        <v>0</v>
      </c>
      <c r="L550" s="80">
        <v>0</v>
      </c>
      <c r="M550" s="77"/>
      <c r="N550" s="80">
        <v>289200</v>
      </c>
      <c r="O550" s="80">
        <v>300400</v>
      </c>
      <c r="P550" s="80">
        <v>289200</v>
      </c>
      <c r="Q550" s="80">
        <v>0</v>
      </c>
      <c r="R550" s="80">
        <v>289200</v>
      </c>
      <c r="S550" s="80">
        <v>0</v>
      </c>
      <c r="T550" s="77"/>
      <c r="U550" s="80">
        <v>0</v>
      </c>
      <c r="V550" s="77"/>
      <c r="W550" s="78"/>
      <c r="X550" s="78">
        <v>45260</v>
      </c>
    </row>
    <row r="551" spans="1:24">
      <c r="A551" s="74">
        <v>801000713</v>
      </c>
      <c r="B551" s="75" t="s">
        <v>695</v>
      </c>
      <c r="C551" s="77" t="s">
        <v>57</v>
      </c>
      <c r="D551" s="77" t="s">
        <v>1246</v>
      </c>
      <c r="E551" s="78">
        <v>45260</v>
      </c>
      <c r="F551" s="78">
        <v>45275.444869293984</v>
      </c>
      <c r="G551" s="80">
        <v>64500</v>
      </c>
      <c r="H551" s="80">
        <v>64500</v>
      </c>
      <c r="I551" s="80" t="s">
        <v>1418</v>
      </c>
      <c r="J551" s="77" t="s">
        <v>1341</v>
      </c>
      <c r="K551" s="80">
        <v>0</v>
      </c>
      <c r="L551" s="80">
        <v>0</v>
      </c>
      <c r="M551" s="77"/>
      <c r="N551" s="80">
        <v>64500</v>
      </c>
      <c r="O551" s="80">
        <v>66900</v>
      </c>
      <c r="P551" s="80">
        <v>64500</v>
      </c>
      <c r="Q551" s="80">
        <v>0</v>
      </c>
      <c r="R551" s="80">
        <v>64500</v>
      </c>
      <c r="S551" s="80">
        <v>0</v>
      </c>
      <c r="T551" s="77"/>
      <c r="U551" s="80">
        <v>0</v>
      </c>
      <c r="V551" s="77"/>
      <c r="W551" s="78"/>
      <c r="X551" s="78">
        <v>45260</v>
      </c>
    </row>
    <row r="552" spans="1:24">
      <c r="A552" s="74">
        <v>801000713</v>
      </c>
      <c r="B552" s="75" t="s">
        <v>695</v>
      </c>
      <c r="C552" s="77" t="s">
        <v>56</v>
      </c>
      <c r="D552" s="77" t="s">
        <v>1247</v>
      </c>
      <c r="E552" s="78">
        <v>45260</v>
      </c>
      <c r="F552" s="78">
        <v>45275.446116701387</v>
      </c>
      <c r="G552" s="80">
        <v>79049</v>
      </c>
      <c r="H552" s="80">
        <v>79049</v>
      </c>
      <c r="I552" s="80" t="s">
        <v>1418</v>
      </c>
      <c r="J552" s="77" t="s">
        <v>1341</v>
      </c>
      <c r="K552" s="80">
        <v>0</v>
      </c>
      <c r="L552" s="80">
        <v>0</v>
      </c>
      <c r="M552" s="77"/>
      <c r="N552" s="80">
        <v>79049</v>
      </c>
      <c r="O552" s="80">
        <v>79049</v>
      </c>
      <c r="P552" s="80">
        <v>79049</v>
      </c>
      <c r="Q552" s="80">
        <v>0</v>
      </c>
      <c r="R552" s="80">
        <v>79049</v>
      </c>
      <c r="S552" s="80">
        <v>0</v>
      </c>
      <c r="T552" s="77"/>
      <c r="U552" s="80">
        <v>0</v>
      </c>
      <c r="V552" s="77"/>
      <c r="W552" s="78"/>
      <c r="X552" s="78">
        <v>45260</v>
      </c>
    </row>
    <row r="553" spans="1:24">
      <c r="A553" s="74">
        <v>801000713</v>
      </c>
      <c r="B553" s="75" t="s">
        <v>695</v>
      </c>
      <c r="C553" s="77" t="s">
        <v>55</v>
      </c>
      <c r="D553" s="77" t="s">
        <v>1248</v>
      </c>
      <c r="E553" s="78">
        <v>45260</v>
      </c>
      <c r="F553" s="78">
        <v>45275.44803954861</v>
      </c>
      <c r="G553" s="80">
        <v>79049</v>
      </c>
      <c r="H553" s="80">
        <v>79049</v>
      </c>
      <c r="I553" s="80" t="s">
        <v>1418</v>
      </c>
      <c r="J553" s="77" t="s">
        <v>1341</v>
      </c>
      <c r="K553" s="80">
        <v>0</v>
      </c>
      <c r="L553" s="80">
        <v>0</v>
      </c>
      <c r="M553" s="77"/>
      <c r="N553" s="80">
        <v>79049</v>
      </c>
      <c r="O553" s="80">
        <v>79049</v>
      </c>
      <c r="P553" s="80">
        <v>79049</v>
      </c>
      <c r="Q553" s="80">
        <v>0</v>
      </c>
      <c r="R553" s="80">
        <v>79049</v>
      </c>
      <c r="S553" s="80">
        <v>0</v>
      </c>
      <c r="T553" s="77"/>
      <c r="U553" s="80">
        <v>0</v>
      </c>
      <c r="V553" s="77"/>
      <c r="W553" s="78"/>
      <c r="X553" s="78">
        <v>45260</v>
      </c>
    </row>
    <row r="554" spans="1:24">
      <c r="A554" s="74">
        <v>801000713</v>
      </c>
      <c r="B554" s="75" t="s">
        <v>695</v>
      </c>
      <c r="C554" s="77" t="s">
        <v>48</v>
      </c>
      <c r="D554" s="77" t="s">
        <v>1249</v>
      </c>
      <c r="E554" s="78">
        <v>45260</v>
      </c>
      <c r="F554" s="78">
        <v>45274.733793715277</v>
      </c>
      <c r="G554" s="80">
        <v>8135812</v>
      </c>
      <c r="H554" s="80">
        <v>8135812</v>
      </c>
      <c r="I554" s="80" t="s">
        <v>1418</v>
      </c>
      <c r="J554" s="77" t="s">
        <v>1341</v>
      </c>
      <c r="K554" s="80">
        <v>0</v>
      </c>
      <c r="L554" s="80">
        <v>0</v>
      </c>
      <c r="M554" s="77"/>
      <c r="N554" s="80">
        <v>8135812</v>
      </c>
      <c r="O554" s="80">
        <v>4415286</v>
      </c>
      <c r="P554" s="80">
        <v>8135812</v>
      </c>
      <c r="Q554" s="80">
        <v>0</v>
      </c>
      <c r="R554" s="80">
        <v>8135812</v>
      </c>
      <c r="S554" s="80">
        <v>0</v>
      </c>
      <c r="T554" s="77"/>
      <c r="U554" s="80">
        <v>0</v>
      </c>
      <c r="V554" s="77"/>
      <c r="W554" s="78"/>
      <c r="X554" s="78">
        <v>45260</v>
      </c>
    </row>
    <row r="555" spans="1:24">
      <c r="A555" s="74">
        <v>801000713</v>
      </c>
      <c r="B555" s="75" t="s">
        <v>695</v>
      </c>
      <c r="C555" s="77" t="s">
        <v>51</v>
      </c>
      <c r="D555" s="77" t="s">
        <v>1250</v>
      </c>
      <c r="E555" s="78">
        <v>45260</v>
      </c>
      <c r="F555" s="78">
        <v>45274.727173576386</v>
      </c>
      <c r="G555" s="80">
        <v>484217</v>
      </c>
      <c r="H555" s="80">
        <v>484217</v>
      </c>
      <c r="I555" s="80" t="s">
        <v>1418</v>
      </c>
      <c r="J555" s="77" t="s">
        <v>1341</v>
      </c>
      <c r="K555" s="80">
        <v>0</v>
      </c>
      <c r="L555" s="80">
        <v>0</v>
      </c>
      <c r="M555" s="77"/>
      <c r="N555" s="80">
        <v>484217</v>
      </c>
      <c r="O555" s="80">
        <v>484217</v>
      </c>
      <c r="P555" s="80">
        <v>484217</v>
      </c>
      <c r="Q555" s="80">
        <v>0</v>
      </c>
      <c r="R555" s="80">
        <v>484217</v>
      </c>
      <c r="S555" s="80">
        <v>0</v>
      </c>
      <c r="T555" s="77"/>
      <c r="U555" s="80">
        <v>0</v>
      </c>
      <c r="V555" s="77"/>
      <c r="W555" s="78"/>
      <c r="X555" s="78">
        <v>45260</v>
      </c>
    </row>
    <row r="556" spans="1:24">
      <c r="A556" s="74">
        <v>801000713</v>
      </c>
      <c r="B556" s="75" t="s">
        <v>695</v>
      </c>
      <c r="C556" s="77" t="s">
        <v>50</v>
      </c>
      <c r="D556" s="77" t="s">
        <v>1251</v>
      </c>
      <c r="E556" s="78">
        <v>45260</v>
      </c>
      <c r="F556" s="78">
        <v>45274.724967210648</v>
      </c>
      <c r="G556" s="80">
        <v>1026094</v>
      </c>
      <c r="H556" s="80">
        <v>1026094</v>
      </c>
      <c r="I556" s="80" t="s">
        <v>673</v>
      </c>
      <c r="J556" s="77" t="s">
        <v>1344</v>
      </c>
      <c r="K556" s="80">
        <v>0</v>
      </c>
      <c r="L556" s="80">
        <v>0</v>
      </c>
      <c r="M556" s="77"/>
      <c r="N556" s="80">
        <v>0</v>
      </c>
      <c r="O556" s="80">
        <v>0</v>
      </c>
      <c r="P556" s="80">
        <v>0</v>
      </c>
      <c r="Q556" s="80">
        <v>0</v>
      </c>
      <c r="R556" s="80">
        <v>0</v>
      </c>
      <c r="S556" s="80">
        <v>0</v>
      </c>
      <c r="T556" s="77"/>
      <c r="U556" s="80">
        <v>0</v>
      </c>
      <c r="V556" s="77"/>
      <c r="W556" s="78"/>
      <c r="X556" s="78">
        <v>45260</v>
      </c>
    </row>
    <row r="557" spans="1:24">
      <c r="A557" s="74">
        <v>801000713</v>
      </c>
      <c r="B557" s="75" t="s">
        <v>695</v>
      </c>
      <c r="C557" s="77" t="s">
        <v>49</v>
      </c>
      <c r="D557" s="77" t="s">
        <v>1252</v>
      </c>
      <c r="E557" s="78">
        <v>45260</v>
      </c>
      <c r="F557" s="78">
        <v>45275.369643055557</v>
      </c>
      <c r="G557" s="80">
        <v>363372</v>
      </c>
      <c r="H557" s="80">
        <v>363372</v>
      </c>
      <c r="I557" s="80" t="s">
        <v>673</v>
      </c>
      <c r="J557" s="77" t="s">
        <v>1344</v>
      </c>
      <c r="K557" s="80">
        <v>0</v>
      </c>
      <c r="L557" s="80">
        <v>0</v>
      </c>
      <c r="M557" s="77"/>
      <c r="N557" s="80">
        <v>0</v>
      </c>
      <c r="O557" s="80">
        <v>0</v>
      </c>
      <c r="P557" s="80">
        <v>0</v>
      </c>
      <c r="Q557" s="80">
        <v>0</v>
      </c>
      <c r="R557" s="80">
        <v>0</v>
      </c>
      <c r="S557" s="80">
        <v>0</v>
      </c>
      <c r="T557" s="77"/>
      <c r="U557" s="80">
        <v>0</v>
      </c>
      <c r="V557" s="77"/>
      <c r="W557" s="78"/>
      <c r="X557" s="78">
        <v>45260</v>
      </c>
    </row>
    <row r="558" spans="1:24">
      <c r="A558" s="74">
        <v>801000713</v>
      </c>
      <c r="B558" s="75" t="s">
        <v>695</v>
      </c>
      <c r="C558" s="77" t="s">
        <v>47</v>
      </c>
      <c r="D558" s="77" t="s">
        <v>1253</v>
      </c>
      <c r="E558" s="78">
        <v>45261</v>
      </c>
      <c r="F558" s="78">
        <v>45275.379404942127</v>
      </c>
      <c r="G558" s="80">
        <v>98000</v>
      </c>
      <c r="H558" s="80">
        <v>98000</v>
      </c>
      <c r="I558" s="80" t="s">
        <v>1418</v>
      </c>
      <c r="J558" s="77" t="s">
        <v>1341</v>
      </c>
      <c r="K558" s="80">
        <v>0</v>
      </c>
      <c r="L558" s="80">
        <v>0</v>
      </c>
      <c r="M558" s="77"/>
      <c r="N558" s="80">
        <v>98000</v>
      </c>
      <c r="O558" s="80">
        <v>101700</v>
      </c>
      <c r="P558" s="80">
        <v>98000</v>
      </c>
      <c r="Q558" s="80">
        <v>0</v>
      </c>
      <c r="R558" s="80">
        <v>98000</v>
      </c>
      <c r="S558" s="80">
        <v>0</v>
      </c>
      <c r="T558" s="77"/>
      <c r="U558" s="80">
        <v>0</v>
      </c>
      <c r="V558" s="77"/>
      <c r="W558" s="78"/>
      <c r="X558" s="78">
        <v>45260</v>
      </c>
    </row>
    <row r="559" spans="1:24">
      <c r="A559" s="74">
        <v>801000713</v>
      </c>
      <c r="B559" s="75" t="s">
        <v>695</v>
      </c>
      <c r="C559" s="77" t="s">
        <v>43</v>
      </c>
      <c r="D559" s="77" t="s">
        <v>1254</v>
      </c>
      <c r="E559" s="78">
        <v>45261</v>
      </c>
      <c r="F559" s="78">
        <v>45274.737341053238</v>
      </c>
      <c r="G559" s="80">
        <v>1446300</v>
      </c>
      <c r="H559" s="80">
        <v>1446300</v>
      </c>
      <c r="I559" s="80" t="s">
        <v>673</v>
      </c>
      <c r="J559" s="77" t="s">
        <v>1344</v>
      </c>
      <c r="K559" s="80">
        <v>0</v>
      </c>
      <c r="L559" s="80">
        <v>0</v>
      </c>
      <c r="M559" s="77"/>
      <c r="N559" s="80">
        <v>0</v>
      </c>
      <c r="O559" s="80">
        <v>0</v>
      </c>
      <c r="P559" s="80">
        <v>0</v>
      </c>
      <c r="Q559" s="80">
        <v>0</v>
      </c>
      <c r="R559" s="80">
        <v>0</v>
      </c>
      <c r="S559" s="80">
        <v>0</v>
      </c>
      <c r="T559" s="77"/>
      <c r="U559" s="80">
        <v>0</v>
      </c>
      <c r="V559" s="77"/>
      <c r="W559" s="78"/>
      <c r="X559" s="78">
        <v>45260</v>
      </c>
    </row>
    <row r="560" spans="1:24">
      <c r="A560" s="74">
        <v>801000713</v>
      </c>
      <c r="B560" s="75" t="s">
        <v>695</v>
      </c>
      <c r="C560" s="77" t="s">
        <v>45</v>
      </c>
      <c r="D560" s="77" t="s">
        <v>1255</v>
      </c>
      <c r="E560" s="78">
        <v>45261</v>
      </c>
      <c r="F560" s="78">
        <v>45274.735612349534</v>
      </c>
      <c r="G560" s="80">
        <v>64500</v>
      </c>
      <c r="H560" s="80">
        <v>64500</v>
      </c>
      <c r="I560" s="80" t="s">
        <v>1418</v>
      </c>
      <c r="J560" s="77" t="s">
        <v>1341</v>
      </c>
      <c r="K560" s="80">
        <v>0</v>
      </c>
      <c r="L560" s="80">
        <v>0</v>
      </c>
      <c r="M560" s="77"/>
      <c r="N560" s="80">
        <v>64500</v>
      </c>
      <c r="O560" s="80">
        <v>66900</v>
      </c>
      <c r="P560" s="80">
        <v>64500</v>
      </c>
      <c r="Q560" s="80">
        <v>0</v>
      </c>
      <c r="R560" s="80">
        <v>64500</v>
      </c>
      <c r="S560" s="80">
        <v>0</v>
      </c>
      <c r="T560" s="77"/>
      <c r="U560" s="80">
        <v>0</v>
      </c>
      <c r="V560" s="77"/>
      <c r="W560" s="78"/>
      <c r="X560" s="78">
        <v>45260</v>
      </c>
    </row>
    <row r="561" spans="1:24">
      <c r="A561" s="74">
        <v>801000713</v>
      </c>
      <c r="B561" s="75" t="s">
        <v>695</v>
      </c>
      <c r="C561" s="77" t="s">
        <v>46</v>
      </c>
      <c r="D561" s="77" t="s">
        <v>1256</v>
      </c>
      <c r="E561" s="78">
        <v>45261</v>
      </c>
      <c r="F561" s="78">
        <v>45275.419772071757</v>
      </c>
      <c r="G561" s="80">
        <v>111100</v>
      </c>
      <c r="H561" s="80">
        <v>111100</v>
      </c>
      <c r="I561" s="80" t="s">
        <v>1418</v>
      </c>
      <c r="J561" s="77" t="s">
        <v>1341</v>
      </c>
      <c r="K561" s="80">
        <v>0</v>
      </c>
      <c r="L561" s="80">
        <v>0</v>
      </c>
      <c r="M561" s="77"/>
      <c r="N561" s="80">
        <v>111100</v>
      </c>
      <c r="O561" s="80">
        <v>115600</v>
      </c>
      <c r="P561" s="80">
        <v>111100</v>
      </c>
      <c r="Q561" s="80">
        <v>0</v>
      </c>
      <c r="R561" s="80">
        <v>111100</v>
      </c>
      <c r="S561" s="80">
        <v>0</v>
      </c>
      <c r="T561" s="77"/>
      <c r="U561" s="80">
        <v>0</v>
      </c>
      <c r="V561" s="77"/>
      <c r="W561" s="78"/>
      <c r="X561" s="78">
        <v>45260</v>
      </c>
    </row>
    <row r="562" spans="1:24">
      <c r="A562" s="74">
        <v>801000713</v>
      </c>
      <c r="B562" s="75" t="s">
        <v>695</v>
      </c>
      <c r="C562" s="77" t="s">
        <v>44</v>
      </c>
      <c r="D562" s="77" t="s">
        <v>1257</v>
      </c>
      <c r="E562" s="78">
        <v>45261</v>
      </c>
      <c r="F562" s="78">
        <v>45275.836756793979</v>
      </c>
      <c r="G562" s="80">
        <v>67314</v>
      </c>
      <c r="H562" s="80">
        <v>67314</v>
      </c>
      <c r="I562" s="80" t="s">
        <v>1418</v>
      </c>
      <c r="J562" s="77" t="s">
        <v>1341</v>
      </c>
      <c r="K562" s="80">
        <v>0</v>
      </c>
      <c r="L562" s="80">
        <v>0</v>
      </c>
      <c r="M562" s="77"/>
      <c r="N562" s="80">
        <v>67314</v>
      </c>
      <c r="O562" s="80">
        <v>67314</v>
      </c>
      <c r="P562" s="80">
        <v>67314</v>
      </c>
      <c r="Q562" s="80">
        <v>0</v>
      </c>
      <c r="R562" s="80">
        <v>67314</v>
      </c>
      <c r="S562" s="80">
        <v>0</v>
      </c>
      <c r="T562" s="77"/>
      <c r="U562" s="80">
        <v>0</v>
      </c>
      <c r="V562" s="77"/>
      <c r="W562" s="78"/>
      <c r="X562" s="78">
        <v>45260</v>
      </c>
    </row>
    <row r="563" spans="1:24">
      <c r="A563" s="74">
        <v>801000713</v>
      </c>
      <c r="B563" s="75" t="s">
        <v>695</v>
      </c>
      <c r="C563" s="77" t="s">
        <v>42</v>
      </c>
      <c r="D563" s="77" t="s">
        <v>1258</v>
      </c>
      <c r="E563" s="78">
        <v>45261</v>
      </c>
      <c r="F563" s="78">
        <v>45275.412175115744</v>
      </c>
      <c r="G563" s="80">
        <v>335907</v>
      </c>
      <c r="H563" s="80">
        <v>335907</v>
      </c>
      <c r="I563" s="80" t="s">
        <v>673</v>
      </c>
      <c r="J563" s="77" t="s">
        <v>1344</v>
      </c>
      <c r="K563" s="80">
        <v>0</v>
      </c>
      <c r="L563" s="80">
        <v>0</v>
      </c>
      <c r="M563" s="77"/>
      <c r="N563" s="80">
        <v>0</v>
      </c>
      <c r="O563" s="80">
        <v>0</v>
      </c>
      <c r="P563" s="80">
        <v>0</v>
      </c>
      <c r="Q563" s="80">
        <v>0</v>
      </c>
      <c r="R563" s="80">
        <v>0</v>
      </c>
      <c r="S563" s="80">
        <v>0</v>
      </c>
      <c r="T563" s="77"/>
      <c r="U563" s="80">
        <v>0</v>
      </c>
      <c r="V563" s="77"/>
      <c r="W563" s="78"/>
      <c r="X563" s="78">
        <v>45260</v>
      </c>
    </row>
    <row r="564" spans="1:24">
      <c r="A564" s="74">
        <v>801000713</v>
      </c>
      <c r="B564" s="75" t="s">
        <v>695</v>
      </c>
      <c r="C564" s="77" t="s">
        <v>38</v>
      </c>
      <c r="D564" s="77" t="s">
        <v>1259</v>
      </c>
      <c r="E564" s="78">
        <v>45264</v>
      </c>
      <c r="F564" s="78">
        <v>45275.382157060187</v>
      </c>
      <c r="G564" s="80">
        <v>52400</v>
      </c>
      <c r="H564" s="80">
        <v>52400</v>
      </c>
      <c r="I564" s="80" t="s">
        <v>1418</v>
      </c>
      <c r="J564" s="77" t="s">
        <v>1341</v>
      </c>
      <c r="K564" s="80">
        <v>0</v>
      </c>
      <c r="L564" s="80">
        <v>0</v>
      </c>
      <c r="M564" s="77"/>
      <c r="N564" s="80">
        <v>52400</v>
      </c>
      <c r="O564" s="80">
        <v>56946</v>
      </c>
      <c r="P564" s="80">
        <v>52400</v>
      </c>
      <c r="Q564" s="80">
        <v>0</v>
      </c>
      <c r="R564" s="80">
        <v>52400</v>
      </c>
      <c r="S564" s="80">
        <v>0</v>
      </c>
      <c r="T564" s="77"/>
      <c r="U564" s="80">
        <v>0</v>
      </c>
      <c r="V564" s="77"/>
      <c r="W564" s="78"/>
      <c r="X564" s="78">
        <v>45260</v>
      </c>
    </row>
    <row r="565" spans="1:24">
      <c r="A565" s="74">
        <v>801000713</v>
      </c>
      <c r="B565" s="75" t="s">
        <v>695</v>
      </c>
      <c r="C565" s="77" t="s">
        <v>37</v>
      </c>
      <c r="D565" s="77" t="s">
        <v>1260</v>
      </c>
      <c r="E565" s="78">
        <v>45264</v>
      </c>
      <c r="F565" s="78">
        <v>45275.386337465279</v>
      </c>
      <c r="G565" s="80">
        <v>49990</v>
      </c>
      <c r="H565" s="80">
        <v>49990</v>
      </c>
      <c r="I565" s="80" t="s">
        <v>1418</v>
      </c>
      <c r="J565" s="77" t="s">
        <v>1341</v>
      </c>
      <c r="K565" s="80">
        <v>0</v>
      </c>
      <c r="L565" s="80">
        <v>0</v>
      </c>
      <c r="M565" s="77"/>
      <c r="N565" s="80">
        <v>49990</v>
      </c>
      <c r="O565" s="80">
        <v>49990</v>
      </c>
      <c r="P565" s="80">
        <v>49990</v>
      </c>
      <c r="Q565" s="80">
        <v>0</v>
      </c>
      <c r="R565" s="80">
        <v>49990</v>
      </c>
      <c r="S565" s="80">
        <v>49990</v>
      </c>
      <c r="T565" s="77">
        <v>1222352967</v>
      </c>
      <c r="U565" s="80">
        <v>0</v>
      </c>
      <c r="V565" s="77"/>
      <c r="W565" s="78"/>
      <c r="X565" s="78">
        <v>45260</v>
      </c>
    </row>
    <row r="566" spans="1:24">
      <c r="A566" s="74">
        <v>801000713</v>
      </c>
      <c r="B566" s="75" t="s">
        <v>695</v>
      </c>
      <c r="C566" s="77" t="s">
        <v>36</v>
      </c>
      <c r="D566" s="77" t="s">
        <v>1261</v>
      </c>
      <c r="E566" s="78">
        <v>45264</v>
      </c>
      <c r="F566" s="78">
        <v>45275.838657754626</v>
      </c>
      <c r="G566" s="80">
        <v>56533</v>
      </c>
      <c r="H566" s="80">
        <v>56533</v>
      </c>
      <c r="I566" s="80" t="s">
        <v>1418</v>
      </c>
      <c r="J566" s="77" t="s">
        <v>1341</v>
      </c>
      <c r="K566" s="80">
        <v>0</v>
      </c>
      <c r="L566" s="80">
        <v>0</v>
      </c>
      <c r="M566" s="77"/>
      <c r="N566" s="80">
        <v>56533</v>
      </c>
      <c r="O566" s="80">
        <v>56533</v>
      </c>
      <c r="P566" s="80">
        <v>56533</v>
      </c>
      <c r="Q566" s="80">
        <v>0</v>
      </c>
      <c r="R566" s="80">
        <v>56533</v>
      </c>
      <c r="S566" s="80">
        <v>0</v>
      </c>
      <c r="T566" s="77"/>
      <c r="U566" s="80">
        <v>0</v>
      </c>
      <c r="V566" s="77"/>
      <c r="W566" s="78"/>
      <c r="X566" s="78">
        <v>45260</v>
      </c>
    </row>
    <row r="567" spans="1:24">
      <c r="A567" s="74">
        <v>801000713</v>
      </c>
      <c r="B567" s="75" t="s">
        <v>695</v>
      </c>
      <c r="C567" s="77" t="s">
        <v>41</v>
      </c>
      <c r="D567" s="77" t="s">
        <v>1262</v>
      </c>
      <c r="E567" s="78">
        <v>45264</v>
      </c>
      <c r="F567" s="78">
        <v>45275.387657407409</v>
      </c>
      <c r="G567" s="80">
        <v>56533</v>
      </c>
      <c r="H567" s="80">
        <v>56533</v>
      </c>
      <c r="I567" s="80" t="s">
        <v>1418</v>
      </c>
      <c r="J567" s="77" t="s">
        <v>1341</v>
      </c>
      <c r="K567" s="80">
        <v>0</v>
      </c>
      <c r="L567" s="80">
        <v>0</v>
      </c>
      <c r="M567" s="77"/>
      <c r="N567" s="80">
        <v>56533</v>
      </c>
      <c r="O567" s="80">
        <v>56533</v>
      </c>
      <c r="P567" s="80">
        <v>56533</v>
      </c>
      <c r="Q567" s="80">
        <v>0</v>
      </c>
      <c r="R567" s="80">
        <v>56533</v>
      </c>
      <c r="S567" s="80">
        <v>0</v>
      </c>
      <c r="T567" s="77"/>
      <c r="U567" s="80">
        <v>0</v>
      </c>
      <c r="V567" s="77"/>
      <c r="W567" s="78"/>
      <c r="X567" s="78">
        <v>45260</v>
      </c>
    </row>
    <row r="568" spans="1:24">
      <c r="A568" s="74">
        <v>801000713</v>
      </c>
      <c r="B568" s="75" t="s">
        <v>695</v>
      </c>
      <c r="C568" s="77" t="s">
        <v>40</v>
      </c>
      <c r="D568" s="77" t="s">
        <v>1263</v>
      </c>
      <c r="E568" s="78">
        <v>45264</v>
      </c>
      <c r="F568" s="78">
        <v>45293.291666666664</v>
      </c>
      <c r="G568" s="80">
        <v>52433</v>
      </c>
      <c r="H568" s="80">
        <v>52433</v>
      </c>
      <c r="I568" s="80" t="s">
        <v>673</v>
      </c>
      <c r="J568" s="77" t="s">
        <v>1344</v>
      </c>
      <c r="K568" s="80">
        <v>0</v>
      </c>
      <c r="L568" s="80">
        <v>0</v>
      </c>
      <c r="M568" s="77"/>
      <c r="N568" s="80">
        <v>0</v>
      </c>
      <c r="O568" s="80">
        <v>0</v>
      </c>
      <c r="P568" s="80">
        <v>0</v>
      </c>
      <c r="Q568" s="80">
        <v>0</v>
      </c>
      <c r="R568" s="80">
        <v>0</v>
      </c>
      <c r="S568" s="80">
        <v>0</v>
      </c>
      <c r="T568" s="77"/>
      <c r="U568" s="80">
        <v>0</v>
      </c>
      <c r="V568" s="77"/>
      <c r="W568" s="78"/>
      <c r="X568" s="78">
        <v>45260</v>
      </c>
    </row>
    <row r="569" spans="1:24">
      <c r="A569" s="74">
        <v>801000713</v>
      </c>
      <c r="B569" s="75" t="s">
        <v>695</v>
      </c>
      <c r="C569" s="77" t="s">
        <v>39</v>
      </c>
      <c r="D569" s="77" t="s">
        <v>1264</v>
      </c>
      <c r="E569" s="78">
        <v>45264</v>
      </c>
      <c r="F569" s="78">
        <v>45275.774534340278</v>
      </c>
      <c r="G569" s="80">
        <v>64500</v>
      </c>
      <c r="H569" s="80">
        <v>64500</v>
      </c>
      <c r="I569" s="80" t="s">
        <v>1418</v>
      </c>
      <c r="J569" s="77" t="s">
        <v>1341</v>
      </c>
      <c r="K569" s="80">
        <v>0</v>
      </c>
      <c r="L569" s="80">
        <v>0</v>
      </c>
      <c r="M569" s="77"/>
      <c r="N569" s="80">
        <v>64500</v>
      </c>
      <c r="O569" s="80">
        <v>66900</v>
      </c>
      <c r="P569" s="80">
        <v>64500</v>
      </c>
      <c r="Q569" s="80">
        <v>0</v>
      </c>
      <c r="R569" s="80">
        <v>64500</v>
      </c>
      <c r="S569" s="80">
        <v>0</v>
      </c>
      <c r="T569" s="77"/>
      <c r="U569" s="80">
        <v>0</v>
      </c>
      <c r="V569" s="77"/>
      <c r="W569" s="78"/>
      <c r="X569" s="78">
        <v>45260</v>
      </c>
    </row>
    <row r="570" spans="1:24">
      <c r="A570" s="74">
        <v>801000713</v>
      </c>
      <c r="B570" s="75" t="s">
        <v>695</v>
      </c>
      <c r="C570" s="77" t="s">
        <v>35</v>
      </c>
      <c r="D570" s="77" t="s">
        <v>1265</v>
      </c>
      <c r="E570" s="78">
        <v>45264</v>
      </c>
      <c r="F570" s="78">
        <v>45274.739412418981</v>
      </c>
      <c r="G570" s="80">
        <v>9031620</v>
      </c>
      <c r="H570" s="80">
        <v>9031620</v>
      </c>
      <c r="I570" s="80" t="s">
        <v>1418</v>
      </c>
      <c r="J570" s="77" t="s">
        <v>1341</v>
      </c>
      <c r="K570" s="80">
        <v>0</v>
      </c>
      <c r="L570" s="80">
        <v>0</v>
      </c>
      <c r="M570" s="77"/>
      <c r="N570" s="80">
        <v>9031620</v>
      </c>
      <c r="O570" s="80">
        <v>26309874</v>
      </c>
      <c r="P570" s="80">
        <v>9031620</v>
      </c>
      <c r="Q570" s="80">
        <v>0</v>
      </c>
      <c r="R570" s="80">
        <v>9031620</v>
      </c>
      <c r="S570" s="80">
        <v>0</v>
      </c>
      <c r="T570" s="77"/>
      <c r="U570" s="80">
        <v>0</v>
      </c>
      <c r="V570" s="77"/>
      <c r="W570" s="78"/>
      <c r="X570" s="78">
        <v>45260</v>
      </c>
    </row>
    <row r="571" spans="1:24">
      <c r="A571" s="74">
        <v>801000713</v>
      </c>
      <c r="B571" s="75" t="s">
        <v>695</v>
      </c>
      <c r="C571" s="77" t="s">
        <v>34</v>
      </c>
      <c r="D571" s="77" t="s">
        <v>1266</v>
      </c>
      <c r="E571" s="78">
        <v>45265</v>
      </c>
      <c r="F571" s="78">
        <v>45275.388919560188</v>
      </c>
      <c r="G571" s="80">
        <v>62303</v>
      </c>
      <c r="H571" s="80">
        <v>62303</v>
      </c>
      <c r="I571" s="80" t="s">
        <v>1418</v>
      </c>
      <c r="J571" s="77" t="s">
        <v>1341</v>
      </c>
      <c r="K571" s="80">
        <v>0</v>
      </c>
      <c r="L571" s="80">
        <v>0</v>
      </c>
      <c r="M571" s="77"/>
      <c r="N571" s="80">
        <v>62303</v>
      </c>
      <c r="O571" s="80">
        <v>62303</v>
      </c>
      <c r="P571" s="80">
        <v>62303</v>
      </c>
      <c r="Q571" s="80">
        <v>0</v>
      </c>
      <c r="R571" s="80">
        <v>62303</v>
      </c>
      <c r="S571" s="80">
        <v>62303</v>
      </c>
      <c r="T571" s="77">
        <v>1222352966</v>
      </c>
      <c r="U571" s="80">
        <v>0</v>
      </c>
      <c r="V571" s="77"/>
      <c r="W571" s="78"/>
      <c r="X571" s="78">
        <v>45260</v>
      </c>
    </row>
    <row r="572" spans="1:24">
      <c r="A572" s="74">
        <v>801000713</v>
      </c>
      <c r="B572" s="75" t="s">
        <v>695</v>
      </c>
      <c r="C572" s="77" t="s">
        <v>31</v>
      </c>
      <c r="D572" s="77" t="s">
        <v>1267</v>
      </c>
      <c r="E572" s="78">
        <v>45265</v>
      </c>
      <c r="F572" s="78">
        <v>45275.841242245369</v>
      </c>
      <c r="G572" s="80">
        <v>64500</v>
      </c>
      <c r="H572" s="80">
        <v>64500</v>
      </c>
      <c r="I572" s="80" t="s">
        <v>1418</v>
      </c>
      <c r="J572" s="77" t="s">
        <v>1341</v>
      </c>
      <c r="K572" s="80">
        <v>0</v>
      </c>
      <c r="L572" s="80">
        <v>0</v>
      </c>
      <c r="M572" s="77"/>
      <c r="N572" s="80">
        <v>64500</v>
      </c>
      <c r="O572" s="80">
        <v>66900</v>
      </c>
      <c r="P572" s="80">
        <v>64500</v>
      </c>
      <c r="Q572" s="80">
        <v>0</v>
      </c>
      <c r="R572" s="80">
        <v>64500</v>
      </c>
      <c r="S572" s="80">
        <v>0</v>
      </c>
      <c r="T572" s="77"/>
      <c r="U572" s="80">
        <v>0</v>
      </c>
      <c r="V572" s="77"/>
      <c r="W572" s="78"/>
      <c r="X572" s="78">
        <v>45260</v>
      </c>
    </row>
    <row r="573" spans="1:24">
      <c r="A573" s="74">
        <v>801000713</v>
      </c>
      <c r="B573" s="75" t="s">
        <v>695</v>
      </c>
      <c r="C573" s="77" t="s">
        <v>30</v>
      </c>
      <c r="D573" s="77" t="s">
        <v>1268</v>
      </c>
      <c r="E573" s="78">
        <v>45265</v>
      </c>
      <c r="F573" s="78">
        <v>45275.843498645831</v>
      </c>
      <c r="G573" s="80">
        <v>56533</v>
      </c>
      <c r="H573" s="80">
        <v>56533</v>
      </c>
      <c r="I573" s="80" t="s">
        <v>1418</v>
      </c>
      <c r="J573" s="77" t="s">
        <v>1341</v>
      </c>
      <c r="K573" s="80">
        <v>0</v>
      </c>
      <c r="L573" s="80">
        <v>0</v>
      </c>
      <c r="M573" s="77"/>
      <c r="N573" s="80">
        <v>56533</v>
      </c>
      <c r="O573" s="80">
        <v>56533</v>
      </c>
      <c r="P573" s="80">
        <v>56533</v>
      </c>
      <c r="Q573" s="80">
        <v>0</v>
      </c>
      <c r="R573" s="80">
        <v>56533</v>
      </c>
      <c r="S573" s="80">
        <v>0</v>
      </c>
      <c r="T573" s="77"/>
      <c r="U573" s="80">
        <v>0</v>
      </c>
      <c r="V573" s="77"/>
      <c r="W573" s="78"/>
      <c r="X573" s="78">
        <v>45260</v>
      </c>
    </row>
    <row r="574" spans="1:24">
      <c r="A574" s="74">
        <v>801000713</v>
      </c>
      <c r="B574" s="75" t="s">
        <v>695</v>
      </c>
      <c r="C574" s="77" t="s">
        <v>33</v>
      </c>
      <c r="D574" s="77" t="s">
        <v>1269</v>
      </c>
      <c r="E574" s="78">
        <v>45265</v>
      </c>
      <c r="F574" s="78">
        <v>45275.775654594909</v>
      </c>
      <c r="G574" s="80">
        <v>64500</v>
      </c>
      <c r="H574" s="80">
        <v>64500</v>
      </c>
      <c r="I574" s="80" t="s">
        <v>1418</v>
      </c>
      <c r="J574" s="77" t="s">
        <v>1341</v>
      </c>
      <c r="K574" s="80">
        <v>0</v>
      </c>
      <c r="L574" s="80">
        <v>0</v>
      </c>
      <c r="M574" s="77"/>
      <c r="N574" s="80">
        <v>64500</v>
      </c>
      <c r="O574" s="80">
        <v>56946</v>
      </c>
      <c r="P574" s="80">
        <v>64500</v>
      </c>
      <c r="Q574" s="80">
        <v>0</v>
      </c>
      <c r="R574" s="80">
        <v>64500</v>
      </c>
      <c r="S574" s="80">
        <v>0</v>
      </c>
      <c r="T574" s="77"/>
      <c r="U574" s="80">
        <v>0</v>
      </c>
      <c r="V574" s="77"/>
      <c r="W574" s="78"/>
      <c r="X574" s="78">
        <v>45260</v>
      </c>
    </row>
    <row r="575" spans="1:24">
      <c r="A575" s="74">
        <v>801000713</v>
      </c>
      <c r="B575" s="75" t="s">
        <v>695</v>
      </c>
      <c r="C575" s="77" t="s">
        <v>32</v>
      </c>
      <c r="D575" s="77" t="s">
        <v>1270</v>
      </c>
      <c r="E575" s="78">
        <v>45265</v>
      </c>
      <c r="F575" s="78">
        <v>45293.291666666664</v>
      </c>
      <c r="G575" s="80">
        <v>60400</v>
      </c>
      <c r="H575" s="80">
        <v>60400</v>
      </c>
      <c r="I575" s="80" t="s">
        <v>673</v>
      </c>
      <c r="J575" s="77" t="s">
        <v>1344</v>
      </c>
      <c r="K575" s="80">
        <v>0</v>
      </c>
      <c r="L575" s="80">
        <v>0</v>
      </c>
      <c r="M575" s="77"/>
      <c r="N575" s="80">
        <v>0</v>
      </c>
      <c r="O575" s="80">
        <v>0</v>
      </c>
      <c r="P575" s="80">
        <v>0</v>
      </c>
      <c r="Q575" s="80">
        <v>0</v>
      </c>
      <c r="R575" s="80">
        <v>0</v>
      </c>
      <c r="S575" s="80">
        <v>0</v>
      </c>
      <c r="T575" s="77"/>
      <c r="U575" s="80">
        <v>0</v>
      </c>
      <c r="V575" s="77"/>
      <c r="W575" s="78"/>
      <c r="X575" s="78">
        <v>45260</v>
      </c>
    </row>
    <row r="576" spans="1:24">
      <c r="A576" s="74">
        <v>801000713</v>
      </c>
      <c r="B576" s="75" t="s">
        <v>695</v>
      </c>
      <c r="C576" s="77" t="s">
        <v>29</v>
      </c>
      <c r="D576" s="77" t="s">
        <v>1271</v>
      </c>
      <c r="E576" s="78">
        <v>45266</v>
      </c>
      <c r="F576" s="78">
        <v>45275.845074733799</v>
      </c>
      <c r="G576" s="80">
        <v>56946</v>
      </c>
      <c r="H576" s="80">
        <v>56946</v>
      </c>
      <c r="I576" s="80" t="s">
        <v>1418</v>
      </c>
      <c r="J576" s="77" t="s">
        <v>1341</v>
      </c>
      <c r="K576" s="80">
        <v>0</v>
      </c>
      <c r="L576" s="80">
        <v>0</v>
      </c>
      <c r="M576" s="77"/>
      <c r="N576" s="80">
        <v>56946</v>
      </c>
      <c r="O576" s="80">
        <v>56946</v>
      </c>
      <c r="P576" s="80">
        <v>56946</v>
      </c>
      <c r="Q576" s="80">
        <v>0</v>
      </c>
      <c r="R576" s="80">
        <v>56946</v>
      </c>
      <c r="S576" s="80">
        <v>0</v>
      </c>
      <c r="T576" s="77"/>
      <c r="U576" s="80">
        <v>0</v>
      </c>
      <c r="V576" s="77"/>
      <c r="W576" s="78"/>
      <c r="X576" s="78">
        <v>45260</v>
      </c>
    </row>
    <row r="577" spans="1:24">
      <c r="A577" s="74">
        <v>801000713</v>
      </c>
      <c r="B577" s="75" t="s">
        <v>695</v>
      </c>
      <c r="C577" s="77" t="s">
        <v>27</v>
      </c>
      <c r="D577" s="77" t="s">
        <v>1272</v>
      </c>
      <c r="E577" s="78">
        <v>45266</v>
      </c>
      <c r="F577" s="78">
        <v>45275.776850694441</v>
      </c>
      <c r="G577" s="80">
        <v>56533</v>
      </c>
      <c r="H577" s="80">
        <v>56533</v>
      </c>
      <c r="I577" s="80" t="s">
        <v>1418</v>
      </c>
      <c r="J577" s="77" t="s">
        <v>1341</v>
      </c>
      <c r="K577" s="80">
        <v>0</v>
      </c>
      <c r="L577" s="80">
        <v>0</v>
      </c>
      <c r="M577" s="77"/>
      <c r="N577" s="80">
        <v>56533</v>
      </c>
      <c r="O577" s="80">
        <v>56533</v>
      </c>
      <c r="P577" s="80">
        <v>56533</v>
      </c>
      <c r="Q577" s="80">
        <v>0</v>
      </c>
      <c r="R577" s="80">
        <v>56533</v>
      </c>
      <c r="S577" s="80">
        <v>0</v>
      </c>
      <c r="T577" s="77"/>
      <c r="U577" s="80">
        <v>0</v>
      </c>
      <c r="V577" s="77"/>
      <c r="W577" s="78"/>
      <c r="X577" s="78">
        <v>45260</v>
      </c>
    </row>
    <row r="578" spans="1:24">
      <c r="A578" s="74">
        <v>801000713</v>
      </c>
      <c r="B578" s="75" t="s">
        <v>695</v>
      </c>
      <c r="C578" s="77" t="s">
        <v>28</v>
      </c>
      <c r="D578" s="77" t="s">
        <v>1273</v>
      </c>
      <c r="E578" s="78">
        <v>45266</v>
      </c>
      <c r="F578" s="78">
        <v>45275.849906053241</v>
      </c>
      <c r="G578" s="80">
        <v>56946</v>
      </c>
      <c r="H578" s="80">
        <v>56946</v>
      </c>
      <c r="I578" s="80" t="s">
        <v>1418</v>
      </c>
      <c r="J578" s="77" t="s">
        <v>1341</v>
      </c>
      <c r="K578" s="80">
        <v>0</v>
      </c>
      <c r="L578" s="80">
        <v>0</v>
      </c>
      <c r="M578" s="77"/>
      <c r="N578" s="80">
        <v>56946</v>
      </c>
      <c r="O578" s="80">
        <v>56946</v>
      </c>
      <c r="P578" s="80">
        <v>56946</v>
      </c>
      <c r="Q578" s="80">
        <v>0</v>
      </c>
      <c r="R578" s="80">
        <v>56946</v>
      </c>
      <c r="S578" s="80">
        <v>0</v>
      </c>
      <c r="T578" s="77"/>
      <c r="U578" s="80">
        <v>0</v>
      </c>
      <c r="V578" s="77"/>
      <c r="W578" s="78"/>
      <c r="X578" s="78">
        <v>45260</v>
      </c>
    </row>
    <row r="579" spans="1:24">
      <c r="A579" s="74">
        <v>801000713</v>
      </c>
      <c r="B579" s="75" t="s">
        <v>695</v>
      </c>
      <c r="C579" s="77" t="s">
        <v>25</v>
      </c>
      <c r="D579" s="77" t="s">
        <v>1274</v>
      </c>
      <c r="E579" s="78">
        <v>45266</v>
      </c>
      <c r="F579" s="78">
        <v>45275.390875428238</v>
      </c>
      <c r="G579" s="80">
        <v>5306201</v>
      </c>
      <c r="H579" s="80">
        <v>5306201</v>
      </c>
      <c r="I579" s="80" t="s">
        <v>673</v>
      </c>
      <c r="J579" s="77" t="s">
        <v>1344</v>
      </c>
      <c r="K579" s="80">
        <v>0</v>
      </c>
      <c r="L579" s="80">
        <v>0</v>
      </c>
      <c r="M579" s="77"/>
      <c r="N579" s="80">
        <v>0</v>
      </c>
      <c r="O579" s="80">
        <v>0</v>
      </c>
      <c r="P579" s="80">
        <v>0</v>
      </c>
      <c r="Q579" s="80">
        <v>0</v>
      </c>
      <c r="R579" s="80">
        <v>0</v>
      </c>
      <c r="S579" s="80">
        <v>0</v>
      </c>
      <c r="T579" s="77"/>
      <c r="U579" s="80">
        <v>0</v>
      </c>
      <c r="V579" s="77"/>
      <c r="W579" s="78"/>
      <c r="X579" s="78">
        <v>45260</v>
      </c>
    </row>
    <row r="580" spans="1:24">
      <c r="A580" s="74">
        <v>801000713</v>
      </c>
      <c r="B580" s="75" t="s">
        <v>695</v>
      </c>
      <c r="C580" s="77" t="s">
        <v>26</v>
      </c>
      <c r="D580" s="77" t="s">
        <v>1275</v>
      </c>
      <c r="E580" s="78">
        <v>45266</v>
      </c>
      <c r="F580" s="78">
        <v>45275.414740740744</v>
      </c>
      <c r="G580" s="80">
        <v>1003332</v>
      </c>
      <c r="H580" s="80">
        <v>1003332</v>
      </c>
      <c r="I580" s="80" t="s">
        <v>673</v>
      </c>
      <c r="J580" s="77" t="s">
        <v>1344</v>
      </c>
      <c r="K580" s="80">
        <v>0</v>
      </c>
      <c r="L580" s="80">
        <v>0</v>
      </c>
      <c r="M580" s="77"/>
      <c r="N580" s="80">
        <v>0</v>
      </c>
      <c r="O580" s="80">
        <v>0</v>
      </c>
      <c r="P580" s="80">
        <v>0</v>
      </c>
      <c r="Q580" s="80">
        <v>0</v>
      </c>
      <c r="R580" s="80">
        <v>0</v>
      </c>
      <c r="S580" s="80">
        <v>0</v>
      </c>
      <c r="T580" s="77"/>
      <c r="U580" s="80">
        <v>0</v>
      </c>
      <c r="V580" s="77"/>
      <c r="W580" s="78"/>
      <c r="X580" s="78">
        <v>45260</v>
      </c>
    </row>
    <row r="581" spans="1:24">
      <c r="A581" s="74">
        <v>801000713</v>
      </c>
      <c r="B581" s="75" t="s">
        <v>695</v>
      </c>
      <c r="C581" s="77" t="s">
        <v>23</v>
      </c>
      <c r="D581" s="77" t="s">
        <v>1276</v>
      </c>
      <c r="E581" s="78">
        <v>45267</v>
      </c>
      <c r="F581" s="78">
        <v>45275.778245486108</v>
      </c>
      <c r="G581" s="80">
        <v>306190</v>
      </c>
      <c r="H581" s="80">
        <v>306190</v>
      </c>
      <c r="I581" s="80" t="s">
        <v>1418</v>
      </c>
      <c r="J581" s="77" t="s">
        <v>1341</v>
      </c>
      <c r="K581" s="80">
        <v>0</v>
      </c>
      <c r="L581" s="80">
        <v>0</v>
      </c>
      <c r="M581" s="77"/>
      <c r="N581" s="80">
        <v>306190</v>
      </c>
      <c r="O581" s="80">
        <v>315990</v>
      </c>
      <c r="P581" s="80">
        <v>306190</v>
      </c>
      <c r="Q581" s="80">
        <v>0</v>
      </c>
      <c r="R581" s="80">
        <v>306190</v>
      </c>
      <c r="S581" s="80">
        <v>0</v>
      </c>
      <c r="T581" s="77"/>
      <c r="U581" s="80">
        <v>0</v>
      </c>
      <c r="V581" s="77"/>
      <c r="W581" s="78"/>
      <c r="X581" s="78">
        <v>45260</v>
      </c>
    </row>
    <row r="582" spans="1:24">
      <c r="A582" s="74">
        <v>801000713</v>
      </c>
      <c r="B582" s="75" t="s">
        <v>695</v>
      </c>
      <c r="C582" s="77" t="s">
        <v>21</v>
      </c>
      <c r="D582" s="77" t="s">
        <v>1277</v>
      </c>
      <c r="E582" s="78">
        <v>45267</v>
      </c>
      <c r="F582" s="78"/>
      <c r="G582" s="80">
        <v>289200</v>
      </c>
      <c r="H582" s="80">
        <v>289200</v>
      </c>
      <c r="I582" s="80" t="s">
        <v>1345</v>
      </c>
      <c r="J582" s="77"/>
      <c r="K582" s="80">
        <v>0</v>
      </c>
      <c r="L582" s="80">
        <v>0</v>
      </c>
      <c r="M582" s="77"/>
      <c r="N582" s="80">
        <v>0</v>
      </c>
      <c r="O582" s="80">
        <v>0</v>
      </c>
      <c r="P582" s="80">
        <v>0</v>
      </c>
      <c r="Q582" s="80">
        <v>0</v>
      </c>
      <c r="R582" s="80">
        <v>0</v>
      </c>
      <c r="S582" s="80">
        <v>0</v>
      </c>
      <c r="T582" s="77"/>
      <c r="U582" s="80">
        <v>0</v>
      </c>
      <c r="V582" s="77"/>
      <c r="W582" s="78"/>
      <c r="X582" s="78">
        <v>45260</v>
      </c>
    </row>
    <row r="583" spans="1:24">
      <c r="A583" s="74">
        <v>801000713</v>
      </c>
      <c r="B583" s="75" t="s">
        <v>695</v>
      </c>
      <c r="C583" s="77" t="s">
        <v>22</v>
      </c>
      <c r="D583" s="77" t="s">
        <v>1278</v>
      </c>
      <c r="E583" s="78">
        <v>45267</v>
      </c>
      <c r="F583" s="78">
        <v>45275.851767129629</v>
      </c>
      <c r="G583" s="80">
        <v>64500</v>
      </c>
      <c r="H583" s="80">
        <v>64500</v>
      </c>
      <c r="I583" s="80" t="s">
        <v>1418</v>
      </c>
      <c r="J583" s="77" t="s">
        <v>1341</v>
      </c>
      <c r="K583" s="80">
        <v>0</v>
      </c>
      <c r="L583" s="80">
        <v>0</v>
      </c>
      <c r="M583" s="77"/>
      <c r="N583" s="80">
        <v>64500</v>
      </c>
      <c r="O583" s="80">
        <v>66900</v>
      </c>
      <c r="P583" s="80">
        <v>64500</v>
      </c>
      <c r="Q583" s="80">
        <v>0</v>
      </c>
      <c r="R583" s="80">
        <v>64500</v>
      </c>
      <c r="S583" s="80">
        <v>0</v>
      </c>
      <c r="T583" s="77"/>
      <c r="U583" s="80">
        <v>0</v>
      </c>
      <c r="V583" s="77"/>
      <c r="W583" s="78"/>
      <c r="X583" s="78">
        <v>45260</v>
      </c>
    </row>
    <row r="584" spans="1:24">
      <c r="A584" s="74">
        <v>801000713</v>
      </c>
      <c r="B584" s="75" t="s">
        <v>695</v>
      </c>
      <c r="C584" s="77" t="s">
        <v>24</v>
      </c>
      <c r="D584" s="77" t="s">
        <v>1279</v>
      </c>
      <c r="E584" s="78">
        <v>45267</v>
      </c>
      <c r="F584" s="78">
        <v>45293.291666666664</v>
      </c>
      <c r="G584" s="80">
        <v>3819660</v>
      </c>
      <c r="H584" s="80">
        <v>3819660</v>
      </c>
      <c r="I584" s="80" t="s">
        <v>673</v>
      </c>
      <c r="J584" s="77" t="s">
        <v>1344</v>
      </c>
      <c r="K584" s="80">
        <v>0</v>
      </c>
      <c r="L584" s="80">
        <v>0</v>
      </c>
      <c r="M584" s="77"/>
      <c r="N584" s="80">
        <v>0</v>
      </c>
      <c r="O584" s="80">
        <v>0</v>
      </c>
      <c r="P584" s="80">
        <v>0</v>
      </c>
      <c r="Q584" s="80">
        <v>0</v>
      </c>
      <c r="R584" s="80">
        <v>0</v>
      </c>
      <c r="S584" s="80">
        <v>0</v>
      </c>
      <c r="T584" s="77"/>
      <c r="U584" s="80">
        <v>0</v>
      </c>
      <c r="V584" s="77"/>
      <c r="W584" s="78"/>
      <c r="X584" s="78">
        <v>45260</v>
      </c>
    </row>
    <row r="585" spans="1:24">
      <c r="A585" s="74">
        <v>801000713</v>
      </c>
      <c r="B585" s="75" t="s">
        <v>695</v>
      </c>
      <c r="C585" s="77" t="s">
        <v>20</v>
      </c>
      <c r="D585" s="77" t="s">
        <v>1280</v>
      </c>
      <c r="E585" s="78">
        <v>45269</v>
      </c>
      <c r="F585" s="78">
        <v>45275.779992592594</v>
      </c>
      <c r="G585" s="80">
        <v>9023346</v>
      </c>
      <c r="H585" s="80">
        <v>9023346</v>
      </c>
      <c r="I585" s="80" t="s">
        <v>1418</v>
      </c>
      <c r="J585" s="77" t="s">
        <v>1341</v>
      </c>
      <c r="K585" s="80">
        <v>0</v>
      </c>
      <c r="L585" s="80">
        <v>0</v>
      </c>
      <c r="M585" s="77"/>
      <c r="N585" s="80">
        <v>9023346</v>
      </c>
      <c r="O585" s="80">
        <v>46217490</v>
      </c>
      <c r="P585" s="80">
        <v>9023346</v>
      </c>
      <c r="Q585" s="80">
        <v>0</v>
      </c>
      <c r="R585" s="80">
        <v>9023346</v>
      </c>
      <c r="S585" s="80">
        <v>0</v>
      </c>
      <c r="T585" s="77"/>
      <c r="U585" s="80">
        <v>0</v>
      </c>
      <c r="V585" s="77"/>
      <c r="W585" s="78"/>
      <c r="X585" s="78">
        <v>45260</v>
      </c>
    </row>
    <row r="586" spans="1:24">
      <c r="A586" s="74">
        <v>801000713</v>
      </c>
      <c r="B586" s="75" t="s">
        <v>695</v>
      </c>
      <c r="C586" s="77" t="s">
        <v>18</v>
      </c>
      <c r="D586" s="77" t="s">
        <v>1281</v>
      </c>
      <c r="E586" s="78">
        <v>45271</v>
      </c>
      <c r="F586" s="78">
        <v>45293.291666666664</v>
      </c>
      <c r="G586" s="80">
        <v>289200</v>
      </c>
      <c r="H586" s="80">
        <v>289200</v>
      </c>
      <c r="I586" s="80" t="s">
        <v>673</v>
      </c>
      <c r="J586" s="77" t="s">
        <v>1344</v>
      </c>
      <c r="K586" s="80">
        <v>0</v>
      </c>
      <c r="L586" s="80">
        <v>0</v>
      </c>
      <c r="M586" s="77"/>
      <c r="N586" s="80">
        <v>0</v>
      </c>
      <c r="O586" s="80">
        <v>0</v>
      </c>
      <c r="P586" s="80">
        <v>0</v>
      </c>
      <c r="Q586" s="80">
        <v>0</v>
      </c>
      <c r="R586" s="80">
        <v>0</v>
      </c>
      <c r="S586" s="80">
        <v>0</v>
      </c>
      <c r="T586" s="77"/>
      <c r="U586" s="80">
        <v>0</v>
      </c>
      <c r="V586" s="77"/>
      <c r="W586" s="78"/>
      <c r="X586" s="78">
        <v>45260</v>
      </c>
    </row>
    <row r="587" spans="1:24">
      <c r="A587" s="74">
        <v>801000713</v>
      </c>
      <c r="B587" s="75" t="s">
        <v>695</v>
      </c>
      <c r="C587" s="77" t="s">
        <v>17</v>
      </c>
      <c r="D587" s="77" t="s">
        <v>1282</v>
      </c>
      <c r="E587" s="78">
        <v>45271</v>
      </c>
      <c r="F587" s="78">
        <v>45275.785170798612</v>
      </c>
      <c r="G587" s="80">
        <v>64500</v>
      </c>
      <c r="H587" s="80">
        <v>64500</v>
      </c>
      <c r="I587" s="80" t="s">
        <v>1418</v>
      </c>
      <c r="J587" s="77" t="s">
        <v>1341</v>
      </c>
      <c r="K587" s="80">
        <v>0</v>
      </c>
      <c r="L587" s="80">
        <v>0</v>
      </c>
      <c r="M587" s="77"/>
      <c r="N587" s="80">
        <v>64500</v>
      </c>
      <c r="O587" s="80">
        <v>66900</v>
      </c>
      <c r="P587" s="80">
        <v>64500</v>
      </c>
      <c r="Q587" s="80">
        <v>0</v>
      </c>
      <c r="R587" s="80">
        <v>64500</v>
      </c>
      <c r="S587" s="80">
        <v>0</v>
      </c>
      <c r="T587" s="77"/>
      <c r="U587" s="80">
        <v>0</v>
      </c>
      <c r="V587" s="77"/>
      <c r="W587" s="78"/>
      <c r="X587" s="78">
        <v>45260</v>
      </c>
    </row>
    <row r="588" spans="1:24">
      <c r="A588" s="74">
        <v>801000713</v>
      </c>
      <c r="B588" s="75" t="s">
        <v>695</v>
      </c>
      <c r="C588" s="77" t="s">
        <v>16</v>
      </c>
      <c r="D588" s="77" t="s">
        <v>1283</v>
      </c>
      <c r="E588" s="78">
        <v>45271</v>
      </c>
      <c r="F588" s="78">
        <v>45293.291666666664</v>
      </c>
      <c r="G588" s="80">
        <v>56533</v>
      </c>
      <c r="H588" s="80">
        <v>56533</v>
      </c>
      <c r="I588" s="80" t="s">
        <v>673</v>
      </c>
      <c r="J588" s="77" t="s">
        <v>1344</v>
      </c>
      <c r="K588" s="80">
        <v>0</v>
      </c>
      <c r="L588" s="80">
        <v>0</v>
      </c>
      <c r="M588" s="77"/>
      <c r="N588" s="80">
        <v>0</v>
      </c>
      <c r="O588" s="80">
        <v>0</v>
      </c>
      <c r="P588" s="80">
        <v>0</v>
      </c>
      <c r="Q588" s="80">
        <v>0</v>
      </c>
      <c r="R588" s="80">
        <v>0</v>
      </c>
      <c r="S588" s="80">
        <v>0</v>
      </c>
      <c r="T588" s="77"/>
      <c r="U588" s="80">
        <v>0</v>
      </c>
      <c r="V588" s="77"/>
      <c r="W588" s="78"/>
      <c r="X588" s="78">
        <v>45260</v>
      </c>
    </row>
    <row r="589" spans="1:24">
      <c r="A589" s="74">
        <v>801000713</v>
      </c>
      <c r="B589" s="75" t="s">
        <v>695</v>
      </c>
      <c r="C589" s="77" t="s">
        <v>19</v>
      </c>
      <c r="D589" s="77" t="s">
        <v>1284</v>
      </c>
      <c r="E589" s="78">
        <v>45271</v>
      </c>
      <c r="F589" s="78">
        <v>45275.781600578703</v>
      </c>
      <c r="G589" s="80">
        <v>56533</v>
      </c>
      <c r="H589" s="80">
        <v>56533</v>
      </c>
      <c r="I589" s="80" t="s">
        <v>1347</v>
      </c>
      <c r="J589" s="77" t="s">
        <v>610</v>
      </c>
      <c r="K589" s="80">
        <v>56533</v>
      </c>
      <c r="L589" s="80">
        <v>0</v>
      </c>
      <c r="M589" s="77"/>
      <c r="N589" s="80">
        <v>0</v>
      </c>
      <c r="O589" s="80">
        <v>0</v>
      </c>
      <c r="P589" s="80">
        <v>0</v>
      </c>
      <c r="Q589" s="80">
        <v>0</v>
      </c>
      <c r="R589" s="80">
        <v>0</v>
      </c>
      <c r="S589" s="80">
        <v>0</v>
      </c>
      <c r="T589" s="77"/>
      <c r="U589" s="80">
        <v>0</v>
      </c>
      <c r="V589" s="77"/>
      <c r="W589" s="78"/>
      <c r="X589" s="78">
        <v>45260</v>
      </c>
    </row>
    <row r="590" spans="1:24">
      <c r="A590" s="74">
        <v>801000713</v>
      </c>
      <c r="B590" s="75" t="s">
        <v>695</v>
      </c>
      <c r="C590" s="77" t="s">
        <v>11</v>
      </c>
      <c r="D590" s="77" t="s">
        <v>1285</v>
      </c>
      <c r="E590" s="78">
        <v>45271</v>
      </c>
      <c r="F590" s="78">
        <v>45293.291666666664</v>
      </c>
      <c r="G590" s="80">
        <v>128884</v>
      </c>
      <c r="H590" s="80">
        <v>128884</v>
      </c>
      <c r="I590" s="80" t="s">
        <v>673</v>
      </c>
      <c r="J590" s="77" t="s">
        <v>1344</v>
      </c>
      <c r="K590" s="80">
        <v>0</v>
      </c>
      <c r="L590" s="80">
        <v>0</v>
      </c>
      <c r="M590" s="77"/>
      <c r="N590" s="80">
        <v>0</v>
      </c>
      <c r="O590" s="80">
        <v>0</v>
      </c>
      <c r="P590" s="80">
        <v>0</v>
      </c>
      <c r="Q590" s="80">
        <v>0</v>
      </c>
      <c r="R590" s="80">
        <v>0</v>
      </c>
      <c r="S590" s="80">
        <v>0</v>
      </c>
      <c r="T590" s="77"/>
      <c r="U590" s="80">
        <v>0</v>
      </c>
      <c r="V590" s="77"/>
      <c r="W590" s="78"/>
      <c r="X590" s="78">
        <v>45260</v>
      </c>
    </row>
    <row r="591" spans="1:24">
      <c r="A591" s="74">
        <v>801000713</v>
      </c>
      <c r="B591" s="75" t="s">
        <v>695</v>
      </c>
      <c r="C591" s="77" t="s">
        <v>15</v>
      </c>
      <c r="D591" s="77" t="s">
        <v>1286</v>
      </c>
      <c r="E591" s="78">
        <v>45271</v>
      </c>
      <c r="F591" s="78">
        <v>45293.291666666664</v>
      </c>
      <c r="G591" s="80">
        <v>22700</v>
      </c>
      <c r="H591" s="80">
        <v>22700</v>
      </c>
      <c r="I591" s="80" t="s">
        <v>673</v>
      </c>
      <c r="J591" s="77" t="s">
        <v>1344</v>
      </c>
      <c r="K591" s="80">
        <v>0</v>
      </c>
      <c r="L591" s="80">
        <v>0</v>
      </c>
      <c r="M591" s="77"/>
      <c r="N591" s="80">
        <v>0</v>
      </c>
      <c r="O591" s="80">
        <v>0</v>
      </c>
      <c r="P591" s="80">
        <v>0</v>
      </c>
      <c r="Q591" s="80">
        <v>0</v>
      </c>
      <c r="R591" s="80">
        <v>0</v>
      </c>
      <c r="S591" s="80">
        <v>0</v>
      </c>
      <c r="T591" s="77"/>
      <c r="U591" s="80">
        <v>0</v>
      </c>
      <c r="V591" s="77"/>
      <c r="W591" s="78"/>
      <c r="X591" s="78">
        <v>45260</v>
      </c>
    </row>
    <row r="592" spans="1:24">
      <c r="A592" s="74">
        <v>801000713</v>
      </c>
      <c r="B592" s="75" t="s">
        <v>695</v>
      </c>
      <c r="C592" s="77" t="s">
        <v>14</v>
      </c>
      <c r="D592" s="77" t="s">
        <v>1287</v>
      </c>
      <c r="E592" s="78">
        <v>45271</v>
      </c>
      <c r="F592" s="78">
        <v>45293.291666666664</v>
      </c>
      <c r="G592" s="80">
        <v>203607</v>
      </c>
      <c r="H592" s="80">
        <v>203607</v>
      </c>
      <c r="I592" s="80" t="s">
        <v>673</v>
      </c>
      <c r="J592" s="77" t="s">
        <v>1344</v>
      </c>
      <c r="K592" s="80">
        <v>0</v>
      </c>
      <c r="L592" s="80">
        <v>0</v>
      </c>
      <c r="M592" s="77"/>
      <c r="N592" s="80">
        <v>0</v>
      </c>
      <c r="O592" s="80">
        <v>0</v>
      </c>
      <c r="P592" s="80">
        <v>0</v>
      </c>
      <c r="Q592" s="80">
        <v>0</v>
      </c>
      <c r="R592" s="80">
        <v>0</v>
      </c>
      <c r="S592" s="80">
        <v>0</v>
      </c>
      <c r="T592" s="77"/>
      <c r="U592" s="80">
        <v>0</v>
      </c>
      <c r="V592" s="77"/>
      <c r="W592" s="78"/>
      <c r="X592" s="78">
        <v>45260</v>
      </c>
    </row>
    <row r="593" spans="1:24">
      <c r="A593" s="74">
        <v>801000713</v>
      </c>
      <c r="B593" s="75" t="s">
        <v>695</v>
      </c>
      <c r="C593" s="77" t="s">
        <v>13</v>
      </c>
      <c r="D593" s="77" t="s">
        <v>1288</v>
      </c>
      <c r="E593" s="78">
        <v>45271</v>
      </c>
      <c r="F593" s="78">
        <v>45293.291666666664</v>
      </c>
      <c r="G593" s="80">
        <v>56533</v>
      </c>
      <c r="H593" s="80">
        <v>56533</v>
      </c>
      <c r="I593" s="80" t="s">
        <v>673</v>
      </c>
      <c r="J593" s="77" t="s">
        <v>1344</v>
      </c>
      <c r="K593" s="80">
        <v>0</v>
      </c>
      <c r="L593" s="80">
        <v>0</v>
      </c>
      <c r="M593" s="77"/>
      <c r="N593" s="80">
        <v>0</v>
      </c>
      <c r="O593" s="80">
        <v>0</v>
      </c>
      <c r="P593" s="80">
        <v>0</v>
      </c>
      <c r="Q593" s="80">
        <v>0</v>
      </c>
      <c r="R593" s="80">
        <v>0</v>
      </c>
      <c r="S593" s="80">
        <v>0</v>
      </c>
      <c r="T593" s="77"/>
      <c r="U593" s="80">
        <v>0</v>
      </c>
      <c r="V593" s="77"/>
      <c r="W593" s="78"/>
      <c r="X593" s="78">
        <v>45260</v>
      </c>
    </row>
    <row r="594" spans="1:24">
      <c r="A594" s="74">
        <v>801000713</v>
      </c>
      <c r="B594" s="75" t="s">
        <v>695</v>
      </c>
      <c r="C594" s="77" t="s">
        <v>12</v>
      </c>
      <c r="D594" s="77" t="s">
        <v>1289</v>
      </c>
      <c r="E594" s="78">
        <v>45271</v>
      </c>
      <c r="F594" s="78">
        <v>45293.291666666664</v>
      </c>
      <c r="G594" s="80">
        <v>56533</v>
      </c>
      <c r="H594" s="80">
        <v>56533</v>
      </c>
      <c r="I594" s="80" t="s">
        <v>673</v>
      </c>
      <c r="J594" s="77" t="s">
        <v>1344</v>
      </c>
      <c r="K594" s="80">
        <v>0</v>
      </c>
      <c r="L594" s="80">
        <v>0</v>
      </c>
      <c r="M594" s="77"/>
      <c r="N594" s="80">
        <v>0</v>
      </c>
      <c r="O594" s="80">
        <v>0</v>
      </c>
      <c r="P594" s="80">
        <v>0</v>
      </c>
      <c r="Q594" s="80">
        <v>0</v>
      </c>
      <c r="R594" s="80">
        <v>0</v>
      </c>
      <c r="S594" s="80">
        <v>0</v>
      </c>
      <c r="T594" s="77"/>
      <c r="U594" s="80">
        <v>0</v>
      </c>
      <c r="V594" s="77"/>
      <c r="W594" s="78"/>
      <c r="X594" s="78">
        <v>45260</v>
      </c>
    </row>
    <row r="595" spans="1:24">
      <c r="A595" s="74">
        <v>801000713</v>
      </c>
      <c r="B595" s="75" t="s">
        <v>695</v>
      </c>
      <c r="C595" s="77" t="s">
        <v>9</v>
      </c>
      <c r="D595" s="77" t="s">
        <v>1290</v>
      </c>
      <c r="E595" s="78">
        <v>45271</v>
      </c>
      <c r="F595" s="78">
        <v>45275.783091006946</v>
      </c>
      <c r="G595" s="80">
        <v>394247</v>
      </c>
      <c r="H595" s="80">
        <v>394247</v>
      </c>
      <c r="I595" s="80" t="s">
        <v>1418</v>
      </c>
      <c r="J595" s="77" t="s">
        <v>1341</v>
      </c>
      <c r="K595" s="80">
        <v>0</v>
      </c>
      <c r="L595" s="80">
        <v>0</v>
      </c>
      <c r="M595" s="77"/>
      <c r="N595" s="80">
        <v>394247</v>
      </c>
      <c r="O595" s="80">
        <v>415397</v>
      </c>
      <c r="P595" s="80">
        <v>394247</v>
      </c>
      <c r="Q595" s="80">
        <v>0</v>
      </c>
      <c r="R595" s="80">
        <v>394247</v>
      </c>
      <c r="S595" s="80">
        <v>0</v>
      </c>
      <c r="T595" s="77"/>
      <c r="U595" s="80">
        <v>0</v>
      </c>
      <c r="V595" s="77"/>
      <c r="W595" s="78"/>
      <c r="X595" s="78">
        <v>45260</v>
      </c>
    </row>
    <row r="596" spans="1:24">
      <c r="A596" s="74">
        <v>801000713</v>
      </c>
      <c r="B596" s="75" t="s">
        <v>695</v>
      </c>
      <c r="C596" s="77" t="s">
        <v>10</v>
      </c>
      <c r="D596" s="77" t="s">
        <v>1291</v>
      </c>
      <c r="E596" s="78">
        <v>45271</v>
      </c>
      <c r="F596" s="78"/>
      <c r="G596" s="80">
        <v>7874540</v>
      </c>
      <c r="H596" s="80">
        <v>7874540</v>
      </c>
      <c r="I596" s="80" t="s">
        <v>1345</v>
      </c>
      <c r="J596" s="77"/>
      <c r="K596" s="80">
        <v>0</v>
      </c>
      <c r="L596" s="80">
        <v>0</v>
      </c>
      <c r="M596" s="77"/>
      <c r="N596" s="80">
        <v>0</v>
      </c>
      <c r="O596" s="80">
        <v>0</v>
      </c>
      <c r="P596" s="80">
        <v>0</v>
      </c>
      <c r="Q596" s="80">
        <v>0</v>
      </c>
      <c r="R596" s="80">
        <v>0</v>
      </c>
      <c r="S596" s="80">
        <v>0</v>
      </c>
      <c r="T596" s="77"/>
      <c r="U596" s="80">
        <v>0</v>
      </c>
      <c r="V596" s="77"/>
      <c r="W596" s="78"/>
      <c r="X596" s="78">
        <v>45260</v>
      </c>
    </row>
    <row r="597" spans="1:24">
      <c r="A597" s="74">
        <v>801000713</v>
      </c>
      <c r="B597" s="75" t="s">
        <v>695</v>
      </c>
      <c r="C597" s="77" t="s">
        <v>8</v>
      </c>
      <c r="D597" s="77" t="s">
        <v>1292</v>
      </c>
      <c r="E597" s="78">
        <v>45271</v>
      </c>
      <c r="F597" s="78">
        <v>45275.787698993059</v>
      </c>
      <c r="G597" s="80">
        <v>12057813</v>
      </c>
      <c r="H597" s="80">
        <v>12057813</v>
      </c>
      <c r="I597" s="80" t="s">
        <v>1416</v>
      </c>
      <c r="J597" s="77" t="s">
        <v>654</v>
      </c>
      <c r="K597" s="80">
        <v>0</v>
      </c>
      <c r="L597" s="80">
        <v>55100</v>
      </c>
      <c r="M597" s="77"/>
      <c r="N597" s="80">
        <v>12057813</v>
      </c>
      <c r="O597" s="80">
        <v>11889192</v>
      </c>
      <c r="P597" s="80">
        <v>12057813</v>
      </c>
      <c r="Q597" s="80">
        <v>0</v>
      </c>
      <c r="R597" s="80">
        <v>12002713</v>
      </c>
      <c r="S597" s="80">
        <v>0</v>
      </c>
      <c r="T597" s="77"/>
      <c r="U597" s="80">
        <v>0</v>
      </c>
      <c r="V597" s="77"/>
      <c r="W597" s="78"/>
      <c r="X597" s="78">
        <v>45260</v>
      </c>
    </row>
    <row r="598" spans="1:24">
      <c r="A598" s="74">
        <v>801000713</v>
      </c>
      <c r="B598" s="75" t="s">
        <v>695</v>
      </c>
      <c r="C598" s="77" t="s">
        <v>6</v>
      </c>
      <c r="D598" s="77" t="s">
        <v>1293</v>
      </c>
      <c r="E598" s="78">
        <v>45272</v>
      </c>
      <c r="F598" s="78">
        <v>45293.291666666664</v>
      </c>
      <c r="G598" s="80">
        <v>346915</v>
      </c>
      <c r="H598" s="80">
        <v>346915</v>
      </c>
      <c r="I598" s="80" t="s">
        <v>673</v>
      </c>
      <c r="J598" s="77" t="s">
        <v>1344</v>
      </c>
      <c r="K598" s="80">
        <v>0</v>
      </c>
      <c r="L598" s="80">
        <v>0</v>
      </c>
      <c r="M598" s="77"/>
      <c r="N598" s="80">
        <v>0</v>
      </c>
      <c r="O598" s="80">
        <v>0</v>
      </c>
      <c r="P598" s="80">
        <v>0</v>
      </c>
      <c r="Q598" s="80">
        <v>0</v>
      </c>
      <c r="R598" s="80">
        <v>0</v>
      </c>
      <c r="S598" s="80">
        <v>0</v>
      </c>
      <c r="T598" s="77"/>
      <c r="U598" s="80">
        <v>0</v>
      </c>
      <c r="V598" s="77"/>
      <c r="W598" s="78"/>
      <c r="X598" s="78">
        <v>45260</v>
      </c>
    </row>
    <row r="599" spans="1:24">
      <c r="A599" s="74">
        <v>801000713</v>
      </c>
      <c r="B599" s="75" t="s">
        <v>695</v>
      </c>
      <c r="C599" s="77" t="s">
        <v>4</v>
      </c>
      <c r="D599" s="77" t="s">
        <v>1294</v>
      </c>
      <c r="E599" s="78">
        <v>45272</v>
      </c>
      <c r="F599" s="78">
        <v>45293.291666666664</v>
      </c>
      <c r="G599" s="80">
        <v>80623</v>
      </c>
      <c r="H599" s="80">
        <v>80623</v>
      </c>
      <c r="I599" s="80" t="s">
        <v>673</v>
      </c>
      <c r="J599" s="77" t="s">
        <v>1344</v>
      </c>
      <c r="K599" s="80">
        <v>0</v>
      </c>
      <c r="L599" s="80">
        <v>0</v>
      </c>
      <c r="M599" s="77"/>
      <c r="N599" s="80">
        <v>0</v>
      </c>
      <c r="O599" s="80">
        <v>0</v>
      </c>
      <c r="P599" s="80">
        <v>0</v>
      </c>
      <c r="Q599" s="80">
        <v>0</v>
      </c>
      <c r="R599" s="80">
        <v>0</v>
      </c>
      <c r="S599" s="80">
        <v>0</v>
      </c>
      <c r="T599" s="77"/>
      <c r="U599" s="80">
        <v>0</v>
      </c>
      <c r="V599" s="77"/>
      <c r="W599" s="78"/>
      <c r="X599" s="78">
        <v>45260</v>
      </c>
    </row>
    <row r="600" spans="1:24">
      <c r="A600" s="74">
        <v>801000713</v>
      </c>
      <c r="B600" s="75" t="s">
        <v>695</v>
      </c>
      <c r="C600" s="77" t="s">
        <v>5</v>
      </c>
      <c r="D600" s="77" t="s">
        <v>1295</v>
      </c>
      <c r="E600" s="78">
        <v>45272</v>
      </c>
      <c r="F600" s="78">
        <v>45293.291666666664</v>
      </c>
      <c r="G600" s="80">
        <v>64500</v>
      </c>
      <c r="H600" s="80">
        <v>64500</v>
      </c>
      <c r="I600" s="80" t="s">
        <v>673</v>
      </c>
      <c r="J600" s="77" t="s">
        <v>1344</v>
      </c>
      <c r="K600" s="80">
        <v>0</v>
      </c>
      <c r="L600" s="80">
        <v>0</v>
      </c>
      <c r="M600" s="77"/>
      <c r="N600" s="80">
        <v>0</v>
      </c>
      <c r="O600" s="80">
        <v>0</v>
      </c>
      <c r="P600" s="80">
        <v>0</v>
      </c>
      <c r="Q600" s="80">
        <v>0</v>
      </c>
      <c r="R600" s="80">
        <v>0</v>
      </c>
      <c r="S600" s="80">
        <v>0</v>
      </c>
      <c r="T600" s="77"/>
      <c r="U600" s="80">
        <v>0</v>
      </c>
      <c r="V600" s="77"/>
      <c r="W600" s="78"/>
      <c r="X600" s="78">
        <v>45260</v>
      </c>
    </row>
    <row r="601" spans="1:24">
      <c r="A601" s="74">
        <v>801000713</v>
      </c>
      <c r="B601" s="75" t="s">
        <v>695</v>
      </c>
      <c r="C601" s="77" t="s">
        <v>3</v>
      </c>
      <c r="D601" s="77" t="s">
        <v>1296</v>
      </c>
      <c r="E601" s="78">
        <v>45272</v>
      </c>
      <c r="F601" s="78">
        <v>45293.291666666664</v>
      </c>
      <c r="G601" s="80">
        <v>64500</v>
      </c>
      <c r="H601" s="80">
        <v>64500</v>
      </c>
      <c r="I601" s="80" t="s">
        <v>673</v>
      </c>
      <c r="J601" s="77" t="s">
        <v>1344</v>
      </c>
      <c r="K601" s="80">
        <v>0</v>
      </c>
      <c r="L601" s="80">
        <v>0</v>
      </c>
      <c r="M601" s="77"/>
      <c r="N601" s="80">
        <v>0</v>
      </c>
      <c r="O601" s="80">
        <v>0</v>
      </c>
      <c r="P601" s="80">
        <v>0</v>
      </c>
      <c r="Q601" s="80">
        <v>0</v>
      </c>
      <c r="R601" s="80">
        <v>0</v>
      </c>
      <c r="S601" s="80">
        <v>0</v>
      </c>
      <c r="T601" s="77"/>
      <c r="U601" s="80">
        <v>0</v>
      </c>
      <c r="V601" s="77"/>
      <c r="W601" s="78"/>
      <c r="X601" s="78">
        <v>45260</v>
      </c>
    </row>
    <row r="602" spans="1:24">
      <c r="A602" s="74">
        <v>801000713</v>
      </c>
      <c r="B602" s="75" t="s">
        <v>695</v>
      </c>
      <c r="C602" s="77" t="s">
        <v>2</v>
      </c>
      <c r="D602" s="77" t="s">
        <v>1297</v>
      </c>
      <c r="E602" s="78">
        <v>45272</v>
      </c>
      <c r="F602" s="78">
        <v>45293.291666666664</v>
      </c>
      <c r="G602" s="80">
        <v>64500</v>
      </c>
      <c r="H602" s="80">
        <v>64500</v>
      </c>
      <c r="I602" s="80" t="s">
        <v>673</v>
      </c>
      <c r="J602" s="77" t="s">
        <v>1344</v>
      </c>
      <c r="K602" s="80">
        <v>0</v>
      </c>
      <c r="L602" s="80">
        <v>0</v>
      </c>
      <c r="M602" s="77"/>
      <c r="N602" s="80">
        <v>0</v>
      </c>
      <c r="O602" s="80">
        <v>0</v>
      </c>
      <c r="P602" s="80">
        <v>0</v>
      </c>
      <c r="Q602" s="80">
        <v>0</v>
      </c>
      <c r="R602" s="80">
        <v>0</v>
      </c>
      <c r="S602" s="80">
        <v>0</v>
      </c>
      <c r="T602" s="77"/>
      <c r="U602" s="80">
        <v>0</v>
      </c>
      <c r="V602" s="77"/>
      <c r="W602" s="78"/>
      <c r="X602" s="78">
        <v>45260</v>
      </c>
    </row>
    <row r="603" spans="1:24">
      <c r="A603" s="74">
        <v>801000713</v>
      </c>
      <c r="B603" s="75" t="s">
        <v>695</v>
      </c>
      <c r="C603" s="77" t="s">
        <v>1</v>
      </c>
      <c r="D603" s="77" t="s">
        <v>1298</v>
      </c>
      <c r="E603" s="78">
        <v>45272</v>
      </c>
      <c r="F603" s="78">
        <v>45293.291666666664</v>
      </c>
      <c r="G603" s="80">
        <v>56533</v>
      </c>
      <c r="H603" s="80">
        <v>56533</v>
      </c>
      <c r="I603" s="80" t="s">
        <v>673</v>
      </c>
      <c r="J603" s="77" t="s">
        <v>1344</v>
      </c>
      <c r="K603" s="80">
        <v>0</v>
      </c>
      <c r="L603" s="80">
        <v>0</v>
      </c>
      <c r="M603" s="77"/>
      <c r="N603" s="80">
        <v>0</v>
      </c>
      <c r="O603" s="80">
        <v>0</v>
      </c>
      <c r="P603" s="80">
        <v>0</v>
      </c>
      <c r="Q603" s="80">
        <v>0</v>
      </c>
      <c r="R603" s="80">
        <v>0</v>
      </c>
      <c r="S603" s="80">
        <v>0</v>
      </c>
      <c r="T603" s="77"/>
      <c r="U603" s="80">
        <v>0</v>
      </c>
      <c r="V603" s="77"/>
      <c r="W603" s="78"/>
      <c r="X603" s="78">
        <v>45260</v>
      </c>
    </row>
    <row r="604" spans="1:24">
      <c r="A604" s="74">
        <v>801000713</v>
      </c>
      <c r="B604" s="75" t="s">
        <v>695</v>
      </c>
      <c r="C604" s="77" t="s">
        <v>7</v>
      </c>
      <c r="D604" s="77" t="s">
        <v>1299</v>
      </c>
      <c r="E604" s="78">
        <v>45272</v>
      </c>
      <c r="F604" s="78">
        <v>45293.291666666664</v>
      </c>
      <c r="G604" s="80">
        <v>346915</v>
      </c>
      <c r="H604" s="80">
        <v>346915</v>
      </c>
      <c r="I604" s="80" t="s">
        <v>673</v>
      </c>
      <c r="J604" s="77" t="s">
        <v>1344</v>
      </c>
      <c r="K604" s="80">
        <v>0</v>
      </c>
      <c r="L604" s="80">
        <v>0</v>
      </c>
      <c r="M604" s="77"/>
      <c r="N604" s="80">
        <v>0</v>
      </c>
      <c r="O604" s="80">
        <v>0</v>
      </c>
      <c r="P604" s="80">
        <v>0</v>
      </c>
      <c r="Q604" s="80">
        <v>0</v>
      </c>
      <c r="R604" s="80">
        <v>0</v>
      </c>
      <c r="S604" s="80">
        <v>0</v>
      </c>
      <c r="T604" s="77"/>
      <c r="U604" s="80">
        <v>0</v>
      </c>
      <c r="V604" s="77"/>
      <c r="W604" s="78"/>
      <c r="X604" s="78">
        <v>45260</v>
      </c>
    </row>
    <row r="605" spans="1:24">
      <c r="A605" s="74">
        <v>801000713</v>
      </c>
      <c r="B605" s="75" t="s">
        <v>695</v>
      </c>
      <c r="C605" s="77" t="s">
        <v>612</v>
      </c>
      <c r="D605" s="77" t="s">
        <v>1300</v>
      </c>
      <c r="E605" s="78">
        <v>45273</v>
      </c>
      <c r="F605" s="78">
        <v>45293.291666666664</v>
      </c>
      <c r="G605" s="80">
        <v>28600</v>
      </c>
      <c r="H605" s="80">
        <v>28600</v>
      </c>
      <c r="I605" s="80" t="s">
        <v>673</v>
      </c>
      <c r="J605" s="77" t="s">
        <v>1344</v>
      </c>
      <c r="K605" s="80">
        <v>0</v>
      </c>
      <c r="L605" s="80">
        <v>0</v>
      </c>
      <c r="M605" s="77"/>
      <c r="N605" s="80">
        <v>0</v>
      </c>
      <c r="O605" s="80">
        <v>0</v>
      </c>
      <c r="P605" s="80">
        <v>0</v>
      </c>
      <c r="Q605" s="80">
        <v>0</v>
      </c>
      <c r="R605" s="80">
        <v>0</v>
      </c>
      <c r="S605" s="80">
        <v>0</v>
      </c>
      <c r="T605" s="77"/>
      <c r="U605" s="80">
        <v>0</v>
      </c>
      <c r="V605" s="77"/>
      <c r="W605" s="78"/>
      <c r="X605" s="78">
        <v>45260</v>
      </c>
    </row>
    <row r="606" spans="1:24">
      <c r="A606" s="74">
        <v>801000713</v>
      </c>
      <c r="B606" s="75" t="s">
        <v>695</v>
      </c>
      <c r="C606" s="77" t="s">
        <v>613</v>
      </c>
      <c r="D606" s="77" t="s">
        <v>1301</v>
      </c>
      <c r="E606" s="78">
        <v>45273</v>
      </c>
      <c r="F606" s="78">
        <v>45293.291666666664</v>
      </c>
      <c r="G606" s="80">
        <v>56946</v>
      </c>
      <c r="H606" s="80">
        <v>56946</v>
      </c>
      <c r="I606" s="80" t="s">
        <v>673</v>
      </c>
      <c r="J606" s="77" t="s">
        <v>1344</v>
      </c>
      <c r="K606" s="80">
        <v>0</v>
      </c>
      <c r="L606" s="80">
        <v>0</v>
      </c>
      <c r="M606" s="77"/>
      <c r="N606" s="80">
        <v>0</v>
      </c>
      <c r="O606" s="80">
        <v>0</v>
      </c>
      <c r="P606" s="80">
        <v>0</v>
      </c>
      <c r="Q606" s="80">
        <v>0</v>
      </c>
      <c r="R606" s="80">
        <v>0</v>
      </c>
      <c r="S606" s="80">
        <v>0</v>
      </c>
      <c r="T606" s="77"/>
      <c r="U606" s="80">
        <v>0</v>
      </c>
      <c r="V606" s="77"/>
      <c r="W606" s="78"/>
      <c r="X606" s="78">
        <v>45260</v>
      </c>
    </row>
    <row r="607" spans="1:24">
      <c r="A607" s="74">
        <v>801000713</v>
      </c>
      <c r="B607" s="75" t="s">
        <v>695</v>
      </c>
      <c r="C607" s="77" t="s">
        <v>614</v>
      </c>
      <c r="D607" s="77" t="s">
        <v>1302</v>
      </c>
      <c r="E607" s="78">
        <v>45273</v>
      </c>
      <c r="F607" s="78">
        <v>45293.291666666664</v>
      </c>
      <c r="G607" s="80">
        <v>64500</v>
      </c>
      <c r="H607" s="80">
        <v>64500</v>
      </c>
      <c r="I607" s="80" t="s">
        <v>673</v>
      </c>
      <c r="J607" s="77" t="s">
        <v>1344</v>
      </c>
      <c r="K607" s="80">
        <v>0</v>
      </c>
      <c r="L607" s="80">
        <v>0</v>
      </c>
      <c r="M607" s="77"/>
      <c r="N607" s="80">
        <v>0</v>
      </c>
      <c r="O607" s="80">
        <v>0</v>
      </c>
      <c r="P607" s="80">
        <v>0</v>
      </c>
      <c r="Q607" s="80">
        <v>0</v>
      </c>
      <c r="R607" s="80">
        <v>0</v>
      </c>
      <c r="S607" s="80">
        <v>0</v>
      </c>
      <c r="T607" s="77"/>
      <c r="U607" s="80">
        <v>0</v>
      </c>
      <c r="V607" s="77"/>
      <c r="W607" s="78"/>
      <c r="X607" s="78">
        <v>45260</v>
      </c>
    </row>
    <row r="608" spans="1:24">
      <c r="A608" s="74">
        <v>801000713</v>
      </c>
      <c r="B608" s="75" t="s">
        <v>695</v>
      </c>
      <c r="C608" s="77" t="s">
        <v>615</v>
      </c>
      <c r="D608" s="77" t="s">
        <v>1303</v>
      </c>
      <c r="E608" s="78">
        <v>45273</v>
      </c>
      <c r="F608" s="78">
        <v>45293.291666666664</v>
      </c>
      <c r="G608" s="80">
        <v>7751101</v>
      </c>
      <c r="H608" s="80">
        <v>7751101</v>
      </c>
      <c r="I608" s="80" t="s">
        <v>673</v>
      </c>
      <c r="J608" s="77" t="s">
        <v>1344</v>
      </c>
      <c r="K608" s="80">
        <v>0</v>
      </c>
      <c r="L608" s="80">
        <v>0</v>
      </c>
      <c r="M608" s="77"/>
      <c r="N608" s="80">
        <v>0</v>
      </c>
      <c r="O608" s="80">
        <v>0</v>
      </c>
      <c r="P608" s="80">
        <v>0</v>
      </c>
      <c r="Q608" s="80">
        <v>0</v>
      </c>
      <c r="R608" s="80">
        <v>0</v>
      </c>
      <c r="S608" s="80">
        <v>0</v>
      </c>
      <c r="T608" s="77"/>
      <c r="U608" s="80">
        <v>0</v>
      </c>
      <c r="V608" s="77"/>
      <c r="W608" s="78"/>
      <c r="X608" s="78">
        <v>45260</v>
      </c>
    </row>
    <row r="609" spans="1:24">
      <c r="A609" s="74">
        <v>801000713</v>
      </c>
      <c r="B609" s="75" t="s">
        <v>695</v>
      </c>
      <c r="C609" s="77" t="s">
        <v>616</v>
      </c>
      <c r="D609" s="77" t="s">
        <v>1304</v>
      </c>
      <c r="E609" s="78">
        <v>45273</v>
      </c>
      <c r="F609" s="78">
        <v>45293.291666666664</v>
      </c>
      <c r="G609" s="80">
        <v>60254</v>
      </c>
      <c r="H609" s="80">
        <v>60254</v>
      </c>
      <c r="I609" s="80" t="s">
        <v>673</v>
      </c>
      <c r="J609" s="77" t="s">
        <v>1344</v>
      </c>
      <c r="K609" s="80">
        <v>0</v>
      </c>
      <c r="L609" s="80">
        <v>0</v>
      </c>
      <c r="M609" s="77"/>
      <c r="N609" s="80">
        <v>0</v>
      </c>
      <c r="O609" s="80">
        <v>0</v>
      </c>
      <c r="P609" s="80">
        <v>0</v>
      </c>
      <c r="Q609" s="80">
        <v>0</v>
      </c>
      <c r="R609" s="80">
        <v>0</v>
      </c>
      <c r="S609" s="80">
        <v>0</v>
      </c>
      <c r="T609" s="77"/>
      <c r="U609" s="80">
        <v>0</v>
      </c>
      <c r="V609" s="77"/>
      <c r="W609" s="78"/>
      <c r="X609" s="78">
        <v>45260</v>
      </c>
    </row>
    <row r="610" spans="1:24">
      <c r="A610" s="74">
        <v>801000713</v>
      </c>
      <c r="B610" s="75" t="s">
        <v>695</v>
      </c>
      <c r="C610" s="77" t="s">
        <v>617</v>
      </c>
      <c r="D610" s="77" t="s">
        <v>1305</v>
      </c>
      <c r="E610" s="78">
        <v>45273</v>
      </c>
      <c r="F610" s="78">
        <v>45293.291666666664</v>
      </c>
      <c r="G610" s="80">
        <v>56533</v>
      </c>
      <c r="H610" s="80">
        <v>56533</v>
      </c>
      <c r="I610" s="80" t="s">
        <v>673</v>
      </c>
      <c r="J610" s="77" t="s">
        <v>1344</v>
      </c>
      <c r="K610" s="80">
        <v>0</v>
      </c>
      <c r="L610" s="80">
        <v>0</v>
      </c>
      <c r="M610" s="77"/>
      <c r="N610" s="80">
        <v>0</v>
      </c>
      <c r="O610" s="80">
        <v>0</v>
      </c>
      <c r="P610" s="80">
        <v>0</v>
      </c>
      <c r="Q610" s="80">
        <v>0</v>
      </c>
      <c r="R610" s="80">
        <v>0</v>
      </c>
      <c r="S610" s="80">
        <v>0</v>
      </c>
      <c r="T610" s="77"/>
      <c r="U610" s="80">
        <v>0</v>
      </c>
      <c r="V610" s="77"/>
      <c r="W610" s="78"/>
      <c r="X610" s="78">
        <v>45260</v>
      </c>
    </row>
    <row r="611" spans="1:24">
      <c r="A611" s="74">
        <v>801000713</v>
      </c>
      <c r="B611" s="75" t="s">
        <v>695</v>
      </c>
      <c r="C611" s="77" t="s">
        <v>618</v>
      </c>
      <c r="D611" s="77" t="s">
        <v>1306</v>
      </c>
      <c r="E611" s="78">
        <v>45274</v>
      </c>
      <c r="F611" s="78">
        <v>45293.291666666664</v>
      </c>
      <c r="G611" s="80">
        <v>1062733</v>
      </c>
      <c r="H611" s="80">
        <v>1062733</v>
      </c>
      <c r="I611" s="80" t="s">
        <v>673</v>
      </c>
      <c r="J611" s="77" t="s">
        <v>1344</v>
      </c>
      <c r="K611" s="80">
        <v>0</v>
      </c>
      <c r="L611" s="80">
        <v>0</v>
      </c>
      <c r="M611" s="77"/>
      <c r="N611" s="80">
        <v>0</v>
      </c>
      <c r="O611" s="80">
        <v>0</v>
      </c>
      <c r="P611" s="80">
        <v>0</v>
      </c>
      <c r="Q611" s="80">
        <v>0</v>
      </c>
      <c r="R611" s="80">
        <v>0</v>
      </c>
      <c r="S611" s="80">
        <v>0</v>
      </c>
      <c r="T611" s="77"/>
      <c r="U611" s="80">
        <v>0</v>
      </c>
      <c r="V611" s="77"/>
      <c r="W611" s="78"/>
      <c r="X611" s="78">
        <v>45260</v>
      </c>
    </row>
    <row r="612" spans="1:24">
      <c r="A612" s="74">
        <v>801000713</v>
      </c>
      <c r="B612" s="75" t="s">
        <v>695</v>
      </c>
      <c r="C612" s="77" t="s">
        <v>619</v>
      </c>
      <c r="D612" s="77" t="s">
        <v>1307</v>
      </c>
      <c r="E612" s="78">
        <v>45274</v>
      </c>
      <c r="F612" s="78"/>
      <c r="G612" s="80">
        <v>289200</v>
      </c>
      <c r="H612" s="80">
        <v>289200</v>
      </c>
      <c r="I612" s="80" t="s">
        <v>1345</v>
      </c>
      <c r="J612" s="77"/>
      <c r="K612" s="80">
        <v>0</v>
      </c>
      <c r="L612" s="80">
        <v>0</v>
      </c>
      <c r="M612" s="77"/>
      <c r="N612" s="80">
        <v>0</v>
      </c>
      <c r="O612" s="80">
        <v>0</v>
      </c>
      <c r="P612" s="80">
        <v>0</v>
      </c>
      <c r="Q612" s="80">
        <v>0</v>
      </c>
      <c r="R612" s="80">
        <v>0</v>
      </c>
      <c r="S612" s="80">
        <v>0</v>
      </c>
      <c r="T612" s="77"/>
      <c r="U612" s="80">
        <v>0</v>
      </c>
      <c r="V612" s="77"/>
      <c r="W612" s="78"/>
      <c r="X612" s="78">
        <v>45260</v>
      </c>
    </row>
    <row r="613" spans="1:24">
      <c r="A613" s="74">
        <v>801000713</v>
      </c>
      <c r="B613" s="75" t="s">
        <v>695</v>
      </c>
      <c r="C613" s="77" t="s">
        <v>620</v>
      </c>
      <c r="D613" s="77" t="s">
        <v>1308</v>
      </c>
      <c r="E613" s="78">
        <v>45274</v>
      </c>
      <c r="F613" s="78">
        <v>45293.291666666664</v>
      </c>
      <c r="G613" s="80">
        <v>59288</v>
      </c>
      <c r="H613" s="80">
        <v>59288</v>
      </c>
      <c r="I613" s="80" t="s">
        <v>673</v>
      </c>
      <c r="J613" s="77" t="s">
        <v>1344</v>
      </c>
      <c r="K613" s="80">
        <v>0</v>
      </c>
      <c r="L613" s="80">
        <v>0</v>
      </c>
      <c r="M613" s="77"/>
      <c r="N613" s="80">
        <v>0</v>
      </c>
      <c r="O613" s="80">
        <v>0</v>
      </c>
      <c r="P613" s="80">
        <v>0</v>
      </c>
      <c r="Q613" s="80">
        <v>0</v>
      </c>
      <c r="R613" s="80">
        <v>0</v>
      </c>
      <c r="S613" s="80">
        <v>0</v>
      </c>
      <c r="T613" s="77"/>
      <c r="U613" s="80">
        <v>0</v>
      </c>
      <c r="V613" s="77"/>
      <c r="W613" s="78"/>
      <c r="X613" s="78">
        <v>45260</v>
      </c>
    </row>
    <row r="614" spans="1:24">
      <c r="A614" s="74">
        <v>801000713</v>
      </c>
      <c r="B614" s="75" t="s">
        <v>695</v>
      </c>
      <c r="C614" s="77" t="s">
        <v>621</v>
      </c>
      <c r="D614" s="77" t="s">
        <v>1309</v>
      </c>
      <c r="E614" s="78">
        <v>45274</v>
      </c>
      <c r="F614" s="78">
        <v>45293.291666666664</v>
      </c>
      <c r="G614" s="80">
        <v>82816</v>
      </c>
      <c r="H614" s="80">
        <v>82816</v>
      </c>
      <c r="I614" s="80" t="s">
        <v>673</v>
      </c>
      <c r="J614" s="77" t="s">
        <v>1344</v>
      </c>
      <c r="K614" s="80">
        <v>0</v>
      </c>
      <c r="L614" s="80">
        <v>0</v>
      </c>
      <c r="M614" s="77"/>
      <c r="N614" s="80">
        <v>0</v>
      </c>
      <c r="O614" s="80">
        <v>0</v>
      </c>
      <c r="P614" s="80">
        <v>0</v>
      </c>
      <c r="Q614" s="80">
        <v>0</v>
      </c>
      <c r="R614" s="80">
        <v>0</v>
      </c>
      <c r="S614" s="80">
        <v>0</v>
      </c>
      <c r="T614" s="77"/>
      <c r="U614" s="80">
        <v>0</v>
      </c>
      <c r="V614" s="77"/>
      <c r="W614" s="78"/>
      <c r="X614" s="78">
        <v>45260</v>
      </c>
    </row>
    <row r="615" spans="1:24">
      <c r="A615" s="74">
        <v>801000713</v>
      </c>
      <c r="B615" s="75" t="s">
        <v>695</v>
      </c>
      <c r="C615" s="77" t="s">
        <v>622</v>
      </c>
      <c r="D615" s="77" t="s">
        <v>1310</v>
      </c>
      <c r="E615" s="78">
        <v>45275</v>
      </c>
      <c r="F615" s="78">
        <v>45293.291666666664</v>
      </c>
      <c r="G615" s="80">
        <v>484217</v>
      </c>
      <c r="H615" s="80">
        <v>484217</v>
      </c>
      <c r="I615" s="80" t="s">
        <v>673</v>
      </c>
      <c r="J615" s="77" t="s">
        <v>1344</v>
      </c>
      <c r="K615" s="80">
        <v>0</v>
      </c>
      <c r="L615" s="80">
        <v>0</v>
      </c>
      <c r="M615" s="77"/>
      <c r="N615" s="80">
        <v>0</v>
      </c>
      <c r="O615" s="80">
        <v>0</v>
      </c>
      <c r="P615" s="80">
        <v>0</v>
      </c>
      <c r="Q615" s="80">
        <v>0</v>
      </c>
      <c r="R615" s="80">
        <v>0</v>
      </c>
      <c r="S615" s="80">
        <v>0</v>
      </c>
      <c r="T615" s="77"/>
      <c r="U615" s="80">
        <v>0</v>
      </c>
      <c r="V615" s="77"/>
      <c r="W615" s="78"/>
      <c r="X615" s="78">
        <v>45260</v>
      </c>
    </row>
    <row r="616" spans="1:24">
      <c r="A616" s="74">
        <v>801000713</v>
      </c>
      <c r="B616" s="75" t="s">
        <v>695</v>
      </c>
      <c r="C616" s="77" t="s">
        <v>623</v>
      </c>
      <c r="D616" s="77" t="s">
        <v>1311</v>
      </c>
      <c r="E616" s="78">
        <v>45275</v>
      </c>
      <c r="F616" s="78"/>
      <c r="G616" s="80">
        <v>1373733</v>
      </c>
      <c r="H616" s="80">
        <v>1373733</v>
      </c>
      <c r="I616" s="80" t="s">
        <v>1345</v>
      </c>
      <c r="J616" s="77"/>
      <c r="K616" s="80">
        <v>0</v>
      </c>
      <c r="L616" s="80">
        <v>0</v>
      </c>
      <c r="M616" s="77"/>
      <c r="N616" s="80">
        <v>0</v>
      </c>
      <c r="O616" s="80">
        <v>0</v>
      </c>
      <c r="P616" s="80">
        <v>0</v>
      </c>
      <c r="Q616" s="80">
        <v>0</v>
      </c>
      <c r="R616" s="80">
        <v>0</v>
      </c>
      <c r="S616" s="80">
        <v>0</v>
      </c>
      <c r="T616" s="77"/>
      <c r="U616" s="80">
        <v>0</v>
      </c>
      <c r="V616" s="77"/>
      <c r="W616" s="78"/>
      <c r="X616" s="78">
        <v>45260</v>
      </c>
    </row>
    <row r="617" spans="1:24">
      <c r="A617" s="74">
        <v>801000713</v>
      </c>
      <c r="B617" s="75" t="s">
        <v>695</v>
      </c>
      <c r="C617" s="77" t="s">
        <v>624</v>
      </c>
      <c r="D617" s="77" t="s">
        <v>1312</v>
      </c>
      <c r="E617" s="78">
        <v>45275</v>
      </c>
      <c r="F617" s="78">
        <v>45293.291666666664</v>
      </c>
      <c r="G617" s="80">
        <v>16360760</v>
      </c>
      <c r="H617" s="80">
        <v>16360760</v>
      </c>
      <c r="I617" s="80" t="s">
        <v>673</v>
      </c>
      <c r="J617" s="77" t="s">
        <v>1344</v>
      </c>
      <c r="K617" s="80">
        <v>0</v>
      </c>
      <c r="L617" s="80">
        <v>0</v>
      </c>
      <c r="M617" s="77"/>
      <c r="N617" s="80">
        <v>0</v>
      </c>
      <c r="O617" s="80">
        <v>0</v>
      </c>
      <c r="P617" s="80">
        <v>0</v>
      </c>
      <c r="Q617" s="80">
        <v>0</v>
      </c>
      <c r="R617" s="80">
        <v>0</v>
      </c>
      <c r="S617" s="80">
        <v>0</v>
      </c>
      <c r="T617" s="77"/>
      <c r="U617" s="80">
        <v>0</v>
      </c>
      <c r="V617" s="77"/>
      <c r="W617" s="78"/>
      <c r="X617" s="78">
        <v>45260</v>
      </c>
    </row>
    <row r="618" spans="1:24">
      <c r="A618" s="74">
        <v>801000713</v>
      </c>
      <c r="B618" s="75" t="s">
        <v>695</v>
      </c>
      <c r="C618" s="77" t="s">
        <v>625</v>
      </c>
      <c r="D618" s="77" t="s">
        <v>1313</v>
      </c>
      <c r="E618" s="78">
        <v>45276</v>
      </c>
      <c r="F618" s="78">
        <v>45293.291666666664</v>
      </c>
      <c r="G618" s="80">
        <v>439700</v>
      </c>
      <c r="H618" s="80">
        <v>439700</v>
      </c>
      <c r="I618" s="80" t="s">
        <v>673</v>
      </c>
      <c r="J618" s="77" t="s">
        <v>1344</v>
      </c>
      <c r="K618" s="80">
        <v>0</v>
      </c>
      <c r="L618" s="80">
        <v>0</v>
      </c>
      <c r="M618" s="77"/>
      <c r="N618" s="80">
        <v>0</v>
      </c>
      <c r="O618" s="80">
        <v>0</v>
      </c>
      <c r="P618" s="80">
        <v>0</v>
      </c>
      <c r="Q618" s="80">
        <v>0</v>
      </c>
      <c r="R618" s="80">
        <v>0</v>
      </c>
      <c r="S618" s="80">
        <v>0</v>
      </c>
      <c r="T618" s="77"/>
      <c r="U618" s="80">
        <v>0</v>
      </c>
      <c r="V618" s="77"/>
      <c r="W618" s="78"/>
      <c r="X618" s="78">
        <v>45260</v>
      </c>
    </row>
    <row r="619" spans="1:24">
      <c r="A619" s="74">
        <v>801000713</v>
      </c>
      <c r="B619" s="75" t="s">
        <v>695</v>
      </c>
      <c r="C619" s="77" t="s">
        <v>626</v>
      </c>
      <c r="D619" s="77" t="s">
        <v>1314</v>
      </c>
      <c r="E619" s="78">
        <v>45276</v>
      </c>
      <c r="F619" s="78">
        <v>45293.291666666664</v>
      </c>
      <c r="G619" s="80">
        <v>988150</v>
      </c>
      <c r="H619" s="80">
        <v>988150</v>
      </c>
      <c r="I619" s="80" t="s">
        <v>673</v>
      </c>
      <c r="J619" s="77" t="s">
        <v>1344</v>
      </c>
      <c r="K619" s="80">
        <v>0</v>
      </c>
      <c r="L619" s="80">
        <v>0</v>
      </c>
      <c r="M619" s="77"/>
      <c r="N619" s="80">
        <v>0</v>
      </c>
      <c r="O619" s="80">
        <v>0</v>
      </c>
      <c r="P619" s="80">
        <v>0</v>
      </c>
      <c r="Q619" s="80">
        <v>0</v>
      </c>
      <c r="R619" s="80">
        <v>0</v>
      </c>
      <c r="S619" s="80">
        <v>0</v>
      </c>
      <c r="T619" s="77"/>
      <c r="U619" s="80">
        <v>0</v>
      </c>
      <c r="V619" s="77"/>
      <c r="W619" s="78"/>
      <c r="X619" s="78">
        <v>45260</v>
      </c>
    </row>
    <row r="620" spans="1:24">
      <c r="A620" s="74">
        <v>801000713</v>
      </c>
      <c r="B620" s="75" t="s">
        <v>695</v>
      </c>
      <c r="C620" s="77" t="s">
        <v>627</v>
      </c>
      <c r="D620" s="77" t="s">
        <v>1315</v>
      </c>
      <c r="E620" s="78">
        <v>45278</v>
      </c>
      <c r="F620" s="78"/>
      <c r="G620" s="80">
        <v>288534</v>
      </c>
      <c r="H620" s="80">
        <v>288534</v>
      </c>
      <c r="I620" s="80" t="s">
        <v>1345</v>
      </c>
      <c r="J620" s="77"/>
      <c r="K620" s="80">
        <v>0</v>
      </c>
      <c r="L620" s="80">
        <v>0</v>
      </c>
      <c r="M620" s="77"/>
      <c r="N620" s="80">
        <v>0</v>
      </c>
      <c r="O620" s="80">
        <v>0</v>
      </c>
      <c r="P620" s="80">
        <v>0</v>
      </c>
      <c r="Q620" s="80">
        <v>0</v>
      </c>
      <c r="R620" s="80">
        <v>0</v>
      </c>
      <c r="S620" s="80">
        <v>0</v>
      </c>
      <c r="T620" s="77"/>
      <c r="U620" s="80">
        <v>0</v>
      </c>
      <c r="V620" s="77"/>
      <c r="W620" s="78"/>
      <c r="X620" s="78">
        <v>45260</v>
      </c>
    </row>
    <row r="621" spans="1:24">
      <c r="A621" s="74">
        <v>801000713</v>
      </c>
      <c r="B621" s="75" t="s">
        <v>695</v>
      </c>
      <c r="C621" s="77" t="s">
        <v>628</v>
      </c>
      <c r="D621" s="77" t="s">
        <v>1316</v>
      </c>
      <c r="E621" s="78">
        <v>45278</v>
      </c>
      <c r="F621" s="78">
        <v>45293.291666666664</v>
      </c>
      <c r="G621" s="80">
        <v>56533</v>
      </c>
      <c r="H621" s="80">
        <v>56533</v>
      </c>
      <c r="I621" s="80" t="s">
        <v>673</v>
      </c>
      <c r="J621" s="77" t="s">
        <v>1344</v>
      </c>
      <c r="K621" s="80">
        <v>0</v>
      </c>
      <c r="L621" s="80">
        <v>0</v>
      </c>
      <c r="M621" s="77"/>
      <c r="N621" s="80">
        <v>0</v>
      </c>
      <c r="O621" s="80">
        <v>0</v>
      </c>
      <c r="P621" s="80">
        <v>0</v>
      </c>
      <c r="Q621" s="80">
        <v>0</v>
      </c>
      <c r="R621" s="80">
        <v>0</v>
      </c>
      <c r="S621" s="80">
        <v>0</v>
      </c>
      <c r="T621" s="77"/>
      <c r="U621" s="80">
        <v>0</v>
      </c>
      <c r="V621" s="77"/>
      <c r="W621" s="78"/>
      <c r="X621" s="78">
        <v>45260</v>
      </c>
    </row>
    <row r="622" spans="1:24">
      <c r="A622" s="74">
        <v>801000713</v>
      </c>
      <c r="B622" s="75" t="s">
        <v>695</v>
      </c>
      <c r="C622" s="77" t="s">
        <v>629</v>
      </c>
      <c r="D622" s="77" t="s">
        <v>1317</v>
      </c>
      <c r="E622" s="78">
        <v>45278</v>
      </c>
      <c r="F622" s="78">
        <v>45293.291666666664</v>
      </c>
      <c r="G622" s="80">
        <v>56533</v>
      </c>
      <c r="H622" s="80">
        <v>56533</v>
      </c>
      <c r="I622" s="80" t="s">
        <v>673</v>
      </c>
      <c r="J622" s="77" t="s">
        <v>1344</v>
      </c>
      <c r="K622" s="80">
        <v>0</v>
      </c>
      <c r="L622" s="80">
        <v>0</v>
      </c>
      <c r="M622" s="77"/>
      <c r="N622" s="80">
        <v>0</v>
      </c>
      <c r="O622" s="80">
        <v>0</v>
      </c>
      <c r="P622" s="80">
        <v>0</v>
      </c>
      <c r="Q622" s="80">
        <v>0</v>
      </c>
      <c r="R622" s="80">
        <v>0</v>
      </c>
      <c r="S622" s="80">
        <v>0</v>
      </c>
      <c r="T622" s="77"/>
      <c r="U622" s="80">
        <v>0</v>
      </c>
      <c r="V622" s="77"/>
      <c r="W622" s="78"/>
      <c r="X622" s="78">
        <v>45260</v>
      </c>
    </row>
    <row r="623" spans="1:24">
      <c r="A623" s="74">
        <v>801000713</v>
      </c>
      <c r="B623" s="75" t="s">
        <v>695</v>
      </c>
      <c r="C623" s="77" t="s">
        <v>630</v>
      </c>
      <c r="D623" s="77" t="s">
        <v>1318</v>
      </c>
      <c r="E623" s="78">
        <v>45278</v>
      </c>
      <c r="F623" s="78">
        <v>45293.291666666664</v>
      </c>
      <c r="G623" s="80">
        <v>56533</v>
      </c>
      <c r="H623" s="80">
        <v>56533</v>
      </c>
      <c r="I623" s="80" t="s">
        <v>673</v>
      </c>
      <c r="J623" s="77" t="s">
        <v>1344</v>
      </c>
      <c r="K623" s="80">
        <v>0</v>
      </c>
      <c r="L623" s="80">
        <v>0</v>
      </c>
      <c r="M623" s="77"/>
      <c r="N623" s="80">
        <v>0</v>
      </c>
      <c r="O623" s="80">
        <v>0</v>
      </c>
      <c r="P623" s="80">
        <v>0</v>
      </c>
      <c r="Q623" s="80">
        <v>0</v>
      </c>
      <c r="R623" s="80">
        <v>0</v>
      </c>
      <c r="S623" s="80">
        <v>0</v>
      </c>
      <c r="T623" s="77"/>
      <c r="U623" s="80">
        <v>0</v>
      </c>
      <c r="V623" s="77"/>
      <c r="W623" s="78"/>
      <c r="X623" s="78">
        <v>45260</v>
      </c>
    </row>
    <row r="624" spans="1:24">
      <c r="A624" s="74">
        <v>801000713</v>
      </c>
      <c r="B624" s="75" t="s">
        <v>695</v>
      </c>
      <c r="C624" s="77" t="s">
        <v>631</v>
      </c>
      <c r="D624" s="77" t="s">
        <v>1319</v>
      </c>
      <c r="E624" s="78">
        <v>45278</v>
      </c>
      <c r="F624" s="78">
        <v>45293.291666666664</v>
      </c>
      <c r="G624" s="80">
        <v>3915971</v>
      </c>
      <c r="H624" s="80">
        <v>3915971</v>
      </c>
      <c r="I624" s="80" t="s">
        <v>673</v>
      </c>
      <c r="J624" s="77" t="s">
        <v>1344</v>
      </c>
      <c r="K624" s="80">
        <v>0</v>
      </c>
      <c r="L624" s="80">
        <v>0</v>
      </c>
      <c r="M624" s="77"/>
      <c r="N624" s="80">
        <v>0</v>
      </c>
      <c r="O624" s="80">
        <v>0</v>
      </c>
      <c r="P624" s="80">
        <v>0</v>
      </c>
      <c r="Q624" s="80">
        <v>0</v>
      </c>
      <c r="R624" s="80">
        <v>0</v>
      </c>
      <c r="S624" s="80">
        <v>0</v>
      </c>
      <c r="T624" s="77"/>
      <c r="U624" s="80">
        <v>0</v>
      </c>
      <c r="V624" s="77"/>
      <c r="W624" s="78"/>
      <c r="X624" s="78">
        <v>45260</v>
      </c>
    </row>
    <row r="625" spans="1:24">
      <c r="A625" s="74">
        <v>801000713</v>
      </c>
      <c r="B625" s="75" t="s">
        <v>695</v>
      </c>
      <c r="C625" s="77" t="s">
        <v>632</v>
      </c>
      <c r="D625" s="77" t="s">
        <v>1320</v>
      </c>
      <c r="E625" s="78">
        <v>45279</v>
      </c>
      <c r="F625" s="78">
        <v>45293.291666666664</v>
      </c>
      <c r="G625" s="80">
        <v>16784250</v>
      </c>
      <c r="H625" s="80">
        <v>16784250</v>
      </c>
      <c r="I625" s="80" t="s">
        <v>673</v>
      </c>
      <c r="J625" s="77" t="s">
        <v>1344</v>
      </c>
      <c r="K625" s="80">
        <v>0</v>
      </c>
      <c r="L625" s="80">
        <v>0</v>
      </c>
      <c r="M625" s="77"/>
      <c r="N625" s="80">
        <v>0</v>
      </c>
      <c r="O625" s="80">
        <v>0</v>
      </c>
      <c r="P625" s="80">
        <v>0</v>
      </c>
      <c r="Q625" s="80">
        <v>0</v>
      </c>
      <c r="R625" s="80">
        <v>0</v>
      </c>
      <c r="S625" s="80">
        <v>0</v>
      </c>
      <c r="T625" s="77"/>
      <c r="U625" s="80">
        <v>0</v>
      </c>
      <c r="V625" s="77"/>
      <c r="W625" s="78"/>
      <c r="X625" s="78">
        <v>45260</v>
      </c>
    </row>
    <row r="626" spans="1:24">
      <c r="A626" s="74">
        <v>801000713</v>
      </c>
      <c r="B626" s="75" t="s">
        <v>695</v>
      </c>
      <c r="C626" s="77" t="s">
        <v>633</v>
      </c>
      <c r="D626" s="77" t="s">
        <v>1321</v>
      </c>
      <c r="E626" s="78">
        <v>45279</v>
      </c>
      <c r="F626" s="78">
        <v>45293.291666666664</v>
      </c>
      <c r="G626" s="80">
        <v>70601</v>
      </c>
      <c r="H626" s="80">
        <v>70601</v>
      </c>
      <c r="I626" s="80" t="s">
        <v>673</v>
      </c>
      <c r="J626" s="77" t="s">
        <v>1344</v>
      </c>
      <c r="K626" s="80">
        <v>0</v>
      </c>
      <c r="L626" s="80">
        <v>0</v>
      </c>
      <c r="M626" s="77"/>
      <c r="N626" s="80">
        <v>0</v>
      </c>
      <c r="O626" s="80">
        <v>0</v>
      </c>
      <c r="P626" s="80">
        <v>0</v>
      </c>
      <c r="Q626" s="80">
        <v>0</v>
      </c>
      <c r="R626" s="80">
        <v>0</v>
      </c>
      <c r="S626" s="80">
        <v>0</v>
      </c>
      <c r="T626" s="77"/>
      <c r="U626" s="80">
        <v>0</v>
      </c>
      <c r="V626" s="77"/>
      <c r="W626" s="78"/>
      <c r="X626" s="78">
        <v>45260</v>
      </c>
    </row>
    <row r="627" spans="1:24">
      <c r="A627" s="74">
        <v>801000713</v>
      </c>
      <c r="B627" s="75" t="s">
        <v>695</v>
      </c>
      <c r="C627" s="77" t="s">
        <v>634</v>
      </c>
      <c r="D627" s="77" t="s">
        <v>1322</v>
      </c>
      <c r="E627" s="78">
        <v>45279</v>
      </c>
      <c r="F627" s="78">
        <v>45293.291666666664</v>
      </c>
      <c r="G627" s="80">
        <v>484217</v>
      </c>
      <c r="H627" s="80">
        <v>484217</v>
      </c>
      <c r="I627" s="80" t="s">
        <v>673</v>
      </c>
      <c r="J627" s="77" t="s">
        <v>1344</v>
      </c>
      <c r="K627" s="80">
        <v>0</v>
      </c>
      <c r="L627" s="80">
        <v>0</v>
      </c>
      <c r="M627" s="77"/>
      <c r="N627" s="80">
        <v>0</v>
      </c>
      <c r="O627" s="80">
        <v>0</v>
      </c>
      <c r="P627" s="80">
        <v>0</v>
      </c>
      <c r="Q627" s="80">
        <v>0</v>
      </c>
      <c r="R627" s="80">
        <v>0</v>
      </c>
      <c r="S627" s="80">
        <v>0</v>
      </c>
      <c r="T627" s="77"/>
      <c r="U627" s="80">
        <v>0</v>
      </c>
      <c r="V627" s="77"/>
      <c r="W627" s="78"/>
      <c r="X627" s="78">
        <v>45260</v>
      </c>
    </row>
    <row r="628" spans="1:24">
      <c r="A628" s="74">
        <v>801000713</v>
      </c>
      <c r="B628" s="75" t="s">
        <v>695</v>
      </c>
      <c r="C628" s="77" t="s">
        <v>635</v>
      </c>
      <c r="D628" s="77" t="s">
        <v>1323</v>
      </c>
      <c r="E628" s="78">
        <v>45279</v>
      </c>
      <c r="F628" s="78">
        <v>45293.291666666664</v>
      </c>
      <c r="G628" s="80">
        <v>484217</v>
      </c>
      <c r="H628" s="80">
        <v>484217</v>
      </c>
      <c r="I628" s="80" t="s">
        <v>673</v>
      </c>
      <c r="J628" s="77" t="s">
        <v>1344</v>
      </c>
      <c r="K628" s="80">
        <v>0</v>
      </c>
      <c r="L628" s="80">
        <v>0</v>
      </c>
      <c r="M628" s="77"/>
      <c r="N628" s="80">
        <v>0</v>
      </c>
      <c r="O628" s="80">
        <v>0</v>
      </c>
      <c r="P628" s="80">
        <v>0</v>
      </c>
      <c r="Q628" s="80">
        <v>0</v>
      </c>
      <c r="R628" s="80">
        <v>0</v>
      </c>
      <c r="S628" s="80">
        <v>0</v>
      </c>
      <c r="T628" s="77"/>
      <c r="U628" s="80">
        <v>0</v>
      </c>
      <c r="V628" s="77"/>
      <c r="W628" s="78"/>
      <c r="X628" s="78">
        <v>45260</v>
      </c>
    </row>
    <row r="629" spans="1:24">
      <c r="A629" s="74">
        <v>801000713</v>
      </c>
      <c r="B629" s="75" t="s">
        <v>695</v>
      </c>
      <c r="C629" s="77" t="s">
        <v>636</v>
      </c>
      <c r="D629" s="77" t="s">
        <v>1324</v>
      </c>
      <c r="E629" s="78">
        <v>45279</v>
      </c>
      <c r="F629" s="78">
        <v>45293.291666666664</v>
      </c>
      <c r="G629" s="80">
        <v>17384111</v>
      </c>
      <c r="H629" s="80">
        <v>17384111</v>
      </c>
      <c r="I629" s="80" t="s">
        <v>673</v>
      </c>
      <c r="J629" s="77" t="s">
        <v>1344</v>
      </c>
      <c r="K629" s="80">
        <v>0</v>
      </c>
      <c r="L629" s="80">
        <v>0</v>
      </c>
      <c r="M629" s="77"/>
      <c r="N629" s="80">
        <v>0</v>
      </c>
      <c r="O629" s="80">
        <v>0</v>
      </c>
      <c r="P629" s="80">
        <v>0</v>
      </c>
      <c r="Q629" s="80">
        <v>0</v>
      </c>
      <c r="R629" s="80">
        <v>0</v>
      </c>
      <c r="S629" s="80">
        <v>0</v>
      </c>
      <c r="T629" s="77"/>
      <c r="U629" s="80">
        <v>0</v>
      </c>
      <c r="V629" s="77"/>
      <c r="W629" s="78"/>
      <c r="X629" s="78">
        <v>45260</v>
      </c>
    </row>
    <row r="630" spans="1:24">
      <c r="A630" s="74">
        <v>801000713</v>
      </c>
      <c r="B630" s="75" t="s">
        <v>695</v>
      </c>
      <c r="C630" s="77" t="s">
        <v>637</v>
      </c>
      <c r="D630" s="77" t="s">
        <v>1325</v>
      </c>
      <c r="E630" s="78">
        <v>45280</v>
      </c>
      <c r="F630" s="78"/>
      <c r="G630" s="80">
        <v>176590</v>
      </c>
      <c r="H630" s="80">
        <v>176590</v>
      </c>
      <c r="I630" s="80" t="s">
        <v>1345</v>
      </c>
      <c r="J630" s="77"/>
      <c r="K630" s="80">
        <v>0</v>
      </c>
      <c r="L630" s="80">
        <v>0</v>
      </c>
      <c r="M630" s="77"/>
      <c r="N630" s="80">
        <v>0</v>
      </c>
      <c r="O630" s="80">
        <v>0</v>
      </c>
      <c r="P630" s="80">
        <v>0</v>
      </c>
      <c r="Q630" s="80">
        <v>0</v>
      </c>
      <c r="R630" s="80">
        <v>0</v>
      </c>
      <c r="S630" s="80">
        <v>0</v>
      </c>
      <c r="T630" s="77"/>
      <c r="U630" s="80">
        <v>0</v>
      </c>
      <c r="V630" s="77"/>
      <c r="W630" s="78"/>
      <c r="X630" s="78">
        <v>45260</v>
      </c>
    </row>
    <row r="631" spans="1:24">
      <c r="A631" s="74">
        <v>801000713</v>
      </c>
      <c r="B631" s="75" t="s">
        <v>695</v>
      </c>
      <c r="C631" s="77" t="s">
        <v>638</v>
      </c>
      <c r="D631" s="77" t="s">
        <v>1326</v>
      </c>
      <c r="E631" s="78">
        <v>45280</v>
      </c>
      <c r="F631" s="78">
        <v>45293.291666666664</v>
      </c>
      <c r="G631" s="80">
        <v>49990</v>
      </c>
      <c r="H631" s="80">
        <v>49990</v>
      </c>
      <c r="I631" s="80" t="s">
        <v>673</v>
      </c>
      <c r="J631" s="77" t="s">
        <v>1344</v>
      </c>
      <c r="K631" s="80">
        <v>0</v>
      </c>
      <c r="L631" s="80">
        <v>0</v>
      </c>
      <c r="M631" s="77"/>
      <c r="N631" s="80">
        <v>0</v>
      </c>
      <c r="O631" s="80">
        <v>0</v>
      </c>
      <c r="P631" s="80">
        <v>0</v>
      </c>
      <c r="Q631" s="80">
        <v>0</v>
      </c>
      <c r="R631" s="80">
        <v>0</v>
      </c>
      <c r="S631" s="80">
        <v>0</v>
      </c>
      <c r="T631" s="77"/>
      <c r="U631" s="80">
        <v>0</v>
      </c>
      <c r="V631" s="77"/>
      <c r="W631" s="78"/>
      <c r="X631" s="78">
        <v>45260</v>
      </c>
    </row>
    <row r="632" spans="1:24">
      <c r="A632" s="74">
        <v>801000713</v>
      </c>
      <c r="B632" s="75" t="s">
        <v>695</v>
      </c>
      <c r="C632" s="77" t="s">
        <v>639</v>
      </c>
      <c r="D632" s="77" t="s">
        <v>1327</v>
      </c>
      <c r="E632" s="78">
        <v>45280</v>
      </c>
      <c r="F632" s="78">
        <v>45293.291666666664</v>
      </c>
      <c r="G632" s="80">
        <v>80623</v>
      </c>
      <c r="H632" s="80">
        <v>80623</v>
      </c>
      <c r="I632" s="80" t="s">
        <v>673</v>
      </c>
      <c r="J632" s="77" t="s">
        <v>1344</v>
      </c>
      <c r="K632" s="80">
        <v>0</v>
      </c>
      <c r="L632" s="80">
        <v>0</v>
      </c>
      <c r="M632" s="77"/>
      <c r="N632" s="80">
        <v>0</v>
      </c>
      <c r="O632" s="80">
        <v>0</v>
      </c>
      <c r="P632" s="80">
        <v>0</v>
      </c>
      <c r="Q632" s="80">
        <v>0</v>
      </c>
      <c r="R632" s="80">
        <v>0</v>
      </c>
      <c r="S632" s="80">
        <v>0</v>
      </c>
      <c r="T632" s="77"/>
      <c r="U632" s="80">
        <v>0</v>
      </c>
      <c r="V632" s="77"/>
      <c r="W632" s="78"/>
      <c r="X632" s="78">
        <v>45260</v>
      </c>
    </row>
    <row r="633" spans="1:24">
      <c r="A633" s="74">
        <v>801000713</v>
      </c>
      <c r="B633" s="75" t="s">
        <v>695</v>
      </c>
      <c r="C633" s="77" t="s">
        <v>640</v>
      </c>
      <c r="D633" s="77" t="s">
        <v>1328</v>
      </c>
      <c r="E633" s="78">
        <v>45280</v>
      </c>
      <c r="F633" s="78">
        <v>45293.291666666664</v>
      </c>
      <c r="G633" s="80">
        <v>80623</v>
      </c>
      <c r="H633" s="80">
        <v>80623</v>
      </c>
      <c r="I633" s="80" t="s">
        <v>673</v>
      </c>
      <c r="J633" s="77" t="s">
        <v>1344</v>
      </c>
      <c r="K633" s="80">
        <v>0</v>
      </c>
      <c r="L633" s="80">
        <v>0</v>
      </c>
      <c r="M633" s="77"/>
      <c r="N633" s="80">
        <v>0</v>
      </c>
      <c r="O633" s="80">
        <v>0</v>
      </c>
      <c r="P633" s="80">
        <v>0</v>
      </c>
      <c r="Q633" s="80">
        <v>0</v>
      </c>
      <c r="R633" s="80">
        <v>0</v>
      </c>
      <c r="S633" s="80">
        <v>0</v>
      </c>
      <c r="T633" s="77"/>
      <c r="U633" s="80">
        <v>0</v>
      </c>
      <c r="V633" s="77"/>
      <c r="W633" s="78"/>
      <c r="X633" s="78">
        <v>45260</v>
      </c>
    </row>
    <row r="634" spans="1:24">
      <c r="A634" s="74">
        <v>801000713</v>
      </c>
      <c r="B634" s="75" t="s">
        <v>695</v>
      </c>
      <c r="C634" s="77" t="s">
        <v>641</v>
      </c>
      <c r="D634" s="77" t="s">
        <v>1329</v>
      </c>
      <c r="E634" s="78">
        <v>45280</v>
      </c>
      <c r="F634" s="78"/>
      <c r="G634" s="80">
        <v>2200203</v>
      </c>
      <c r="H634" s="80">
        <v>2200203</v>
      </c>
      <c r="I634" s="80" t="s">
        <v>1345</v>
      </c>
      <c r="J634" s="77"/>
      <c r="K634" s="80">
        <v>0</v>
      </c>
      <c r="L634" s="80">
        <v>0</v>
      </c>
      <c r="M634" s="77"/>
      <c r="N634" s="80">
        <v>0</v>
      </c>
      <c r="O634" s="80">
        <v>0</v>
      </c>
      <c r="P634" s="80">
        <v>0</v>
      </c>
      <c r="Q634" s="80">
        <v>0</v>
      </c>
      <c r="R634" s="80">
        <v>0</v>
      </c>
      <c r="S634" s="80">
        <v>0</v>
      </c>
      <c r="T634" s="77"/>
      <c r="U634" s="80">
        <v>0</v>
      </c>
      <c r="V634" s="77"/>
      <c r="W634" s="78"/>
      <c r="X634" s="78">
        <v>45260</v>
      </c>
    </row>
    <row r="635" spans="1:24">
      <c r="A635" s="74">
        <v>801000713</v>
      </c>
      <c r="B635" s="75" t="s">
        <v>695</v>
      </c>
      <c r="C635" s="77" t="s">
        <v>642</v>
      </c>
      <c r="D635" s="77" t="s">
        <v>1330</v>
      </c>
      <c r="E635" s="78">
        <v>45280</v>
      </c>
      <c r="F635" s="78">
        <v>45293.291666666664</v>
      </c>
      <c r="G635" s="80">
        <v>1022922</v>
      </c>
      <c r="H635" s="80">
        <v>1022922</v>
      </c>
      <c r="I635" s="80" t="s">
        <v>673</v>
      </c>
      <c r="J635" s="77" t="s">
        <v>1344</v>
      </c>
      <c r="K635" s="80">
        <v>0</v>
      </c>
      <c r="L635" s="80">
        <v>0</v>
      </c>
      <c r="M635" s="77"/>
      <c r="N635" s="80">
        <v>0</v>
      </c>
      <c r="O635" s="80">
        <v>0</v>
      </c>
      <c r="P635" s="80">
        <v>0</v>
      </c>
      <c r="Q635" s="80">
        <v>0</v>
      </c>
      <c r="R635" s="80">
        <v>0</v>
      </c>
      <c r="S635" s="80">
        <v>0</v>
      </c>
      <c r="T635" s="77"/>
      <c r="U635" s="80">
        <v>0</v>
      </c>
      <c r="V635" s="77"/>
      <c r="W635" s="78"/>
      <c r="X635" s="78">
        <v>45260</v>
      </c>
    </row>
    <row r="636" spans="1:24">
      <c r="A636" s="74">
        <v>801000713</v>
      </c>
      <c r="B636" s="75" t="s">
        <v>695</v>
      </c>
      <c r="C636" s="77" t="s">
        <v>643</v>
      </c>
      <c r="D636" s="77" t="s">
        <v>1331</v>
      </c>
      <c r="E636" s="78">
        <v>45281</v>
      </c>
      <c r="F636" s="78">
        <v>45293.291666666664</v>
      </c>
      <c r="G636" s="80">
        <v>56533</v>
      </c>
      <c r="H636" s="80">
        <v>56533</v>
      </c>
      <c r="I636" s="80" t="s">
        <v>673</v>
      </c>
      <c r="J636" s="77" t="s">
        <v>1344</v>
      </c>
      <c r="K636" s="80">
        <v>0</v>
      </c>
      <c r="L636" s="80">
        <v>0</v>
      </c>
      <c r="M636" s="77"/>
      <c r="N636" s="80">
        <v>0</v>
      </c>
      <c r="O636" s="80">
        <v>0</v>
      </c>
      <c r="P636" s="80">
        <v>0</v>
      </c>
      <c r="Q636" s="80">
        <v>0</v>
      </c>
      <c r="R636" s="80">
        <v>0</v>
      </c>
      <c r="S636" s="80">
        <v>0</v>
      </c>
      <c r="T636" s="77"/>
      <c r="U636" s="80">
        <v>0</v>
      </c>
      <c r="V636" s="77"/>
      <c r="W636" s="78"/>
      <c r="X636" s="78">
        <v>45260</v>
      </c>
    </row>
    <row r="637" spans="1:24">
      <c r="A637" s="74">
        <v>801000713</v>
      </c>
      <c r="B637" s="75" t="s">
        <v>695</v>
      </c>
      <c r="C637" s="77" t="s">
        <v>644</v>
      </c>
      <c r="D637" s="77" t="s">
        <v>1332</v>
      </c>
      <c r="E637" s="78">
        <v>45281</v>
      </c>
      <c r="F637" s="78">
        <v>45293.291666666664</v>
      </c>
      <c r="G637" s="80">
        <v>56533</v>
      </c>
      <c r="H637" s="80">
        <v>56533</v>
      </c>
      <c r="I637" s="80" t="s">
        <v>673</v>
      </c>
      <c r="J637" s="77" t="s">
        <v>1344</v>
      </c>
      <c r="K637" s="80">
        <v>0</v>
      </c>
      <c r="L637" s="80">
        <v>0</v>
      </c>
      <c r="M637" s="77"/>
      <c r="N637" s="80">
        <v>0</v>
      </c>
      <c r="O637" s="80">
        <v>0</v>
      </c>
      <c r="P637" s="80">
        <v>0</v>
      </c>
      <c r="Q637" s="80">
        <v>0</v>
      </c>
      <c r="R637" s="80">
        <v>0</v>
      </c>
      <c r="S637" s="80">
        <v>0</v>
      </c>
      <c r="T637" s="77"/>
      <c r="U637" s="80">
        <v>0</v>
      </c>
      <c r="V637" s="77"/>
      <c r="W637" s="78"/>
      <c r="X637" s="78">
        <v>45260</v>
      </c>
    </row>
    <row r="638" spans="1:24">
      <c r="A638" s="74">
        <v>801000713</v>
      </c>
      <c r="B638" s="75" t="s">
        <v>695</v>
      </c>
      <c r="C638" s="77" t="s">
        <v>645</v>
      </c>
      <c r="D638" s="77" t="s">
        <v>1333</v>
      </c>
      <c r="E638" s="78">
        <v>45281</v>
      </c>
      <c r="F638" s="78">
        <v>45293.291666666664</v>
      </c>
      <c r="G638" s="80">
        <v>69354</v>
      </c>
      <c r="H638" s="80">
        <v>69354</v>
      </c>
      <c r="I638" s="80" t="s">
        <v>673</v>
      </c>
      <c r="J638" s="77" t="s">
        <v>1344</v>
      </c>
      <c r="K638" s="80">
        <v>0</v>
      </c>
      <c r="L638" s="80">
        <v>0</v>
      </c>
      <c r="M638" s="77"/>
      <c r="N638" s="80">
        <v>0</v>
      </c>
      <c r="O638" s="80">
        <v>0</v>
      </c>
      <c r="P638" s="80">
        <v>0</v>
      </c>
      <c r="Q638" s="80">
        <v>0</v>
      </c>
      <c r="R638" s="80">
        <v>0</v>
      </c>
      <c r="S638" s="80">
        <v>0</v>
      </c>
      <c r="T638" s="77"/>
      <c r="U638" s="80">
        <v>0</v>
      </c>
      <c r="V638" s="77"/>
      <c r="W638" s="78"/>
      <c r="X638" s="78">
        <v>45260</v>
      </c>
    </row>
    <row r="639" spans="1:24">
      <c r="A639" s="74">
        <v>801000713</v>
      </c>
      <c r="B639" s="75" t="s">
        <v>695</v>
      </c>
      <c r="C639" s="77" t="s">
        <v>646</v>
      </c>
      <c r="D639" s="77" t="s">
        <v>1334</v>
      </c>
      <c r="E639" s="78">
        <v>45281</v>
      </c>
      <c r="F639" s="78">
        <v>45293.291666666664</v>
      </c>
      <c r="G639" s="80">
        <v>64500</v>
      </c>
      <c r="H639" s="80">
        <v>64500</v>
      </c>
      <c r="I639" s="80" t="s">
        <v>673</v>
      </c>
      <c r="J639" s="77" t="s">
        <v>1344</v>
      </c>
      <c r="K639" s="80">
        <v>0</v>
      </c>
      <c r="L639" s="80">
        <v>0</v>
      </c>
      <c r="M639" s="77"/>
      <c r="N639" s="80">
        <v>0</v>
      </c>
      <c r="O639" s="80">
        <v>0</v>
      </c>
      <c r="P639" s="80">
        <v>0</v>
      </c>
      <c r="Q639" s="80">
        <v>0</v>
      </c>
      <c r="R639" s="80">
        <v>0</v>
      </c>
      <c r="S639" s="80">
        <v>0</v>
      </c>
      <c r="T639" s="77"/>
      <c r="U639" s="80">
        <v>0</v>
      </c>
      <c r="V639" s="77"/>
      <c r="W639" s="78"/>
      <c r="X639" s="78">
        <v>45260</v>
      </c>
    </row>
    <row r="640" spans="1:24">
      <c r="A640" s="74">
        <v>801000713</v>
      </c>
      <c r="B640" s="75" t="s">
        <v>695</v>
      </c>
      <c r="C640" s="77" t="s">
        <v>647</v>
      </c>
      <c r="D640" s="77" t="s">
        <v>1335</v>
      </c>
      <c r="E640" s="78">
        <v>45282</v>
      </c>
      <c r="F640" s="78"/>
      <c r="G640" s="80">
        <v>363372</v>
      </c>
      <c r="H640" s="80">
        <v>363372</v>
      </c>
      <c r="I640" s="80" t="s">
        <v>1345</v>
      </c>
      <c r="J640" s="77"/>
      <c r="K640" s="80">
        <v>0</v>
      </c>
      <c r="L640" s="80">
        <v>0</v>
      </c>
      <c r="M640" s="77"/>
      <c r="N640" s="80">
        <v>0</v>
      </c>
      <c r="O640" s="80">
        <v>0</v>
      </c>
      <c r="P640" s="80">
        <v>0</v>
      </c>
      <c r="Q640" s="80">
        <v>0</v>
      </c>
      <c r="R640" s="80">
        <v>0</v>
      </c>
      <c r="S640" s="80">
        <v>0</v>
      </c>
      <c r="T640" s="77"/>
      <c r="U640" s="80">
        <v>0</v>
      </c>
      <c r="V640" s="77"/>
      <c r="W640" s="78"/>
      <c r="X640" s="78">
        <v>45260</v>
      </c>
    </row>
    <row r="641" spans="1:24">
      <c r="A641" s="74">
        <v>801000713</v>
      </c>
      <c r="B641" s="75" t="s">
        <v>695</v>
      </c>
      <c r="C641" s="77" t="s">
        <v>648</v>
      </c>
      <c r="D641" s="77" t="s">
        <v>1336</v>
      </c>
      <c r="E641" s="78">
        <v>45282</v>
      </c>
      <c r="F641" s="78">
        <v>45293.291666666664</v>
      </c>
      <c r="G641" s="80">
        <v>205164</v>
      </c>
      <c r="H641" s="80">
        <v>205164</v>
      </c>
      <c r="I641" s="80" t="s">
        <v>673</v>
      </c>
      <c r="J641" s="77" t="s">
        <v>1344</v>
      </c>
      <c r="K641" s="80">
        <v>0</v>
      </c>
      <c r="L641" s="80">
        <v>0</v>
      </c>
      <c r="M641" s="77"/>
      <c r="N641" s="80">
        <v>0</v>
      </c>
      <c r="O641" s="80">
        <v>0</v>
      </c>
      <c r="P641" s="80">
        <v>0</v>
      </c>
      <c r="Q641" s="80">
        <v>0</v>
      </c>
      <c r="R641" s="80">
        <v>0</v>
      </c>
      <c r="S641" s="80">
        <v>0</v>
      </c>
      <c r="T641" s="77"/>
      <c r="U641" s="80">
        <v>0</v>
      </c>
      <c r="V641" s="77"/>
      <c r="W641" s="78"/>
      <c r="X641" s="78">
        <v>45260</v>
      </c>
    </row>
    <row r="642" spans="1:24">
      <c r="A642" s="74">
        <v>801000713</v>
      </c>
      <c r="B642" s="75" t="s">
        <v>695</v>
      </c>
      <c r="C642" s="77" t="s">
        <v>649</v>
      </c>
      <c r="D642" s="77" t="s">
        <v>1337</v>
      </c>
      <c r="E642" s="78">
        <v>45282</v>
      </c>
      <c r="F642" s="78">
        <v>45293.291666666664</v>
      </c>
      <c r="G642" s="80">
        <v>200086</v>
      </c>
      <c r="H642" s="80">
        <v>200086</v>
      </c>
      <c r="I642" s="80" t="s">
        <v>673</v>
      </c>
      <c r="J642" s="77" t="s">
        <v>1344</v>
      </c>
      <c r="K642" s="80">
        <v>0</v>
      </c>
      <c r="L642" s="80">
        <v>0</v>
      </c>
      <c r="M642" s="77"/>
      <c r="N642" s="80">
        <v>0</v>
      </c>
      <c r="O642" s="80">
        <v>0</v>
      </c>
      <c r="P642" s="80">
        <v>0</v>
      </c>
      <c r="Q642" s="80">
        <v>0</v>
      </c>
      <c r="R642" s="80">
        <v>0</v>
      </c>
      <c r="S642" s="80">
        <v>0</v>
      </c>
      <c r="T642" s="77"/>
      <c r="U642" s="80">
        <v>0</v>
      </c>
      <c r="V642" s="77"/>
      <c r="W642" s="78"/>
      <c r="X642" s="78">
        <v>45260</v>
      </c>
    </row>
    <row r="643" spans="1:24">
      <c r="A643" s="74">
        <v>801000713</v>
      </c>
      <c r="B643" s="75" t="s">
        <v>695</v>
      </c>
      <c r="C643" s="77" t="s">
        <v>650</v>
      </c>
      <c r="D643" s="77" t="s">
        <v>1338</v>
      </c>
      <c r="E643" s="78">
        <v>45282</v>
      </c>
      <c r="F643" s="78">
        <v>45293.291666666664</v>
      </c>
      <c r="G643" s="80">
        <v>249884</v>
      </c>
      <c r="H643" s="80">
        <v>249884</v>
      </c>
      <c r="I643" s="80" t="s">
        <v>673</v>
      </c>
      <c r="J643" s="77" t="s">
        <v>1344</v>
      </c>
      <c r="K643" s="80">
        <v>0</v>
      </c>
      <c r="L643" s="80">
        <v>0</v>
      </c>
      <c r="M643" s="77"/>
      <c r="N643" s="80">
        <v>0</v>
      </c>
      <c r="O643" s="80">
        <v>0</v>
      </c>
      <c r="P643" s="80">
        <v>0</v>
      </c>
      <c r="Q643" s="80">
        <v>0</v>
      </c>
      <c r="R643" s="80">
        <v>0</v>
      </c>
      <c r="S643" s="80">
        <v>0</v>
      </c>
      <c r="T643" s="77"/>
      <c r="U643" s="80">
        <v>0</v>
      </c>
      <c r="V643" s="77"/>
      <c r="W643" s="78"/>
      <c r="X643" s="78">
        <v>45260</v>
      </c>
    </row>
    <row r="644" spans="1:24">
      <c r="A644" s="74">
        <v>801000713</v>
      </c>
      <c r="B644" s="75" t="s">
        <v>695</v>
      </c>
      <c r="C644" s="77" t="s">
        <v>651</v>
      </c>
      <c r="D644" s="77" t="s">
        <v>1339</v>
      </c>
      <c r="E644" s="78">
        <v>45283</v>
      </c>
      <c r="F644" s="78"/>
      <c r="G644" s="80">
        <v>9721317</v>
      </c>
      <c r="H644" s="80">
        <v>9721317</v>
      </c>
      <c r="I644" s="80" t="s">
        <v>1345</v>
      </c>
      <c r="J644" s="77"/>
      <c r="K644" s="80">
        <v>0</v>
      </c>
      <c r="L644" s="80">
        <v>0</v>
      </c>
      <c r="M644" s="77"/>
      <c r="N644" s="80">
        <v>0</v>
      </c>
      <c r="O644" s="80">
        <v>0</v>
      </c>
      <c r="P644" s="80">
        <v>0</v>
      </c>
      <c r="Q644" s="80">
        <v>0</v>
      </c>
      <c r="R644" s="80">
        <v>0</v>
      </c>
      <c r="S644" s="80">
        <v>0</v>
      </c>
      <c r="T644" s="77"/>
      <c r="U644" s="80">
        <v>0</v>
      </c>
      <c r="V644" s="77"/>
      <c r="W644" s="78"/>
      <c r="X644" s="78">
        <v>45260</v>
      </c>
    </row>
    <row r="645" spans="1:24">
      <c r="A645" s="74">
        <v>801000713</v>
      </c>
      <c r="B645" s="75" t="s">
        <v>695</v>
      </c>
      <c r="C645" s="77" t="s">
        <v>652</v>
      </c>
      <c r="D645" s="77" t="s">
        <v>1340</v>
      </c>
      <c r="E645" s="78">
        <v>45283</v>
      </c>
      <c r="F645" s="78"/>
      <c r="G645" s="80">
        <v>1027264</v>
      </c>
      <c r="H645" s="80">
        <v>1027264</v>
      </c>
      <c r="I645" s="80" t="s">
        <v>1345</v>
      </c>
      <c r="J645" s="77"/>
      <c r="K645" s="80">
        <v>0</v>
      </c>
      <c r="L645" s="80">
        <v>0</v>
      </c>
      <c r="M645" s="77"/>
      <c r="N645" s="80">
        <v>0</v>
      </c>
      <c r="O645" s="80">
        <v>0</v>
      </c>
      <c r="P645" s="80">
        <v>0</v>
      </c>
      <c r="Q645" s="80">
        <v>0</v>
      </c>
      <c r="R645" s="80">
        <v>0</v>
      </c>
      <c r="S645" s="80">
        <v>0</v>
      </c>
      <c r="T645" s="77"/>
      <c r="U645" s="80">
        <v>0</v>
      </c>
      <c r="V645" s="77"/>
      <c r="W645" s="78"/>
      <c r="X645" s="78">
        <v>45260</v>
      </c>
    </row>
  </sheetData>
  <protectedRanges>
    <protectedRange algorithmName="SHA-512" hashValue="9+ah9tJAD1d4FIK7boMSAp9ZhkqWOsKcliwsS35JSOsk0Aea+c/2yFVjBeVDsv7trYxT+iUP9dPVCIbjcjaMoQ==" saltValue="Z7GArlXd1BdcXotzmJqK/w==" spinCount="100000" sqref="A3:B645"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4"/>
  <sheetViews>
    <sheetView showGridLines="0" workbookViewId="0">
      <selection activeCell="I12" sqref="I12"/>
    </sheetView>
  </sheetViews>
  <sheetFormatPr baseColWidth="10" defaultRowHeight="14.5"/>
  <cols>
    <col min="2" max="2" width="8.6328125" bestFit="1" customWidth="1"/>
    <col min="3" max="3" width="10.1796875" bestFit="1" customWidth="1"/>
    <col min="4" max="4" width="11.1796875" bestFit="1" customWidth="1"/>
    <col min="5" max="5" width="13.08984375" bestFit="1" customWidth="1"/>
    <col min="6" max="6" width="14.54296875" customWidth="1"/>
  </cols>
  <sheetData>
    <row r="2" spans="2:6" ht="43.5">
      <c r="B2" s="70" t="s">
        <v>607</v>
      </c>
      <c r="C2" s="70" t="s">
        <v>1427</v>
      </c>
      <c r="D2" s="73" t="s">
        <v>691</v>
      </c>
      <c r="E2" s="73" t="s">
        <v>692</v>
      </c>
      <c r="F2" s="90" t="s">
        <v>693</v>
      </c>
    </row>
    <row r="3" spans="2:6">
      <c r="B3" s="77" t="s">
        <v>598</v>
      </c>
      <c r="C3" s="80">
        <v>6779</v>
      </c>
      <c r="D3" s="80">
        <v>474533</v>
      </c>
      <c r="E3" s="77">
        <v>4800061722</v>
      </c>
      <c r="F3" s="78">
        <v>45247</v>
      </c>
    </row>
    <row r="4" spans="2:6">
      <c r="B4" s="77" t="s">
        <v>593</v>
      </c>
      <c r="C4" s="80">
        <v>390078</v>
      </c>
      <c r="D4" s="80">
        <v>19471332</v>
      </c>
      <c r="E4" s="77">
        <v>4800061722</v>
      </c>
      <c r="F4" s="78">
        <v>45247</v>
      </c>
    </row>
    <row r="5" spans="2:6">
      <c r="B5" s="77" t="s">
        <v>550</v>
      </c>
      <c r="C5" s="80">
        <v>8853</v>
      </c>
      <c r="D5" s="80">
        <v>19470787</v>
      </c>
      <c r="E5" s="77">
        <v>4800061722</v>
      </c>
      <c r="F5" s="78">
        <v>45247</v>
      </c>
    </row>
    <row r="6" spans="2:6">
      <c r="B6" s="77" t="s">
        <v>549</v>
      </c>
      <c r="C6" s="80">
        <v>234853</v>
      </c>
      <c r="D6" s="80">
        <v>12067566</v>
      </c>
      <c r="E6" s="77">
        <v>4800061722</v>
      </c>
      <c r="F6" s="78">
        <v>45247</v>
      </c>
    </row>
    <row r="7" spans="2:6">
      <c r="B7" s="77" t="s">
        <v>533</v>
      </c>
      <c r="C7" s="80">
        <v>6779</v>
      </c>
      <c r="D7" s="80">
        <v>17036429</v>
      </c>
      <c r="E7" s="77">
        <v>4800061722</v>
      </c>
      <c r="F7" s="78">
        <v>45247</v>
      </c>
    </row>
    <row r="8" spans="2:6">
      <c r="B8" s="77" t="s">
        <v>536</v>
      </c>
      <c r="C8" s="80">
        <v>214946</v>
      </c>
      <c r="D8" s="80">
        <v>11092146</v>
      </c>
      <c r="E8" s="77">
        <v>4800061722</v>
      </c>
      <c r="F8" s="78">
        <v>45247</v>
      </c>
    </row>
    <row r="9" spans="2:6">
      <c r="B9" s="77" t="s">
        <v>543</v>
      </c>
      <c r="C9" s="80">
        <v>2085520</v>
      </c>
      <c r="D9" s="80">
        <v>7038027</v>
      </c>
      <c r="E9" s="77">
        <v>4800061722</v>
      </c>
      <c r="F9" s="78">
        <v>45247</v>
      </c>
    </row>
    <row r="10" spans="2:6">
      <c r="B10" s="77" t="s">
        <v>531</v>
      </c>
      <c r="C10" s="80">
        <v>214946</v>
      </c>
      <c r="D10" s="80">
        <v>11092146</v>
      </c>
      <c r="E10" s="77">
        <v>4800061722</v>
      </c>
      <c r="F10" s="78">
        <v>45247</v>
      </c>
    </row>
    <row r="11" spans="2:6">
      <c r="B11" s="77" t="s">
        <v>521</v>
      </c>
      <c r="C11" s="80">
        <v>16400</v>
      </c>
      <c r="D11" s="80">
        <v>303640</v>
      </c>
      <c r="E11" s="77">
        <v>4800061722</v>
      </c>
      <c r="F11" s="78">
        <v>45247</v>
      </c>
    </row>
    <row r="12" spans="2:6">
      <c r="B12" s="77" t="s">
        <v>518</v>
      </c>
      <c r="C12" s="80">
        <v>54895</v>
      </c>
      <c r="D12" s="80">
        <v>19428505</v>
      </c>
      <c r="E12" s="77">
        <v>4800061722</v>
      </c>
      <c r="F12" s="78">
        <v>45247</v>
      </c>
    </row>
    <row r="13" spans="2:6">
      <c r="B13" s="77" t="s">
        <v>545</v>
      </c>
      <c r="C13" s="80">
        <v>239778</v>
      </c>
      <c r="D13" s="80">
        <v>8796197</v>
      </c>
      <c r="E13" s="77">
        <v>4800061537</v>
      </c>
      <c r="F13" s="78">
        <v>45224</v>
      </c>
    </row>
    <row r="14" spans="2:6">
      <c r="B14" s="77" t="s">
        <v>519</v>
      </c>
      <c r="C14" s="80">
        <v>126710</v>
      </c>
      <c r="D14" s="80">
        <v>10351307</v>
      </c>
      <c r="E14" s="77">
        <v>4800061537</v>
      </c>
      <c r="F14" s="78">
        <v>45224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2"/>
  <sheetViews>
    <sheetView showGridLines="0" zoomScale="73" zoomScaleNormal="73" workbookViewId="0">
      <selection activeCell="E29" sqref="E29"/>
    </sheetView>
  </sheetViews>
  <sheetFormatPr baseColWidth="10" defaultRowHeight="14.5"/>
  <cols>
    <col min="1" max="1" width="5.453125" customWidth="1"/>
    <col min="2" max="2" width="75.08984375" bestFit="1" customWidth="1"/>
    <col min="3" max="3" width="12.81640625" style="1" bestFit="1" customWidth="1"/>
    <col min="4" max="4" width="13.7265625" style="81" bestFit="1" customWidth="1"/>
    <col min="5" max="5" width="12.1796875" style="81" bestFit="1" customWidth="1"/>
  </cols>
  <sheetData>
    <row r="2" spans="2:5">
      <c r="B2" s="92" t="s">
        <v>1421</v>
      </c>
      <c r="C2" s="96" t="s">
        <v>1422</v>
      </c>
      <c r="D2" s="98" t="s">
        <v>1423</v>
      </c>
      <c r="E2" s="93" t="s">
        <v>1424</v>
      </c>
    </row>
    <row r="3" spans="2:5">
      <c r="B3" s="100" t="s">
        <v>1417</v>
      </c>
      <c r="C3" s="101">
        <v>3</v>
      </c>
      <c r="D3" s="102">
        <v>30763155</v>
      </c>
      <c r="E3" s="103">
        <v>13961153</v>
      </c>
    </row>
    <row r="4" spans="2:5">
      <c r="B4" s="100" t="s">
        <v>1414</v>
      </c>
      <c r="C4" s="101">
        <v>4</v>
      </c>
      <c r="D4" s="102">
        <v>145112387</v>
      </c>
      <c r="E4" s="103">
        <v>15928222</v>
      </c>
    </row>
    <row r="5" spans="2:5">
      <c r="B5" s="100" t="s">
        <v>1415</v>
      </c>
      <c r="C5" s="101">
        <v>6</v>
      </c>
      <c r="D5" s="102">
        <v>137920627</v>
      </c>
      <c r="E5" s="103">
        <v>11364633</v>
      </c>
    </row>
    <row r="6" spans="2:5">
      <c r="B6" s="100" t="s">
        <v>1416</v>
      </c>
      <c r="C6" s="101">
        <v>9</v>
      </c>
      <c r="D6" s="102">
        <v>171764020</v>
      </c>
      <c r="E6" s="103">
        <v>28112785</v>
      </c>
    </row>
    <row r="7" spans="2:5">
      <c r="B7" s="100" t="s">
        <v>1345</v>
      </c>
      <c r="C7" s="101">
        <v>13</v>
      </c>
      <c r="D7" s="102">
        <v>25920955</v>
      </c>
      <c r="E7" s="103">
        <v>0</v>
      </c>
    </row>
    <row r="8" spans="2:5">
      <c r="B8" s="100" t="s">
        <v>1419</v>
      </c>
      <c r="C8" s="101">
        <v>25</v>
      </c>
      <c r="D8" s="102">
        <v>69518477</v>
      </c>
      <c r="E8" s="103">
        <v>0</v>
      </c>
    </row>
    <row r="9" spans="2:5">
      <c r="B9" s="100" t="s">
        <v>673</v>
      </c>
      <c r="C9" s="101">
        <v>90</v>
      </c>
      <c r="D9" s="102">
        <v>191291101</v>
      </c>
      <c r="E9" s="103">
        <v>231774</v>
      </c>
    </row>
    <row r="10" spans="2:5">
      <c r="B10" s="100" t="s">
        <v>1347</v>
      </c>
      <c r="C10" s="101">
        <v>93</v>
      </c>
      <c r="D10" s="102">
        <v>79338056</v>
      </c>
      <c r="E10" s="103">
        <v>0</v>
      </c>
    </row>
    <row r="11" spans="2:5">
      <c r="B11" s="100" t="s">
        <v>1418</v>
      </c>
      <c r="C11" s="101">
        <v>400</v>
      </c>
      <c r="D11" s="102">
        <v>795797459</v>
      </c>
      <c r="E11" s="103">
        <v>0</v>
      </c>
    </row>
    <row r="12" spans="2:5">
      <c r="B12" s="94" t="s">
        <v>1420</v>
      </c>
      <c r="C12" s="97">
        <v>643</v>
      </c>
      <c r="D12" s="99">
        <v>1647426237</v>
      </c>
      <c r="E12" s="95">
        <v>69598567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7" zoomScale="90" zoomScaleNormal="90" zoomScaleSheetLayoutView="100" workbookViewId="0">
      <selection activeCell="L27" sqref="L27"/>
    </sheetView>
  </sheetViews>
  <sheetFormatPr baseColWidth="10" defaultRowHeight="12.5"/>
  <cols>
    <col min="1" max="1" width="1" style="28" customWidth="1"/>
    <col min="2" max="2" width="10.90625" style="28"/>
    <col min="3" max="3" width="17.54296875" style="28" customWidth="1"/>
    <col min="4" max="4" width="11.54296875" style="28" customWidth="1"/>
    <col min="5" max="8" width="10.90625" style="28"/>
    <col min="9" max="9" width="22.54296875" style="28" customWidth="1"/>
    <col min="10" max="10" width="14" style="28" customWidth="1"/>
    <col min="11" max="11" width="1.7265625" style="28" customWidth="1"/>
    <col min="12" max="224" width="10.90625" style="28"/>
    <col min="225" max="225" width="4.453125" style="28" customWidth="1"/>
    <col min="226" max="226" width="10.90625" style="28"/>
    <col min="227" max="227" width="17.54296875" style="28" customWidth="1"/>
    <col min="228" max="228" width="11.54296875" style="28" customWidth="1"/>
    <col min="229" max="232" width="10.90625" style="28"/>
    <col min="233" max="233" width="22.54296875" style="28" customWidth="1"/>
    <col min="234" max="234" width="14" style="28" customWidth="1"/>
    <col min="235" max="235" width="1.7265625" style="28" customWidth="1"/>
    <col min="236" max="480" width="10.90625" style="28"/>
    <col min="481" max="481" width="4.453125" style="28" customWidth="1"/>
    <col min="482" max="482" width="10.90625" style="28"/>
    <col min="483" max="483" width="17.54296875" style="28" customWidth="1"/>
    <col min="484" max="484" width="11.54296875" style="28" customWidth="1"/>
    <col min="485" max="488" width="10.90625" style="28"/>
    <col min="489" max="489" width="22.54296875" style="28" customWidth="1"/>
    <col min="490" max="490" width="14" style="28" customWidth="1"/>
    <col min="491" max="491" width="1.7265625" style="28" customWidth="1"/>
    <col min="492" max="736" width="10.90625" style="28"/>
    <col min="737" max="737" width="4.453125" style="28" customWidth="1"/>
    <col min="738" max="738" width="10.90625" style="28"/>
    <col min="739" max="739" width="17.54296875" style="28" customWidth="1"/>
    <col min="740" max="740" width="11.54296875" style="28" customWidth="1"/>
    <col min="741" max="744" width="10.90625" style="28"/>
    <col min="745" max="745" width="22.54296875" style="28" customWidth="1"/>
    <col min="746" max="746" width="14" style="28" customWidth="1"/>
    <col min="747" max="747" width="1.7265625" style="28" customWidth="1"/>
    <col min="748" max="992" width="10.90625" style="28"/>
    <col min="993" max="993" width="4.453125" style="28" customWidth="1"/>
    <col min="994" max="994" width="10.90625" style="28"/>
    <col min="995" max="995" width="17.54296875" style="28" customWidth="1"/>
    <col min="996" max="996" width="11.54296875" style="28" customWidth="1"/>
    <col min="997" max="1000" width="10.90625" style="28"/>
    <col min="1001" max="1001" width="22.54296875" style="28" customWidth="1"/>
    <col min="1002" max="1002" width="14" style="28" customWidth="1"/>
    <col min="1003" max="1003" width="1.7265625" style="28" customWidth="1"/>
    <col min="1004" max="1248" width="10.90625" style="28"/>
    <col min="1249" max="1249" width="4.453125" style="28" customWidth="1"/>
    <col min="1250" max="1250" width="10.90625" style="28"/>
    <col min="1251" max="1251" width="17.54296875" style="28" customWidth="1"/>
    <col min="1252" max="1252" width="11.54296875" style="28" customWidth="1"/>
    <col min="1253" max="1256" width="10.90625" style="28"/>
    <col min="1257" max="1257" width="22.54296875" style="28" customWidth="1"/>
    <col min="1258" max="1258" width="14" style="28" customWidth="1"/>
    <col min="1259" max="1259" width="1.7265625" style="28" customWidth="1"/>
    <col min="1260" max="1504" width="10.90625" style="28"/>
    <col min="1505" max="1505" width="4.453125" style="28" customWidth="1"/>
    <col min="1506" max="1506" width="10.90625" style="28"/>
    <col min="1507" max="1507" width="17.54296875" style="28" customWidth="1"/>
    <col min="1508" max="1508" width="11.54296875" style="28" customWidth="1"/>
    <col min="1509" max="1512" width="10.90625" style="28"/>
    <col min="1513" max="1513" width="22.54296875" style="28" customWidth="1"/>
    <col min="1514" max="1514" width="14" style="28" customWidth="1"/>
    <col min="1515" max="1515" width="1.7265625" style="28" customWidth="1"/>
    <col min="1516" max="1760" width="10.90625" style="28"/>
    <col min="1761" max="1761" width="4.453125" style="28" customWidth="1"/>
    <col min="1762" max="1762" width="10.90625" style="28"/>
    <col min="1763" max="1763" width="17.54296875" style="28" customWidth="1"/>
    <col min="1764" max="1764" width="11.54296875" style="28" customWidth="1"/>
    <col min="1765" max="1768" width="10.90625" style="28"/>
    <col min="1769" max="1769" width="22.54296875" style="28" customWidth="1"/>
    <col min="1770" max="1770" width="14" style="28" customWidth="1"/>
    <col min="1771" max="1771" width="1.7265625" style="28" customWidth="1"/>
    <col min="1772" max="2016" width="10.90625" style="28"/>
    <col min="2017" max="2017" width="4.453125" style="28" customWidth="1"/>
    <col min="2018" max="2018" width="10.90625" style="28"/>
    <col min="2019" max="2019" width="17.54296875" style="28" customWidth="1"/>
    <col min="2020" max="2020" width="11.54296875" style="28" customWidth="1"/>
    <col min="2021" max="2024" width="10.90625" style="28"/>
    <col min="2025" max="2025" width="22.54296875" style="28" customWidth="1"/>
    <col min="2026" max="2026" width="14" style="28" customWidth="1"/>
    <col min="2027" max="2027" width="1.7265625" style="28" customWidth="1"/>
    <col min="2028" max="2272" width="10.90625" style="28"/>
    <col min="2273" max="2273" width="4.453125" style="28" customWidth="1"/>
    <col min="2274" max="2274" width="10.90625" style="28"/>
    <col min="2275" max="2275" width="17.54296875" style="28" customWidth="1"/>
    <col min="2276" max="2276" width="11.54296875" style="28" customWidth="1"/>
    <col min="2277" max="2280" width="10.90625" style="28"/>
    <col min="2281" max="2281" width="22.54296875" style="28" customWidth="1"/>
    <col min="2282" max="2282" width="14" style="28" customWidth="1"/>
    <col min="2283" max="2283" width="1.7265625" style="28" customWidth="1"/>
    <col min="2284" max="2528" width="10.90625" style="28"/>
    <col min="2529" max="2529" width="4.453125" style="28" customWidth="1"/>
    <col min="2530" max="2530" width="10.90625" style="28"/>
    <col min="2531" max="2531" width="17.54296875" style="28" customWidth="1"/>
    <col min="2532" max="2532" width="11.54296875" style="28" customWidth="1"/>
    <col min="2533" max="2536" width="10.90625" style="28"/>
    <col min="2537" max="2537" width="22.54296875" style="28" customWidth="1"/>
    <col min="2538" max="2538" width="14" style="28" customWidth="1"/>
    <col min="2539" max="2539" width="1.7265625" style="28" customWidth="1"/>
    <col min="2540" max="2784" width="10.90625" style="28"/>
    <col min="2785" max="2785" width="4.453125" style="28" customWidth="1"/>
    <col min="2786" max="2786" width="10.90625" style="28"/>
    <col min="2787" max="2787" width="17.54296875" style="28" customWidth="1"/>
    <col min="2788" max="2788" width="11.54296875" style="28" customWidth="1"/>
    <col min="2789" max="2792" width="10.90625" style="28"/>
    <col min="2793" max="2793" width="22.54296875" style="28" customWidth="1"/>
    <col min="2794" max="2794" width="14" style="28" customWidth="1"/>
    <col min="2795" max="2795" width="1.7265625" style="28" customWidth="1"/>
    <col min="2796" max="3040" width="10.90625" style="28"/>
    <col min="3041" max="3041" width="4.453125" style="28" customWidth="1"/>
    <col min="3042" max="3042" width="10.90625" style="28"/>
    <col min="3043" max="3043" width="17.54296875" style="28" customWidth="1"/>
    <col min="3044" max="3044" width="11.54296875" style="28" customWidth="1"/>
    <col min="3045" max="3048" width="10.90625" style="28"/>
    <col min="3049" max="3049" width="22.54296875" style="28" customWidth="1"/>
    <col min="3050" max="3050" width="14" style="28" customWidth="1"/>
    <col min="3051" max="3051" width="1.7265625" style="28" customWidth="1"/>
    <col min="3052" max="3296" width="10.90625" style="28"/>
    <col min="3297" max="3297" width="4.453125" style="28" customWidth="1"/>
    <col min="3298" max="3298" width="10.90625" style="28"/>
    <col min="3299" max="3299" width="17.54296875" style="28" customWidth="1"/>
    <col min="3300" max="3300" width="11.54296875" style="28" customWidth="1"/>
    <col min="3301" max="3304" width="10.90625" style="28"/>
    <col min="3305" max="3305" width="22.54296875" style="28" customWidth="1"/>
    <col min="3306" max="3306" width="14" style="28" customWidth="1"/>
    <col min="3307" max="3307" width="1.7265625" style="28" customWidth="1"/>
    <col min="3308" max="3552" width="10.90625" style="28"/>
    <col min="3553" max="3553" width="4.453125" style="28" customWidth="1"/>
    <col min="3554" max="3554" width="10.90625" style="28"/>
    <col min="3555" max="3555" width="17.54296875" style="28" customWidth="1"/>
    <col min="3556" max="3556" width="11.54296875" style="28" customWidth="1"/>
    <col min="3557" max="3560" width="10.90625" style="28"/>
    <col min="3561" max="3561" width="22.54296875" style="28" customWidth="1"/>
    <col min="3562" max="3562" width="14" style="28" customWidth="1"/>
    <col min="3563" max="3563" width="1.7265625" style="28" customWidth="1"/>
    <col min="3564" max="3808" width="10.90625" style="28"/>
    <col min="3809" max="3809" width="4.453125" style="28" customWidth="1"/>
    <col min="3810" max="3810" width="10.90625" style="28"/>
    <col min="3811" max="3811" width="17.54296875" style="28" customWidth="1"/>
    <col min="3812" max="3812" width="11.54296875" style="28" customWidth="1"/>
    <col min="3813" max="3816" width="10.90625" style="28"/>
    <col min="3817" max="3817" width="22.54296875" style="28" customWidth="1"/>
    <col min="3818" max="3818" width="14" style="28" customWidth="1"/>
    <col min="3819" max="3819" width="1.7265625" style="28" customWidth="1"/>
    <col min="3820" max="4064" width="10.90625" style="28"/>
    <col min="4065" max="4065" width="4.453125" style="28" customWidth="1"/>
    <col min="4066" max="4066" width="10.90625" style="28"/>
    <col min="4067" max="4067" width="17.54296875" style="28" customWidth="1"/>
    <col min="4068" max="4068" width="11.54296875" style="28" customWidth="1"/>
    <col min="4069" max="4072" width="10.90625" style="28"/>
    <col min="4073" max="4073" width="22.54296875" style="28" customWidth="1"/>
    <col min="4074" max="4074" width="14" style="28" customWidth="1"/>
    <col min="4075" max="4075" width="1.7265625" style="28" customWidth="1"/>
    <col min="4076" max="4320" width="10.90625" style="28"/>
    <col min="4321" max="4321" width="4.453125" style="28" customWidth="1"/>
    <col min="4322" max="4322" width="10.90625" style="28"/>
    <col min="4323" max="4323" width="17.54296875" style="28" customWidth="1"/>
    <col min="4324" max="4324" width="11.54296875" style="28" customWidth="1"/>
    <col min="4325" max="4328" width="10.90625" style="28"/>
    <col min="4329" max="4329" width="22.54296875" style="28" customWidth="1"/>
    <col min="4330" max="4330" width="14" style="28" customWidth="1"/>
    <col min="4331" max="4331" width="1.7265625" style="28" customWidth="1"/>
    <col min="4332" max="4576" width="10.90625" style="28"/>
    <col min="4577" max="4577" width="4.453125" style="28" customWidth="1"/>
    <col min="4578" max="4578" width="10.90625" style="28"/>
    <col min="4579" max="4579" width="17.54296875" style="28" customWidth="1"/>
    <col min="4580" max="4580" width="11.54296875" style="28" customWidth="1"/>
    <col min="4581" max="4584" width="10.90625" style="28"/>
    <col min="4585" max="4585" width="22.54296875" style="28" customWidth="1"/>
    <col min="4586" max="4586" width="14" style="28" customWidth="1"/>
    <col min="4587" max="4587" width="1.7265625" style="28" customWidth="1"/>
    <col min="4588" max="4832" width="10.90625" style="28"/>
    <col min="4833" max="4833" width="4.453125" style="28" customWidth="1"/>
    <col min="4834" max="4834" width="10.90625" style="28"/>
    <col min="4835" max="4835" width="17.54296875" style="28" customWidth="1"/>
    <col min="4836" max="4836" width="11.54296875" style="28" customWidth="1"/>
    <col min="4837" max="4840" width="10.90625" style="28"/>
    <col min="4841" max="4841" width="22.54296875" style="28" customWidth="1"/>
    <col min="4842" max="4842" width="14" style="28" customWidth="1"/>
    <col min="4843" max="4843" width="1.7265625" style="28" customWidth="1"/>
    <col min="4844" max="5088" width="10.90625" style="28"/>
    <col min="5089" max="5089" width="4.453125" style="28" customWidth="1"/>
    <col min="5090" max="5090" width="10.90625" style="28"/>
    <col min="5091" max="5091" width="17.54296875" style="28" customWidth="1"/>
    <col min="5092" max="5092" width="11.54296875" style="28" customWidth="1"/>
    <col min="5093" max="5096" width="10.90625" style="28"/>
    <col min="5097" max="5097" width="22.54296875" style="28" customWidth="1"/>
    <col min="5098" max="5098" width="14" style="28" customWidth="1"/>
    <col min="5099" max="5099" width="1.7265625" style="28" customWidth="1"/>
    <col min="5100" max="5344" width="10.90625" style="28"/>
    <col min="5345" max="5345" width="4.453125" style="28" customWidth="1"/>
    <col min="5346" max="5346" width="10.90625" style="28"/>
    <col min="5347" max="5347" width="17.54296875" style="28" customWidth="1"/>
    <col min="5348" max="5348" width="11.54296875" style="28" customWidth="1"/>
    <col min="5349" max="5352" width="10.90625" style="28"/>
    <col min="5353" max="5353" width="22.54296875" style="28" customWidth="1"/>
    <col min="5354" max="5354" width="14" style="28" customWidth="1"/>
    <col min="5355" max="5355" width="1.7265625" style="28" customWidth="1"/>
    <col min="5356" max="5600" width="10.90625" style="28"/>
    <col min="5601" max="5601" width="4.453125" style="28" customWidth="1"/>
    <col min="5602" max="5602" width="10.90625" style="28"/>
    <col min="5603" max="5603" width="17.54296875" style="28" customWidth="1"/>
    <col min="5604" max="5604" width="11.54296875" style="28" customWidth="1"/>
    <col min="5605" max="5608" width="10.90625" style="28"/>
    <col min="5609" max="5609" width="22.54296875" style="28" customWidth="1"/>
    <col min="5610" max="5610" width="14" style="28" customWidth="1"/>
    <col min="5611" max="5611" width="1.7265625" style="28" customWidth="1"/>
    <col min="5612" max="5856" width="10.90625" style="28"/>
    <col min="5857" max="5857" width="4.453125" style="28" customWidth="1"/>
    <col min="5858" max="5858" width="10.90625" style="28"/>
    <col min="5859" max="5859" width="17.54296875" style="28" customWidth="1"/>
    <col min="5860" max="5860" width="11.54296875" style="28" customWidth="1"/>
    <col min="5861" max="5864" width="10.90625" style="28"/>
    <col min="5865" max="5865" width="22.54296875" style="28" customWidth="1"/>
    <col min="5866" max="5866" width="14" style="28" customWidth="1"/>
    <col min="5867" max="5867" width="1.7265625" style="28" customWidth="1"/>
    <col min="5868" max="6112" width="10.90625" style="28"/>
    <col min="6113" max="6113" width="4.453125" style="28" customWidth="1"/>
    <col min="6114" max="6114" width="10.90625" style="28"/>
    <col min="6115" max="6115" width="17.54296875" style="28" customWidth="1"/>
    <col min="6116" max="6116" width="11.54296875" style="28" customWidth="1"/>
    <col min="6117" max="6120" width="10.90625" style="28"/>
    <col min="6121" max="6121" width="22.54296875" style="28" customWidth="1"/>
    <col min="6122" max="6122" width="14" style="28" customWidth="1"/>
    <col min="6123" max="6123" width="1.7265625" style="28" customWidth="1"/>
    <col min="6124" max="6368" width="10.90625" style="28"/>
    <col min="6369" max="6369" width="4.453125" style="28" customWidth="1"/>
    <col min="6370" max="6370" width="10.90625" style="28"/>
    <col min="6371" max="6371" width="17.54296875" style="28" customWidth="1"/>
    <col min="6372" max="6372" width="11.54296875" style="28" customWidth="1"/>
    <col min="6373" max="6376" width="10.90625" style="28"/>
    <col min="6377" max="6377" width="22.54296875" style="28" customWidth="1"/>
    <col min="6378" max="6378" width="14" style="28" customWidth="1"/>
    <col min="6379" max="6379" width="1.7265625" style="28" customWidth="1"/>
    <col min="6380" max="6624" width="10.90625" style="28"/>
    <col min="6625" max="6625" width="4.453125" style="28" customWidth="1"/>
    <col min="6626" max="6626" width="10.90625" style="28"/>
    <col min="6627" max="6627" width="17.54296875" style="28" customWidth="1"/>
    <col min="6628" max="6628" width="11.54296875" style="28" customWidth="1"/>
    <col min="6629" max="6632" width="10.90625" style="28"/>
    <col min="6633" max="6633" width="22.54296875" style="28" customWidth="1"/>
    <col min="6634" max="6634" width="14" style="28" customWidth="1"/>
    <col min="6635" max="6635" width="1.7265625" style="28" customWidth="1"/>
    <col min="6636" max="6880" width="10.90625" style="28"/>
    <col min="6881" max="6881" width="4.453125" style="28" customWidth="1"/>
    <col min="6882" max="6882" width="10.90625" style="28"/>
    <col min="6883" max="6883" width="17.54296875" style="28" customWidth="1"/>
    <col min="6884" max="6884" width="11.54296875" style="28" customWidth="1"/>
    <col min="6885" max="6888" width="10.90625" style="28"/>
    <col min="6889" max="6889" width="22.54296875" style="28" customWidth="1"/>
    <col min="6890" max="6890" width="14" style="28" customWidth="1"/>
    <col min="6891" max="6891" width="1.7265625" style="28" customWidth="1"/>
    <col min="6892" max="7136" width="10.90625" style="28"/>
    <col min="7137" max="7137" width="4.453125" style="28" customWidth="1"/>
    <col min="7138" max="7138" width="10.90625" style="28"/>
    <col min="7139" max="7139" width="17.54296875" style="28" customWidth="1"/>
    <col min="7140" max="7140" width="11.54296875" style="28" customWidth="1"/>
    <col min="7141" max="7144" width="10.90625" style="28"/>
    <col min="7145" max="7145" width="22.54296875" style="28" customWidth="1"/>
    <col min="7146" max="7146" width="14" style="28" customWidth="1"/>
    <col min="7147" max="7147" width="1.7265625" style="28" customWidth="1"/>
    <col min="7148" max="7392" width="10.90625" style="28"/>
    <col min="7393" max="7393" width="4.453125" style="28" customWidth="1"/>
    <col min="7394" max="7394" width="10.90625" style="28"/>
    <col min="7395" max="7395" width="17.54296875" style="28" customWidth="1"/>
    <col min="7396" max="7396" width="11.54296875" style="28" customWidth="1"/>
    <col min="7397" max="7400" width="10.90625" style="28"/>
    <col min="7401" max="7401" width="22.54296875" style="28" customWidth="1"/>
    <col min="7402" max="7402" width="14" style="28" customWidth="1"/>
    <col min="7403" max="7403" width="1.7265625" style="28" customWidth="1"/>
    <col min="7404" max="7648" width="10.90625" style="28"/>
    <col min="7649" max="7649" width="4.453125" style="28" customWidth="1"/>
    <col min="7650" max="7650" width="10.90625" style="28"/>
    <col min="7651" max="7651" width="17.54296875" style="28" customWidth="1"/>
    <col min="7652" max="7652" width="11.54296875" style="28" customWidth="1"/>
    <col min="7653" max="7656" width="10.90625" style="28"/>
    <col min="7657" max="7657" width="22.54296875" style="28" customWidth="1"/>
    <col min="7658" max="7658" width="14" style="28" customWidth="1"/>
    <col min="7659" max="7659" width="1.7265625" style="28" customWidth="1"/>
    <col min="7660" max="7904" width="10.90625" style="28"/>
    <col min="7905" max="7905" width="4.453125" style="28" customWidth="1"/>
    <col min="7906" max="7906" width="10.90625" style="28"/>
    <col min="7907" max="7907" width="17.54296875" style="28" customWidth="1"/>
    <col min="7908" max="7908" width="11.54296875" style="28" customWidth="1"/>
    <col min="7909" max="7912" width="10.90625" style="28"/>
    <col min="7913" max="7913" width="22.54296875" style="28" customWidth="1"/>
    <col min="7914" max="7914" width="14" style="28" customWidth="1"/>
    <col min="7915" max="7915" width="1.7265625" style="28" customWidth="1"/>
    <col min="7916" max="8160" width="10.90625" style="28"/>
    <col min="8161" max="8161" width="4.453125" style="28" customWidth="1"/>
    <col min="8162" max="8162" width="10.90625" style="28"/>
    <col min="8163" max="8163" width="17.54296875" style="28" customWidth="1"/>
    <col min="8164" max="8164" width="11.54296875" style="28" customWidth="1"/>
    <col min="8165" max="8168" width="10.90625" style="28"/>
    <col min="8169" max="8169" width="22.54296875" style="28" customWidth="1"/>
    <col min="8170" max="8170" width="14" style="28" customWidth="1"/>
    <col min="8171" max="8171" width="1.7265625" style="28" customWidth="1"/>
    <col min="8172" max="8416" width="10.90625" style="28"/>
    <col min="8417" max="8417" width="4.453125" style="28" customWidth="1"/>
    <col min="8418" max="8418" width="10.90625" style="28"/>
    <col min="8419" max="8419" width="17.54296875" style="28" customWidth="1"/>
    <col min="8420" max="8420" width="11.54296875" style="28" customWidth="1"/>
    <col min="8421" max="8424" width="10.90625" style="28"/>
    <col min="8425" max="8425" width="22.54296875" style="28" customWidth="1"/>
    <col min="8426" max="8426" width="14" style="28" customWidth="1"/>
    <col min="8427" max="8427" width="1.7265625" style="28" customWidth="1"/>
    <col min="8428" max="8672" width="10.90625" style="28"/>
    <col min="8673" max="8673" width="4.453125" style="28" customWidth="1"/>
    <col min="8674" max="8674" width="10.90625" style="28"/>
    <col min="8675" max="8675" width="17.54296875" style="28" customWidth="1"/>
    <col min="8676" max="8676" width="11.54296875" style="28" customWidth="1"/>
    <col min="8677" max="8680" width="10.90625" style="28"/>
    <col min="8681" max="8681" width="22.54296875" style="28" customWidth="1"/>
    <col min="8682" max="8682" width="14" style="28" customWidth="1"/>
    <col min="8683" max="8683" width="1.7265625" style="28" customWidth="1"/>
    <col min="8684" max="8928" width="10.90625" style="28"/>
    <col min="8929" max="8929" width="4.453125" style="28" customWidth="1"/>
    <col min="8930" max="8930" width="10.90625" style="28"/>
    <col min="8931" max="8931" width="17.54296875" style="28" customWidth="1"/>
    <col min="8932" max="8932" width="11.54296875" style="28" customWidth="1"/>
    <col min="8933" max="8936" width="10.90625" style="28"/>
    <col min="8937" max="8937" width="22.54296875" style="28" customWidth="1"/>
    <col min="8938" max="8938" width="14" style="28" customWidth="1"/>
    <col min="8939" max="8939" width="1.7265625" style="28" customWidth="1"/>
    <col min="8940" max="9184" width="10.90625" style="28"/>
    <col min="9185" max="9185" width="4.453125" style="28" customWidth="1"/>
    <col min="9186" max="9186" width="10.90625" style="28"/>
    <col min="9187" max="9187" width="17.54296875" style="28" customWidth="1"/>
    <col min="9188" max="9188" width="11.54296875" style="28" customWidth="1"/>
    <col min="9189" max="9192" width="10.90625" style="28"/>
    <col min="9193" max="9193" width="22.54296875" style="28" customWidth="1"/>
    <col min="9194" max="9194" width="14" style="28" customWidth="1"/>
    <col min="9195" max="9195" width="1.7265625" style="28" customWidth="1"/>
    <col min="9196" max="9440" width="10.90625" style="28"/>
    <col min="9441" max="9441" width="4.453125" style="28" customWidth="1"/>
    <col min="9442" max="9442" width="10.90625" style="28"/>
    <col min="9443" max="9443" width="17.54296875" style="28" customWidth="1"/>
    <col min="9444" max="9444" width="11.54296875" style="28" customWidth="1"/>
    <col min="9445" max="9448" width="10.90625" style="28"/>
    <col min="9449" max="9449" width="22.54296875" style="28" customWidth="1"/>
    <col min="9450" max="9450" width="14" style="28" customWidth="1"/>
    <col min="9451" max="9451" width="1.7265625" style="28" customWidth="1"/>
    <col min="9452" max="9696" width="10.90625" style="28"/>
    <col min="9697" max="9697" width="4.453125" style="28" customWidth="1"/>
    <col min="9698" max="9698" width="10.90625" style="28"/>
    <col min="9699" max="9699" width="17.54296875" style="28" customWidth="1"/>
    <col min="9700" max="9700" width="11.54296875" style="28" customWidth="1"/>
    <col min="9701" max="9704" width="10.90625" style="28"/>
    <col min="9705" max="9705" width="22.54296875" style="28" customWidth="1"/>
    <col min="9706" max="9706" width="14" style="28" customWidth="1"/>
    <col min="9707" max="9707" width="1.7265625" style="28" customWidth="1"/>
    <col min="9708" max="9952" width="10.90625" style="28"/>
    <col min="9953" max="9953" width="4.453125" style="28" customWidth="1"/>
    <col min="9954" max="9954" width="10.90625" style="28"/>
    <col min="9955" max="9955" width="17.54296875" style="28" customWidth="1"/>
    <col min="9956" max="9956" width="11.54296875" style="28" customWidth="1"/>
    <col min="9957" max="9960" width="10.90625" style="28"/>
    <col min="9961" max="9961" width="22.54296875" style="28" customWidth="1"/>
    <col min="9962" max="9962" width="14" style="28" customWidth="1"/>
    <col min="9963" max="9963" width="1.7265625" style="28" customWidth="1"/>
    <col min="9964" max="10208" width="10.90625" style="28"/>
    <col min="10209" max="10209" width="4.453125" style="28" customWidth="1"/>
    <col min="10210" max="10210" width="10.90625" style="28"/>
    <col min="10211" max="10211" width="17.54296875" style="28" customWidth="1"/>
    <col min="10212" max="10212" width="11.54296875" style="28" customWidth="1"/>
    <col min="10213" max="10216" width="10.90625" style="28"/>
    <col min="10217" max="10217" width="22.54296875" style="28" customWidth="1"/>
    <col min="10218" max="10218" width="14" style="28" customWidth="1"/>
    <col min="10219" max="10219" width="1.7265625" style="28" customWidth="1"/>
    <col min="10220" max="10464" width="10.90625" style="28"/>
    <col min="10465" max="10465" width="4.453125" style="28" customWidth="1"/>
    <col min="10466" max="10466" width="10.90625" style="28"/>
    <col min="10467" max="10467" width="17.54296875" style="28" customWidth="1"/>
    <col min="10468" max="10468" width="11.54296875" style="28" customWidth="1"/>
    <col min="10469" max="10472" width="10.90625" style="28"/>
    <col min="10473" max="10473" width="22.54296875" style="28" customWidth="1"/>
    <col min="10474" max="10474" width="14" style="28" customWidth="1"/>
    <col min="10475" max="10475" width="1.7265625" style="28" customWidth="1"/>
    <col min="10476" max="10720" width="10.90625" style="28"/>
    <col min="10721" max="10721" width="4.453125" style="28" customWidth="1"/>
    <col min="10722" max="10722" width="10.90625" style="28"/>
    <col min="10723" max="10723" width="17.54296875" style="28" customWidth="1"/>
    <col min="10724" max="10724" width="11.54296875" style="28" customWidth="1"/>
    <col min="10725" max="10728" width="10.90625" style="28"/>
    <col min="10729" max="10729" width="22.54296875" style="28" customWidth="1"/>
    <col min="10730" max="10730" width="14" style="28" customWidth="1"/>
    <col min="10731" max="10731" width="1.7265625" style="28" customWidth="1"/>
    <col min="10732" max="10976" width="10.90625" style="28"/>
    <col min="10977" max="10977" width="4.453125" style="28" customWidth="1"/>
    <col min="10978" max="10978" width="10.90625" style="28"/>
    <col min="10979" max="10979" width="17.54296875" style="28" customWidth="1"/>
    <col min="10980" max="10980" width="11.54296875" style="28" customWidth="1"/>
    <col min="10981" max="10984" width="10.90625" style="28"/>
    <col min="10985" max="10985" width="22.54296875" style="28" customWidth="1"/>
    <col min="10986" max="10986" width="14" style="28" customWidth="1"/>
    <col min="10987" max="10987" width="1.7265625" style="28" customWidth="1"/>
    <col min="10988" max="11232" width="10.90625" style="28"/>
    <col min="11233" max="11233" width="4.453125" style="28" customWidth="1"/>
    <col min="11234" max="11234" width="10.90625" style="28"/>
    <col min="11235" max="11235" width="17.54296875" style="28" customWidth="1"/>
    <col min="11236" max="11236" width="11.54296875" style="28" customWidth="1"/>
    <col min="11237" max="11240" width="10.90625" style="28"/>
    <col min="11241" max="11241" width="22.54296875" style="28" customWidth="1"/>
    <col min="11242" max="11242" width="14" style="28" customWidth="1"/>
    <col min="11243" max="11243" width="1.7265625" style="28" customWidth="1"/>
    <col min="11244" max="11488" width="10.90625" style="28"/>
    <col min="11489" max="11489" width="4.453125" style="28" customWidth="1"/>
    <col min="11490" max="11490" width="10.90625" style="28"/>
    <col min="11491" max="11491" width="17.54296875" style="28" customWidth="1"/>
    <col min="11492" max="11492" width="11.54296875" style="28" customWidth="1"/>
    <col min="11493" max="11496" width="10.90625" style="28"/>
    <col min="11497" max="11497" width="22.54296875" style="28" customWidth="1"/>
    <col min="11498" max="11498" width="14" style="28" customWidth="1"/>
    <col min="11499" max="11499" width="1.7265625" style="28" customWidth="1"/>
    <col min="11500" max="11744" width="10.90625" style="28"/>
    <col min="11745" max="11745" width="4.453125" style="28" customWidth="1"/>
    <col min="11746" max="11746" width="10.90625" style="28"/>
    <col min="11747" max="11747" width="17.54296875" style="28" customWidth="1"/>
    <col min="11748" max="11748" width="11.54296875" style="28" customWidth="1"/>
    <col min="11749" max="11752" width="10.90625" style="28"/>
    <col min="11753" max="11753" width="22.54296875" style="28" customWidth="1"/>
    <col min="11754" max="11754" width="14" style="28" customWidth="1"/>
    <col min="11755" max="11755" width="1.7265625" style="28" customWidth="1"/>
    <col min="11756" max="12000" width="10.90625" style="28"/>
    <col min="12001" max="12001" width="4.453125" style="28" customWidth="1"/>
    <col min="12002" max="12002" width="10.90625" style="28"/>
    <col min="12003" max="12003" width="17.54296875" style="28" customWidth="1"/>
    <col min="12004" max="12004" width="11.54296875" style="28" customWidth="1"/>
    <col min="12005" max="12008" width="10.90625" style="28"/>
    <col min="12009" max="12009" width="22.54296875" style="28" customWidth="1"/>
    <col min="12010" max="12010" width="14" style="28" customWidth="1"/>
    <col min="12011" max="12011" width="1.7265625" style="28" customWidth="1"/>
    <col min="12012" max="12256" width="10.90625" style="28"/>
    <col min="12257" max="12257" width="4.453125" style="28" customWidth="1"/>
    <col min="12258" max="12258" width="10.90625" style="28"/>
    <col min="12259" max="12259" width="17.54296875" style="28" customWidth="1"/>
    <col min="12260" max="12260" width="11.54296875" style="28" customWidth="1"/>
    <col min="12261" max="12264" width="10.90625" style="28"/>
    <col min="12265" max="12265" width="22.54296875" style="28" customWidth="1"/>
    <col min="12266" max="12266" width="14" style="28" customWidth="1"/>
    <col min="12267" max="12267" width="1.7265625" style="28" customWidth="1"/>
    <col min="12268" max="12512" width="10.90625" style="28"/>
    <col min="12513" max="12513" width="4.453125" style="28" customWidth="1"/>
    <col min="12514" max="12514" width="10.90625" style="28"/>
    <col min="12515" max="12515" width="17.54296875" style="28" customWidth="1"/>
    <col min="12516" max="12516" width="11.54296875" style="28" customWidth="1"/>
    <col min="12517" max="12520" width="10.90625" style="28"/>
    <col min="12521" max="12521" width="22.54296875" style="28" customWidth="1"/>
    <col min="12522" max="12522" width="14" style="28" customWidth="1"/>
    <col min="12523" max="12523" width="1.7265625" style="28" customWidth="1"/>
    <col min="12524" max="12768" width="10.90625" style="28"/>
    <col min="12769" max="12769" width="4.453125" style="28" customWidth="1"/>
    <col min="12770" max="12770" width="10.90625" style="28"/>
    <col min="12771" max="12771" width="17.54296875" style="28" customWidth="1"/>
    <col min="12772" max="12772" width="11.54296875" style="28" customWidth="1"/>
    <col min="12773" max="12776" width="10.90625" style="28"/>
    <col min="12777" max="12777" width="22.54296875" style="28" customWidth="1"/>
    <col min="12778" max="12778" width="14" style="28" customWidth="1"/>
    <col min="12779" max="12779" width="1.7265625" style="28" customWidth="1"/>
    <col min="12780" max="13024" width="10.90625" style="28"/>
    <col min="13025" max="13025" width="4.453125" style="28" customWidth="1"/>
    <col min="13026" max="13026" width="10.90625" style="28"/>
    <col min="13027" max="13027" width="17.54296875" style="28" customWidth="1"/>
    <col min="13028" max="13028" width="11.54296875" style="28" customWidth="1"/>
    <col min="13029" max="13032" width="10.90625" style="28"/>
    <col min="13033" max="13033" width="22.54296875" style="28" customWidth="1"/>
    <col min="13034" max="13034" width="14" style="28" customWidth="1"/>
    <col min="13035" max="13035" width="1.7265625" style="28" customWidth="1"/>
    <col min="13036" max="13280" width="10.90625" style="28"/>
    <col min="13281" max="13281" width="4.453125" style="28" customWidth="1"/>
    <col min="13282" max="13282" width="10.90625" style="28"/>
    <col min="13283" max="13283" width="17.54296875" style="28" customWidth="1"/>
    <col min="13284" max="13284" width="11.54296875" style="28" customWidth="1"/>
    <col min="13285" max="13288" width="10.90625" style="28"/>
    <col min="13289" max="13289" width="22.54296875" style="28" customWidth="1"/>
    <col min="13290" max="13290" width="14" style="28" customWidth="1"/>
    <col min="13291" max="13291" width="1.7265625" style="28" customWidth="1"/>
    <col min="13292" max="13536" width="10.90625" style="28"/>
    <col min="13537" max="13537" width="4.453125" style="28" customWidth="1"/>
    <col min="13538" max="13538" width="10.90625" style="28"/>
    <col min="13539" max="13539" width="17.54296875" style="28" customWidth="1"/>
    <col min="13540" max="13540" width="11.54296875" style="28" customWidth="1"/>
    <col min="13541" max="13544" width="10.90625" style="28"/>
    <col min="13545" max="13545" width="22.54296875" style="28" customWidth="1"/>
    <col min="13546" max="13546" width="14" style="28" customWidth="1"/>
    <col min="13547" max="13547" width="1.7265625" style="28" customWidth="1"/>
    <col min="13548" max="13792" width="10.90625" style="28"/>
    <col min="13793" max="13793" width="4.453125" style="28" customWidth="1"/>
    <col min="13794" max="13794" width="10.90625" style="28"/>
    <col min="13795" max="13795" width="17.54296875" style="28" customWidth="1"/>
    <col min="13796" max="13796" width="11.54296875" style="28" customWidth="1"/>
    <col min="13797" max="13800" width="10.90625" style="28"/>
    <col min="13801" max="13801" width="22.54296875" style="28" customWidth="1"/>
    <col min="13802" max="13802" width="14" style="28" customWidth="1"/>
    <col min="13803" max="13803" width="1.7265625" style="28" customWidth="1"/>
    <col min="13804" max="14048" width="10.90625" style="28"/>
    <col min="14049" max="14049" width="4.453125" style="28" customWidth="1"/>
    <col min="14050" max="14050" width="10.90625" style="28"/>
    <col min="14051" max="14051" width="17.54296875" style="28" customWidth="1"/>
    <col min="14052" max="14052" width="11.54296875" style="28" customWidth="1"/>
    <col min="14053" max="14056" width="10.90625" style="28"/>
    <col min="14057" max="14057" width="22.54296875" style="28" customWidth="1"/>
    <col min="14058" max="14058" width="14" style="28" customWidth="1"/>
    <col min="14059" max="14059" width="1.7265625" style="28" customWidth="1"/>
    <col min="14060" max="14304" width="10.90625" style="28"/>
    <col min="14305" max="14305" width="4.453125" style="28" customWidth="1"/>
    <col min="14306" max="14306" width="10.90625" style="28"/>
    <col min="14307" max="14307" width="17.54296875" style="28" customWidth="1"/>
    <col min="14308" max="14308" width="11.54296875" style="28" customWidth="1"/>
    <col min="14309" max="14312" width="10.90625" style="28"/>
    <col min="14313" max="14313" width="22.54296875" style="28" customWidth="1"/>
    <col min="14314" max="14314" width="14" style="28" customWidth="1"/>
    <col min="14315" max="14315" width="1.7265625" style="28" customWidth="1"/>
    <col min="14316" max="14560" width="10.90625" style="28"/>
    <col min="14561" max="14561" width="4.453125" style="28" customWidth="1"/>
    <col min="14562" max="14562" width="10.90625" style="28"/>
    <col min="14563" max="14563" width="17.54296875" style="28" customWidth="1"/>
    <col min="14564" max="14564" width="11.54296875" style="28" customWidth="1"/>
    <col min="14565" max="14568" width="10.90625" style="28"/>
    <col min="14569" max="14569" width="22.54296875" style="28" customWidth="1"/>
    <col min="14570" max="14570" width="14" style="28" customWidth="1"/>
    <col min="14571" max="14571" width="1.7265625" style="28" customWidth="1"/>
    <col min="14572" max="14816" width="10.90625" style="28"/>
    <col min="14817" max="14817" width="4.453125" style="28" customWidth="1"/>
    <col min="14818" max="14818" width="10.90625" style="28"/>
    <col min="14819" max="14819" width="17.54296875" style="28" customWidth="1"/>
    <col min="14820" max="14820" width="11.54296875" style="28" customWidth="1"/>
    <col min="14821" max="14824" width="10.90625" style="28"/>
    <col min="14825" max="14825" width="22.54296875" style="28" customWidth="1"/>
    <col min="14826" max="14826" width="14" style="28" customWidth="1"/>
    <col min="14827" max="14827" width="1.7265625" style="28" customWidth="1"/>
    <col min="14828" max="15072" width="10.90625" style="28"/>
    <col min="15073" max="15073" width="4.453125" style="28" customWidth="1"/>
    <col min="15074" max="15074" width="10.90625" style="28"/>
    <col min="15075" max="15075" width="17.54296875" style="28" customWidth="1"/>
    <col min="15076" max="15076" width="11.54296875" style="28" customWidth="1"/>
    <col min="15077" max="15080" width="10.90625" style="28"/>
    <col min="15081" max="15081" width="22.54296875" style="28" customWidth="1"/>
    <col min="15082" max="15082" width="14" style="28" customWidth="1"/>
    <col min="15083" max="15083" width="1.7265625" style="28" customWidth="1"/>
    <col min="15084" max="15328" width="10.90625" style="28"/>
    <col min="15329" max="15329" width="4.453125" style="28" customWidth="1"/>
    <col min="15330" max="15330" width="10.90625" style="28"/>
    <col min="15331" max="15331" width="17.54296875" style="28" customWidth="1"/>
    <col min="15332" max="15332" width="11.54296875" style="28" customWidth="1"/>
    <col min="15333" max="15336" width="10.90625" style="28"/>
    <col min="15337" max="15337" width="22.54296875" style="28" customWidth="1"/>
    <col min="15338" max="15338" width="14" style="28" customWidth="1"/>
    <col min="15339" max="15339" width="1.7265625" style="28" customWidth="1"/>
    <col min="15340" max="15584" width="10.90625" style="28"/>
    <col min="15585" max="15585" width="4.453125" style="28" customWidth="1"/>
    <col min="15586" max="15586" width="10.90625" style="28"/>
    <col min="15587" max="15587" width="17.54296875" style="28" customWidth="1"/>
    <col min="15588" max="15588" width="11.54296875" style="28" customWidth="1"/>
    <col min="15589" max="15592" width="10.90625" style="28"/>
    <col min="15593" max="15593" width="22.54296875" style="28" customWidth="1"/>
    <col min="15594" max="15594" width="14" style="28" customWidth="1"/>
    <col min="15595" max="15595" width="1.7265625" style="28" customWidth="1"/>
    <col min="15596" max="15840" width="10.90625" style="28"/>
    <col min="15841" max="15841" width="4.453125" style="28" customWidth="1"/>
    <col min="15842" max="15842" width="10.90625" style="28"/>
    <col min="15843" max="15843" width="17.54296875" style="28" customWidth="1"/>
    <col min="15844" max="15844" width="11.54296875" style="28" customWidth="1"/>
    <col min="15845" max="15848" width="10.90625" style="28"/>
    <col min="15849" max="15849" width="22.54296875" style="28" customWidth="1"/>
    <col min="15850" max="15850" width="14" style="28" customWidth="1"/>
    <col min="15851" max="15851" width="1.7265625" style="28" customWidth="1"/>
    <col min="15852" max="16096" width="10.90625" style="28"/>
    <col min="16097" max="16097" width="4.453125" style="28" customWidth="1"/>
    <col min="16098" max="16098" width="10.90625" style="28"/>
    <col min="16099" max="16099" width="17.54296875" style="28" customWidth="1"/>
    <col min="16100" max="16100" width="11.54296875" style="28" customWidth="1"/>
    <col min="16101" max="16104" width="10.90625" style="28"/>
    <col min="16105" max="16105" width="22.54296875" style="28" customWidth="1"/>
    <col min="16106" max="16106" width="14" style="28" customWidth="1"/>
    <col min="16107" max="16107" width="1.7265625" style="28" customWidth="1"/>
    <col min="16108" max="16384" width="10.90625" style="28"/>
  </cols>
  <sheetData>
    <row r="1" spans="2:10" ht="6" customHeight="1" thickBot="1"/>
    <row r="2" spans="2:10" ht="19.5" customHeight="1">
      <c r="B2" s="29"/>
      <c r="C2" s="30"/>
      <c r="D2" s="31" t="s">
        <v>658</v>
      </c>
      <c r="E2" s="32"/>
      <c r="F2" s="32"/>
      <c r="G2" s="32"/>
      <c r="H2" s="32"/>
      <c r="I2" s="33"/>
      <c r="J2" s="34" t="s">
        <v>659</v>
      </c>
    </row>
    <row r="3" spans="2:10" ht="13.5" thickBot="1">
      <c r="B3" s="35"/>
      <c r="C3" s="36"/>
      <c r="D3" s="37"/>
      <c r="E3" s="38"/>
      <c r="F3" s="38"/>
      <c r="G3" s="38"/>
      <c r="H3" s="38"/>
      <c r="I3" s="39"/>
      <c r="J3" s="40"/>
    </row>
    <row r="4" spans="2:10" ht="13">
      <c r="B4" s="35"/>
      <c r="C4" s="36"/>
      <c r="D4" s="31" t="s">
        <v>660</v>
      </c>
      <c r="E4" s="32"/>
      <c r="F4" s="32"/>
      <c r="G4" s="32"/>
      <c r="H4" s="32"/>
      <c r="I4" s="33"/>
      <c r="J4" s="34" t="s">
        <v>661</v>
      </c>
    </row>
    <row r="5" spans="2:10" ht="13">
      <c r="B5" s="35"/>
      <c r="C5" s="36"/>
      <c r="D5" s="41"/>
      <c r="E5" s="42"/>
      <c r="F5" s="42"/>
      <c r="G5" s="42"/>
      <c r="H5" s="42"/>
      <c r="I5" s="43"/>
      <c r="J5" s="44"/>
    </row>
    <row r="6" spans="2:10" ht="13.5" thickBot="1">
      <c r="B6" s="45"/>
      <c r="C6" s="46"/>
      <c r="D6" s="37"/>
      <c r="E6" s="38"/>
      <c r="F6" s="38"/>
      <c r="G6" s="38"/>
      <c r="H6" s="38"/>
      <c r="I6" s="39"/>
      <c r="J6" s="40"/>
    </row>
    <row r="7" spans="2:10">
      <c r="B7" s="47"/>
      <c r="J7" s="48"/>
    </row>
    <row r="8" spans="2:10">
      <c r="B8" s="47"/>
      <c r="J8" s="48"/>
    </row>
    <row r="9" spans="2:10" ht="13">
      <c r="B9" s="47"/>
      <c r="C9" s="49" t="s">
        <v>1348</v>
      </c>
      <c r="E9" s="50"/>
      <c r="J9" s="48"/>
    </row>
    <row r="10" spans="2:10">
      <c r="B10" s="47"/>
      <c r="J10" s="48"/>
    </row>
    <row r="11" spans="2:10" ht="13">
      <c r="B11" s="47"/>
      <c r="C11" s="49" t="s">
        <v>696</v>
      </c>
      <c r="J11" s="48"/>
    </row>
    <row r="12" spans="2:10" ht="13">
      <c r="B12" s="47"/>
      <c r="C12" s="49" t="s">
        <v>697</v>
      </c>
      <c r="J12" s="48"/>
    </row>
    <row r="13" spans="2:10">
      <c r="B13" s="47"/>
      <c r="J13" s="48"/>
    </row>
    <row r="14" spans="2:10">
      <c r="B14" s="47"/>
      <c r="C14" s="28" t="s">
        <v>662</v>
      </c>
      <c r="J14" s="48"/>
    </row>
    <row r="15" spans="2:10">
      <c r="B15" s="47"/>
      <c r="C15" s="51"/>
      <c r="J15" s="48"/>
    </row>
    <row r="16" spans="2:10" ht="13">
      <c r="B16" s="47"/>
      <c r="C16" s="28" t="s">
        <v>1428</v>
      </c>
      <c r="D16" s="50"/>
      <c r="H16" s="52" t="s">
        <v>663</v>
      </c>
      <c r="I16" s="52" t="s">
        <v>664</v>
      </c>
      <c r="J16" s="48"/>
    </row>
    <row r="17" spans="2:10" ht="13">
      <c r="B17" s="47"/>
      <c r="C17" s="49" t="s">
        <v>665</v>
      </c>
      <c r="D17" s="49"/>
      <c r="E17" s="49"/>
      <c r="F17" s="49"/>
      <c r="H17" s="53">
        <v>643</v>
      </c>
      <c r="I17" s="86">
        <v>1647426237</v>
      </c>
      <c r="J17" s="48"/>
    </row>
    <row r="18" spans="2:10">
      <c r="B18" s="47"/>
      <c r="C18" s="28" t="s">
        <v>666</v>
      </c>
      <c r="H18" s="54">
        <v>25</v>
      </c>
      <c r="I18" s="55">
        <v>212876473</v>
      </c>
      <c r="J18" s="48"/>
    </row>
    <row r="19" spans="2:10">
      <c r="B19" s="47"/>
      <c r="C19" s="28" t="s">
        <v>667</v>
      </c>
      <c r="H19" s="54">
        <v>93</v>
      </c>
      <c r="I19" s="55">
        <v>79338056</v>
      </c>
      <c r="J19" s="48"/>
    </row>
    <row r="20" spans="2:10">
      <c r="B20" s="47"/>
      <c r="C20" s="28" t="s">
        <v>668</v>
      </c>
      <c r="H20" s="54">
        <v>13</v>
      </c>
      <c r="I20" s="56">
        <v>25920955</v>
      </c>
      <c r="J20" s="48"/>
    </row>
    <row r="21" spans="2:10">
      <c r="B21" s="47"/>
      <c r="C21" s="28" t="s">
        <v>669</v>
      </c>
      <c r="H21" s="54">
        <v>0</v>
      </c>
      <c r="I21" s="55">
        <v>0</v>
      </c>
      <c r="J21" s="48"/>
    </row>
    <row r="22" spans="2:10" ht="13" thickBot="1">
      <c r="B22" s="47"/>
      <c r="C22" s="28" t="s">
        <v>670</v>
      </c>
      <c r="H22" s="57">
        <v>12</v>
      </c>
      <c r="I22" s="58">
        <v>42073938</v>
      </c>
      <c r="J22" s="48"/>
    </row>
    <row r="23" spans="2:10" ht="13">
      <c r="B23" s="47"/>
      <c r="C23" s="49" t="s">
        <v>671</v>
      </c>
      <c r="D23" s="49"/>
      <c r="E23" s="49"/>
      <c r="F23" s="49"/>
      <c r="H23" s="53">
        <f>H18+H19+H20+H21+H22</f>
        <v>143</v>
      </c>
      <c r="I23" s="59">
        <f>I18+I19+I20+I21+I22</f>
        <v>360209422</v>
      </c>
      <c r="J23" s="48"/>
    </row>
    <row r="24" spans="2:10">
      <c r="B24" s="47"/>
      <c r="C24" s="28" t="s">
        <v>672</v>
      </c>
      <c r="H24" s="54">
        <v>400</v>
      </c>
      <c r="I24" s="55">
        <v>1068632859</v>
      </c>
      <c r="J24" s="48"/>
    </row>
    <row r="25" spans="2:10" ht="13" thickBot="1">
      <c r="B25" s="47"/>
      <c r="C25" s="28" t="s">
        <v>673</v>
      </c>
      <c r="H25" s="57">
        <v>100</v>
      </c>
      <c r="I25" s="58">
        <v>218583956</v>
      </c>
      <c r="J25" s="48"/>
    </row>
    <row r="26" spans="2:10" ht="13">
      <c r="B26" s="47"/>
      <c r="C26" s="49" t="s">
        <v>674</v>
      </c>
      <c r="D26" s="49"/>
      <c r="E26" s="49"/>
      <c r="F26" s="49"/>
      <c r="H26" s="53">
        <f>H24+H25</f>
        <v>500</v>
      </c>
      <c r="I26" s="59">
        <f>I24+I25</f>
        <v>1287216815</v>
      </c>
      <c r="J26" s="48"/>
    </row>
    <row r="27" spans="2:10" ht="13.5" thickBot="1">
      <c r="B27" s="47"/>
      <c r="C27" s="28" t="s">
        <v>675</v>
      </c>
      <c r="D27" s="49"/>
      <c r="E27" s="49"/>
      <c r="F27" s="49"/>
      <c r="H27" s="57">
        <v>0</v>
      </c>
      <c r="I27" s="58">
        <v>0</v>
      </c>
      <c r="J27" s="48"/>
    </row>
    <row r="28" spans="2:10" ht="13">
      <c r="B28" s="47"/>
      <c r="C28" s="49" t="s">
        <v>676</v>
      </c>
      <c r="D28" s="49"/>
      <c r="E28" s="49"/>
      <c r="F28" s="49"/>
      <c r="H28" s="54">
        <f>H27</f>
        <v>0</v>
      </c>
      <c r="I28" s="55">
        <f>I27</f>
        <v>0</v>
      </c>
      <c r="J28" s="48"/>
    </row>
    <row r="29" spans="2:10" ht="13">
      <c r="B29" s="47"/>
      <c r="C29" s="49"/>
      <c r="D29" s="49"/>
      <c r="E29" s="49"/>
      <c r="F29" s="49"/>
      <c r="H29" s="60"/>
      <c r="I29" s="59"/>
      <c r="J29" s="48"/>
    </row>
    <row r="30" spans="2:10" ht="13.5" thickBot="1">
      <c r="B30" s="47"/>
      <c r="C30" s="49" t="s">
        <v>677</v>
      </c>
      <c r="D30" s="49"/>
      <c r="H30" s="61">
        <f>H23+H26+H28</f>
        <v>643</v>
      </c>
      <c r="I30" s="62">
        <f>I23+I26+I28</f>
        <v>1647426237</v>
      </c>
      <c r="J30" s="48"/>
    </row>
    <row r="31" spans="2:10" ht="13.5" thickTop="1">
      <c r="B31" s="47"/>
      <c r="C31" s="49"/>
      <c r="D31" s="49"/>
      <c r="H31" s="63"/>
      <c r="I31" s="55"/>
      <c r="J31" s="48"/>
    </row>
    <row r="32" spans="2:10">
      <c r="B32" s="47"/>
      <c r="G32" s="63"/>
      <c r="H32" s="63"/>
      <c r="I32" s="63"/>
      <c r="J32" s="48"/>
    </row>
    <row r="33" spans="2:10">
      <c r="B33" s="47"/>
      <c r="G33" s="63"/>
      <c r="H33" s="63"/>
      <c r="I33" s="63"/>
      <c r="J33" s="48"/>
    </row>
    <row r="34" spans="2:10">
      <c r="B34" s="47"/>
      <c r="G34" s="63"/>
      <c r="H34" s="63"/>
      <c r="I34" s="63"/>
      <c r="J34" s="48"/>
    </row>
    <row r="35" spans="2:10" ht="13.5" thickBot="1">
      <c r="B35" s="47"/>
      <c r="C35" s="65" t="s">
        <v>1426</v>
      </c>
      <c r="D35" s="64"/>
      <c r="G35" s="65" t="s">
        <v>678</v>
      </c>
      <c r="H35" s="64"/>
      <c r="I35" s="63"/>
      <c r="J35" s="48"/>
    </row>
    <row r="36" spans="2:10" ht="4.5" customHeight="1">
      <c r="B36" s="47"/>
      <c r="C36" s="63"/>
      <c r="D36" s="63"/>
      <c r="G36" s="63"/>
      <c r="H36" s="63"/>
      <c r="I36" s="63"/>
      <c r="J36" s="48"/>
    </row>
    <row r="37" spans="2:10" ht="13">
      <c r="B37" s="47"/>
      <c r="C37" s="49" t="s">
        <v>1425</v>
      </c>
      <c r="G37" s="66" t="s">
        <v>679</v>
      </c>
      <c r="H37" s="63"/>
      <c r="I37" s="63"/>
      <c r="J37" s="48"/>
    </row>
    <row r="38" spans="2:10">
      <c r="B38" s="47"/>
      <c r="C38" s="104" t="s">
        <v>680</v>
      </c>
      <c r="D38" s="104"/>
      <c r="E38" s="104"/>
      <c r="F38" s="104"/>
      <c r="G38" s="104"/>
      <c r="H38" s="104"/>
      <c r="I38" s="104"/>
      <c r="J38" s="48"/>
    </row>
    <row r="39" spans="2:10" ht="12.75" customHeight="1">
      <c r="B39" s="47"/>
      <c r="C39" s="104"/>
      <c r="D39" s="104"/>
      <c r="E39" s="104"/>
      <c r="F39" s="104"/>
      <c r="G39" s="104"/>
      <c r="H39" s="104"/>
      <c r="I39" s="104"/>
      <c r="J39" s="48"/>
    </row>
    <row r="40" spans="2:10" ht="18.75" customHeight="1" thickBot="1">
      <c r="B40" s="67"/>
      <c r="C40" s="68"/>
      <c r="D40" s="68"/>
      <c r="E40" s="68"/>
      <c r="F40" s="68"/>
      <c r="G40" s="64"/>
      <c r="H40" s="64"/>
      <c r="I40" s="64"/>
      <c r="J40" s="69"/>
    </row>
  </sheetData>
  <mergeCells count="1">
    <mergeCell ref="C38:I39"/>
  </mergeCells>
  <pageMargins left="0.54500000000000004" right="0" top="0" bottom="0" header="0" footer="0"/>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ESTADO DE CADA FACTURA</vt:lpstr>
      <vt:lpstr>Retencion</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 PINTOR LOSADA</dc:creator>
  <cp:lastModifiedBy>Geraldine Valencia Zambrano</cp:lastModifiedBy>
  <cp:lastPrinted>2024-01-03T14:30:18Z</cp:lastPrinted>
  <dcterms:created xsi:type="dcterms:W3CDTF">2023-12-13T19:35:18Z</dcterms:created>
  <dcterms:modified xsi:type="dcterms:W3CDTF">2024-01-04T16:15:27Z</dcterms:modified>
</cp:coreProperties>
</file>