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5017350 HEMATO-ONCOLOGOS DE IMBANACO S. 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FACTURA'!$A$2:$S$27</definedName>
    <definedName name="_xlnm._FilterDatabase" localSheetId="0" hidden="1">'INFO IPS'!$A$1:$H$26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0" i="3" s="1"/>
  <c r="H23" i="3"/>
  <c r="H30" i="3" s="1"/>
  <c r="P1" i="2"/>
  <c r="N1" i="2"/>
  <c r="J1" i="2"/>
  <c r="I1" i="2"/>
  <c r="H2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<sst xmlns="http://schemas.openxmlformats.org/spreadsheetml/2006/main" count="273" uniqueCount="116">
  <si>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</si>
  <si>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</si>
  <si>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</si>
  <si>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</si>
  <si>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</si>
  <si>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</si>
  <si>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</si>
  <si>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</si>
  <si>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UD</t>
  </si>
  <si>
    <t>HEMATO ONCOLOGOS SA</t>
  </si>
  <si>
    <t>FV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</si>
  <si>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</si>
  <si>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</si>
  <si>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</si>
  <si>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</si>
  <si>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</si>
  <si>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</si>
  <si>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</si>
  <si>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</si>
  <si>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</si>
  <si>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Boxalud</t>
  </si>
  <si>
    <t>Validación Covid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</si>
  <si>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</si>
  <si>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</si>
  <si>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</si>
  <si>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</si>
  <si>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</si>
  <si>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</si>
  <si>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Hemato Oncologos</t>
  </si>
  <si>
    <t>UD210577</t>
  </si>
  <si>
    <t>805017350_UD210577</t>
  </si>
  <si>
    <t>FACTURA NO RADICADA</t>
  </si>
  <si>
    <t>FACTURA NO RADICADA IPS</t>
  </si>
  <si>
    <t>UD211350</t>
  </si>
  <si>
    <t>805017350_UD211350</t>
  </si>
  <si>
    <t>UD211661</t>
  </si>
  <si>
    <t>805017350_UD211661</t>
  </si>
  <si>
    <t>Finalizada</t>
  </si>
  <si>
    <t>UD212956</t>
  </si>
  <si>
    <t>805017350_UD212956</t>
  </si>
  <si>
    <t>FACTURA COVID-19</t>
  </si>
  <si>
    <t>NO PASO VALIDACION-REVISION EPS</t>
  </si>
  <si>
    <t>UD212982</t>
  </si>
  <si>
    <t>805017350_UD212982</t>
  </si>
  <si>
    <t>PENDIENTE VALIDACION RECOBROS</t>
  </si>
  <si>
    <t>FV505750</t>
  </si>
  <si>
    <t>805017350_FV505750</t>
  </si>
  <si>
    <t>UD216841</t>
  </si>
  <si>
    <t>805017350_UD216841</t>
  </si>
  <si>
    <t>UD216844</t>
  </si>
  <si>
    <t>805017350_UD216844</t>
  </si>
  <si>
    <t>UD217377</t>
  </si>
  <si>
    <t>805017350_UD217377</t>
  </si>
  <si>
    <t>UD218587</t>
  </si>
  <si>
    <t>805017350_UD218587</t>
  </si>
  <si>
    <t>UD218596</t>
  </si>
  <si>
    <t>805017350_UD218596</t>
  </si>
  <si>
    <t>UD218600</t>
  </si>
  <si>
    <t>805017350_UD218600</t>
  </si>
  <si>
    <t>UD212785</t>
  </si>
  <si>
    <t>805017350_UD212785</t>
  </si>
  <si>
    <t>UD220849</t>
  </si>
  <si>
    <t>805017350_UD220849</t>
  </si>
  <si>
    <t>UD222062</t>
  </si>
  <si>
    <t>805017350_UD222062</t>
  </si>
  <si>
    <t>UD222615</t>
  </si>
  <si>
    <t>805017350_UD222615</t>
  </si>
  <si>
    <t>UD225431</t>
  </si>
  <si>
    <t>805017350_UD225431</t>
  </si>
  <si>
    <t>UD225432</t>
  </si>
  <si>
    <t>805017350_UD225432</t>
  </si>
  <si>
    <t>UD216843</t>
  </si>
  <si>
    <t>805017350_UD216843</t>
  </si>
  <si>
    <t>UD225495</t>
  </si>
  <si>
    <t>805017350_UD225495</t>
  </si>
  <si>
    <t>UD225496</t>
  </si>
  <si>
    <t>805017350_UD225496</t>
  </si>
  <si>
    <t>UD225497</t>
  </si>
  <si>
    <t>805017350_UD225497</t>
  </si>
  <si>
    <t>RADICADA A LA ADRES PENDIENTE RESPUESTA</t>
  </si>
  <si>
    <t>UD225498</t>
  </si>
  <si>
    <t>805017350_UD225498</t>
  </si>
  <si>
    <t>UD225499</t>
  </si>
  <si>
    <t>805017350_UD225499</t>
  </si>
  <si>
    <t>UD220281</t>
  </si>
  <si>
    <t>805017350_UD220281</t>
  </si>
  <si>
    <t>FOR-CSA-018</t>
  </si>
  <si>
    <t>HOJA 1 DE 2</t>
  </si>
  <si>
    <t>RESUMEN DE CARTERA REVISADA POR LA EPS</t>
  </si>
  <si>
    <t>VERSION 2</t>
  </si>
  <si>
    <t>Señores : Hemato Oncologos</t>
  </si>
  <si>
    <t>NIT: 805017350</t>
  </si>
  <si>
    <t>Cant Fact</t>
  </si>
  <si>
    <t>Valor</t>
  </si>
  <si>
    <t xml:space="preserve">VALOR PRESENTADO POR LA ENTIDAD </t>
  </si>
  <si>
    <t>FACTURA COVID-19 CANCELADA POR ADRES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</si>
  <si>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</si>
  <si>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</si>
  <si>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</si>
  <si>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</si>
  <si>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</si>
  <si>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</si>
  <si>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</si>
  <si>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</si>
  <si>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</si>
  <si>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</si>
  <si>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</si>
  <si>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Diana Abad</t>
  </si>
  <si>
    <t>Geraldine Valencia Zambrano</t>
  </si>
  <si>
    <t>Analista de Cartera -Hematooncologos</t>
  </si>
  <si>
    <t>Cartera - Cuentas Salud EPS Comfenalco Valle.</t>
  </si>
  <si>
    <t>DOCUMENTO VALIDO COMO SOPORTE DE ACEPTACION A EL ESTADO DE CARTERA CONCILIADO ENTRE LAS PARTES</t>
  </si>
  <si>
    <t>SANTIAGO DE CALI , ENERO 18 DE 2024</t>
  </si>
  <si>
    <t>A continuacion me permito remitir nuestra respuesta al estado de cartera presentado en la fecha: 17/01/2024</t>
  </si>
  <si>
    <t>Con Corte al dia :31/12/2023</t>
  </si>
  <si>
    <t>ESTADO EPS ENERO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</si>
</sst>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_-;\-* #,##0.00_-;_-* &quot;-&quot;??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4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8" fontId="7" fillId="0" borderId="9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168" fontId="7" fillId="0" borderId="0" xfId="3" applyNumberFormat="1" applyFont="1"/>
    <xf numFmtId="168" fontId="8" fillId="0" borderId="9" xfId="3" applyNumberFormat="1" applyFont="1" applyBorder="1"/>
    <xf numFmtId="168" fontId="7" fillId="0" borderId="9" xfId="3" applyNumberFormat="1" applyFont="1" applyBorder="1"/>
    <xf numFmtId="168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9" fillId="0" borderId="0" xfId="3" applyFont="1" applyAlignment="1">
      <alignment horizontal="center" vertical="center" wrapText="1"/>
    </xf>
  </cellXfs>
  <cellStyles count="4">
    <cellStyle name="Millares" xfId="1" builtinId="3"/>
    <cellStyle name="Millares 101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showGridLines="0" workbookViewId="0">
      <selection activeCell="F6" sqref="F6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style="7" customWidth="1"/>
  </cols>
  <sheetData>
    <row r="1" spans="1:8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5" t="s">
        <v>7</v>
      </c>
    </row>
    <row r="2" spans="1:8" x14ac:dyDescent="0.35">
      <c r="A2" s="1">
        <v>805017350</v>
      </c>
      <c r="B2" s="1" t="s">
        <v>9</v>
      </c>
      <c r="C2" s="1" t="s">
        <v>8</v>
      </c>
      <c r="D2" s="1">
        <v>210577</v>
      </c>
      <c r="E2" s="4">
        <v>44225</v>
      </c>
      <c r="F2" s="4">
        <v>44299</v>
      </c>
      <c r="G2" s="1">
        <v>175000</v>
      </c>
      <c r="H2" s="6">
        <v>175000</v>
      </c>
    </row>
    <row r="3" spans="1:8" x14ac:dyDescent="0.35">
      <c r="A3" s="1">
        <v>805017350</v>
      </c>
      <c r="B3" s="1" t="s">
        <v>9</v>
      </c>
      <c r="C3" s="1" t="s">
        <v>8</v>
      </c>
      <c r="D3" s="1">
        <v>211350</v>
      </c>
      <c r="E3" s="4">
        <v>44238</v>
      </c>
      <c r="F3" s="4">
        <v>44512</v>
      </c>
      <c r="G3" s="1">
        <v>175000</v>
      </c>
      <c r="H3" s="6">
        <v>175000</v>
      </c>
    </row>
    <row r="4" spans="1:8" x14ac:dyDescent="0.35">
      <c r="A4" s="1">
        <v>805017350</v>
      </c>
      <c r="B4" s="1" t="s">
        <v>9</v>
      </c>
      <c r="C4" s="1" t="s">
        <v>8</v>
      </c>
      <c r="D4" s="1">
        <v>211661</v>
      </c>
      <c r="E4" s="4">
        <v>44242</v>
      </c>
      <c r="F4" s="4">
        <v>45051</v>
      </c>
      <c r="G4" s="1">
        <v>175000</v>
      </c>
      <c r="H4" s="6">
        <v>175000</v>
      </c>
    </row>
    <row r="5" spans="1:8" x14ac:dyDescent="0.35">
      <c r="A5" s="1">
        <v>805017350</v>
      </c>
      <c r="B5" s="1" t="s">
        <v>9</v>
      </c>
      <c r="C5" s="1" t="s">
        <v>8</v>
      </c>
      <c r="D5" s="1">
        <v>212982</v>
      </c>
      <c r="E5" s="4">
        <v>44255</v>
      </c>
      <c r="F5" s="4">
        <v>44359</v>
      </c>
      <c r="G5" s="1">
        <v>175000</v>
      </c>
      <c r="H5" s="6">
        <v>175000</v>
      </c>
    </row>
    <row r="6" spans="1:8" x14ac:dyDescent="0.35">
      <c r="A6" s="1">
        <v>805017350</v>
      </c>
      <c r="B6" s="1" t="s">
        <v>9</v>
      </c>
      <c r="C6" s="1" t="s">
        <v>10</v>
      </c>
      <c r="D6" s="1">
        <v>505750</v>
      </c>
      <c r="E6" s="4">
        <v>44302</v>
      </c>
      <c r="F6" s="4">
        <v>45051</v>
      </c>
      <c r="G6" s="1">
        <v>175000</v>
      </c>
      <c r="H6" s="6">
        <v>175000</v>
      </c>
    </row>
    <row r="7" spans="1:8" x14ac:dyDescent="0.35">
      <c r="A7" s="1">
        <v>805017350</v>
      </c>
      <c r="B7" s="1" t="s">
        <v>9</v>
      </c>
      <c r="C7" s="1" t="s">
        <v>8</v>
      </c>
      <c r="D7" s="1">
        <v>216841</v>
      </c>
      <c r="E7" s="4">
        <v>44346</v>
      </c>
      <c r="F7" s="4">
        <v>44362</v>
      </c>
      <c r="G7" s="1">
        <v>175000</v>
      </c>
      <c r="H7" s="6">
        <v>175000</v>
      </c>
    </row>
    <row r="8" spans="1:8" x14ac:dyDescent="0.35">
      <c r="A8" s="1">
        <v>805017350</v>
      </c>
      <c r="B8" s="1" t="s">
        <v>9</v>
      </c>
      <c r="C8" s="1" t="s">
        <v>8</v>
      </c>
      <c r="D8" s="1">
        <v>216843</v>
      </c>
      <c r="E8" s="4">
        <v>44346</v>
      </c>
      <c r="F8" s="4">
        <v>44389</v>
      </c>
      <c r="G8" s="1">
        <v>175000</v>
      </c>
      <c r="H8" s="6">
        <v>175000</v>
      </c>
    </row>
    <row r="9" spans="1:8" x14ac:dyDescent="0.35">
      <c r="A9" s="1">
        <v>805017350</v>
      </c>
      <c r="B9" s="1" t="s">
        <v>9</v>
      </c>
      <c r="C9" s="1" t="s">
        <v>8</v>
      </c>
      <c r="D9" s="1">
        <v>218587</v>
      </c>
      <c r="E9" s="4">
        <v>44374</v>
      </c>
      <c r="F9" s="4">
        <v>44389</v>
      </c>
      <c r="G9" s="1">
        <v>175000</v>
      </c>
      <c r="H9" s="6">
        <v>175000</v>
      </c>
    </row>
    <row r="10" spans="1:8" x14ac:dyDescent="0.35">
      <c r="A10" s="1">
        <v>805017350</v>
      </c>
      <c r="B10" s="1" t="s">
        <v>9</v>
      </c>
      <c r="C10" s="1" t="s">
        <v>8</v>
      </c>
      <c r="D10" s="1">
        <v>218596</v>
      </c>
      <c r="E10" s="4">
        <v>44374</v>
      </c>
      <c r="F10" s="4">
        <v>44389</v>
      </c>
      <c r="G10" s="1">
        <v>175000</v>
      </c>
      <c r="H10" s="6">
        <v>175000</v>
      </c>
    </row>
    <row r="11" spans="1:8" x14ac:dyDescent="0.35">
      <c r="A11" s="1">
        <v>805017350</v>
      </c>
      <c r="B11" s="1" t="s">
        <v>9</v>
      </c>
      <c r="C11" s="1" t="s">
        <v>8</v>
      </c>
      <c r="D11" s="1">
        <v>218600</v>
      </c>
      <c r="E11" s="4">
        <v>44374</v>
      </c>
      <c r="F11" s="4">
        <v>44389</v>
      </c>
      <c r="G11" s="1">
        <v>175000</v>
      </c>
      <c r="H11" s="6">
        <v>175000</v>
      </c>
    </row>
    <row r="12" spans="1:8" x14ac:dyDescent="0.35">
      <c r="A12" s="1">
        <v>805017350</v>
      </c>
      <c r="B12" s="1" t="s">
        <v>9</v>
      </c>
      <c r="C12" s="1" t="s">
        <v>8</v>
      </c>
      <c r="D12" s="1">
        <v>220281</v>
      </c>
      <c r="E12" s="4">
        <v>44399</v>
      </c>
      <c r="F12" s="4">
        <v>44432</v>
      </c>
      <c r="G12" s="1">
        <v>175000</v>
      </c>
      <c r="H12" s="6">
        <v>175000</v>
      </c>
    </row>
    <row r="13" spans="1:8" x14ac:dyDescent="0.35">
      <c r="A13" s="1">
        <v>805017350</v>
      </c>
      <c r="B13" s="1" t="s">
        <v>9</v>
      </c>
      <c r="C13" s="1" t="s">
        <v>8</v>
      </c>
      <c r="D13" s="1">
        <v>212785</v>
      </c>
      <c r="E13" s="4">
        <v>44254</v>
      </c>
      <c r="F13" s="4">
        <v>44359</v>
      </c>
      <c r="G13" s="1">
        <v>175000</v>
      </c>
      <c r="H13" s="6">
        <v>175000</v>
      </c>
    </row>
    <row r="14" spans="1:8" x14ac:dyDescent="0.35">
      <c r="A14" s="1">
        <v>805017350</v>
      </c>
      <c r="B14" s="1" t="s">
        <v>9</v>
      </c>
      <c r="C14" s="1" t="s">
        <v>8</v>
      </c>
      <c r="D14" s="1">
        <v>212956</v>
      </c>
      <c r="E14" s="4">
        <v>44255</v>
      </c>
      <c r="F14" s="4">
        <v>44299</v>
      </c>
      <c r="G14" s="1">
        <v>175000</v>
      </c>
      <c r="H14" s="6">
        <v>175000</v>
      </c>
    </row>
    <row r="15" spans="1:8" x14ac:dyDescent="0.35">
      <c r="A15" s="1">
        <v>805017350</v>
      </c>
      <c r="B15" s="1" t="s">
        <v>9</v>
      </c>
      <c r="C15" s="1" t="s">
        <v>8</v>
      </c>
      <c r="D15" s="1">
        <v>222615</v>
      </c>
      <c r="E15" s="4">
        <v>44435</v>
      </c>
      <c r="F15" s="4">
        <v>44452</v>
      </c>
      <c r="G15" s="1">
        <v>175000</v>
      </c>
      <c r="H15" s="6">
        <v>175000</v>
      </c>
    </row>
    <row r="16" spans="1:8" x14ac:dyDescent="0.35">
      <c r="A16" s="1">
        <v>805017350</v>
      </c>
      <c r="B16" s="1" t="s">
        <v>9</v>
      </c>
      <c r="C16" s="1" t="s">
        <v>8</v>
      </c>
      <c r="D16" s="1">
        <v>225431</v>
      </c>
      <c r="E16" s="4">
        <v>44530</v>
      </c>
      <c r="F16" s="4">
        <v>44539</v>
      </c>
      <c r="G16" s="1">
        <v>175000</v>
      </c>
      <c r="H16" s="6">
        <v>175000</v>
      </c>
    </row>
    <row r="17" spans="1:8" x14ac:dyDescent="0.35">
      <c r="A17" s="1">
        <v>805017350</v>
      </c>
      <c r="B17" s="1" t="s">
        <v>9</v>
      </c>
      <c r="C17" s="1" t="s">
        <v>8</v>
      </c>
      <c r="D17" s="1">
        <v>225432</v>
      </c>
      <c r="E17" s="4">
        <v>44530</v>
      </c>
      <c r="F17" s="4">
        <v>44539</v>
      </c>
      <c r="G17" s="1">
        <v>175000</v>
      </c>
      <c r="H17" s="6">
        <v>175000</v>
      </c>
    </row>
    <row r="18" spans="1:8" x14ac:dyDescent="0.35">
      <c r="A18" s="1">
        <v>805017350</v>
      </c>
      <c r="B18" s="1" t="s">
        <v>9</v>
      </c>
      <c r="C18" s="1" t="s">
        <v>8</v>
      </c>
      <c r="D18" s="1">
        <v>225495</v>
      </c>
      <c r="E18" s="4">
        <v>44537</v>
      </c>
      <c r="F18" s="4">
        <v>44575</v>
      </c>
      <c r="G18" s="1">
        <v>175000</v>
      </c>
      <c r="H18" s="6">
        <v>175000</v>
      </c>
    </row>
    <row r="19" spans="1:8" x14ac:dyDescent="0.35">
      <c r="A19" s="1">
        <v>805017350</v>
      </c>
      <c r="B19" s="1" t="s">
        <v>9</v>
      </c>
      <c r="C19" s="1" t="s">
        <v>8</v>
      </c>
      <c r="D19" s="1">
        <v>216844</v>
      </c>
      <c r="E19" s="4">
        <v>44346</v>
      </c>
      <c r="F19" s="4">
        <v>44389</v>
      </c>
      <c r="G19" s="1">
        <v>175000</v>
      </c>
      <c r="H19" s="6">
        <v>175000</v>
      </c>
    </row>
    <row r="20" spans="1:8" x14ac:dyDescent="0.35">
      <c r="A20" s="1">
        <v>805017350</v>
      </c>
      <c r="B20" s="1" t="s">
        <v>9</v>
      </c>
      <c r="C20" s="1" t="s">
        <v>8</v>
      </c>
      <c r="D20" s="1">
        <v>217377</v>
      </c>
      <c r="E20" s="4">
        <v>44362</v>
      </c>
      <c r="F20" s="4">
        <v>44389</v>
      </c>
      <c r="G20" s="1">
        <v>175000</v>
      </c>
      <c r="H20" s="6">
        <v>175000</v>
      </c>
    </row>
    <row r="21" spans="1:8" x14ac:dyDescent="0.35">
      <c r="A21" s="1">
        <v>805017350</v>
      </c>
      <c r="B21" s="1" t="s">
        <v>9</v>
      </c>
      <c r="C21" s="1" t="s">
        <v>8</v>
      </c>
      <c r="D21" s="1">
        <v>225496</v>
      </c>
      <c r="E21" s="4">
        <v>44537</v>
      </c>
      <c r="F21" s="4">
        <v>44575</v>
      </c>
      <c r="G21" s="1">
        <v>175000</v>
      </c>
      <c r="H21" s="6">
        <v>175000</v>
      </c>
    </row>
    <row r="22" spans="1:8" x14ac:dyDescent="0.35">
      <c r="A22" s="1">
        <v>805017350</v>
      </c>
      <c r="B22" s="1" t="s">
        <v>9</v>
      </c>
      <c r="C22" s="1" t="s">
        <v>8</v>
      </c>
      <c r="D22" s="1">
        <v>225497</v>
      </c>
      <c r="E22" s="4">
        <v>44537</v>
      </c>
      <c r="F22" s="4">
        <v>44575</v>
      </c>
      <c r="G22" s="1">
        <v>175000</v>
      </c>
      <c r="H22" s="6">
        <v>175000</v>
      </c>
    </row>
    <row r="23" spans="1:8" x14ac:dyDescent="0.35">
      <c r="A23" s="1">
        <v>805017350</v>
      </c>
      <c r="B23" s="1" t="s">
        <v>9</v>
      </c>
      <c r="C23" s="1" t="s">
        <v>8</v>
      </c>
      <c r="D23" s="1">
        <v>225498</v>
      </c>
      <c r="E23" s="4">
        <v>44537</v>
      </c>
      <c r="F23" s="4">
        <v>44575</v>
      </c>
      <c r="G23" s="1">
        <v>175000</v>
      </c>
      <c r="H23" s="6">
        <v>175000</v>
      </c>
    </row>
    <row r="24" spans="1:8" x14ac:dyDescent="0.35">
      <c r="A24" s="1">
        <v>805017350</v>
      </c>
      <c r="B24" s="1" t="s">
        <v>9</v>
      </c>
      <c r="C24" s="1" t="s">
        <v>8</v>
      </c>
      <c r="D24" s="1">
        <v>225499</v>
      </c>
      <c r="E24" s="4">
        <v>44537</v>
      </c>
      <c r="F24" s="4">
        <v>44575</v>
      </c>
      <c r="G24" s="1">
        <v>175000</v>
      </c>
      <c r="H24" s="6">
        <v>175000</v>
      </c>
    </row>
    <row r="25" spans="1:8" x14ac:dyDescent="0.35">
      <c r="A25" s="1">
        <v>805017350</v>
      </c>
      <c r="B25" s="1" t="s">
        <v>9</v>
      </c>
      <c r="C25" s="1" t="s">
        <v>8</v>
      </c>
      <c r="D25" s="1">
        <v>220849</v>
      </c>
      <c r="E25" s="4">
        <v>44407</v>
      </c>
      <c r="F25" s="4">
        <v>44432</v>
      </c>
      <c r="G25" s="1">
        <v>175000</v>
      </c>
      <c r="H25" s="6">
        <v>175000</v>
      </c>
    </row>
    <row r="26" spans="1:8" x14ac:dyDescent="0.35">
      <c r="A26" s="1">
        <v>805017350</v>
      </c>
      <c r="B26" s="1" t="s">
        <v>9</v>
      </c>
      <c r="C26" s="1" t="s">
        <v>8</v>
      </c>
      <c r="D26" s="1">
        <v>222062</v>
      </c>
      <c r="E26" s="4">
        <v>44427</v>
      </c>
      <c r="F26" s="4">
        <v>44452</v>
      </c>
      <c r="G26" s="1">
        <v>175000</v>
      </c>
      <c r="H26" s="6">
        <v>175000</v>
      </c>
    </row>
    <row r="27" spans="1:8" x14ac:dyDescent="0.35">
      <c r="H27" s="7">
        <f>SUM(H2:H26)</f>
        <v>4375000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showGridLines="0" zoomScale="73" zoomScaleNormal="73" workbookViewId="0">
      <selection activeCell="K2" sqref="K2"/>
    </sheetView>
  </sheetViews>
  <sheetFormatPr baseColWidth="10" defaultRowHeight="14.5" x14ac:dyDescent="0.35"/>
  <cols>
    <col min="1" max="1" width="13.453125" bestFit="1" customWidth="1"/>
    <col min="2" max="2" width="18.7265625" bestFit="1" customWidth="1"/>
    <col min="3" max="3" width="11.81640625" bestFit="1" customWidth="1"/>
    <col min="4" max="4" width="8.7265625" bestFit="1" customWidth="1"/>
    <col min="6" max="6" width="22.81640625" bestFit="1" customWidth="1"/>
    <col min="7" max="7" width="13.7265625" style="19" bestFit="1" customWidth="1"/>
    <col min="8" max="8" width="15.1796875" style="19" bestFit="1" customWidth="1"/>
    <col min="9" max="10" width="16.453125" style="7" bestFit="1" customWidth="1"/>
    <col min="11" max="11" width="31.7265625" bestFit="1" customWidth="1"/>
    <col min="12" max="12" width="10.7265625" bestFit="1" customWidth="1"/>
    <col min="13" max="13" width="42" customWidth="1"/>
    <col min="14" max="14" width="14" bestFit="1" customWidth="1"/>
    <col min="15" max="15" width="15" bestFit="1" customWidth="1"/>
    <col min="16" max="16" width="14.54296875" style="7" bestFit="1" customWidth="1"/>
    <col min="17" max="18" width="14.54296875" bestFit="1" customWidth="1"/>
    <col min="19" max="19" width="12.453125" bestFit="1" customWidth="1"/>
  </cols>
  <sheetData>
    <row r="1" spans="1:19" s="8" customFormat="1" x14ac:dyDescent="0.35">
      <c r="G1" s="9"/>
      <c r="H1" s="9"/>
      <c r="I1" s="10">
        <f>SUBTOTAL(9,I3:I27)</f>
        <v>4375000</v>
      </c>
      <c r="J1" s="10">
        <f>SUBTOTAL(9,J3:J27)</f>
        <v>4375000</v>
      </c>
      <c r="N1" s="10">
        <f>SUBTOTAL(9,N3:N27)</f>
        <v>2846760</v>
      </c>
      <c r="P1" s="10">
        <f>SUBTOTAL(9,P3:P27)</f>
        <v>171500</v>
      </c>
    </row>
    <row r="2" spans="1:19" ht="29" x14ac:dyDescent="0.35">
      <c r="A2" s="2" t="s">
        <v>11</v>
      </c>
      <c r="B2" s="2" t="s">
        <v>12</v>
      </c>
      <c r="C2" s="2" t="s">
        <v>13</v>
      </c>
      <c r="D2" s="2" t="s">
        <v>3</v>
      </c>
      <c r="E2" s="2" t="s">
        <v>14</v>
      </c>
      <c r="F2" s="11" t="s">
        <v>15</v>
      </c>
      <c r="G2" s="12" t="s">
        <v>16</v>
      </c>
      <c r="H2" s="12" t="s">
        <v>17</v>
      </c>
      <c r="I2" s="5" t="s">
        <v>18</v>
      </c>
      <c r="J2" s="5" t="s">
        <v>19</v>
      </c>
      <c r="K2" s="13" t="s">
        <v>115</v>
      </c>
      <c r="L2" s="14" t="s">
        <v>20</v>
      </c>
      <c r="M2" s="14" t="s">
        <v>21</v>
      </c>
      <c r="N2" s="15" t="s">
        <v>22</v>
      </c>
      <c r="O2" s="15" t="s">
        <v>23</v>
      </c>
      <c r="P2" s="16" t="s">
        <v>24</v>
      </c>
      <c r="Q2" s="15" t="s">
        <v>25</v>
      </c>
      <c r="R2" s="15" t="s">
        <v>26</v>
      </c>
      <c r="S2" s="15" t="s">
        <v>27</v>
      </c>
    </row>
    <row r="3" spans="1:19" x14ac:dyDescent="0.35">
      <c r="A3" s="17">
        <v>805017350</v>
      </c>
      <c r="B3" s="18" t="s">
        <v>28</v>
      </c>
      <c r="C3" s="1" t="s">
        <v>8</v>
      </c>
      <c r="D3" s="1">
        <v>210577</v>
      </c>
      <c r="E3" s="1" t="s">
        <v>29</v>
      </c>
      <c r="F3" s="1" t="s">
        <v>30</v>
      </c>
      <c r="G3" s="4">
        <v>44225</v>
      </c>
      <c r="H3" s="4"/>
      <c r="I3" s="6">
        <v>175000</v>
      </c>
      <c r="J3" s="6">
        <v>175000</v>
      </c>
      <c r="K3" s="1" t="s">
        <v>31</v>
      </c>
      <c r="L3" s="1"/>
      <c r="M3" s="1" t="s">
        <v>32</v>
      </c>
      <c r="N3" s="6">
        <v>0</v>
      </c>
      <c r="O3" s="1"/>
      <c r="P3" s="6">
        <v>0</v>
      </c>
      <c r="Q3" s="1"/>
      <c r="R3" s="1"/>
      <c r="S3" s="4">
        <v>45291</v>
      </c>
    </row>
    <row r="4" spans="1:19" x14ac:dyDescent="0.35">
      <c r="A4" s="1">
        <v>805017350</v>
      </c>
      <c r="B4" s="1" t="s">
        <v>28</v>
      </c>
      <c r="C4" s="1" t="s">
        <v>8</v>
      </c>
      <c r="D4" s="1">
        <v>211350</v>
      </c>
      <c r="E4" s="1" t="s">
        <v>33</v>
      </c>
      <c r="F4" s="1" t="s">
        <v>34</v>
      </c>
      <c r="G4" s="4">
        <v>44238</v>
      </c>
      <c r="H4" s="4"/>
      <c r="I4" s="6">
        <v>175000</v>
      </c>
      <c r="J4" s="6">
        <v>175000</v>
      </c>
      <c r="K4" s="1" t="s">
        <v>31</v>
      </c>
      <c r="L4" s="1"/>
      <c r="M4" s="1" t="s">
        <v>32</v>
      </c>
      <c r="N4" s="6">
        <v>0</v>
      </c>
      <c r="O4" s="1"/>
      <c r="P4" s="6">
        <v>0</v>
      </c>
      <c r="Q4" s="1"/>
      <c r="R4" s="1"/>
      <c r="S4" s="4">
        <v>45291</v>
      </c>
    </row>
    <row r="5" spans="1:19" x14ac:dyDescent="0.35">
      <c r="A5" s="1">
        <v>805017350</v>
      </c>
      <c r="B5" s="1" t="s">
        <v>28</v>
      </c>
      <c r="C5" s="1" t="s">
        <v>8</v>
      </c>
      <c r="D5" s="1">
        <v>211661</v>
      </c>
      <c r="E5" s="1" t="s">
        <v>35</v>
      </c>
      <c r="F5" s="1" t="s">
        <v>36</v>
      </c>
      <c r="G5" s="4">
        <v>44242</v>
      </c>
      <c r="H5" s="4"/>
      <c r="I5" s="6">
        <v>175000</v>
      </c>
      <c r="J5" s="6">
        <v>175000</v>
      </c>
      <c r="K5" s="1" t="s">
        <v>31</v>
      </c>
      <c r="L5" s="1"/>
      <c r="M5" s="1" t="s">
        <v>32</v>
      </c>
      <c r="N5" s="6">
        <v>0</v>
      </c>
      <c r="O5" s="1"/>
      <c r="P5" s="6">
        <v>0</v>
      </c>
      <c r="Q5" s="1"/>
      <c r="R5" s="1"/>
      <c r="S5" s="4">
        <v>45291</v>
      </c>
    </row>
    <row r="6" spans="1:19" x14ac:dyDescent="0.35">
      <c r="A6" s="1">
        <v>805017350</v>
      </c>
      <c r="B6" s="1" t="s">
        <v>28</v>
      </c>
      <c r="C6" s="1" t="s">
        <v>8</v>
      </c>
      <c r="D6" s="1">
        <v>212956</v>
      </c>
      <c r="E6" s="1" t="s">
        <v>38</v>
      </c>
      <c r="F6" s="1" t="s">
        <v>39</v>
      </c>
      <c r="G6" s="4">
        <v>44255</v>
      </c>
      <c r="H6" s="4">
        <v>44298</v>
      </c>
      <c r="I6" s="6">
        <v>175000</v>
      </c>
      <c r="J6" s="6">
        <v>175000</v>
      </c>
      <c r="K6" s="1" t="s">
        <v>40</v>
      </c>
      <c r="L6" s="1" t="s">
        <v>37</v>
      </c>
      <c r="M6" s="1" t="s">
        <v>41</v>
      </c>
      <c r="N6" s="6">
        <v>171500</v>
      </c>
      <c r="O6" s="1">
        <v>1910487759</v>
      </c>
      <c r="P6" s="6">
        <v>0</v>
      </c>
      <c r="Q6" s="1"/>
      <c r="R6" s="1"/>
      <c r="S6" s="4">
        <v>45291</v>
      </c>
    </row>
    <row r="7" spans="1:19" x14ac:dyDescent="0.35">
      <c r="A7" s="1">
        <v>805017350</v>
      </c>
      <c r="B7" s="1" t="s">
        <v>28</v>
      </c>
      <c r="C7" s="1" t="s">
        <v>8</v>
      </c>
      <c r="D7" s="1">
        <v>212982</v>
      </c>
      <c r="E7" s="1" t="s">
        <v>42</v>
      </c>
      <c r="F7" s="1" t="s">
        <v>43</v>
      </c>
      <c r="G7" s="4">
        <v>44255</v>
      </c>
      <c r="H7" s="4">
        <v>44543</v>
      </c>
      <c r="I7" s="6">
        <v>175000</v>
      </c>
      <c r="J7" s="6">
        <v>175000</v>
      </c>
      <c r="K7" s="1" t="s">
        <v>40</v>
      </c>
      <c r="L7" s="1" t="s">
        <v>37</v>
      </c>
      <c r="M7" s="1" t="s">
        <v>44</v>
      </c>
      <c r="N7" s="6">
        <v>171500</v>
      </c>
      <c r="O7" s="1">
        <v>1910487837</v>
      </c>
      <c r="P7" s="6">
        <v>0</v>
      </c>
      <c r="Q7" s="1"/>
      <c r="R7" s="1"/>
      <c r="S7" s="4">
        <v>45291</v>
      </c>
    </row>
    <row r="8" spans="1:19" x14ac:dyDescent="0.35">
      <c r="A8" s="1">
        <v>805017350</v>
      </c>
      <c r="B8" s="1" t="s">
        <v>28</v>
      </c>
      <c r="C8" s="1" t="s">
        <v>10</v>
      </c>
      <c r="D8" s="1">
        <v>505750</v>
      </c>
      <c r="E8" s="1" t="s">
        <v>45</v>
      </c>
      <c r="F8" s="1" t="s">
        <v>46</v>
      </c>
      <c r="G8" s="4">
        <v>44302</v>
      </c>
      <c r="H8" s="4"/>
      <c r="I8" s="6">
        <v>175000</v>
      </c>
      <c r="J8" s="6">
        <v>175000</v>
      </c>
      <c r="K8" s="1" t="s">
        <v>31</v>
      </c>
      <c r="L8" s="1"/>
      <c r="M8" s="1" t="s">
        <v>32</v>
      </c>
      <c r="N8" s="6">
        <v>0</v>
      </c>
      <c r="O8" s="1"/>
      <c r="P8" s="6">
        <v>0</v>
      </c>
      <c r="Q8" s="1"/>
      <c r="R8" s="1"/>
      <c r="S8" s="4">
        <v>45291</v>
      </c>
    </row>
    <row r="9" spans="1:19" x14ac:dyDescent="0.35">
      <c r="A9" s="1">
        <v>805017350</v>
      </c>
      <c r="B9" s="1" t="s">
        <v>28</v>
      </c>
      <c r="C9" s="1" t="s">
        <v>8</v>
      </c>
      <c r="D9" s="1">
        <v>216841</v>
      </c>
      <c r="E9" s="1" t="s">
        <v>47</v>
      </c>
      <c r="F9" s="1" t="s">
        <v>48</v>
      </c>
      <c r="G9" s="4">
        <v>44346</v>
      </c>
      <c r="H9" s="4"/>
      <c r="I9" s="6">
        <v>175000</v>
      </c>
      <c r="J9" s="6">
        <v>175000</v>
      </c>
      <c r="K9" s="1" t="s">
        <v>31</v>
      </c>
      <c r="L9" s="1"/>
      <c r="M9" s="1" t="s">
        <v>32</v>
      </c>
      <c r="N9" s="6">
        <v>0</v>
      </c>
      <c r="O9" s="1"/>
      <c r="P9" s="6">
        <v>0</v>
      </c>
      <c r="Q9" s="1"/>
      <c r="R9" s="1"/>
      <c r="S9" s="4">
        <v>45291</v>
      </c>
    </row>
    <row r="10" spans="1:19" x14ac:dyDescent="0.35">
      <c r="A10" s="1">
        <v>805017350</v>
      </c>
      <c r="B10" s="1" t="s">
        <v>28</v>
      </c>
      <c r="C10" s="1" t="s">
        <v>8</v>
      </c>
      <c r="D10" s="1">
        <v>216844</v>
      </c>
      <c r="E10" s="1" t="s">
        <v>49</v>
      </c>
      <c r="F10" s="1" t="s">
        <v>50</v>
      </c>
      <c r="G10" s="4">
        <v>44346</v>
      </c>
      <c r="H10" s="4"/>
      <c r="I10" s="6">
        <v>175000</v>
      </c>
      <c r="J10" s="6">
        <v>175000</v>
      </c>
      <c r="K10" s="1" t="s">
        <v>31</v>
      </c>
      <c r="L10" s="1"/>
      <c r="M10" s="1" t="s">
        <v>32</v>
      </c>
      <c r="N10" s="6">
        <v>0</v>
      </c>
      <c r="O10" s="1"/>
      <c r="P10" s="6">
        <v>0</v>
      </c>
      <c r="Q10" s="1"/>
      <c r="R10" s="1"/>
      <c r="S10" s="4">
        <v>45291</v>
      </c>
    </row>
    <row r="11" spans="1:19" x14ac:dyDescent="0.35">
      <c r="A11" s="1">
        <v>805017350</v>
      </c>
      <c r="B11" s="1" t="s">
        <v>28</v>
      </c>
      <c r="C11" s="1" t="s">
        <v>8</v>
      </c>
      <c r="D11" s="1">
        <v>217377</v>
      </c>
      <c r="E11" s="1" t="s">
        <v>51</v>
      </c>
      <c r="F11" s="1" t="s">
        <v>52</v>
      </c>
      <c r="G11" s="4">
        <v>44362</v>
      </c>
      <c r="H11" s="4">
        <v>44396</v>
      </c>
      <c r="I11" s="6">
        <v>175000</v>
      </c>
      <c r="J11" s="6">
        <v>175000</v>
      </c>
      <c r="K11" s="1" t="s">
        <v>40</v>
      </c>
      <c r="L11" s="1" t="s">
        <v>37</v>
      </c>
      <c r="M11" s="1" t="s">
        <v>44</v>
      </c>
      <c r="N11" s="6">
        <v>171500</v>
      </c>
      <c r="O11" s="1">
        <v>1221843698</v>
      </c>
      <c r="P11" s="6">
        <v>0</v>
      </c>
      <c r="Q11" s="1"/>
      <c r="R11" s="1"/>
      <c r="S11" s="4">
        <v>45291</v>
      </c>
    </row>
    <row r="12" spans="1:19" x14ac:dyDescent="0.35">
      <c r="A12" s="1">
        <v>805017350</v>
      </c>
      <c r="B12" s="1" t="s">
        <v>28</v>
      </c>
      <c r="C12" s="1" t="s">
        <v>8</v>
      </c>
      <c r="D12" s="1">
        <v>218587</v>
      </c>
      <c r="E12" s="1" t="s">
        <v>53</v>
      </c>
      <c r="F12" s="1" t="s">
        <v>54</v>
      </c>
      <c r="G12" s="4">
        <v>44374</v>
      </c>
      <c r="H12" s="4">
        <v>44396</v>
      </c>
      <c r="I12" s="6">
        <v>175000</v>
      </c>
      <c r="J12" s="6">
        <v>175000</v>
      </c>
      <c r="K12" s="1" t="s">
        <v>40</v>
      </c>
      <c r="L12" s="1" t="s">
        <v>37</v>
      </c>
      <c r="M12" s="1" t="s">
        <v>44</v>
      </c>
      <c r="N12" s="6">
        <v>171500</v>
      </c>
      <c r="O12" s="1">
        <v>1221843700</v>
      </c>
      <c r="P12" s="6">
        <v>0</v>
      </c>
      <c r="Q12" s="1"/>
      <c r="R12" s="1"/>
      <c r="S12" s="4">
        <v>45291</v>
      </c>
    </row>
    <row r="13" spans="1:19" x14ac:dyDescent="0.35">
      <c r="A13" s="1">
        <v>805017350</v>
      </c>
      <c r="B13" s="1" t="s">
        <v>28</v>
      </c>
      <c r="C13" s="1" t="s">
        <v>8</v>
      </c>
      <c r="D13" s="1">
        <v>218596</v>
      </c>
      <c r="E13" s="1" t="s">
        <v>55</v>
      </c>
      <c r="F13" s="1" t="s">
        <v>56</v>
      </c>
      <c r="G13" s="4">
        <v>44374</v>
      </c>
      <c r="H13" s="4">
        <v>44396</v>
      </c>
      <c r="I13" s="6">
        <v>175000</v>
      </c>
      <c r="J13" s="6">
        <v>175000</v>
      </c>
      <c r="K13" s="1" t="s">
        <v>40</v>
      </c>
      <c r="L13" s="1" t="s">
        <v>37</v>
      </c>
      <c r="M13" s="1" t="s">
        <v>44</v>
      </c>
      <c r="N13" s="6">
        <v>171500</v>
      </c>
      <c r="O13" s="1">
        <v>1221843701</v>
      </c>
      <c r="P13" s="6">
        <v>0</v>
      </c>
      <c r="Q13" s="1"/>
      <c r="R13" s="1"/>
      <c r="S13" s="4">
        <v>45291</v>
      </c>
    </row>
    <row r="14" spans="1:19" x14ac:dyDescent="0.35">
      <c r="A14" s="1">
        <v>805017350</v>
      </c>
      <c r="B14" s="1" t="s">
        <v>28</v>
      </c>
      <c r="C14" s="1" t="s">
        <v>8</v>
      </c>
      <c r="D14" s="1">
        <v>218600</v>
      </c>
      <c r="E14" s="1" t="s">
        <v>57</v>
      </c>
      <c r="F14" s="1" t="s">
        <v>58</v>
      </c>
      <c r="G14" s="4">
        <v>44374</v>
      </c>
      <c r="H14" s="4">
        <v>44396</v>
      </c>
      <c r="I14" s="6">
        <v>175000</v>
      </c>
      <c r="J14" s="6">
        <v>175000</v>
      </c>
      <c r="K14" s="1" t="s">
        <v>40</v>
      </c>
      <c r="L14" s="1" t="s">
        <v>37</v>
      </c>
      <c r="M14" s="1" t="s">
        <v>44</v>
      </c>
      <c r="N14" s="6">
        <v>102760</v>
      </c>
      <c r="O14" s="1">
        <v>4800059358</v>
      </c>
      <c r="P14" s="6">
        <v>171500</v>
      </c>
      <c r="Q14" s="1">
        <v>4800059358</v>
      </c>
      <c r="R14" s="1">
        <v>45015</v>
      </c>
      <c r="S14" s="4">
        <v>45291</v>
      </c>
    </row>
    <row r="15" spans="1:19" x14ac:dyDescent="0.35">
      <c r="A15" s="1">
        <v>805017350</v>
      </c>
      <c r="B15" s="1" t="s">
        <v>28</v>
      </c>
      <c r="C15" s="1" t="s">
        <v>8</v>
      </c>
      <c r="D15" s="1">
        <v>212785</v>
      </c>
      <c r="E15" s="1" t="s">
        <v>59</v>
      </c>
      <c r="F15" s="1" t="s">
        <v>60</v>
      </c>
      <c r="G15" s="4">
        <v>44254</v>
      </c>
      <c r="H15" s="4"/>
      <c r="I15" s="6">
        <v>175000</v>
      </c>
      <c r="J15" s="6">
        <v>175000</v>
      </c>
      <c r="K15" s="1" t="s">
        <v>31</v>
      </c>
      <c r="L15" s="1"/>
      <c r="M15" s="1" t="s">
        <v>32</v>
      </c>
      <c r="N15" s="6">
        <v>0</v>
      </c>
      <c r="O15" s="1"/>
      <c r="P15" s="6">
        <v>0</v>
      </c>
      <c r="Q15" s="1"/>
      <c r="R15" s="1"/>
      <c r="S15" s="4">
        <v>45291</v>
      </c>
    </row>
    <row r="16" spans="1:19" x14ac:dyDescent="0.35">
      <c r="A16" s="1">
        <v>805017350</v>
      </c>
      <c r="B16" s="1" t="s">
        <v>28</v>
      </c>
      <c r="C16" s="1" t="s">
        <v>8</v>
      </c>
      <c r="D16" s="1">
        <v>220849</v>
      </c>
      <c r="E16" s="1" t="s">
        <v>61</v>
      </c>
      <c r="F16" s="1" t="s">
        <v>62</v>
      </c>
      <c r="G16" s="4">
        <v>44407</v>
      </c>
      <c r="H16" s="4">
        <v>44544</v>
      </c>
      <c r="I16" s="6">
        <v>175000</v>
      </c>
      <c r="J16" s="6">
        <v>175000</v>
      </c>
      <c r="K16" s="1" t="s">
        <v>40</v>
      </c>
      <c r="L16" s="1" t="s">
        <v>37</v>
      </c>
      <c r="M16" s="1" t="s">
        <v>44</v>
      </c>
      <c r="N16" s="6">
        <v>171500</v>
      </c>
      <c r="O16" s="1">
        <v>1910487836</v>
      </c>
      <c r="P16" s="6">
        <v>0</v>
      </c>
      <c r="Q16" s="1"/>
      <c r="R16" s="1"/>
      <c r="S16" s="4">
        <v>45291</v>
      </c>
    </row>
    <row r="17" spans="1:19" x14ac:dyDescent="0.35">
      <c r="A17" s="1">
        <v>805017350</v>
      </c>
      <c r="B17" s="1" t="s">
        <v>28</v>
      </c>
      <c r="C17" s="1" t="s">
        <v>8</v>
      </c>
      <c r="D17" s="1">
        <v>222062</v>
      </c>
      <c r="E17" s="1" t="s">
        <v>63</v>
      </c>
      <c r="F17" s="1" t="s">
        <v>64</v>
      </c>
      <c r="G17" s="4">
        <v>44427</v>
      </c>
      <c r="H17" s="4">
        <v>44466</v>
      </c>
      <c r="I17" s="6">
        <v>175000</v>
      </c>
      <c r="J17" s="6">
        <v>175000</v>
      </c>
      <c r="K17" s="1" t="s">
        <v>40</v>
      </c>
      <c r="L17" s="1" t="s">
        <v>37</v>
      </c>
      <c r="M17" s="1" t="s">
        <v>41</v>
      </c>
      <c r="N17" s="6">
        <v>171500</v>
      </c>
      <c r="O17" s="1">
        <v>1221801363</v>
      </c>
      <c r="P17" s="6">
        <v>0</v>
      </c>
      <c r="Q17" s="1"/>
      <c r="R17" s="1"/>
      <c r="S17" s="4">
        <v>45291</v>
      </c>
    </row>
    <row r="18" spans="1:19" x14ac:dyDescent="0.35">
      <c r="A18" s="1">
        <v>805017350</v>
      </c>
      <c r="B18" s="1" t="s">
        <v>28</v>
      </c>
      <c r="C18" s="1" t="s">
        <v>8</v>
      </c>
      <c r="D18" s="1">
        <v>222615</v>
      </c>
      <c r="E18" s="1" t="s">
        <v>65</v>
      </c>
      <c r="F18" s="1" t="s">
        <v>66</v>
      </c>
      <c r="G18" s="4">
        <v>44435</v>
      </c>
      <c r="H18" s="4">
        <v>44459</v>
      </c>
      <c r="I18" s="6">
        <v>175000</v>
      </c>
      <c r="J18" s="6">
        <v>175000</v>
      </c>
      <c r="K18" s="1" t="s">
        <v>40</v>
      </c>
      <c r="L18" s="1" t="s">
        <v>37</v>
      </c>
      <c r="M18" s="1" t="s">
        <v>41</v>
      </c>
      <c r="N18" s="6">
        <v>171500</v>
      </c>
      <c r="O18" s="1">
        <v>1221865541</v>
      </c>
      <c r="P18" s="6">
        <v>0</v>
      </c>
      <c r="Q18" s="1"/>
      <c r="R18" s="1"/>
      <c r="S18" s="4">
        <v>45291</v>
      </c>
    </row>
    <row r="19" spans="1:19" x14ac:dyDescent="0.35">
      <c r="A19" s="1">
        <v>805017350</v>
      </c>
      <c r="B19" s="1" t="s">
        <v>28</v>
      </c>
      <c r="C19" s="1" t="s">
        <v>8</v>
      </c>
      <c r="D19" s="1">
        <v>225431</v>
      </c>
      <c r="E19" s="1" t="s">
        <v>67</v>
      </c>
      <c r="F19" s="1" t="s">
        <v>68</v>
      </c>
      <c r="G19" s="4">
        <v>44530</v>
      </c>
      <c r="H19" s="4">
        <v>44579</v>
      </c>
      <c r="I19" s="6">
        <v>175000</v>
      </c>
      <c r="J19" s="6">
        <v>175000</v>
      </c>
      <c r="K19" s="1" t="s">
        <v>40</v>
      </c>
      <c r="L19" s="1" t="s">
        <v>37</v>
      </c>
      <c r="M19" s="1" t="s">
        <v>41</v>
      </c>
      <c r="N19" s="6">
        <v>171500</v>
      </c>
      <c r="O19" s="1">
        <v>1910487794</v>
      </c>
      <c r="P19" s="6">
        <v>0</v>
      </c>
      <c r="Q19" s="1"/>
      <c r="R19" s="1"/>
      <c r="S19" s="4">
        <v>45291</v>
      </c>
    </row>
    <row r="20" spans="1:19" x14ac:dyDescent="0.35">
      <c r="A20" s="1">
        <v>805017350</v>
      </c>
      <c r="B20" s="1" t="s">
        <v>28</v>
      </c>
      <c r="C20" s="1" t="s">
        <v>8</v>
      </c>
      <c r="D20" s="1">
        <v>225432</v>
      </c>
      <c r="E20" s="1" t="s">
        <v>69</v>
      </c>
      <c r="F20" s="1" t="s">
        <v>70</v>
      </c>
      <c r="G20" s="4">
        <v>44530</v>
      </c>
      <c r="H20" s="4">
        <v>44579</v>
      </c>
      <c r="I20" s="6">
        <v>175000</v>
      </c>
      <c r="J20" s="6">
        <v>175000</v>
      </c>
      <c r="K20" s="1" t="s">
        <v>40</v>
      </c>
      <c r="L20" s="1" t="s">
        <v>37</v>
      </c>
      <c r="M20" s="1" t="s">
        <v>41</v>
      </c>
      <c r="N20" s="6">
        <v>171500</v>
      </c>
      <c r="O20" s="1">
        <v>1910487795</v>
      </c>
      <c r="P20" s="6">
        <v>0</v>
      </c>
      <c r="Q20" s="1"/>
      <c r="R20" s="1"/>
      <c r="S20" s="4">
        <v>45291</v>
      </c>
    </row>
    <row r="21" spans="1:19" x14ac:dyDescent="0.35">
      <c r="A21" s="1">
        <v>805017350</v>
      </c>
      <c r="B21" s="1" t="s">
        <v>28</v>
      </c>
      <c r="C21" s="1" t="s">
        <v>8</v>
      </c>
      <c r="D21" s="1">
        <v>216843</v>
      </c>
      <c r="E21" s="1" t="s">
        <v>71</v>
      </c>
      <c r="F21" s="1" t="s">
        <v>72</v>
      </c>
      <c r="G21" s="4">
        <v>44346</v>
      </c>
      <c r="H21" s="4"/>
      <c r="I21" s="6">
        <v>175000</v>
      </c>
      <c r="J21" s="6">
        <v>175000</v>
      </c>
      <c r="K21" s="1" t="s">
        <v>31</v>
      </c>
      <c r="L21" s="1"/>
      <c r="M21" s="1" t="s">
        <v>32</v>
      </c>
      <c r="N21" s="6">
        <v>0</v>
      </c>
      <c r="O21" s="1"/>
      <c r="P21" s="6">
        <v>0</v>
      </c>
      <c r="Q21" s="1"/>
      <c r="R21" s="1"/>
      <c r="S21" s="4">
        <v>45291</v>
      </c>
    </row>
    <row r="22" spans="1:19" x14ac:dyDescent="0.35">
      <c r="A22" s="1">
        <v>805017350</v>
      </c>
      <c r="B22" s="1" t="s">
        <v>28</v>
      </c>
      <c r="C22" s="1" t="s">
        <v>8</v>
      </c>
      <c r="D22" s="1">
        <v>225495</v>
      </c>
      <c r="E22" s="1" t="s">
        <v>73</v>
      </c>
      <c r="F22" s="1" t="s">
        <v>74</v>
      </c>
      <c r="G22" s="4">
        <v>44537</v>
      </c>
      <c r="H22" s="4">
        <v>44575</v>
      </c>
      <c r="I22" s="6">
        <v>175000</v>
      </c>
      <c r="J22" s="6">
        <v>175000</v>
      </c>
      <c r="K22" s="1" t="s">
        <v>40</v>
      </c>
      <c r="L22" s="1" t="s">
        <v>37</v>
      </c>
      <c r="M22" s="1" t="s">
        <v>44</v>
      </c>
      <c r="N22" s="6">
        <v>171500</v>
      </c>
      <c r="O22" s="1">
        <v>1910487832</v>
      </c>
      <c r="P22" s="6">
        <v>0</v>
      </c>
      <c r="Q22" s="1"/>
      <c r="R22" s="1"/>
      <c r="S22" s="4">
        <v>45291</v>
      </c>
    </row>
    <row r="23" spans="1:19" x14ac:dyDescent="0.35">
      <c r="A23" s="1">
        <v>805017350</v>
      </c>
      <c r="B23" s="1" t="s">
        <v>28</v>
      </c>
      <c r="C23" s="1" t="s">
        <v>8</v>
      </c>
      <c r="D23" s="1">
        <v>225496</v>
      </c>
      <c r="E23" s="1" t="s">
        <v>75</v>
      </c>
      <c r="F23" s="1" t="s">
        <v>76</v>
      </c>
      <c r="G23" s="4">
        <v>44537</v>
      </c>
      <c r="H23" s="4">
        <v>44575</v>
      </c>
      <c r="I23" s="6">
        <v>175000</v>
      </c>
      <c r="J23" s="6">
        <v>175000</v>
      </c>
      <c r="K23" s="1" t="s">
        <v>40</v>
      </c>
      <c r="L23" s="1" t="s">
        <v>37</v>
      </c>
      <c r="M23" s="1" t="s">
        <v>44</v>
      </c>
      <c r="N23" s="6">
        <v>171500</v>
      </c>
      <c r="O23" s="1">
        <v>1910487833</v>
      </c>
      <c r="P23" s="6">
        <v>0</v>
      </c>
      <c r="Q23" s="1"/>
      <c r="R23" s="1"/>
      <c r="S23" s="4">
        <v>45291</v>
      </c>
    </row>
    <row r="24" spans="1:19" x14ac:dyDescent="0.35">
      <c r="A24" s="1">
        <v>805017350</v>
      </c>
      <c r="B24" s="1" t="s">
        <v>28</v>
      </c>
      <c r="C24" s="1" t="s">
        <v>8</v>
      </c>
      <c r="D24" s="1">
        <v>225497</v>
      </c>
      <c r="E24" s="1" t="s">
        <v>77</v>
      </c>
      <c r="F24" s="1" t="s">
        <v>78</v>
      </c>
      <c r="G24" s="4">
        <v>44537</v>
      </c>
      <c r="H24" s="4">
        <v>44575</v>
      </c>
      <c r="I24" s="6">
        <v>175000</v>
      </c>
      <c r="J24" s="6">
        <v>175000</v>
      </c>
      <c r="K24" s="1" t="s">
        <v>40</v>
      </c>
      <c r="L24" s="1" t="s">
        <v>37</v>
      </c>
      <c r="M24" s="1" t="s">
        <v>79</v>
      </c>
      <c r="N24" s="6">
        <v>171500</v>
      </c>
      <c r="O24" s="1">
        <v>1911080701</v>
      </c>
      <c r="P24" s="6">
        <v>0</v>
      </c>
      <c r="Q24" s="1"/>
      <c r="R24" s="1"/>
      <c r="S24" s="4">
        <v>45291</v>
      </c>
    </row>
    <row r="25" spans="1:19" x14ac:dyDescent="0.35">
      <c r="A25" s="1">
        <v>805017350</v>
      </c>
      <c r="B25" s="1" t="s">
        <v>28</v>
      </c>
      <c r="C25" s="1" t="s">
        <v>8</v>
      </c>
      <c r="D25" s="1">
        <v>225498</v>
      </c>
      <c r="E25" s="1" t="s">
        <v>80</v>
      </c>
      <c r="F25" s="1" t="s">
        <v>81</v>
      </c>
      <c r="G25" s="4">
        <v>44537</v>
      </c>
      <c r="H25" s="4">
        <v>44575</v>
      </c>
      <c r="I25" s="6">
        <v>175000</v>
      </c>
      <c r="J25" s="6">
        <v>175000</v>
      </c>
      <c r="K25" s="1" t="s">
        <v>40</v>
      </c>
      <c r="L25" s="1" t="s">
        <v>37</v>
      </c>
      <c r="M25" s="1" t="s">
        <v>44</v>
      </c>
      <c r="N25" s="6">
        <v>171500</v>
      </c>
      <c r="O25" s="1">
        <v>1910487835</v>
      </c>
      <c r="P25" s="6">
        <v>0</v>
      </c>
      <c r="Q25" s="1"/>
      <c r="R25" s="1"/>
      <c r="S25" s="4">
        <v>45291</v>
      </c>
    </row>
    <row r="26" spans="1:19" x14ac:dyDescent="0.35">
      <c r="A26" s="1">
        <v>805017350</v>
      </c>
      <c r="B26" s="1" t="s">
        <v>28</v>
      </c>
      <c r="C26" s="1" t="s">
        <v>8</v>
      </c>
      <c r="D26" s="1">
        <v>225499</v>
      </c>
      <c r="E26" s="1" t="s">
        <v>82</v>
      </c>
      <c r="F26" s="1" t="s">
        <v>83</v>
      </c>
      <c r="G26" s="4">
        <v>44537</v>
      </c>
      <c r="H26" s="4">
        <v>44575</v>
      </c>
      <c r="I26" s="6">
        <v>175000</v>
      </c>
      <c r="J26" s="6">
        <v>175000</v>
      </c>
      <c r="K26" s="1" t="s">
        <v>40</v>
      </c>
      <c r="L26" s="1" t="s">
        <v>37</v>
      </c>
      <c r="M26" s="1" t="s">
        <v>44</v>
      </c>
      <c r="N26" s="6">
        <v>171500</v>
      </c>
      <c r="O26" s="1">
        <v>1910487834</v>
      </c>
      <c r="P26" s="6">
        <v>0</v>
      </c>
      <c r="Q26" s="1"/>
      <c r="R26" s="1"/>
      <c r="S26" s="4">
        <v>45291</v>
      </c>
    </row>
    <row r="27" spans="1:19" x14ac:dyDescent="0.35">
      <c r="A27" s="1">
        <v>805017350</v>
      </c>
      <c r="B27" s="1" t="s">
        <v>28</v>
      </c>
      <c r="C27" s="1" t="s">
        <v>8</v>
      </c>
      <c r="D27" s="1">
        <v>220281</v>
      </c>
      <c r="E27" s="1" t="s">
        <v>84</v>
      </c>
      <c r="F27" s="1" t="s">
        <v>85</v>
      </c>
      <c r="G27" s="4">
        <v>44399</v>
      </c>
      <c r="H27" s="4">
        <v>44429</v>
      </c>
      <c r="I27" s="6">
        <v>175000</v>
      </c>
      <c r="J27" s="6">
        <v>175000</v>
      </c>
      <c r="K27" s="1" t="s">
        <v>40</v>
      </c>
      <c r="L27" s="1" t="s">
        <v>37</v>
      </c>
      <c r="M27" s="1" t="s">
        <v>41</v>
      </c>
      <c r="N27" s="6">
        <v>171500</v>
      </c>
      <c r="O27" s="1">
        <v>1221830930</v>
      </c>
      <c r="P27" s="6">
        <v>0</v>
      </c>
      <c r="Q27" s="1"/>
      <c r="R27" s="1"/>
      <c r="S27" s="4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25" sqref="L25"/>
    </sheetView>
  </sheetViews>
  <sheetFormatPr baseColWidth="10" defaultRowHeight="12.5" x14ac:dyDescent="0.25"/>
  <cols>
    <col min="1" max="1" width="1" style="20" customWidth="1"/>
    <col min="2" max="2" width="10.90625" style="20"/>
    <col min="3" max="3" width="17.54296875" style="20" customWidth="1"/>
    <col min="4" max="4" width="11.54296875" style="20" customWidth="1"/>
    <col min="5" max="8" width="10.90625" style="20"/>
    <col min="9" max="9" width="22.54296875" style="20" customWidth="1"/>
    <col min="10" max="10" width="14" style="20" customWidth="1"/>
    <col min="11" max="11" width="1.7265625" style="20" customWidth="1"/>
    <col min="12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86</v>
      </c>
      <c r="E2" s="24"/>
      <c r="F2" s="24"/>
      <c r="G2" s="24"/>
      <c r="H2" s="24"/>
      <c r="I2" s="25"/>
      <c r="J2" s="26" t="s">
        <v>87</v>
      </c>
    </row>
    <row r="3" spans="2:10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88</v>
      </c>
      <c r="E4" s="24"/>
      <c r="F4" s="24"/>
      <c r="G4" s="24"/>
      <c r="H4" s="24"/>
      <c r="I4" s="25"/>
      <c r="J4" s="26" t="s">
        <v>89</v>
      </c>
    </row>
    <row r="5" spans="2:10" ht="13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5">
      <c r="B7" s="39"/>
      <c r="J7" s="40"/>
    </row>
    <row r="8" spans="2:10" x14ac:dyDescent="0.25">
      <c r="B8" s="39"/>
      <c r="J8" s="40"/>
    </row>
    <row r="9" spans="2:10" ht="13" x14ac:dyDescent="0.3">
      <c r="B9" s="39"/>
      <c r="C9" s="41" t="s">
        <v>112</v>
      </c>
      <c r="E9" s="42"/>
      <c r="J9" s="40"/>
    </row>
    <row r="10" spans="2:10" x14ac:dyDescent="0.25">
      <c r="B10" s="39"/>
      <c r="J10" s="40"/>
    </row>
    <row r="11" spans="2:10" ht="13" x14ac:dyDescent="0.3">
      <c r="B11" s="39"/>
      <c r="C11" s="41" t="s">
        <v>90</v>
      </c>
      <c r="J11" s="40"/>
    </row>
    <row r="12" spans="2:10" ht="13" x14ac:dyDescent="0.3">
      <c r="B12" s="39"/>
      <c r="C12" s="41" t="s">
        <v>91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113</v>
      </c>
      <c r="J14" s="40"/>
    </row>
    <row r="15" spans="2:10" x14ac:dyDescent="0.25">
      <c r="B15" s="39"/>
      <c r="C15" s="43"/>
      <c r="J15" s="40"/>
    </row>
    <row r="16" spans="2:10" ht="13" x14ac:dyDescent="0.3">
      <c r="B16" s="39"/>
      <c r="C16" s="20" t="s">
        <v>114</v>
      </c>
      <c r="D16" s="42"/>
      <c r="H16" s="44" t="s">
        <v>92</v>
      </c>
      <c r="I16" s="44" t="s">
        <v>93</v>
      </c>
      <c r="J16" s="40"/>
    </row>
    <row r="17" spans="2:10" ht="13" x14ac:dyDescent="0.3">
      <c r="B17" s="39"/>
      <c r="C17" s="41" t="s">
        <v>94</v>
      </c>
      <c r="D17" s="41"/>
      <c r="E17" s="41"/>
      <c r="F17" s="41"/>
      <c r="H17" s="45">
        <v>25</v>
      </c>
      <c r="I17" s="46">
        <v>4375000</v>
      </c>
      <c r="J17" s="40"/>
    </row>
    <row r="18" spans="2:10" x14ac:dyDescent="0.25">
      <c r="B18" s="39"/>
      <c r="C18" s="20" t="s">
        <v>95</v>
      </c>
      <c r="H18" s="47">
        <v>0</v>
      </c>
      <c r="I18" s="48">
        <v>0</v>
      </c>
      <c r="J18" s="40"/>
    </row>
    <row r="19" spans="2:10" x14ac:dyDescent="0.25">
      <c r="B19" s="39"/>
      <c r="C19" s="20" t="s">
        <v>96</v>
      </c>
      <c r="H19" s="47">
        <v>0</v>
      </c>
      <c r="I19" s="48">
        <v>0</v>
      </c>
      <c r="J19" s="40"/>
    </row>
    <row r="20" spans="2:10" x14ac:dyDescent="0.25">
      <c r="B20" s="39"/>
      <c r="C20" s="20" t="s">
        <v>97</v>
      </c>
      <c r="H20" s="47">
        <v>8</v>
      </c>
      <c r="I20" s="49">
        <v>1400000</v>
      </c>
      <c r="J20" s="40"/>
    </row>
    <row r="21" spans="2:10" x14ac:dyDescent="0.25">
      <c r="B21" s="39"/>
      <c r="C21" s="20" t="s">
        <v>98</v>
      </c>
      <c r="H21" s="47">
        <v>0</v>
      </c>
      <c r="I21" s="48">
        <v>0</v>
      </c>
      <c r="J21" s="40"/>
    </row>
    <row r="22" spans="2:10" ht="13" thickBot="1" x14ac:dyDescent="0.3">
      <c r="B22" s="39"/>
      <c r="C22" s="20" t="s">
        <v>99</v>
      </c>
      <c r="H22" s="50">
        <v>0</v>
      </c>
      <c r="I22" s="51">
        <v>0</v>
      </c>
      <c r="J22" s="40"/>
    </row>
    <row r="23" spans="2:10" ht="13" x14ac:dyDescent="0.3">
      <c r="B23" s="39"/>
      <c r="C23" s="41" t="s">
        <v>100</v>
      </c>
      <c r="D23" s="41"/>
      <c r="E23" s="41"/>
      <c r="F23" s="41"/>
      <c r="H23" s="45">
        <f>H18+H19+H20+H21+H22</f>
        <v>8</v>
      </c>
      <c r="I23" s="52">
        <f>I18+I19+I20+I21+I22</f>
        <v>1400000</v>
      </c>
      <c r="J23" s="40"/>
    </row>
    <row r="24" spans="2:10" x14ac:dyDescent="0.25">
      <c r="B24" s="39"/>
      <c r="C24" s="20" t="s">
        <v>101</v>
      </c>
      <c r="H24" s="47">
        <v>0</v>
      </c>
      <c r="I24" s="48">
        <v>0</v>
      </c>
      <c r="J24" s="40"/>
    </row>
    <row r="25" spans="2:10" ht="13" thickBot="1" x14ac:dyDescent="0.3">
      <c r="B25" s="39"/>
      <c r="C25" s="20" t="s">
        <v>102</v>
      </c>
      <c r="H25" s="50">
        <v>0</v>
      </c>
      <c r="I25" s="51">
        <v>0</v>
      </c>
      <c r="J25" s="40"/>
    </row>
    <row r="26" spans="2:10" ht="13" x14ac:dyDescent="0.3">
      <c r="B26" s="39"/>
      <c r="C26" s="41" t="s">
        <v>103</v>
      </c>
      <c r="D26" s="41"/>
      <c r="E26" s="41"/>
      <c r="F26" s="41"/>
      <c r="H26" s="45">
        <f>H24+H25</f>
        <v>0</v>
      </c>
      <c r="I26" s="52">
        <f>I24+I25</f>
        <v>0</v>
      </c>
      <c r="J26" s="40"/>
    </row>
    <row r="27" spans="2:10" ht="13.5" thickBot="1" x14ac:dyDescent="0.35">
      <c r="B27" s="39"/>
      <c r="C27" s="20" t="s">
        <v>104</v>
      </c>
      <c r="D27" s="41"/>
      <c r="E27" s="41"/>
      <c r="F27" s="41"/>
      <c r="H27" s="50">
        <v>17</v>
      </c>
      <c r="I27" s="51">
        <v>2975000</v>
      </c>
      <c r="J27" s="40"/>
    </row>
    <row r="28" spans="2:10" ht="13" x14ac:dyDescent="0.3">
      <c r="B28" s="39"/>
      <c r="C28" s="41" t="s">
        <v>105</v>
      </c>
      <c r="D28" s="41"/>
      <c r="E28" s="41"/>
      <c r="F28" s="41"/>
      <c r="H28" s="47">
        <f>H27</f>
        <v>17</v>
      </c>
      <c r="I28" s="48">
        <f>I27</f>
        <v>2975000</v>
      </c>
      <c r="J28" s="40"/>
    </row>
    <row r="29" spans="2:10" ht="13" x14ac:dyDescent="0.3">
      <c r="B29" s="39"/>
      <c r="C29" s="41"/>
      <c r="D29" s="41"/>
      <c r="E29" s="41"/>
      <c r="F29" s="41"/>
      <c r="H29" s="53"/>
      <c r="I29" s="52"/>
      <c r="J29" s="40"/>
    </row>
    <row r="30" spans="2:10" ht="13.5" thickBot="1" x14ac:dyDescent="0.35">
      <c r="B30" s="39"/>
      <c r="C30" s="41" t="s">
        <v>106</v>
      </c>
      <c r="D30" s="41"/>
      <c r="H30" s="54">
        <f>H23+H26+H28</f>
        <v>25</v>
      </c>
      <c r="I30" s="55">
        <f>I23+I26+I28</f>
        <v>4375000</v>
      </c>
      <c r="J30" s="40"/>
    </row>
    <row r="31" spans="2:10" ht="13.5" thickTop="1" x14ac:dyDescent="0.3">
      <c r="B31" s="39"/>
      <c r="C31" s="41"/>
      <c r="D31" s="41"/>
      <c r="H31" s="56"/>
      <c r="I31" s="48"/>
      <c r="J31" s="40"/>
    </row>
    <row r="32" spans="2:10" x14ac:dyDescent="0.25">
      <c r="B32" s="39"/>
      <c r="G32" s="56"/>
      <c r="H32" s="56"/>
      <c r="I32" s="56"/>
      <c r="J32" s="40"/>
    </row>
    <row r="33" spans="2:10" x14ac:dyDescent="0.25">
      <c r="B33" s="39"/>
      <c r="G33" s="56"/>
      <c r="H33" s="56"/>
      <c r="I33" s="56"/>
      <c r="J33" s="40"/>
    </row>
    <row r="34" spans="2:10" x14ac:dyDescent="0.25">
      <c r="B34" s="39"/>
      <c r="G34" s="56"/>
      <c r="H34" s="56"/>
      <c r="I34" s="56"/>
      <c r="J34" s="40"/>
    </row>
    <row r="35" spans="2:10" ht="13.5" thickBot="1" x14ac:dyDescent="0.35">
      <c r="B35" s="39"/>
      <c r="C35" s="57" t="s">
        <v>107</v>
      </c>
      <c r="D35" s="58"/>
      <c r="G35" s="57" t="s">
        <v>108</v>
      </c>
      <c r="H35" s="58"/>
      <c r="I35" s="56"/>
      <c r="J35" s="40"/>
    </row>
    <row r="36" spans="2:10" ht="4.5" customHeight="1" x14ac:dyDescent="0.25">
      <c r="B36" s="39"/>
      <c r="C36" s="56"/>
      <c r="D36" s="56"/>
      <c r="G36" s="56"/>
      <c r="H36" s="56"/>
      <c r="I36" s="56"/>
      <c r="J36" s="40"/>
    </row>
    <row r="37" spans="2:10" ht="13" x14ac:dyDescent="0.3">
      <c r="B37" s="39"/>
      <c r="C37" s="41" t="s">
        <v>109</v>
      </c>
      <c r="G37" s="59" t="s">
        <v>110</v>
      </c>
      <c r="H37" s="56"/>
      <c r="I37" s="56"/>
      <c r="J37" s="40"/>
    </row>
    <row r="38" spans="2:10" x14ac:dyDescent="0.25">
      <c r="B38" s="39"/>
      <c r="C38" s="63" t="s">
        <v>111</v>
      </c>
      <c r="D38" s="63"/>
      <c r="E38" s="63"/>
      <c r="F38" s="63"/>
      <c r="G38" s="63"/>
      <c r="H38" s="63"/>
      <c r="I38" s="63"/>
      <c r="J38" s="40"/>
    </row>
    <row r="39" spans="2:10" ht="12.75" customHeight="1" x14ac:dyDescent="0.25">
      <c r="B39" s="39"/>
      <c r="C39" s="63"/>
      <c r="D39" s="63"/>
      <c r="E39" s="63"/>
      <c r="F39" s="63"/>
      <c r="G39" s="63"/>
      <c r="H39" s="63"/>
      <c r="I39" s="63"/>
      <c r="J39" s="40"/>
    </row>
    <row r="40" spans="2:10" ht="18.75" customHeight="1" thickBot="1" x14ac:dyDescent="0.3">
      <c r="B40" s="60"/>
      <c r="C40" s="61"/>
      <c r="D40" s="61"/>
      <c r="E40" s="61"/>
      <c r="F40" s="61"/>
      <c r="G40" s="58"/>
      <c r="H40" s="58"/>
      <c r="I40" s="58"/>
      <c r="J40" s="62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2024-01-18T20:21:36Z</cp:lastPrinted>
  <dcterms:created xsi:type="dcterms:W3CDTF">2022-06-01T14:39:12Z</dcterms:created>
  <dcterms:modified xsi:type="dcterms:W3CDTF">2024-01-25T14:35:36Z</dcterms:modified>
</cp:coreProperties>
</file>