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05001115 GRUPO DE ANGIOGRAFIA DE LOS REMEDIOS GAR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" sheetId="4" r:id="rId3"/>
    <sheet name="CIRCULAR 030" sheetId="5" r:id="rId4"/>
  </sheets>
  <definedNames>
    <definedName name="_xlnm._FilterDatabase" localSheetId="1" hidden="1">'ESTADO DE CADA FACTURA'!$A$2:$U$5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H23" i="4"/>
  <c r="H31" i="4" s="1"/>
  <c r="I31" i="4" l="1"/>
  <c r="K1" i="3" l="1"/>
  <c r="H5" i="2" l="1"/>
  <c r="G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<sst xmlns="http://schemas.openxmlformats.org/spreadsheetml/2006/main" count="113" uniqueCount="82">
  <si>
    <t>GAR SAS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</si>
  <si>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</si>
  <si>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</si>
  <si>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</si>
  <si>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</si>
  <si>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</si>
  <si>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</si>
  <si>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</si>
  <si>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</si>
  <si>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</si>
  <si>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</si>
  <si>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</si>
  <si>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S01</t>
  </si>
  <si>
    <t>553</t>
  </si>
  <si>
    <t>FVE</t>
  </si>
  <si>
    <t>956</t>
  </si>
  <si>
    <t>1824</t>
  </si>
  <si>
    <t>Alf+Fac</t>
  </si>
  <si>
    <t>Llave</t>
  </si>
  <si>
    <t>S01553</t>
  </si>
  <si>
    <t>FVE956</t>
  </si>
  <si>
    <t>FVE1824</t>
  </si>
  <si>
    <t>805001115_S01553</t>
  </si>
  <si>
    <t>805001115_FVE956</t>
  </si>
  <si>
    <t>805001115_FVE1824</t>
  </si>
  <si>
    <t>Estado de Factura EPS Febrero 24</t>
  </si>
  <si>
    <t>BOX</t>
  </si>
  <si>
    <t xml:space="preserve">Fecha de radicacion EPS </t>
  </si>
  <si>
    <t>Finalizada</t>
  </si>
  <si>
    <t>Devuelta</t>
  </si>
  <si>
    <t>Valor Total Bruto</t>
  </si>
  <si>
    <t>Valor Radicado</t>
  </si>
  <si>
    <t>Valor Pagar</t>
  </si>
  <si>
    <t>Valor Devolucion</t>
  </si>
  <si>
    <t>Observacion objeccion</t>
  </si>
  <si>
    <t>Por pagar SAP</t>
  </si>
  <si>
    <t>P. abiertas Doc</t>
  </si>
  <si>
    <t>SE EVINDENCIA QUE LA AUTORIZACION PRESENTADA No. 210828549324977 SE PRESENTO CON LA FACTURA FVE955.
NO PROCEDENTE PARA PAGO, YA QUE ESTA AUTORIZACION YA FUE PAGA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</si>
  <si>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</si>
  <si>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</si>
  <si>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</si>
  <si>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</si>
  <si>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</si>
  <si>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</si>
  <si>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</si>
  <si>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</si>
  <si>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</si>
  <si>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</si>
  <si>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</si>
  <si>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</si>
  <si>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</si>
  <si>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</si>
  <si>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</si>
  <si>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</si>
  <si>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</si>
  <si>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</si>
  <si>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</si>
  <si>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</si>
  <si>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</si>
  <si>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</si>
  <si>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</si>
  <si>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</si>
  <si>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</si>
  <si>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</si>
  <si>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</si>
  <si>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FACTURA DEVUELTA</t>
  </si>
  <si>
    <t>FACTURA PENDIENTE EN PROGRAMACION DE PAGO</t>
  </si>
  <si>
    <t>Señores: GAR SAS</t>
  </si>
  <si>
    <t>NIT: 805001115</t>
  </si>
  <si>
    <t>Santiago de Cali, Febrero 24 del 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</si>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</sst>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6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10"/>
      <color theme="1"/>
      <name val="Arial"/>
      <family val="2"/>
    </font>
    <font>
      <sz val="10"/>
      <name val="Arial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center" vertical="center" wrapText="1"/>
    </xf>
    <xf numFmtId="0" fontId="9" fillId="0" borderId="0" xfId="0" applyFont="1"/>
    <xf numFmtId="166" fontId="9" fillId="0" borderId="0" xfId="4" applyNumberFormat="1" applyFont="1"/>
    <xf numFmtId="14" fontId="9" fillId="0" borderId="0" xfId="0" applyNumberFormat="1" applyFont="1"/>
    <xf numFmtId="0" fontId="9" fillId="0" borderId="1" xfId="0" applyFont="1" applyBorder="1"/>
    <xf numFmtId="0" fontId="9" fillId="0" borderId="2" xfId="0" applyFont="1" applyBorder="1"/>
    <xf numFmtId="0" fontId="9" fillId="0" borderId="1" xfId="0" applyNumberFormat="1" applyFont="1" applyBorder="1"/>
    <xf numFmtId="14" fontId="9" fillId="0" borderId="1" xfId="0" applyNumberFormat="1" applyFont="1" applyBorder="1"/>
    <xf numFmtId="166" fontId="9" fillId="0" borderId="1" xfId="4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166" fontId="8" fillId="3" borderId="1" xfId="4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/>
    <xf numFmtId="166" fontId="9" fillId="0" borderId="1" xfId="4" applyNumberFormat="1" applyFont="1" applyBorder="1" applyAlignment="1">
      <alignment wrapText="1"/>
    </xf>
    <xf numFmtId="166" fontId="10" fillId="0" borderId="1" xfId="4" applyNumberFormat="1" applyFont="1" applyBorder="1" applyAlignment="1">
      <alignment horizontal="center" vertical="center" wrapText="1"/>
    </xf>
    <xf numFmtId="166" fontId="10" fillId="6" borderId="1" xfId="4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2" fillId="0" borderId="0" xfId="5" applyFont="1"/>
    <xf numFmtId="0" fontId="12" fillId="0" borderId="4" xfId="5" applyFont="1" applyBorder="1" applyAlignment="1">
      <alignment horizontal="centerContinuous"/>
    </xf>
    <xf numFmtId="0" fontId="12" fillId="0" borderId="5" xfId="5" applyFont="1" applyBorder="1" applyAlignment="1">
      <alignment horizontal="centerContinuous"/>
    </xf>
    <xf numFmtId="0" fontId="13" fillId="0" borderId="4" xfId="5" applyFont="1" applyBorder="1" applyAlignment="1">
      <alignment horizontal="centerContinuous" vertical="center"/>
    </xf>
    <xf numFmtId="0" fontId="13" fillId="0" borderId="6" xfId="5" applyFont="1" applyBorder="1" applyAlignment="1">
      <alignment horizontal="centerContinuous" vertical="center"/>
    </xf>
    <xf numFmtId="0" fontId="13" fillId="0" borderId="5" xfId="5" applyFont="1" applyBorder="1" applyAlignment="1">
      <alignment horizontal="centerContinuous" vertical="center"/>
    </xf>
    <xf numFmtId="0" fontId="13" fillId="0" borderId="7" xfId="5" applyFont="1" applyBorder="1" applyAlignment="1">
      <alignment horizontal="centerContinuous" vertical="center"/>
    </xf>
    <xf numFmtId="0" fontId="12" fillId="0" borderId="8" xfId="5" applyFont="1" applyBorder="1" applyAlignment="1">
      <alignment horizontal="centerContinuous"/>
    </xf>
    <xf numFmtId="0" fontId="12" fillId="0" borderId="9" xfId="5" applyFont="1" applyBorder="1" applyAlignment="1">
      <alignment horizontal="centerContinuous"/>
    </xf>
    <xf numFmtId="0" fontId="13" fillId="0" borderId="10" xfId="5" applyFont="1" applyBorder="1" applyAlignment="1">
      <alignment horizontal="centerContinuous" vertical="center"/>
    </xf>
    <xf numFmtId="0" fontId="13" fillId="0" borderId="11" xfId="5" applyFont="1" applyBorder="1" applyAlignment="1">
      <alignment horizontal="centerContinuous" vertical="center"/>
    </xf>
    <xf numFmtId="0" fontId="13" fillId="0" borderId="12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9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2" fillId="0" borderId="10" xfId="5" applyFont="1" applyBorder="1" applyAlignment="1">
      <alignment horizontal="centerContinuous"/>
    </xf>
    <xf numFmtId="0" fontId="12" fillId="0" borderId="12" xfId="5" applyFont="1" applyBorder="1" applyAlignment="1">
      <alignment horizontal="centerContinuous"/>
    </xf>
    <xf numFmtId="0" fontId="12" fillId="0" borderId="8" xfId="5" applyFont="1" applyBorder="1"/>
    <xf numFmtId="0" fontId="12" fillId="0" borderId="9" xfId="5" applyFont="1" applyBorder="1"/>
    <xf numFmtId="0" fontId="13" fillId="0" borderId="0" xfId="5" applyFont="1"/>
    <xf numFmtId="14" fontId="12" fillId="0" borderId="0" xfId="5" applyNumberFormat="1" applyFont="1"/>
    <xf numFmtId="169" fontId="12" fillId="0" borderId="0" xfId="5" applyNumberFormat="1" applyFont="1"/>
    <xf numFmtId="0" fontId="11" fillId="0" borderId="0" xfId="5" applyFont="1"/>
    <xf numFmtId="14" fontId="12" fillId="0" borderId="0" xfId="5" applyNumberFormat="1" applyFont="1" applyAlignment="1">
      <alignment horizontal="left"/>
    </xf>
    <xf numFmtId="0" fontId="14" fillId="0" borderId="0" xfId="5" applyFont="1" applyAlignment="1">
      <alignment horizontal="center"/>
    </xf>
    <xf numFmtId="171" fontId="14" fillId="0" borderId="0" xfId="6" applyNumberFormat="1" applyFont="1" applyAlignment="1">
      <alignment horizontal="center"/>
    </xf>
    <xf numFmtId="172" fontId="14" fillId="0" borderId="0" xfId="7" applyNumberFormat="1" applyFont="1" applyAlignment="1">
      <alignment horizontal="right"/>
    </xf>
    <xf numFmtId="172" fontId="12" fillId="0" borderId="0" xfId="7" applyNumberFormat="1" applyFont="1"/>
    <xf numFmtId="171" fontId="11" fillId="0" borderId="0" xfId="6" applyNumberFormat="1" applyFont="1" applyAlignment="1">
      <alignment horizontal="center"/>
    </xf>
    <xf numFmtId="172" fontId="11" fillId="0" borderId="0" xfId="7" applyNumberFormat="1" applyFont="1" applyAlignment="1">
      <alignment horizontal="right"/>
    </xf>
    <xf numFmtId="171" fontId="12" fillId="0" borderId="0" xfId="6" applyNumberFormat="1" applyFont="1" applyAlignment="1">
      <alignment horizontal="center"/>
    </xf>
    <xf numFmtId="172" fontId="12" fillId="0" borderId="0" xfId="7" applyNumberFormat="1" applyFont="1" applyAlignment="1">
      <alignment horizontal="right"/>
    </xf>
    <xf numFmtId="172" fontId="12" fillId="0" borderId="0" xfId="5" applyNumberFormat="1" applyFont="1"/>
    <xf numFmtId="171" fontId="12" fillId="0" borderId="11" xfId="6" applyNumberFormat="1" applyFont="1" applyBorder="1" applyAlignment="1">
      <alignment horizontal="center"/>
    </xf>
    <xf numFmtId="172" fontId="12" fillId="0" borderId="11" xfId="7" applyNumberFormat="1" applyFont="1" applyBorder="1" applyAlignment="1">
      <alignment horizontal="right"/>
    </xf>
    <xf numFmtId="171" fontId="13" fillId="0" borderId="0" xfId="7" applyNumberFormat="1" applyFont="1" applyAlignment="1">
      <alignment horizontal="right"/>
    </xf>
    <xf numFmtId="172" fontId="13" fillId="0" borderId="0" xfId="7" applyNumberFormat="1" applyFont="1" applyAlignment="1">
      <alignment horizontal="right"/>
    </xf>
    <xf numFmtId="0" fontId="14" fillId="0" borderId="0" xfId="5" applyFont="1"/>
    <xf numFmtId="171" fontId="11" fillId="0" borderId="11" xfId="6" applyNumberFormat="1" applyFont="1" applyBorder="1" applyAlignment="1">
      <alignment horizontal="center"/>
    </xf>
    <xf numFmtId="172" fontId="11" fillId="0" borderId="11" xfId="7" applyNumberFormat="1" applyFont="1" applyBorder="1" applyAlignment="1">
      <alignment horizontal="right"/>
    </xf>
    <xf numFmtId="0" fontId="11" fillId="0" borderId="9" xfId="5" applyFont="1" applyBorder="1"/>
    <xf numFmtId="171" fontId="11" fillId="0" borderId="0" xfId="7" applyNumberFormat="1" applyFont="1" applyAlignment="1">
      <alignment horizontal="right"/>
    </xf>
    <xf numFmtId="171" fontId="14" fillId="0" borderId="15" xfId="6" applyNumberFormat="1" applyFont="1" applyBorder="1" applyAlignment="1">
      <alignment horizontal="center"/>
    </xf>
    <xf numFmtId="172" fontId="14" fillId="0" borderId="15" xfId="7" applyNumberFormat="1" applyFont="1" applyBorder="1" applyAlignment="1">
      <alignment horizontal="right"/>
    </xf>
    <xf numFmtId="173" fontId="11" fillId="0" borderId="0" xfId="5" applyNumberFormat="1" applyFont="1"/>
    <xf numFmtId="170" fontId="11" fillId="0" borderId="0" xfId="6" applyFont="1"/>
    <xf numFmtId="172" fontId="11" fillId="0" borderId="0" xfId="7" applyNumberFormat="1" applyFont="1"/>
    <xf numFmtId="173" fontId="14" fillId="0" borderId="11" xfId="5" applyNumberFormat="1" applyFont="1" applyBorder="1"/>
    <xf numFmtId="173" fontId="11" fillId="0" borderId="11" xfId="5" applyNumberFormat="1" applyFont="1" applyBorder="1"/>
    <xf numFmtId="170" fontId="14" fillId="0" borderId="11" xfId="6" applyFont="1" applyBorder="1"/>
    <xf numFmtId="172" fontId="11" fillId="0" borderId="11" xfId="7" applyNumberFormat="1" applyFont="1" applyBorder="1"/>
    <xf numFmtId="173" fontId="14" fillId="0" borderId="0" xfId="5" applyNumberFormat="1" applyFont="1"/>
    <xf numFmtId="0" fontId="15" fillId="0" borderId="0" xfId="5" applyFont="1" applyAlignment="1">
      <alignment horizontal="center" vertical="center" wrapText="1"/>
    </xf>
    <xf numFmtId="0" fontId="12" fillId="0" borderId="10" xfId="5" applyFont="1" applyBorder="1"/>
    <xf numFmtId="0" fontId="12" fillId="0" borderId="11" xfId="5" applyFont="1" applyBorder="1"/>
    <xf numFmtId="173" fontId="12" fillId="0" borderId="11" xfId="5" applyNumberFormat="1" applyFont="1" applyBorder="1"/>
    <xf numFmtId="0" fontId="12" fillId="0" borderId="12" xfId="5" applyFont="1" applyBorder="1"/>
    <xf numFmtId="0" fontId="13" fillId="0" borderId="8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3" fillId="0" borderId="9" xfId="5" applyFont="1" applyBorder="1" applyAlignment="1">
      <alignment horizontal="center" vertical="center" wrapText="1"/>
    </xf>
    <xf numFmtId="0" fontId="13" fillId="0" borderId="0" xfId="5" applyFont="1" applyAlignment="1">
      <alignment horizontal="center"/>
    </xf>
    <xf numFmtId="0" fontId="13" fillId="0" borderId="0" xfId="8" applyNumberFormat="1" applyFont="1" applyAlignment="1">
      <alignment horizontal="center"/>
    </xf>
    <xf numFmtId="174" fontId="13" fillId="0" borderId="0" xfId="8" applyNumberFormat="1" applyFont="1" applyAlignment="1">
      <alignment horizontal="right"/>
    </xf>
    <xf numFmtId="0" fontId="12" fillId="0" borderId="0" xfId="8" applyNumberFormat="1" applyFont="1" applyAlignment="1">
      <alignment horizontal="center"/>
    </xf>
    <xf numFmtId="174" fontId="12" fillId="0" borderId="0" xfId="8" applyNumberFormat="1" applyFont="1" applyAlignment="1">
      <alignment horizontal="right"/>
    </xf>
    <xf numFmtId="0" fontId="12" fillId="0" borderId="3" xfId="8" applyNumberFormat="1" applyFont="1" applyBorder="1" applyAlignment="1">
      <alignment horizontal="center"/>
    </xf>
    <xf numFmtId="174" fontId="12" fillId="0" borderId="3" xfId="8" applyNumberFormat="1" applyFont="1" applyBorder="1" applyAlignment="1">
      <alignment horizontal="right"/>
    </xf>
    <xf numFmtId="166" fontId="12" fillId="0" borderId="15" xfId="8" applyNumberFormat="1" applyFont="1" applyBorder="1" applyAlignment="1">
      <alignment horizontal="center"/>
    </xf>
    <xf numFmtId="174" fontId="12" fillId="0" borderId="15" xfId="8" applyNumberFormat="1" applyFont="1" applyBorder="1" applyAlignment="1">
      <alignment horizontal="right"/>
    </xf>
    <xf numFmtId="0" fontId="0" fillId="0" borderId="0" xfId="5" applyFont="1"/>
    <xf numFmtId="173" fontId="12" fillId="0" borderId="0" xfId="5" applyNumberFormat="1" applyFont="1"/>
    <xf numFmtId="173" fontId="12" fillId="0" borderId="0" xfId="5" applyNumberFormat="1" applyFont="1" applyAlignment="1">
      <alignment horizontal="right"/>
    </xf>
    <xf numFmtId="173" fontId="13" fillId="0" borderId="11" xfId="5" applyNumberFormat="1" applyFont="1" applyBorder="1"/>
    <xf numFmtId="173" fontId="13" fillId="0" borderId="0" xfId="5" applyNumberFormat="1" applyFont="1"/>
  </cellXfs>
  <cellStyles count="9">
    <cellStyle name="Millares" xfId="4" builtinId="3"/>
    <cellStyle name="Millares 2" xfId="6"/>
    <cellStyle name="Millares 3" xfId="8"/>
    <cellStyle name="Moneda 2" xfId="2"/>
    <cellStyle name="Moneda 3" xfId="3"/>
    <cellStyle name="Moneda 4" xfId="7"/>
    <cellStyle name="Normal" xfId="0" builtinId="0"/>
    <cellStyle name="Normal 2" xfId="1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99466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1623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860" y="349758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9</xdr:row>
      <xdr:rowOff>0</xdr:rowOff>
    </xdr:from>
    <xdr:to>
      <xdr:col>10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29464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10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31115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2400" y="343535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workbookViewId="0">
      <selection activeCell="B5" sqref="B5"/>
    </sheetView>
  </sheetViews>
  <sheetFormatPr baseColWidth="10" defaultRowHeight="12.5" x14ac:dyDescent="0.25"/>
  <cols>
    <col min="1" max="1" width="11.54296875" customWidth="1"/>
    <col min="2" max="2" width="10.54296875" customWidth="1"/>
    <col min="3" max="3" width="5.54296875" customWidth="1"/>
    <col min="8" max="8" width="9.36328125" bestFit="1" customWidth="1"/>
    <col min="9" max="9" width="8" customWidth="1"/>
    <col min="11" max="11" width="30" style="6" bestFit="1" customWidth="1"/>
  </cols>
  <sheetData>
    <row r="1" spans="1:11" ht="58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ht="59.4" customHeight="1" x14ac:dyDescent="0.3">
      <c r="A2" s="2">
        <v>805001115</v>
      </c>
      <c r="B2" s="3" t="s">
        <v>0</v>
      </c>
      <c r="C2" s="4" t="s">
        <v>12</v>
      </c>
      <c r="D2" s="4" t="s">
        <v>13</v>
      </c>
      <c r="E2" s="5">
        <v>43993</v>
      </c>
      <c r="F2" s="5">
        <v>44020</v>
      </c>
      <c r="G2" s="4">
        <v>18347080</v>
      </c>
      <c r="H2" s="4">
        <v>18347080</v>
      </c>
      <c r="I2" s="4"/>
      <c r="J2" s="4"/>
      <c r="K2" s="5"/>
    </row>
    <row r="3" spans="1:11" ht="30.65" customHeight="1" x14ac:dyDescent="0.3">
      <c r="A3" s="2">
        <v>805001115</v>
      </c>
      <c r="B3" s="3" t="s">
        <v>0</v>
      </c>
      <c r="C3" s="4" t="s">
        <v>14</v>
      </c>
      <c r="D3" s="4" t="s">
        <v>15</v>
      </c>
      <c r="E3" s="5">
        <v>44308</v>
      </c>
      <c r="F3" s="5">
        <v>44330</v>
      </c>
      <c r="G3" s="4">
        <v>71685</v>
      </c>
      <c r="H3" s="4">
        <v>71685</v>
      </c>
      <c r="I3" s="4"/>
      <c r="J3" s="4"/>
      <c r="K3" s="5"/>
    </row>
    <row r="4" spans="1:11" ht="13" x14ac:dyDescent="0.3">
      <c r="A4" s="2">
        <v>805001115</v>
      </c>
      <c r="B4" s="3" t="s">
        <v>0</v>
      </c>
      <c r="C4" s="4" t="s">
        <v>14</v>
      </c>
      <c r="D4" s="4" t="s">
        <v>16</v>
      </c>
      <c r="E4" s="5">
        <v>44709</v>
      </c>
      <c r="F4" s="5">
        <v>44764</v>
      </c>
      <c r="G4" s="4">
        <v>14787000</v>
      </c>
      <c r="H4" s="4">
        <v>14787000</v>
      </c>
      <c r="I4" s="4"/>
      <c r="J4" s="4"/>
      <c r="K4" s="5"/>
    </row>
    <row r="5" spans="1:11" ht="17.399999999999999" customHeight="1" x14ac:dyDescent="0.25">
      <c r="G5" s="4">
        <f>SUM(G2:G4)</f>
        <v>33205765</v>
      </c>
      <c r="H5" s="4">
        <f>SUM(H2:H4)</f>
        <v>33205765</v>
      </c>
      <c r="J5" s="6"/>
    </row>
    <row r="7" spans="1:11" x14ac:dyDescent="0.25">
      <c r="K7"/>
    </row>
    <row r="8" spans="1:11" x14ac:dyDescent="0.25">
      <c r="K8"/>
    </row>
    <row r="9" spans="1:11" ht="17.399999999999999" customHeight="1" x14ac:dyDescent="0.25">
      <c r="K9"/>
    </row>
    <row r="10" spans="1:11" ht="13.25" customHeight="1" x14ac:dyDescent="0.25">
      <c r="K10"/>
    </row>
    <row r="11" spans="1:11" ht="13.25" customHeight="1" x14ac:dyDescent="0.25">
      <c r="K11"/>
    </row>
    <row r="12" spans="1:11" x14ac:dyDescent="0.25">
      <c r="K12"/>
    </row>
    <row r="13" spans="1:11" x14ac:dyDescent="0.25">
      <c r="K13"/>
    </row>
    <row r="14" spans="1:11" ht="17.399999999999999" customHeight="1" x14ac:dyDescent="0.25">
      <c r="K14"/>
    </row>
    <row r="15" spans="1:11" x14ac:dyDescent="0.25">
      <c r="K15"/>
    </row>
    <row r="16" spans="1:11" ht="43.25" customHeight="1" x14ac:dyDescent="0.25">
      <c r="K16"/>
    </row>
    <row r="17" spans="11:11" x14ac:dyDescent="0.25">
      <c r="K17"/>
    </row>
    <row r="18" spans="11:11" ht="67.25" customHeight="1" x14ac:dyDescent="0.25">
      <c r="K18"/>
    </row>
    <row r="19" spans="11:11" ht="13.25" customHeight="1" x14ac:dyDescent="0.25">
      <c r="K19"/>
    </row>
    <row r="20" spans="11:11" x14ac:dyDescent="0.25">
      <c r="K20"/>
    </row>
    <row r="21" spans="11:11" x14ac:dyDescent="0.25">
      <c r="K21"/>
    </row>
    <row r="22" spans="11:11" x14ac:dyDescent="0.25">
      <c r="K22"/>
    </row>
    <row r="23" spans="11:11" x14ac:dyDescent="0.25">
      <c r="K23"/>
    </row>
    <row r="24" spans="11:11" x14ac:dyDescent="0.25">
      <c r="K24"/>
    </row>
    <row r="25" spans="11:11" x14ac:dyDescent="0.25">
      <c r="K25"/>
    </row>
    <row r="26" spans="11:11" x14ac:dyDescent="0.25">
      <c r="K26"/>
    </row>
    <row r="27" spans="11:11" x14ac:dyDescent="0.25">
      <c r="K27"/>
    </row>
    <row r="28" spans="11:11" x14ac:dyDescent="0.25">
      <c r="K28"/>
    </row>
    <row r="29" spans="11:11" x14ac:dyDescent="0.25">
      <c r="K29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9"/>
  <sheetViews>
    <sheetView showGridLines="0" topLeftCell="G1" zoomScale="80" zoomScaleNormal="80" workbookViewId="0">
      <selection activeCell="L8" sqref="L8"/>
    </sheetView>
  </sheetViews>
  <sheetFormatPr baseColWidth="10" defaultRowHeight="14.5" x14ac:dyDescent="0.35"/>
  <cols>
    <col min="1" max="1" width="11.54296875" style="9" customWidth="1"/>
    <col min="2" max="2" width="10.54296875" style="9" customWidth="1"/>
    <col min="3" max="3" width="5.54296875" style="9" customWidth="1"/>
    <col min="4" max="5" width="10.90625" style="9"/>
    <col min="6" max="6" width="18.54296875" style="9" bestFit="1" customWidth="1"/>
    <col min="7" max="9" width="10.90625" style="9"/>
    <col min="10" max="11" width="13.7265625" style="10" bestFit="1" customWidth="1"/>
    <col min="12" max="12" width="28" style="9" customWidth="1"/>
    <col min="13" max="13" width="9.1796875" style="9" customWidth="1"/>
    <col min="14" max="14" width="16" style="11" bestFit="1" customWidth="1"/>
    <col min="15" max="16" width="16" style="11" customWidth="1"/>
    <col min="17" max="18" width="14.1796875" style="10" bestFit="1" customWidth="1"/>
    <col min="19" max="19" width="10.90625" style="9"/>
    <col min="20" max="20" width="11.26953125" style="9" bestFit="1" customWidth="1"/>
    <col min="21" max="16384" width="10.90625" style="9"/>
  </cols>
  <sheetData>
    <row r="1" spans="1:21" x14ac:dyDescent="0.35">
      <c r="K1" s="10">
        <f>SUBTOTAL(9,K3:K5)</f>
        <v>33205765</v>
      </c>
    </row>
    <row r="2" spans="1:21" s="19" customFormat="1" ht="58" x14ac:dyDescent="0.35">
      <c r="A2" s="7" t="s">
        <v>1</v>
      </c>
      <c r="B2" s="7" t="s">
        <v>2</v>
      </c>
      <c r="C2" s="7" t="s">
        <v>3</v>
      </c>
      <c r="D2" s="7" t="s">
        <v>4</v>
      </c>
      <c r="E2" s="7" t="s">
        <v>17</v>
      </c>
      <c r="F2" s="17" t="s">
        <v>18</v>
      </c>
      <c r="G2" s="7" t="s">
        <v>5</v>
      </c>
      <c r="H2" s="7" t="s">
        <v>6</v>
      </c>
      <c r="I2" s="21" t="s">
        <v>27</v>
      </c>
      <c r="J2" s="8" t="s">
        <v>7</v>
      </c>
      <c r="K2" s="18" t="s">
        <v>8</v>
      </c>
      <c r="L2" s="20" t="s">
        <v>25</v>
      </c>
      <c r="M2" s="7" t="s">
        <v>26</v>
      </c>
      <c r="N2" s="24" t="s">
        <v>30</v>
      </c>
      <c r="O2" s="25" t="s">
        <v>33</v>
      </c>
      <c r="P2" s="25" t="s">
        <v>34</v>
      </c>
      <c r="Q2" s="24" t="s">
        <v>31</v>
      </c>
      <c r="R2" s="24" t="s">
        <v>32</v>
      </c>
      <c r="S2" s="20" t="s">
        <v>35</v>
      </c>
      <c r="T2" s="20" t="s">
        <v>36</v>
      </c>
      <c r="U2" s="24" t="s">
        <v>38</v>
      </c>
    </row>
    <row r="3" spans="1:21" ht="59.4" customHeight="1" x14ac:dyDescent="0.35">
      <c r="A3" s="12">
        <v>805001115</v>
      </c>
      <c r="B3" s="13" t="s">
        <v>0</v>
      </c>
      <c r="C3" s="12" t="s">
        <v>12</v>
      </c>
      <c r="D3" s="14">
        <v>553</v>
      </c>
      <c r="E3" s="14" t="s">
        <v>19</v>
      </c>
      <c r="F3" s="14" t="s">
        <v>22</v>
      </c>
      <c r="G3" s="15">
        <v>43993</v>
      </c>
      <c r="H3" s="15">
        <v>44020</v>
      </c>
      <c r="I3" s="15">
        <v>44020</v>
      </c>
      <c r="J3" s="16">
        <v>18347080</v>
      </c>
      <c r="K3" s="16">
        <v>18347080</v>
      </c>
      <c r="L3" s="26" t="s">
        <v>66</v>
      </c>
      <c r="M3" s="12" t="s">
        <v>28</v>
      </c>
      <c r="N3" s="16">
        <v>18347080</v>
      </c>
      <c r="O3" s="16">
        <v>0</v>
      </c>
      <c r="P3" s="16"/>
      <c r="Q3" s="16">
        <v>18347080</v>
      </c>
      <c r="R3" s="16">
        <v>18347080</v>
      </c>
      <c r="S3" s="22">
        <v>17980138</v>
      </c>
      <c r="T3" s="12">
        <v>1911363008</v>
      </c>
      <c r="U3" s="15">
        <v>45322</v>
      </c>
    </row>
    <row r="4" spans="1:21" ht="30.65" customHeight="1" x14ac:dyDescent="0.35">
      <c r="A4" s="12">
        <v>805001115</v>
      </c>
      <c r="B4" s="13" t="s">
        <v>0</v>
      </c>
      <c r="C4" s="12" t="s">
        <v>14</v>
      </c>
      <c r="D4" s="14">
        <v>956</v>
      </c>
      <c r="E4" s="14" t="s">
        <v>20</v>
      </c>
      <c r="F4" s="14" t="s">
        <v>23</v>
      </c>
      <c r="G4" s="15">
        <v>44308</v>
      </c>
      <c r="H4" s="15">
        <v>44330</v>
      </c>
      <c r="I4" s="15">
        <v>45231</v>
      </c>
      <c r="J4" s="16">
        <v>71685</v>
      </c>
      <c r="K4" s="16">
        <v>71685</v>
      </c>
      <c r="L4" s="12" t="s">
        <v>65</v>
      </c>
      <c r="M4" s="12" t="s">
        <v>29</v>
      </c>
      <c r="N4" s="16">
        <v>0</v>
      </c>
      <c r="O4" s="16">
        <v>71685</v>
      </c>
      <c r="P4" s="23" t="s">
        <v>37</v>
      </c>
      <c r="Q4" s="16">
        <v>0</v>
      </c>
      <c r="R4" s="16">
        <v>0</v>
      </c>
      <c r="S4" s="12"/>
      <c r="T4" s="12"/>
      <c r="U4" s="15">
        <v>45322</v>
      </c>
    </row>
    <row r="5" spans="1:21" ht="29" x14ac:dyDescent="0.35">
      <c r="A5" s="12">
        <v>805001115</v>
      </c>
      <c r="B5" s="13" t="s">
        <v>0</v>
      </c>
      <c r="C5" s="12" t="s">
        <v>14</v>
      </c>
      <c r="D5" s="14">
        <v>1824</v>
      </c>
      <c r="E5" s="14" t="s">
        <v>21</v>
      </c>
      <c r="F5" s="14" t="s">
        <v>24</v>
      </c>
      <c r="G5" s="15">
        <v>44709</v>
      </c>
      <c r="H5" s="15">
        <v>44764</v>
      </c>
      <c r="I5" s="15">
        <v>44764</v>
      </c>
      <c r="J5" s="16">
        <v>14787000</v>
      </c>
      <c r="K5" s="16">
        <v>14787000</v>
      </c>
      <c r="L5" s="26" t="s">
        <v>66</v>
      </c>
      <c r="M5" s="12" t="s">
        <v>28</v>
      </c>
      <c r="N5" s="16">
        <v>14787000</v>
      </c>
      <c r="O5" s="16">
        <v>0</v>
      </c>
      <c r="P5" s="16"/>
      <c r="Q5" s="16">
        <v>14787000</v>
      </c>
      <c r="R5" s="16">
        <v>14787000</v>
      </c>
      <c r="S5" s="22">
        <v>14491260</v>
      </c>
      <c r="T5" s="12">
        <v>1911363005</v>
      </c>
      <c r="U5" s="15">
        <v>45322</v>
      </c>
    </row>
    <row r="7" spans="1:21" x14ac:dyDescent="0.35">
      <c r="N7" s="9"/>
      <c r="O7" s="9"/>
      <c r="P7" s="9"/>
    </row>
    <row r="8" spans="1:21" x14ac:dyDescent="0.35">
      <c r="N8" s="9"/>
      <c r="O8" s="9"/>
      <c r="P8" s="9"/>
    </row>
    <row r="9" spans="1:21" ht="17.399999999999999" customHeight="1" x14ac:dyDescent="0.35">
      <c r="N9" s="9"/>
      <c r="O9" s="9"/>
      <c r="P9" s="9"/>
    </row>
    <row r="10" spans="1:21" ht="13.25" customHeight="1" x14ac:dyDescent="0.35">
      <c r="N10" s="9"/>
      <c r="O10" s="9"/>
      <c r="P10" s="9"/>
    </row>
    <row r="11" spans="1:21" ht="13.25" customHeight="1" x14ac:dyDescent="0.35">
      <c r="N11" s="9"/>
      <c r="O11" s="9"/>
      <c r="P11" s="9"/>
    </row>
    <row r="12" spans="1:21" x14ac:dyDescent="0.35">
      <c r="N12" s="9"/>
      <c r="O12" s="9"/>
      <c r="P12" s="9"/>
    </row>
    <row r="13" spans="1:21" x14ac:dyDescent="0.35">
      <c r="N13" s="9"/>
      <c r="O13" s="9"/>
      <c r="P13" s="9"/>
    </row>
    <row r="14" spans="1:21" ht="17.399999999999999" customHeight="1" x14ac:dyDescent="0.35">
      <c r="N14" s="9"/>
      <c r="O14" s="9"/>
      <c r="P14" s="9"/>
    </row>
    <row r="15" spans="1:21" x14ac:dyDescent="0.35">
      <c r="N15" s="9"/>
      <c r="O15" s="9"/>
      <c r="P15" s="9"/>
    </row>
    <row r="16" spans="1:21" ht="43.25" customHeight="1" x14ac:dyDescent="0.35">
      <c r="N16" s="9"/>
      <c r="O16" s="9"/>
      <c r="P16" s="9"/>
    </row>
    <row r="17" spans="14:16" x14ac:dyDescent="0.35">
      <c r="N17" s="9"/>
      <c r="O17" s="9"/>
      <c r="P17" s="9"/>
    </row>
    <row r="18" spans="14:16" ht="67.25" customHeight="1" x14ac:dyDescent="0.35">
      <c r="N18" s="9"/>
      <c r="O18" s="9"/>
      <c r="P18" s="9"/>
    </row>
    <row r="19" spans="14:16" ht="13.25" customHeight="1" x14ac:dyDescent="0.35">
      <c r="N19" s="9"/>
      <c r="O19" s="9"/>
      <c r="P19" s="9"/>
    </row>
    <row r="20" spans="14:16" x14ac:dyDescent="0.35">
      <c r="N20" s="9"/>
      <c r="O20" s="9"/>
      <c r="P20" s="9"/>
    </row>
    <row r="21" spans="14:16" x14ac:dyDescent="0.35">
      <c r="N21" s="9"/>
      <c r="O21" s="9"/>
      <c r="P21" s="9"/>
    </row>
    <row r="22" spans="14:16" x14ac:dyDescent="0.35">
      <c r="N22" s="9"/>
      <c r="O22" s="9"/>
      <c r="P22" s="9"/>
    </row>
    <row r="23" spans="14:16" x14ac:dyDescent="0.35">
      <c r="N23" s="9"/>
      <c r="O23" s="9"/>
      <c r="P23" s="9"/>
    </row>
    <row r="24" spans="14:16" x14ac:dyDescent="0.35">
      <c r="N24" s="9"/>
      <c r="O24" s="9"/>
      <c r="P24" s="9"/>
    </row>
    <row r="25" spans="14:16" x14ac:dyDescent="0.35">
      <c r="N25" s="9"/>
      <c r="O25" s="9"/>
      <c r="P25" s="9"/>
    </row>
    <row r="26" spans="14:16" x14ac:dyDescent="0.35">
      <c r="N26" s="9"/>
      <c r="O26" s="9"/>
      <c r="P26" s="9"/>
    </row>
    <row r="27" spans="14:16" x14ac:dyDescent="0.35">
      <c r="N27" s="9"/>
      <c r="O27" s="9"/>
      <c r="P27" s="9"/>
    </row>
    <row r="28" spans="14:16" x14ac:dyDescent="0.35">
      <c r="N28" s="9"/>
      <c r="O28" s="9"/>
      <c r="P28" s="9"/>
    </row>
    <row r="29" spans="14:16" x14ac:dyDescent="0.35">
      <c r="N29" s="9"/>
      <c r="O29" s="9"/>
      <c r="P29" s="9"/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39</v>
      </c>
      <c r="E2" s="31"/>
      <c r="F2" s="31"/>
      <c r="G2" s="31"/>
      <c r="H2" s="31"/>
      <c r="I2" s="32"/>
      <c r="J2" s="33" t="s">
        <v>40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41</v>
      </c>
      <c r="E4" s="31"/>
      <c r="F4" s="31"/>
      <c r="G4" s="31"/>
      <c r="H4" s="31"/>
      <c r="I4" s="32"/>
      <c r="J4" s="33" t="s">
        <v>42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69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67</v>
      </c>
      <c r="J11" s="47"/>
    </row>
    <row r="12" spans="2:10" ht="13" x14ac:dyDescent="0.3">
      <c r="B12" s="46"/>
      <c r="C12" s="48" t="s">
        <v>68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43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70</v>
      </c>
      <c r="D16" s="49"/>
      <c r="G16" s="51"/>
      <c r="H16" s="53" t="s">
        <v>44</v>
      </c>
      <c r="I16" s="53" t="s">
        <v>45</v>
      </c>
      <c r="J16" s="47"/>
    </row>
    <row r="17" spans="2:14" ht="13" x14ac:dyDescent="0.3">
      <c r="B17" s="46"/>
      <c r="C17" s="48" t="s">
        <v>46</v>
      </c>
      <c r="D17" s="48"/>
      <c r="E17" s="48"/>
      <c r="F17" s="48"/>
      <c r="G17" s="51"/>
      <c r="H17" s="54">
        <v>3</v>
      </c>
      <c r="I17" s="55">
        <v>33205765</v>
      </c>
      <c r="J17" s="47"/>
    </row>
    <row r="18" spans="2:14" x14ac:dyDescent="0.25">
      <c r="B18" s="46"/>
      <c r="C18" s="27" t="s">
        <v>47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48</v>
      </c>
      <c r="G19" s="51"/>
      <c r="H19" s="57">
        <v>1</v>
      </c>
      <c r="I19" s="58">
        <v>71685</v>
      </c>
      <c r="J19" s="47"/>
    </row>
    <row r="20" spans="2:14" x14ac:dyDescent="0.25">
      <c r="B20" s="46"/>
      <c r="C20" s="27" t="s">
        <v>49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50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51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52</v>
      </c>
      <c r="D23" s="48"/>
      <c r="E23" s="48"/>
      <c r="F23" s="48"/>
      <c r="H23" s="64">
        <f>H18+H19+H20+H21+H22</f>
        <v>1</v>
      </c>
      <c r="I23" s="65">
        <f>I18+I19+I20+I21+I22</f>
        <v>71685</v>
      </c>
      <c r="J23" s="47"/>
    </row>
    <row r="24" spans="2:14" x14ac:dyDescent="0.25">
      <c r="B24" s="46"/>
      <c r="C24" s="27" t="s">
        <v>53</v>
      </c>
      <c r="H24" s="59">
        <v>2</v>
      </c>
      <c r="I24" s="60">
        <v>33134080</v>
      </c>
      <c r="J24" s="47"/>
    </row>
    <row r="25" spans="2:14" ht="13" thickBot="1" x14ac:dyDescent="0.3">
      <c r="B25" s="46"/>
      <c r="C25" s="27" t="s">
        <v>54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55</v>
      </c>
      <c r="D26" s="48"/>
      <c r="E26" s="48"/>
      <c r="F26" s="48"/>
      <c r="H26" s="64">
        <f>H24+H25</f>
        <v>2</v>
      </c>
      <c r="I26" s="65">
        <f>I24+I25</f>
        <v>33134080</v>
      </c>
      <c r="J26" s="47"/>
    </row>
    <row r="27" spans="2:14" ht="13.5" thickBot="1" x14ac:dyDescent="0.35">
      <c r="B27" s="46"/>
      <c r="C27" s="51" t="s">
        <v>56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57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58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3</v>
      </c>
      <c r="I31" s="58">
        <f>I23+I26+I28</f>
        <v>33205765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59</v>
      </c>
      <c r="D38" s="73"/>
      <c r="E38" s="51"/>
      <c r="F38" s="51"/>
      <c r="G38" s="51"/>
      <c r="H38" s="80" t="s">
        <v>60</v>
      </c>
      <c r="I38" s="73"/>
      <c r="J38" s="69"/>
    </row>
    <row r="39" spans="2:10" ht="13" x14ac:dyDescent="0.3">
      <c r="B39" s="46"/>
      <c r="C39" s="66" t="s">
        <v>61</v>
      </c>
      <c r="D39" s="51"/>
      <c r="E39" s="51"/>
      <c r="F39" s="51"/>
      <c r="G39" s="51"/>
      <c r="H39" s="66" t="s">
        <v>62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63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64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1" sqref="F21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71</v>
      </c>
      <c r="E2" s="31"/>
      <c r="F2" s="31"/>
      <c r="G2" s="31"/>
      <c r="H2" s="31"/>
      <c r="I2" s="32"/>
      <c r="J2" s="33" t="s">
        <v>40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72</v>
      </c>
    </row>
    <row r="5" spans="2:10 16102:16105" ht="13" x14ac:dyDescent="0.25">
      <c r="B5" s="34"/>
      <c r="C5" s="35"/>
      <c r="D5" s="86" t="s">
        <v>73</v>
      </c>
      <c r="E5" s="87"/>
      <c r="F5" s="87"/>
      <c r="G5" s="87"/>
      <c r="H5" s="87"/>
      <c r="I5" s="88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74</v>
      </c>
      <c r="WUJ6" s="27" t="s">
        <v>75</v>
      </c>
      <c r="WUK6" s="50">
        <f ca="1">+TODAY()</f>
        <v>45346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69</v>
      </c>
      <c r="D9" s="50"/>
      <c r="E9" s="49"/>
      <c r="J9" s="47"/>
    </row>
    <row r="10" spans="2:10 16102:16105" ht="13" x14ac:dyDescent="0.3">
      <c r="B10" s="46"/>
      <c r="C10" s="48"/>
      <c r="J10" s="47"/>
    </row>
    <row r="11" spans="2:10 16102:16105" ht="13" x14ac:dyDescent="0.3">
      <c r="B11" s="46"/>
      <c r="C11" s="48" t="s">
        <v>67</v>
      </c>
      <c r="J11" s="47"/>
    </row>
    <row r="12" spans="2:10 16102:16105" ht="13" x14ac:dyDescent="0.3">
      <c r="B12" s="46"/>
      <c r="C12" s="48" t="s">
        <v>68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76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27" t="s">
        <v>70</v>
      </c>
      <c r="D16" s="49"/>
      <c r="H16" s="89" t="s">
        <v>77</v>
      </c>
      <c r="I16" s="89" t="s">
        <v>78</v>
      </c>
      <c r="J16" s="47"/>
    </row>
    <row r="17" spans="2:10" ht="13" x14ac:dyDescent="0.3">
      <c r="B17" s="46"/>
      <c r="C17" s="48" t="s">
        <v>46</v>
      </c>
      <c r="D17" s="48"/>
      <c r="E17" s="48"/>
      <c r="F17" s="48"/>
      <c r="H17" s="90">
        <f>H23</f>
        <v>1</v>
      </c>
      <c r="I17" s="91">
        <f>I23</f>
        <v>71685</v>
      </c>
      <c r="J17" s="47"/>
    </row>
    <row r="18" spans="2:10" x14ac:dyDescent="0.25">
      <c r="B18" s="46"/>
      <c r="C18" s="27" t="s">
        <v>47</v>
      </c>
      <c r="H18" s="92">
        <v>0</v>
      </c>
      <c r="I18" s="93">
        <v>0</v>
      </c>
      <c r="J18" s="47"/>
    </row>
    <row r="19" spans="2:10" x14ac:dyDescent="0.25">
      <c r="B19" s="46"/>
      <c r="C19" s="27" t="s">
        <v>48</v>
      </c>
      <c r="H19" s="92">
        <v>1</v>
      </c>
      <c r="I19" s="93">
        <v>71685</v>
      </c>
      <c r="J19" s="47"/>
    </row>
    <row r="20" spans="2:10" x14ac:dyDescent="0.25">
      <c r="B20" s="46"/>
      <c r="C20" s="27" t="s">
        <v>49</v>
      </c>
      <c r="H20" s="92">
        <v>0</v>
      </c>
      <c r="I20" s="93">
        <v>0</v>
      </c>
      <c r="J20" s="47"/>
    </row>
    <row r="21" spans="2:10" x14ac:dyDescent="0.25">
      <c r="B21" s="46"/>
      <c r="C21" s="27" t="s">
        <v>50</v>
      </c>
      <c r="H21" s="92">
        <v>0</v>
      </c>
      <c r="I21" s="93">
        <v>0</v>
      </c>
      <c r="J21" s="47"/>
    </row>
    <row r="22" spans="2:10" x14ac:dyDescent="0.25">
      <c r="B22" s="46"/>
      <c r="C22" s="27" t="s">
        <v>79</v>
      </c>
      <c r="H22" s="94">
        <v>0</v>
      </c>
      <c r="I22" s="95">
        <v>0</v>
      </c>
      <c r="J22" s="47"/>
    </row>
    <row r="23" spans="2:10" ht="13" x14ac:dyDescent="0.3">
      <c r="B23" s="46"/>
      <c r="C23" s="48" t="s">
        <v>80</v>
      </c>
      <c r="D23" s="48"/>
      <c r="E23" s="48"/>
      <c r="F23" s="48"/>
      <c r="H23" s="92">
        <f>SUM(H18:H22)</f>
        <v>1</v>
      </c>
      <c r="I23" s="91">
        <f>(I18+I19+I20+I21+I22)</f>
        <v>71685</v>
      </c>
      <c r="J23" s="47"/>
    </row>
    <row r="24" spans="2:10" ht="13.5" thickBot="1" x14ac:dyDescent="0.35">
      <c r="B24" s="46"/>
      <c r="C24" s="48"/>
      <c r="D24" s="48"/>
      <c r="H24" s="96"/>
      <c r="I24" s="97"/>
      <c r="J24" s="47"/>
    </row>
    <row r="25" spans="2:10" ht="13.5" thickTop="1" x14ac:dyDescent="0.3">
      <c r="B25" s="46"/>
      <c r="C25" s="48"/>
      <c r="D25" s="48"/>
      <c r="F25" s="98"/>
      <c r="H25" s="99"/>
      <c r="I25" s="100"/>
      <c r="J25" s="47"/>
    </row>
    <row r="26" spans="2:10" ht="13" x14ac:dyDescent="0.3">
      <c r="B26" s="46"/>
      <c r="C26" s="48"/>
      <c r="D26" s="48"/>
      <c r="H26" s="99"/>
      <c r="I26" s="100"/>
      <c r="J26" s="47"/>
    </row>
    <row r="27" spans="2:10" ht="13" x14ac:dyDescent="0.3">
      <c r="B27" s="46"/>
      <c r="C27" s="48"/>
      <c r="D27" s="48"/>
      <c r="H27" s="99"/>
      <c r="I27" s="100"/>
      <c r="J27" s="47"/>
    </row>
    <row r="28" spans="2:10" x14ac:dyDescent="0.25">
      <c r="B28" s="46"/>
      <c r="G28" s="99"/>
      <c r="H28" s="99"/>
      <c r="I28" s="99"/>
      <c r="J28" s="47"/>
    </row>
    <row r="29" spans="2:10" ht="13.5" thickBot="1" x14ac:dyDescent="0.35">
      <c r="B29" s="46"/>
      <c r="C29" s="84"/>
      <c r="D29" s="84"/>
      <c r="G29" s="101" t="s">
        <v>62</v>
      </c>
      <c r="H29" s="84"/>
      <c r="I29" s="99"/>
      <c r="J29" s="47"/>
    </row>
    <row r="30" spans="2:10" ht="13" x14ac:dyDescent="0.3">
      <c r="B30" s="46"/>
      <c r="C30" s="102" t="s">
        <v>0</v>
      </c>
      <c r="D30" s="99"/>
      <c r="G30" s="102" t="s">
        <v>81</v>
      </c>
      <c r="H30" s="99"/>
      <c r="I30" s="99"/>
      <c r="J30" s="47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>Informática y Gestión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Giraldo</dc:creator>
  <cp:lastModifiedBy>Paola Andrea Jimenez Prado</cp:lastModifiedBy>
  <cp:lastPrinted>2004-07-14T16:50:04Z</cp:lastPrinted>
  <dcterms:created xsi:type="dcterms:W3CDTF">2002-10-21T17:41:29Z</dcterms:created>
  <dcterms:modified xsi:type="dcterms:W3CDTF">2024-02-24T17:17:08Z</dcterms:modified>
</cp:coreProperties>
</file>