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205977 ASOC. DE PADRES CON HIJOS AUTISTAS\"/>
    </mc:Choice>
  </mc:AlternateContent>
  <bookViews>
    <workbookView xWindow="0" yWindow="0" windowWidth="19200" windowHeight="6730" firstSheet="5" activeTab="7"/>
  </bookViews>
  <sheets>
    <sheet name="RADICADO ABRIL 2024" sheetId="13" state="hidden" r:id="rId1"/>
    <sheet name="RADICADO MARZO 2024" sheetId="12" state="hidden" r:id="rId2"/>
    <sheet name="RADICADO FEBRERO 2024" sheetId="11" state="hidden" r:id="rId3"/>
    <sheet name="RADICADO ENERO 2024" sheetId="10" state="hidden" r:id="rId4"/>
    <sheet name="Hoja2" sheetId="2" state="hidden" r:id="rId5"/>
    <sheet name="INFO IPS" sheetId="1" r:id="rId6"/>
    <sheet name="ESTADO DE CADA FACTURA" sheetId="14" r:id="rId7"/>
    <sheet name="FOR-CSA-018 " sheetId="15" r:id="rId8"/>
  </sheets>
  <definedNames>
    <definedName name="_xlnm._FilterDatabase" localSheetId="6" hidden="1">'ESTADO DE CADA FACTURA'!$A$2:$U$152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5" l="1"/>
  <c r="H28" i="15"/>
  <c r="I26" i="15"/>
  <c r="H26" i="15"/>
  <c r="I23" i="15"/>
  <c r="I31" i="15" s="1"/>
  <c r="H23" i="15"/>
  <c r="H31" i="15" s="1"/>
  <c r="S1" i="14"/>
  <c r="R1" i="14" l="1"/>
  <c r="Q1" i="14"/>
  <c r="P1" i="14"/>
  <c r="O1" i="14"/>
  <c r="N1" i="14"/>
  <c r="K1" i="14"/>
  <c r="K152" i="14"/>
  <c r="K151" i="14"/>
  <c r="K150" i="14"/>
  <c r="K149" i="14"/>
  <c r="K148" i="14"/>
  <c r="K147" i="14"/>
  <c r="K146" i="14"/>
  <c r="K145" i="14"/>
  <c r="K144" i="14"/>
  <c r="K143" i="14"/>
  <c r="K142" i="14"/>
  <c r="K141" i="14"/>
  <c r="K140" i="14"/>
  <c r="K139" i="14"/>
  <c r="K138" i="14"/>
  <c r="K137" i="14"/>
  <c r="K136" i="14"/>
  <c r="K135" i="14"/>
  <c r="K134" i="14"/>
  <c r="K133" i="14"/>
  <c r="K132" i="14"/>
  <c r="K131" i="14"/>
  <c r="K130" i="14"/>
  <c r="K129" i="14"/>
  <c r="K128" i="14"/>
  <c r="K127" i="14"/>
  <c r="K126" i="14"/>
  <c r="K125" i="14"/>
  <c r="K124" i="14"/>
  <c r="K123" i="14"/>
  <c r="K122" i="14"/>
  <c r="K121" i="14"/>
  <c r="K120" i="14"/>
  <c r="K119" i="14"/>
  <c r="K118" i="14"/>
  <c r="K117" i="14"/>
  <c r="K116" i="14"/>
  <c r="K115" i="14"/>
  <c r="K114" i="14"/>
  <c r="K113" i="14"/>
  <c r="K112" i="14"/>
  <c r="K111" i="14"/>
  <c r="K110" i="14"/>
  <c r="K109" i="14"/>
  <c r="K108" i="14"/>
  <c r="K107" i="14"/>
  <c r="K106" i="14"/>
  <c r="K105" i="14"/>
  <c r="K104" i="14"/>
  <c r="K103" i="14"/>
  <c r="K102" i="14"/>
  <c r="K101" i="14"/>
  <c r="K100" i="14"/>
  <c r="K99" i="14"/>
  <c r="K98" i="14"/>
  <c r="K97" i="14"/>
  <c r="K96" i="14"/>
  <c r="K95" i="14"/>
  <c r="K94" i="14"/>
  <c r="K93" i="14"/>
  <c r="K92" i="14"/>
  <c r="K91" i="14"/>
  <c r="K90" i="14"/>
  <c r="K89" i="14"/>
  <c r="K88" i="14"/>
  <c r="K87" i="14"/>
  <c r="K86" i="14"/>
  <c r="K85" i="14"/>
  <c r="K84" i="14"/>
  <c r="K83" i="14"/>
  <c r="K82" i="14"/>
  <c r="K81" i="14"/>
  <c r="K80" i="14"/>
  <c r="K79" i="14"/>
  <c r="K78" i="14"/>
  <c r="K77" i="14"/>
  <c r="K76" i="14"/>
  <c r="K75" i="14"/>
  <c r="K74" i="14"/>
  <c r="K73" i="14"/>
  <c r="K72" i="14"/>
  <c r="K71" i="14"/>
  <c r="K70" i="14"/>
  <c r="K69" i="14"/>
  <c r="K68" i="14"/>
  <c r="K67" i="14"/>
  <c r="K66" i="14"/>
  <c r="K65" i="14"/>
  <c r="K64" i="14"/>
  <c r="K63" i="14"/>
  <c r="K62" i="14"/>
  <c r="K61" i="14"/>
  <c r="K60" i="14"/>
  <c r="K59" i="14"/>
  <c r="K58" i="14"/>
  <c r="K57" i="14"/>
  <c r="K56" i="14"/>
  <c r="K55" i="14"/>
  <c r="K54" i="14"/>
  <c r="K53" i="14"/>
  <c r="K52" i="14"/>
  <c r="K51" i="14"/>
  <c r="K50" i="14"/>
  <c r="K49" i="14"/>
  <c r="K48" i="14"/>
  <c r="K47" i="14"/>
  <c r="K46" i="14"/>
  <c r="K45" i="14"/>
  <c r="K44" i="14"/>
  <c r="K43" i="14"/>
  <c r="K42" i="14"/>
  <c r="K41" i="14"/>
  <c r="K40" i="14"/>
  <c r="K39" i="14"/>
  <c r="K38" i="14"/>
  <c r="K37" i="14"/>
  <c r="K36" i="14"/>
  <c r="K35" i="14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K7" i="14"/>
  <c r="K6" i="14"/>
  <c r="K5" i="14"/>
  <c r="K4" i="14"/>
  <c r="K3" i="14"/>
  <c r="Q28" i="2" l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P33" i="2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O32" i="2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M35" i="2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L17" i="2"/>
  <c r="H49" i="1"/>
  <c r="H48" i="1"/>
  <c r="H47" i="1"/>
  <c r="K30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J31" i="2"/>
  <c r="H22" i="1"/>
  <c r="H21" i="1"/>
  <c r="H20" i="1"/>
  <c r="I28" i="2"/>
  <c r="H19" i="1"/>
  <c r="H18" i="1"/>
  <c r="H28" i="2"/>
  <c r="H17" i="1"/>
  <c r="H16" i="1"/>
  <c r="H15" i="1"/>
  <c r="H14" i="1"/>
  <c r="H13" i="1"/>
  <c r="H12" i="1"/>
  <c r="G10" i="2"/>
  <c r="H11" i="1"/>
  <c r="H10" i="1"/>
  <c r="H9" i="1"/>
  <c r="H8" i="1"/>
  <c r="H7" i="1"/>
  <c r="H6" i="1"/>
  <c r="H5" i="1"/>
  <c r="F23" i="2"/>
  <c r="H4" i="1"/>
  <c r="H3" i="1"/>
  <c r="H2" i="1"/>
  <c r="H153" i="1" s="1"/>
  <c r="E30" i="2"/>
  <c r="D17" i="2"/>
  <c r="C18" i="2"/>
  <c r="B17" i="2"/>
  <c r="A14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<sst xmlns="http://schemas.openxmlformats.org/spreadsheetml/2006/main" count="2455" uniqueCount="433">
  <si>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</si>
  <si>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</si>
  <si>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</si>
  <si>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</si>
  <si>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</si>
  <si>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</si>
  <si>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</si>
  <si>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</si>
  <si>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</si>
  <si>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</si>
  <si>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</si>
  <si>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</si>
  <si>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</si>
  <si>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</si>
  <si>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</si>
  <si>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</si>
  <si>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ABR-2023 CORTE 1</t>
  </si>
  <si>
    <t>ABR-2023 CORTE 2</t>
  </si>
  <si>
    <t>MAY-2023 CORTE 1</t>
  </si>
  <si>
    <t>MAY-2023 CORTE 2</t>
  </si>
  <si>
    <t>FACTURA</t>
  </si>
  <si>
    <t>JUNIO 2023</t>
  </si>
  <si>
    <t>RADICADO</t>
  </si>
  <si>
    <t>PREFIJO</t>
  </si>
  <si>
    <t>AGO-09-2023</t>
  </si>
  <si>
    <t>AGO-10-2023</t>
  </si>
  <si>
    <t>JULIO 2023</t>
  </si>
  <si>
    <t xml:space="preserve">JULIO 2023 CORTE 2 </t>
  </si>
  <si>
    <t>SEP-07-2023</t>
  </si>
  <si>
    <t>SEP-12-2023</t>
  </si>
  <si>
    <t>AGOSTO 2023</t>
  </si>
  <si>
    <t>OCT-05-2023</t>
  </si>
  <si>
    <t>OCT-09-2023</t>
  </si>
  <si>
    <t>SEPTIEMBRE 2023</t>
  </si>
  <si>
    <t>NOV-08-2023</t>
  </si>
  <si>
    <t>NOV-10-2023</t>
  </si>
  <si>
    <t>OCTUBRE 2023</t>
  </si>
  <si>
    <t>DIC-14-2023</t>
  </si>
  <si>
    <t>DIC-15-2023</t>
  </si>
  <si>
    <t>NOVIEMBRE 2023</t>
  </si>
  <si>
    <t>ENE-11-2024</t>
  </si>
  <si>
    <t>ENE-15-2024</t>
  </si>
  <si>
    <t>DICIEMBRE 2023</t>
  </si>
  <si>
    <t>FEB-07-2024</t>
  </si>
  <si>
    <t>FEB-09-2024</t>
  </si>
  <si>
    <t>ENERO 2024</t>
  </si>
  <si>
    <t>FEB-13-2024</t>
  </si>
  <si>
    <t>FEB-14-2024</t>
  </si>
  <si>
    <t>MAR-11-2024</t>
  </si>
  <si>
    <t>MAR-12-2024</t>
  </si>
  <si>
    <t>FEBRERO 2024</t>
  </si>
  <si>
    <t>MAR-13-2024</t>
  </si>
  <si>
    <t>MAR-14-2024</t>
  </si>
  <si>
    <t>MARZO 2024</t>
  </si>
  <si>
    <t>ABR-08-2024</t>
  </si>
  <si>
    <t>ABR-11-2024</t>
  </si>
  <si>
    <t>ABR-12-2024</t>
  </si>
  <si>
    <t>MAY-09-2024</t>
  </si>
  <si>
    <t>MAY-15-2024</t>
  </si>
  <si>
    <t>MAY-10-2024</t>
  </si>
  <si>
    <t>MAY-14-2024</t>
  </si>
  <si>
    <t>ABRIL 2024</t>
  </si>
  <si>
    <t>Alf+Fac</t>
  </si>
  <si>
    <t>APAC2589</t>
  </si>
  <si>
    <t>APAC2596</t>
  </si>
  <si>
    <t>APAC2598</t>
  </si>
  <si>
    <t>APAC2601</t>
  </si>
  <si>
    <t>APAC2602</t>
  </si>
  <si>
    <t>APAC2603</t>
  </si>
  <si>
    <t>APAC2604</t>
  </si>
  <si>
    <t>APAC2605</t>
  </si>
  <si>
    <t>APAC2606</t>
  </si>
  <si>
    <t>APAC2607</t>
  </si>
  <si>
    <t>APAC2677</t>
  </si>
  <si>
    <t>APAC2683</t>
  </si>
  <si>
    <t>APAC2684</t>
  </si>
  <si>
    <t>APAC2690</t>
  </si>
  <si>
    <t>APAC2697</t>
  </si>
  <si>
    <t>APAC2698</t>
  </si>
  <si>
    <t>APAC2773</t>
  </si>
  <si>
    <t>APAC2774</t>
  </si>
  <si>
    <t>APAC2855</t>
  </si>
  <si>
    <t>APAC2857</t>
  </si>
  <si>
    <t>APAC2861</t>
  </si>
  <si>
    <t>APAC2911</t>
  </si>
  <si>
    <t>APAC2916</t>
  </si>
  <si>
    <t>APAC2917</t>
  </si>
  <si>
    <t>APAC2919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</si>
  <si>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</si>
  <si>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</si>
  <si>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</si>
  <si>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</si>
  <si>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</si>
  <si>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</si>
  <si>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</si>
  <si>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</si>
  <si>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APAC2928</t>
  </si>
  <si>
    <t>APAC2929</t>
  </si>
  <si>
    <t>APAC2930</t>
  </si>
  <si>
    <t>APAC2931</t>
  </si>
  <si>
    <t>APAC2932</t>
  </si>
  <si>
    <t>APAC2933</t>
  </si>
  <si>
    <t>APAC2934</t>
  </si>
  <si>
    <t>APAC2935</t>
  </si>
  <si>
    <t>APAC2936</t>
  </si>
  <si>
    <t>APAC2938</t>
  </si>
  <si>
    <t>APAC2940</t>
  </si>
  <si>
    <t>APAC2941</t>
  </si>
  <si>
    <t>APAC2991</t>
  </si>
  <si>
    <t>APAC2996</t>
  </si>
  <si>
    <t>APAC2999</t>
  </si>
  <si>
    <t>APAC3054</t>
  </si>
  <si>
    <t>APAC3055</t>
  </si>
  <si>
    <t>APAC3065</t>
  </si>
  <si>
    <t>APAC3068</t>
  </si>
  <si>
    <t>APAC3069</t>
  </si>
  <si>
    <t>APAC3071</t>
  </si>
  <si>
    <t>APAC3072</t>
  </si>
  <si>
    <t>APAC3073</t>
  </si>
  <si>
    <t>APAC3074</t>
  </si>
  <si>
    <t>APAC3075</t>
  </si>
  <si>
    <t>APAC3076</t>
  </si>
  <si>
    <t>APAC3077</t>
  </si>
  <si>
    <t>APAC3078</t>
  </si>
  <si>
    <t>APAC3079</t>
  </si>
  <si>
    <t>APAC3080</t>
  </si>
  <si>
    <t>APAC3081</t>
  </si>
  <si>
    <t>APAC3082</t>
  </si>
  <si>
    <t>APAC3083</t>
  </si>
  <si>
    <t>APAC3140</t>
  </si>
  <si>
    <t>APAC3141</t>
  </si>
  <si>
    <t>APAC3142</t>
  </si>
  <si>
    <t>APAC3143</t>
  </si>
  <si>
    <t>APAC3144</t>
  </si>
  <si>
    <t>APAC3145</t>
  </si>
  <si>
    <t>APAC3146</t>
  </si>
  <si>
    <t>APAC3147</t>
  </si>
  <si>
    <t>APAC3148</t>
  </si>
  <si>
    <t>APAC3149</t>
  </si>
  <si>
    <t>APAC3150</t>
  </si>
  <si>
    <t>APAC3151</t>
  </si>
  <si>
    <t>APAC3152</t>
  </si>
  <si>
    <t>APAC3153</t>
  </si>
  <si>
    <t>APAC3154</t>
  </si>
  <si>
    <t>APAC3155</t>
  </si>
  <si>
    <t>APAC3156</t>
  </si>
  <si>
    <t>APAC3157</t>
  </si>
  <si>
    <t>APAC3158</t>
  </si>
  <si>
    <t>APAC3159</t>
  </si>
  <si>
    <t>APAC3160</t>
  </si>
  <si>
    <t>APAC3161</t>
  </si>
  <si>
    <t>APAC3162</t>
  </si>
  <si>
    <t>APAC3163</t>
  </si>
  <si>
    <t>APAC3164</t>
  </si>
  <si>
    <t>APAC3165</t>
  </si>
  <si>
    <t>APAC3166</t>
  </si>
  <si>
    <t>APAC3167</t>
  </si>
  <si>
    <t>APAC3168</t>
  </si>
  <si>
    <t>APAC3228</t>
  </si>
  <si>
    <t>APAC3230</t>
  </si>
  <si>
    <t>APAC3231</t>
  </si>
  <si>
    <t>APAC3232</t>
  </si>
  <si>
    <t>APAC3233</t>
  </si>
  <si>
    <t>APAC3234</t>
  </si>
  <si>
    <t>APAC3235</t>
  </si>
  <si>
    <t>APAC3236</t>
  </si>
  <si>
    <t>APAC3237</t>
  </si>
  <si>
    <t>APAC3238</t>
  </si>
  <si>
    <t>APAC3239</t>
  </si>
  <si>
    <t>APAC3240</t>
  </si>
  <si>
    <t>APAC3241</t>
  </si>
  <si>
    <t>APAC3242</t>
  </si>
  <si>
    <t>APAC3243</t>
  </si>
  <si>
    <t>APAC3244</t>
  </si>
  <si>
    <t>APAC3245</t>
  </si>
  <si>
    <t>APAC3246</t>
  </si>
  <si>
    <t>APAC3247</t>
  </si>
  <si>
    <t>APAC3248</t>
  </si>
  <si>
    <t>APAC3249</t>
  </si>
  <si>
    <t>APAC3250</t>
  </si>
  <si>
    <t>APAC3251</t>
  </si>
  <si>
    <t>APAC3252</t>
  </si>
  <si>
    <t>APAC3253</t>
  </si>
  <si>
    <t>APAC3255</t>
  </si>
  <si>
    <t>APAC3256</t>
  </si>
  <si>
    <t>APAC3257</t>
  </si>
  <si>
    <t>APAC3258</t>
  </si>
  <si>
    <t>APAC3259</t>
  </si>
  <si>
    <t>APAC3313</t>
  </si>
  <si>
    <t>APAC3314</t>
  </si>
  <si>
    <t>APAC3315</t>
  </si>
  <si>
    <t>APAC3316</t>
  </si>
  <si>
    <t>APAC3317</t>
  </si>
  <si>
    <t>APAC3318</t>
  </si>
  <si>
    <t>APAC3319</t>
  </si>
  <si>
    <t>APAC3320</t>
  </si>
  <si>
    <t>APAC3321</t>
  </si>
  <si>
    <t>APAC3322</t>
  </si>
  <si>
    <t>APAC3323</t>
  </si>
  <si>
    <t>APAC3324</t>
  </si>
  <si>
    <t>APAC3326</t>
  </si>
  <si>
    <t>APAC3327</t>
  </si>
  <si>
    <t>APAC3328</t>
  </si>
  <si>
    <t>APAC3329</t>
  </si>
  <si>
    <t>APAC3330</t>
  </si>
  <si>
    <t>APAC3331</t>
  </si>
  <si>
    <t>APAC3332</t>
  </si>
  <si>
    <t>APAC3333</t>
  </si>
  <si>
    <t>APAC3334</t>
  </si>
  <si>
    <t>APAC3335</t>
  </si>
  <si>
    <t>APAC3336</t>
  </si>
  <si>
    <t>APAC3337</t>
  </si>
  <si>
    <t>APAC3338</t>
  </si>
  <si>
    <t>Llave</t>
  </si>
  <si>
    <t>800205977_APAC2589</t>
  </si>
  <si>
    <t>800205977_APAC2596</t>
  </si>
  <si>
    <t>800205977_APAC2598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</si>
  <si>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</si>
  <si>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</si>
  <si>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</si>
  <si>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</si>
  <si>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</si>
  <si>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</si>
  <si>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</si>
  <si>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800205977_APAC2677</t>
  </si>
  <si>
    <t>800205977_APAC2683</t>
  </si>
  <si>
    <t>800205977_APAC2684</t>
  </si>
  <si>
    <t>800205977_APAC2690</t>
  </si>
  <si>
    <t>800205977_APAC2697</t>
  </si>
  <si>
    <t>800205977_APAC2698</t>
  </si>
  <si>
    <t>800205977_APAC2773</t>
  </si>
  <si>
    <t>800205977_APAC2774</t>
  </si>
  <si>
    <t>800205977_APAC2855</t>
  </si>
  <si>
    <t>800205977_APAC2857</t>
  </si>
  <si>
    <t>800205977_APAC2861</t>
  </si>
  <si>
    <t>800205977_APAC2911</t>
  </si>
  <si>
    <t>800205977_APAC2916</t>
  </si>
  <si>
    <t>800205977_APAC2917</t>
  </si>
  <si>
    <t>800205977_APAC2919</t>
  </si>
  <si>
    <t>800205977_APAC2920</t>
  </si>
  <si>
    <t>800205977_APAC2921</t>
  </si>
  <si>
    <t>800205977_APAC2922</t>
  </si>
  <si>
    <t>800205977_APAC2923</t>
  </si>
  <si>
    <t>800205977_APAC2924</t>
  </si>
  <si>
    <t>800205977_APAC2925</t>
  </si>
  <si>
    <t>800205977_APAC2926</t>
  </si>
  <si>
    <t>800205977_APAC2927</t>
  </si>
  <si>
    <t>800205977_APAC2928</t>
  </si>
  <si>
    <t>800205977_APAC2929</t>
  </si>
  <si>
    <t>800205977_APAC2930</t>
  </si>
  <si>
    <t>800205977_APAC2931</t>
  </si>
  <si>
    <t>800205977_APAC2932</t>
  </si>
  <si>
    <t>800205977_APAC2933</t>
  </si>
  <si>
    <t>800205977_APAC2934</t>
  </si>
  <si>
    <t>800205977_APAC2935</t>
  </si>
  <si>
    <t>800205977_APAC2936</t>
  </si>
  <si>
    <t>800205977_APAC2938</t>
  </si>
  <si>
    <t>800205977_APAC2940</t>
  </si>
  <si>
    <t>800205977_APAC2941</t>
  </si>
  <si>
    <t>800205977_APAC2991</t>
  </si>
  <si>
    <t>800205977_APAC2996</t>
  </si>
  <si>
    <t>800205977_APAC2999</t>
  </si>
  <si>
    <t>800205977_APAC3054</t>
  </si>
  <si>
    <t>800205977_APAC3055</t>
  </si>
  <si>
    <t>800205977_APAC3065</t>
  </si>
  <si>
    <t>800205977_APAC3068</t>
  </si>
  <si>
    <t>800205977_APAC3069</t>
  </si>
  <si>
    <t>800205977_APAC3071</t>
  </si>
  <si>
    <t>800205977_APAC3072</t>
  </si>
  <si>
    <t>800205977_APAC3073</t>
  </si>
  <si>
    <t>800205977_APAC3074</t>
  </si>
  <si>
    <t>800205977_APAC3075</t>
  </si>
  <si>
    <t>800205977_APAC3076</t>
  </si>
  <si>
    <t>800205977_APAC3077</t>
  </si>
  <si>
    <t>800205977_APAC3078</t>
  </si>
  <si>
    <t>800205977_APAC3079</t>
  </si>
  <si>
    <t>800205977_APAC3080</t>
  </si>
  <si>
    <t>800205977_APAC3081</t>
  </si>
  <si>
    <t>800205977_APAC3082</t>
  </si>
  <si>
    <t>800205977_APAC3083</t>
  </si>
  <si>
    <t>800205977_APAC3140</t>
  </si>
  <si>
    <t>800205977_APAC3141</t>
  </si>
  <si>
    <t>800205977_APAC3142</t>
  </si>
  <si>
    <t>800205977_APAC3143</t>
  </si>
  <si>
    <t>800205977_APAC3144</t>
  </si>
  <si>
    <t>800205977_APAC3145</t>
  </si>
  <si>
    <t>800205977_APAC3146</t>
  </si>
  <si>
    <t>800205977_APAC3147</t>
  </si>
  <si>
    <t>800205977_APAC3148</t>
  </si>
  <si>
    <t>800205977_APAC3149</t>
  </si>
  <si>
    <t>800205977_APAC3150</t>
  </si>
  <si>
    <t>800205977_APAC3151</t>
  </si>
  <si>
    <t>800205977_APAC3152</t>
  </si>
  <si>
    <t>800205977_APAC3153</t>
  </si>
  <si>
    <t>800205977_APAC3154</t>
  </si>
  <si>
    <t>800205977_APAC3155</t>
  </si>
  <si>
    <t>800205977_APAC3156</t>
  </si>
  <si>
    <t>800205977_APAC3157</t>
  </si>
  <si>
    <t>800205977_APAC3158</t>
  </si>
  <si>
    <t>800205977_APAC3159</t>
  </si>
  <si>
    <t>800205977_APAC3160</t>
  </si>
  <si>
    <t>800205977_APAC3161</t>
  </si>
  <si>
    <t>800205977_APAC3162</t>
  </si>
  <si>
    <t>800205977_APAC3163</t>
  </si>
  <si>
    <t>800205977_APAC3164</t>
  </si>
  <si>
    <t>800205977_APAC3165</t>
  </si>
  <si>
    <t>800205977_APAC3166</t>
  </si>
  <si>
    <t>800205977_APAC3167</t>
  </si>
  <si>
    <t>800205977_APAC3168</t>
  </si>
  <si>
    <t>800205977_APAC3228</t>
  </si>
  <si>
    <t>800205977_APAC3230</t>
  </si>
  <si>
    <t>800205977_APAC3231</t>
  </si>
  <si>
    <t>800205977_APAC3232</t>
  </si>
  <si>
    <t>800205977_APAC3233</t>
  </si>
  <si>
    <t>800205977_APAC3234</t>
  </si>
  <si>
    <t>800205977_APAC3235</t>
  </si>
  <si>
    <t>800205977_APAC3236</t>
  </si>
  <si>
    <t>800205977_APAC3237</t>
  </si>
  <si>
    <t>800205977_APAC3238</t>
  </si>
  <si>
    <t>800205977_APAC3239</t>
  </si>
  <si>
    <t>800205977_APAC3240</t>
  </si>
  <si>
    <t>800205977_APAC3241</t>
  </si>
  <si>
    <t>800205977_APAC3242</t>
  </si>
  <si>
    <t>800205977_APAC3243</t>
  </si>
  <si>
    <t>800205977_APAC3244</t>
  </si>
  <si>
    <t>800205977_APAC3245</t>
  </si>
  <si>
    <t>800205977_APAC3246</t>
  </si>
  <si>
    <t>800205977_APAC3247</t>
  </si>
  <si>
    <t>800205977_APAC3248</t>
  </si>
  <si>
    <t>800205977_APAC3249</t>
  </si>
  <si>
    <t>800205977_APAC3250</t>
  </si>
  <si>
    <t>800205977_APAC3251</t>
  </si>
  <si>
    <t>800205977_APAC3252</t>
  </si>
  <si>
    <t>800205977_APAC3253</t>
  </si>
  <si>
    <t>800205977_APAC3255</t>
  </si>
  <si>
    <t>800205977_APAC3256</t>
  </si>
  <si>
    <t>800205977_APAC3257</t>
  </si>
  <si>
    <t>800205977_APAC3258</t>
  </si>
  <si>
    <t>800205977_APAC3259</t>
  </si>
  <si>
    <t>800205977_APAC3313</t>
  </si>
  <si>
    <t>800205977_APAC3314</t>
  </si>
  <si>
    <t>800205977_APAC3315</t>
  </si>
  <si>
    <t>800205977_APAC3316</t>
  </si>
  <si>
    <t>800205977_APAC3317</t>
  </si>
  <si>
    <t>800205977_APAC3318</t>
  </si>
  <si>
    <t>800205977_APAC3319</t>
  </si>
  <si>
    <t>800205977_APAC3320</t>
  </si>
  <si>
    <t>800205977_APAC3321</t>
  </si>
  <si>
    <t>800205977_APAC3322</t>
  </si>
  <si>
    <t>800205977_APAC3323</t>
  </si>
  <si>
    <t>800205977_APAC3324</t>
  </si>
  <si>
    <t>800205977_APAC3326</t>
  </si>
  <si>
    <t>800205977_APAC3327</t>
  </si>
  <si>
    <t>800205977_APAC3328</t>
  </si>
  <si>
    <t>800205977_APAC3329</t>
  </si>
  <si>
    <t>800205977_APAC3330</t>
  </si>
  <si>
    <t>800205977_APAC3331</t>
  </si>
  <si>
    <t>800205977_APAC3332</t>
  </si>
  <si>
    <t>800205977_APAC3333</t>
  </si>
  <si>
    <t>800205977_APAC3334</t>
  </si>
  <si>
    <t>800205977_APAC3335</t>
  </si>
  <si>
    <t>800205977_APAC3336</t>
  </si>
  <si>
    <t>800205977_APAC3337</t>
  </si>
  <si>
    <t>800205977_APAC3338</t>
  </si>
  <si>
    <t xml:space="preserve">Fecha de radicacion EPS </t>
  </si>
  <si>
    <t>Estado de Factura EPS Junio 12</t>
  </si>
  <si>
    <t>Boxalud</t>
  </si>
  <si>
    <t>AGO/10/2023</t>
  </si>
  <si>
    <t>SEP/12/2023</t>
  </si>
  <si>
    <t>OCT/09/2023</t>
  </si>
  <si>
    <t>NOV/10/2023</t>
  </si>
  <si>
    <t>DIC/15/2023</t>
  </si>
  <si>
    <t>ENE/15/2024</t>
  </si>
  <si>
    <t>FEB/09/2024</t>
  </si>
  <si>
    <t>FEB/14/2024</t>
  </si>
  <si>
    <t>MAR/12/2024</t>
  </si>
  <si>
    <t>MAR/14/2024</t>
  </si>
  <si>
    <t>ABR/11/2024</t>
  </si>
  <si>
    <t>ABR/12/2024</t>
  </si>
  <si>
    <t>MAY/15/2024</t>
  </si>
  <si>
    <t>AGO/09/2023</t>
  </si>
  <si>
    <t>SEP/07/2023</t>
  </si>
  <si>
    <t>OCT/05/2023</t>
  </si>
  <si>
    <t>NOV/08/2023</t>
  </si>
  <si>
    <t>DIC/14/2023</t>
  </si>
  <si>
    <t>ENE/11/2024</t>
  </si>
  <si>
    <t>FEB/07/2024</t>
  </si>
  <si>
    <t>FEB/13/2024</t>
  </si>
  <si>
    <t>MAR/11/2024</t>
  </si>
  <si>
    <t>MAR/13/2024</t>
  </si>
  <si>
    <t>ABR/08/2024</t>
  </si>
  <si>
    <t>MAY/09/2024</t>
  </si>
  <si>
    <t>MAY/10/2024</t>
  </si>
  <si>
    <t>MAY/14/2024</t>
  </si>
  <si>
    <t>Finalizada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</si>
  <si>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</si>
  <si>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</si>
  <si>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</si>
  <si>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</si>
  <si>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</si>
  <si>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</si>
  <si>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</si>
  <si>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</si>
  <si>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</si>
  <si>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</si>
  <si>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</si>
  <si>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</si>
  <si>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</si>
  <si>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</si>
  <si>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</si>
  <si>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</si>
  <si>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</si>
  <si>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</si>
  <si>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</si>
  <si>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</si>
  <si>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</si>
  <si>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</si>
  <si>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</si>
  <si>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</si>
  <si>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</si>
  <si>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</si>
  <si>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</si>
  <si>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</si>
  <si>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</si>
  <si>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</si>
  <si>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</si>
  <si>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</si>
  <si>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ASOCIACION DE PERSONAS CON AUTISMO</t>
  </si>
  <si>
    <t>NIT: 800205977</t>
  </si>
  <si>
    <t>Santiago de Cali, Junio 12 del 2024</t>
  </si>
  <si>
    <t>Con Corte al dia: 31/05/2024</t>
  </si>
  <si>
    <t>Cartera</t>
  </si>
  <si>
    <t>A continuacion me permito remitir nuestra respuesta al estado de cartera presentado en la fecha: 04/06/2024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</si>
</sst>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_-;\-* #,##0.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2" fillId="0" borderId="0"/>
    <xf numFmtId="168" fontId="3" fillId="0" borderId="0" applyFont="0" applyFill="0" applyBorder="0" applyAlignment="0" applyProtection="0"/>
  </cellStyleXfs>
  <cellXfs count="11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1" xfId="1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/>
    </xf>
    <xf numFmtId="0" fontId="6" fillId="0" borderId="0" xfId="0" applyFont="1"/>
    <xf numFmtId="165" fontId="5" fillId="0" borderId="0" xfId="0" applyNumberFormat="1" applyFont="1"/>
    <xf numFmtId="165" fontId="0" fillId="0" borderId="0" xfId="1" applyNumberFormat="1" applyFont="1"/>
    <xf numFmtId="49" fontId="4" fillId="0" borderId="0" xfId="0" applyNumberFormat="1" applyFont="1"/>
    <xf numFmtId="165" fontId="4" fillId="0" borderId="2" xfId="0" applyNumberFormat="1" applyFont="1" applyBorder="1"/>
    <xf numFmtId="165" fontId="6" fillId="0" borderId="0" xfId="1" applyNumberFormat="1" applyFont="1"/>
    <xf numFmtId="14" fontId="0" fillId="0" borderId="0" xfId="0" applyNumberFormat="1"/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/>
    <xf numFmtId="17" fontId="0" fillId="0" borderId="0" xfId="0" applyNumberFormat="1"/>
    <xf numFmtId="165" fontId="6" fillId="0" borderId="0" xfId="1" applyNumberFormat="1" applyFont="1" applyBorder="1"/>
    <xf numFmtId="165" fontId="5" fillId="0" borderId="2" xfId="1" applyNumberFormat="1" applyFont="1" applyBorder="1"/>
    <xf numFmtId="166" fontId="0" fillId="0" borderId="0" xfId="1" applyNumberFormat="1" applyFont="1"/>
    <xf numFmtId="165" fontId="7" fillId="0" borderId="2" xfId="0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64" fontId="6" fillId="0" borderId="0" xfId="1" applyNumberFormat="1" applyFont="1" applyBorder="1"/>
    <xf numFmtId="164" fontId="4" fillId="0" borderId="2" xfId="0" applyNumberFormat="1" applyFont="1" applyBorder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165" fontId="4" fillId="0" borderId="0" xfId="1" applyNumberFormat="1" applyFont="1"/>
    <xf numFmtId="14" fontId="0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14" fontId="4" fillId="4" borderId="1" xfId="0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165" fontId="4" fillId="6" borderId="1" xfId="1" applyNumberFormat="1" applyFont="1" applyFill="1" applyBorder="1" applyAlignment="1">
      <alignment horizontal="center" vertical="center" wrapText="1"/>
    </xf>
    <xf numFmtId="0" fontId="13" fillId="0" borderId="0" xfId="3" applyFont="1"/>
    <xf numFmtId="0" fontId="13" fillId="0" borderId="3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/>
    </xf>
    <xf numFmtId="0" fontId="14" fillId="0" borderId="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/>
    </xf>
    <xf numFmtId="0" fontId="13" fillId="0" borderId="7" xfId="3" applyFont="1" applyBorder="1"/>
    <xf numFmtId="0" fontId="13" fillId="0" borderId="8" xfId="3" applyFont="1" applyBorder="1"/>
    <xf numFmtId="0" fontId="14" fillId="0" borderId="0" xfId="3" applyFont="1"/>
    <xf numFmtId="14" fontId="13" fillId="0" borderId="0" xfId="3" applyNumberFormat="1" applyFont="1"/>
    <xf numFmtId="167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69" fontId="15" fillId="0" borderId="0" xfId="4" applyNumberFormat="1" applyFont="1" applyAlignment="1">
      <alignment horizontal="center"/>
    </xf>
    <xf numFmtId="170" fontId="15" fillId="0" borderId="0" xfId="2" applyNumberFormat="1" applyFont="1" applyAlignment="1">
      <alignment horizontal="right"/>
    </xf>
    <xf numFmtId="170" fontId="13" fillId="0" borderId="0" xfId="2" applyNumberFormat="1" applyFont="1"/>
    <xf numFmtId="169" fontId="12" fillId="0" borderId="0" xfId="4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70" fontId="13" fillId="0" borderId="0" xfId="3" applyNumberFormat="1" applyFont="1"/>
    <xf numFmtId="169" fontId="13" fillId="0" borderId="10" xfId="4" applyNumberFormat="1" applyFont="1" applyBorder="1" applyAlignment="1">
      <alignment horizontal="center"/>
    </xf>
    <xf numFmtId="170" fontId="13" fillId="0" borderId="10" xfId="2" applyNumberFormat="1" applyFont="1" applyBorder="1" applyAlignment="1">
      <alignment horizontal="right"/>
    </xf>
    <xf numFmtId="169" fontId="14" fillId="0" borderId="0" xfId="2" applyNumberFormat="1" applyFont="1" applyAlignment="1">
      <alignment horizontal="right"/>
    </xf>
    <xf numFmtId="170" fontId="14" fillId="0" borderId="0" xfId="2" applyNumberFormat="1" applyFont="1" applyAlignment="1">
      <alignment horizontal="right"/>
    </xf>
    <xf numFmtId="0" fontId="15" fillId="0" borderId="0" xfId="3" applyFont="1"/>
    <xf numFmtId="169" fontId="12" fillId="0" borderId="10" xfId="4" applyNumberFormat="1" applyFont="1" applyBorder="1" applyAlignment="1">
      <alignment horizontal="center"/>
    </xf>
    <xf numFmtId="170" fontId="12" fillId="0" borderId="10" xfId="2" applyNumberFormat="1" applyFont="1" applyBorder="1" applyAlignment="1">
      <alignment horizontal="right"/>
    </xf>
    <xf numFmtId="0" fontId="12" fillId="0" borderId="8" xfId="3" applyFont="1" applyBorder="1"/>
    <xf numFmtId="169" fontId="12" fillId="0" borderId="0" xfId="2" applyNumberFormat="1" applyFont="1" applyAlignment="1">
      <alignment horizontal="right"/>
    </xf>
    <xf numFmtId="169" fontId="15" fillId="0" borderId="14" xfId="4" applyNumberFormat="1" applyFont="1" applyBorder="1" applyAlignment="1">
      <alignment horizontal="center"/>
    </xf>
    <xf numFmtId="170" fontId="15" fillId="0" borderId="14" xfId="2" applyNumberFormat="1" applyFont="1" applyBorder="1" applyAlignment="1">
      <alignment horizontal="right"/>
    </xf>
    <xf numFmtId="171" fontId="12" fillId="0" borderId="0" xfId="3" applyNumberFormat="1" applyFont="1"/>
    <xf numFmtId="168" fontId="12" fillId="0" borderId="0" xfId="4" applyFont="1"/>
    <xf numFmtId="170" fontId="12" fillId="0" borderId="0" xfId="2" applyNumberFormat="1" applyFont="1"/>
    <xf numFmtId="171" fontId="15" fillId="0" borderId="10" xfId="3" applyNumberFormat="1" applyFont="1" applyBorder="1"/>
    <xf numFmtId="171" fontId="12" fillId="0" borderId="10" xfId="3" applyNumberFormat="1" applyFont="1" applyBorder="1"/>
    <xf numFmtId="168" fontId="15" fillId="0" borderId="10" xfId="4" applyFont="1" applyBorder="1"/>
    <xf numFmtId="170" fontId="12" fillId="0" borderId="10" xfId="2" applyNumberFormat="1" applyFont="1" applyBorder="1"/>
    <xf numFmtId="171" fontId="15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3" fillId="0" borderId="9" xfId="3" applyFont="1" applyBorder="1"/>
    <xf numFmtId="0" fontId="13" fillId="0" borderId="10" xfId="3" applyFont="1" applyBorder="1"/>
    <xf numFmtId="171" fontId="13" fillId="0" borderId="10" xfId="3" applyNumberFormat="1" applyFont="1" applyBorder="1"/>
    <xf numFmtId="0" fontId="13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workbookViewId="0">
      <selection activeCell="G10" sqref="G10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16">
        <v>3313</v>
      </c>
      <c r="D2" s="18">
        <v>5213524</v>
      </c>
      <c r="E2" s="14"/>
      <c r="F2" s="14"/>
    </row>
    <row r="3" spans="2:6" x14ac:dyDescent="0.35">
      <c r="B3" s="16" t="s">
        <v>12</v>
      </c>
      <c r="C3" s="16">
        <v>3314</v>
      </c>
      <c r="D3" s="18">
        <v>521325</v>
      </c>
      <c r="E3" s="14"/>
      <c r="F3" s="14"/>
    </row>
    <row r="4" spans="2:6" x14ac:dyDescent="0.35">
      <c r="B4" s="16" t="s">
        <v>12</v>
      </c>
      <c r="C4" s="16">
        <v>3315</v>
      </c>
      <c r="D4">
        <v>5213558</v>
      </c>
      <c r="E4" s="14"/>
      <c r="F4" s="14"/>
    </row>
    <row r="5" spans="2:6" x14ac:dyDescent="0.35">
      <c r="B5" s="16" t="s">
        <v>12</v>
      </c>
      <c r="C5" s="16">
        <v>3316</v>
      </c>
      <c r="D5">
        <v>5214538</v>
      </c>
      <c r="E5" s="14"/>
      <c r="F5" s="14"/>
    </row>
    <row r="6" spans="2:6" x14ac:dyDescent="0.35">
      <c r="B6" s="16" t="s">
        <v>12</v>
      </c>
      <c r="C6" s="16">
        <v>3317</v>
      </c>
      <c r="D6">
        <v>5214539</v>
      </c>
      <c r="E6" s="14"/>
      <c r="F6" s="14"/>
    </row>
    <row r="7" spans="2:6" x14ac:dyDescent="0.35">
      <c r="B7" s="16" t="s">
        <v>12</v>
      </c>
      <c r="C7" s="16">
        <v>3318</v>
      </c>
      <c r="D7">
        <v>5214592</v>
      </c>
      <c r="E7" s="14"/>
      <c r="F7" s="14"/>
    </row>
    <row r="8" spans="2:6" x14ac:dyDescent="0.35">
      <c r="B8" s="16" t="s">
        <v>12</v>
      </c>
      <c r="C8" s="16">
        <v>3319</v>
      </c>
      <c r="D8">
        <v>5214593</v>
      </c>
      <c r="E8" s="14"/>
      <c r="F8" s="14"/>
    </row>
    <row r="9" spans="2:6" x14ac:dyDescent="0.35">
      <c r="B9" s="16" t="s">
        <v>12</v>
      </c>
      <c r="C9" s="16">
        <v>3320</v>
      </c>
      <c r="D9">
        <v>5214594</v>
      </c>
      <c r="E9" s="14"/>
      <c r="F9" s="14"/>
    </row>
    <row r="10" spans="2:6" x14ac:dyDescent="0.35">
      <c r="B10" s="16" t="s">
        <v>12</v>
      </c>
      <c r="C10" s="16">
        <v>3321</v>
      </c>
      <c r="D10">
        <v>5214595</v>
      </c>
      <c r="E10" s="14"/>
      <c r="F10" s="14"/>
    </row>
    <row r="11" spans="2:6" x14ac:dyDescent="0.35">
      <c r="B11" s="16" t="s">
        <v>12</v>
      </c>
      <c r="C11" s="16">
        <v>3322</v>
      </c>
      <c r="D11">
        <v>5214596</v>
      </c>
      <c r="E11" s="14"/>
      <c r="F11" s="14"/>
    </row>
    <row r="12" spans="2:6" x14ac:dyDescent="0.35">
      <c r="B12" s="16" t="s">
        <v>12</v>
      </c>
      <c r="C12" s="16">
        <v>3323</v>
      </c>
      <c r="D12">
        <v>5214597</v>
      </c>
      <c r="E12" s="14"/>
      <c r="F12" s="14"/>
    </row>
    <row r="13" spans="2:6" x14ac:dyDescent="0.35">
      <c r="B13" s="16" t="s">
        <v>12</v>
      </c>
      <c r="C13" s="16">
        <v>3324</v>
      </c>
      <c r="D13">
        <v>5214598</v>
      </c>
      <c r="E13" s="14"/>
      <c r="F13" s="14"/>
    </row>
    <row r="14" spans="2:6" x14ac:dyDescent="0.35">
      <c r="B14" s="16" t="s">
        <v>12</v>
      </c>
      <c r="C14" s="16">
        <v>3326</v>
      </c>
      <c r="D14">
        <v>5214599</v>
      </c>
      <c r="E14" s="14"/>
      <c r="F14" s="14"/>
    </row>
    <row r="15" spans="2:6" x14ac:dyDescent="0.35">
      <c r="B15" s="16" t="s">
        <v>12</v>
      </c>
      <c r="C15" s="16">
        <v>3327</v>
      </c>
      <c r="D15">
        <v>5215024</v>
      </c>
      <c r="E15" s="14"/>
      <c r="F15" s="14"/>
    </row>
    <row r="16" spans="2:6" x14ac:dyDescent="0.35">
      <c r="B16" s="16" t="s">
        <v>12</v>
      </c>
      <c r="C16" s="16">
        <v>3328</v>
      </c>
      <c r="D16">
        <v>5215062</v>
      </c>
      <c r="E16" s="14"/>
      <c r="F16" s="14"/>
    </row>
    <row r="17" spans="2:6" x14ac:dyDescent="0.35">
      <c r="B17" s="16" t="s">
        <v>12</v>
      </c>
      <c r="C17" s="16">
        <v>3329</v>
      </c>
      <c r="D17">
        <v>5215063</v>
      </c>
      <c r="E17" s="14"/>
      <c r="F17" s="14"/>
    </row>
    <row r="18" spans="2:6" x14ac:dyDescent="0.35">
      <c r="B18" s="16" t="s">
        <v>12</v>
      </c>
      <c r="C18" s="16">
        <v>3330</v>
      </c>
      <c r="D18">
        <v>5215095</v>
      </c>
      <c r="E18" s="14"/>
      <c r="F18" s="14"/>
    </row>
    <row r="19" spans="2:6" x14ac:dyDescent="0.35">
      <c r="B19" s="16" t="s">
        <v>12</v>
      </c>
      <c r="C19" s="16">
        <v>3331</v>
      </c>
      <c r="D19">
        <v>5215107</v>
      </c>
      <c r="E19" s="14"/>
      <c r="F19" s="14"/>
    </row>
    <row r="20" spans="2:6" x14ac:dyDescent="0.35">
      <c r="B20" s="16" t="s">
        <v>12</v>
      </c>
      <c r="C20" s="16">
        <v>3332</v>
      </c>
      <c r="D20">
        <v>5215126</v>
      </c>
      <c r="E20" s="14"/>
      <c r="F20" s="14"/>
    </row>
    <row r="21" spans="2:6" x14ac:dyDescent="0.35">
      <c r="B21" s="16" t="s">
        <v>12</v>
      </c>
      <c r="C21" s="16">
        <v>3333</v>
      </c>
      <c r="D21">
        <v>5215271</v>
      </c>
      <c r="E21" s="14"/>
      <c r="F21" s="14"/>
    </row>
    <row r="22" spans="2:6" x14ac:dyDescent="0.35">
      <c r="B22" s="16" t="s">
        <v>12</v>
      </c>
      <c r="C22" s="16">
        <v>3334</v>
      </c>
      <c r="D22">
        <v>5215272</v>
      </c>
      <c r="E22" s="14"/>
      <c r="F22" s="14"/>
    </row>
    <row r="23" spans="2:6" x14ac:dyDescent="0.35">
      <c r="B23" s="16" t="s">
        <v>12</v>
      </c>
      <c r="C23" s="16">
        <v>3335</v>
      </c>
      <c r="D23">
        <v>5215273</v>
      </c>
      <c r="E23" s="14"/>
      <c r="F23" s="14"/>
    </row>
    <row r="24" spans="2:6" x14ac:dyDescent="0.35">
      <c r="B24" s="16" t="s">
        <v>12</v>
      </c>
      <c r="C24" s="16">
        <v>3336</v>
      </c>
      <c r="D24">
        <v>5215274</v>
      </c>
      <c r="E24" s="14"/>
      <c r="F24" s="14"/>
    </row>
    <row r="25" spans="2:6" x14ac:dyDescent="0.35">
      <c r="B25" s="16" t="s">
        <v>12</v>
      </c>
      <c r="C25" s="16">
        <v>3337</v>
      </c>
      <c r="D25">
        <v>5215303</v>
      </c>
      <c r="E25" s="14"/>
      <c r="F25" s="14"/>
    </row>
    <row r="26" spans="2:6" x14ac:dyDescent="0.35">
      <c r="B26" s="16" t="s">
        <v>12</v>
      </c>
      <c r="C26" s="16">
        <v>3338</v>
      </c>
      <c r="D26">
        <v>5215345</v>
      </c>
    </row>
    <row r="27" spans="2:6" x14ac:dyDescent="0.35">
      <c r="C27" s="29"/>
    </row>
    <row r="28" spans="2:6" x14ac:dyDescent="0.35">
      <c r="C28" s="29"/>
    </row>
    <row r="30" spans="2:6" x14ac:dyDescent="0.35">
      <c r="C30" s="24"/>
      <c r="D30" s="19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workbookViewId="0">
      <selection activeCell="E26" sqref="E26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 s="29">
        <v>3228</v>
      </c>
      <c r="D2" s="18">
        <v>5196275</v>
      </c>
      <c r="E2" s="14"/>
      <c r="F2" s="14"/>
    </row>
    <row r="3" spans="2:6" x14ac:dyDescent="0.35">
      <c r="B3" s="16" t="s">
        <v>12</v>
      </c>
      <c r="C3" s="29">
        <v>3230</v>
      </c>
      <c r="D3" s="18">
        <v>5196435</v>
      </c>
      <c r="E3" s="14"/>
      <c r="F3" s="14"/>
    </row>
    <row r="4" spans="2:6" x14ac:dyDescent="0.35">
      <c r="B4" s="16" t="s">
        <v>12</v>
      </c>
      <c r="C4" s="29">
        <v>3231</v>
      </c>
      <c r="D4">
        <v>5196436</v>
      </c>
      <c r="E4" s="14"/>
      <c r="F4" s="14"/>
    </row>
    <row r="5" spans="2:6" x14ac:dyDescent="0.35">
      <c r="B5" s="16" t="s">
        <v>12</v>
      </c>
      <c r="C5" s="29">
        <v>3232</v>
      </c>
      <c r="D5">
        <v>5196437</v>
      </c>
      <c r="E5" s="14"/>
      <c r="F5" s="14"/>
    </row>
    <row r="6" spans="2:6" x14ac:dyDescent="0.35">
      <c r="B6" s="16" t="s">
        <v>12</v>
      </c>
      <c r="C6" s="29">
        <v>3233</v>
      </c>
      <c r="D6">
        <v>5196465</v>
      </c>
      <c r="E6" s="14"/>
      <c r="F6" s="14"/>
    </row>
    <row r="7" spans="2:6" x14ac:dyDescent="0.35">
      <c r="B7" s="16" t="s">
        <v>12</v>
      </c>
      <c r="C7" s="29">
        <v>3234</v>
      </c>
      <c r="D7">
        <v>5196466</v>
      </c>
      <c r="E7" s="14"/>
      <c r="F7" s="14"/>
    </row>
    <row r="8" spans="2:6" x14ac:dyDescent="0.35">
      <c r="B8" s="16" t="s">
        <v>12</v>
      </c>
      <c r="C8" s="29">
        <v>3235</v>
      </c>
      <c r="D8">
        <v>5196467</v>
      </c>
      <c r="E8" s="14"/>
      <c r="F8" s="14"/>
    </row>
    <row r="9" spans="2:6" x14ac:dyDescent="0.35">
      <c r="B9" s="16" t="s">
        <v>12</v>
      </c>
      <c r="C9" s="29">
        <v>3236</v>
      </c>
      <c r="D9">
        <v>5196507</v>
      </c>
      <c r="E9" s="14"/>
      <c r="F9" s="14"/>
    </row>
    <row r="10" spans="2:6" x14ac:dyDescent="0.35">
      <c r="B10" s="16" t="s">
        <v>12</v>
      </c>
      <c r="C10" s="29">
        <v>3237</v>
      </c>
      <c r="D10">
        <v>5196539</v>
      </c>
      <c r="E10" s="14"/>
      <c r="F10" s="14"/>
    </row>
    <row r="11" spans="2:6" x14ac:dyDescent="0.35">
      <c r="B11" s="16" t="s">
        <v>12</v>
      </c>
      <c r="C11" s="29">
        <v>3238</v>
      </c>
      <c r="D11">
        <v>5196720</v>
      </c>
      <c r="E11" s="14"/>
      <c r="F11" s="14"/>
    </row>
    <row r="12" spans="2:6" x14ac:dyDescent="0.35">
      <c r="B12" s="16" t="s">
        <v>12</v>
      </c>
      <c r="C12" s="29">
        <v>3239</v>
      </c>
      <c r="D12">
        <v>5196721</v>
      </c>
      <c r="E12" s="14"/>
      <c r="F12" s="14"/>
    </row>
    <row r="13" spans="2:6" x14ac:dyDescent="0.35">
      <c r="B13" s="16" t="s">
        <v>12</v>
      </c>
      <c r="C13" s="29">
        <v>3240</v>
      </c>
      <c r="D13">
        <v>5196751</v>
      </c>
      <c r="E13" s="14"/>
      <c r="F13" s="14"/>
    </row>
    <row r="14" spans="2:6" x14ac:dyDescent="0.35">
      <c r="B14" s="16" t="s">
        <v>12</v>
      </c>
      <c r="C14" s="29">
        <v>3241</v>
      </c>
      <c r="D14">
        <v>5195752</v>
      </c>
      <c r="E14" s="14"/>
      <c r="F14" s="14"/>
    </row>
    <row r="15" spans="2:6" x14ac:dyDescent="0.35">
      <c r="B15" s="16" t="s">
        <v>12</v>
      </c>
      <c r="C15" s="29">
        <v>3242</v>
      </c>
      <c r="D15">
        <v>5196790</v>
      </c>
      <c r="E15" s="14"/>
      <c r="F15" s="14"/>
    </row>
    <row r="16" spans="2:6" x14ac:dyDescent="0.35">
      <c r="B16" s="16" t="s">
        <v>12</v>
      </c>
      <c r="C16" s="29">
        <v>3243</v>
      </c>
      <c r="D16">
        <v>5196791</v>
      </c>
      <c r="E16" s="14"/>
      <c r="F16" s="14"/>
    </row>
    <row r="17" spans="2:6" x14ac:dyDescent="0.35">
      <c r="B17" s="16" t="s">
        <v>12</v>
      </c>
      <c r="C17" s="29">
        <v>3244</v>
      </c>
      <c r="D17">
        <v>5196792</v>
      </c>
      <c r="E17" s="14"/>
      <c r="F17" s="14"/>
    </row>
    <row r="18" spans="2:6" x14ac:dyDescent="0.35">
      <c r="B18" s="16" t="s">
        <v>12</v>
      </c>
      <c r="C18" s="29">
        <v>3245</v>
      </c>
      <c r="D18">
        <v>5197094</v>
      </c>
      <c r="E18" s="14"/>
      <c r="F18" s="14"/>
    </row>
    <row r="19" spans="2:6" x14ac:dyDescent="0.35">
      <c r="B19" s="16" t="s">
        <v>12</v>
      </c>
      <c r="C19" s="29">
        <v>3246</v>
      </c>
      <c r="D19">
        <v>5197187</v>
      </c>
      <c r="E19" s="14"/>
      <c r="F19" s="14"/>
    </row>
    <row r="20" spans="2:6" x14ac:dyDescent="0.35">
      <c r="B20" s="16" t="s">
        <v>12</v>
      </c>
      <c r="C20" s="29">
        <v>3247</v>
      </c>
      <c r="D20">
        <v>5197188</v>
      </c>
      <c r="E20" s="14"/>
      <c r="F20" s="14"/>
    </row>
    <row r="21" spans="2:6" x14ac:dyDescent="0.35">
      <c r="B21" s="30" t="s">
        <v>12</v>
      </c>
      <c r="C21" s="31">
        <v>3248</v>
      </c>
      <c r="D21" s="24">
        <v>5197267</v>
      </c>
      <c r="E21" s="14"/>
      <c r="F21" s="14"/>
    </row>
    <row r="22" spans="2:6" x14ac:dyDescent="0.35">
      <c r="B22" s="30" t="s">
        <v>12</v>
      </c>
      <c r="C22" s="31">
        <v>3249</v>
      </c>
      <c r="D22" s="24">
        <v>5197430</v>
      </c>
      <c r="E22" s="14"/>
      <c r="F22" s="14"/>
    </row>
    <row r="23" spans="2:6" x14ac:dyDescent="0.35">
      <c r="B23" s="16" t="s">
        <v>12</v>
      </c>
      <c r="C23" s="29">
        <v>3250</v>
      </c>
      <c r="D23">
        <v>5197575</v>
      </c>
      <c r="E23" s="14"/>
      <c r="F23" s="14"/>
    </row>
    <row r="24" spans="2:6" x14ac:dyDescent="0.35">
      <c r="B24" s="16" t="s">
        <v>12</v>
      </c>
      <c r="C24" s="29">
        <v>3251</v>
      </c>
      <c r="D24">
        <v>5197576</v>
      </c>
      <c r="E24" s="14"/>
      <c r="F24" s="14"/>
    </row>
    <row r="25" spans="2:6" x14ac:dyDescent="0.35">
      <c r="B25" s="16" t="s">
        <v>12</v>
      </c>
      <c r="C25" s="29">
        <v>3252</v>
      </c>
      <c r="D25">
        <v>5197599</v>
      </c>
      <c r="E25" s="14"/>
      <c r="F25" s="14"/>
    </row>
    <row r="26" spans="2:6" x14ac:dyDescent="0.35">
      <c r="B26" s="16" t="s">
        <v>12</v>
      </c>
      <c r="C26" s="29">
        <v>3253</v>
      </c>
      <c r="D26">
        <v>5197600</v>
      </c>
      <c r="E26" s="14"/>
      <c r="F26" s="14"/>
    </row>
    <row r="27" spans="2:6" x14ac:dyDescent="0.35">
      <c r="B27" s="16" t="s">
        <v>12</v>
      </c>
      <c r="C27" s="29">
        <v>3255</v>
      </c>
      <c r="D27">
        <v>5198628</v>
      </c>
      <c r="E27" s="14"/>
      <c r="F27" s="14"/>
    </row>
    <row r="28" spans="2:6" x14ac:dyDescent="0.35">
      <c r="B28" s="16" t="s">
        <v>12</v>
      </c>
      <c r="C28" s="29">
        <v>3256</v>
      </c>
      <c r="D28">
        <v>5198629</v>
      </c>
      <c r="E28" s="14"/>
      <c r="F28" s="14"/>
    </row>
    <row r="29" spans="2:6" x14ac:dyDescent="0.35">
      <c r="B29" s="16" t="s">
        <v>12</v>
      </c>
      <c r="C29" s="29">
        <v>3257</v>
      </c>
      <c r="D29">
        <v>5198644</v>
      </c>
    </row>
    <row r="30" spans="2:6" x14ac:dyDescent="0.35">
      <c r="B30" s="16" t="s">
        <v>12</v>
      </c>
      <c r="C30" s="29">
        <v>3258</v>
      </c>
      <c r="D30">
        <v>5198645</v>
      </c>
    </row>
    <row r="31" spans="2:6" x14ac:dyDescent="0.35">
      <c r="B31" s="16" t="s">
        <v>12</v>
      </c>
      <c r="C31" s="29">
        <v>3259</v>
      </c>
      <c r="D31">
        <v>5198646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6" workbookViewId="0">
      <selection activeCell="D31" sqref="D31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3140</v>
      </c>
      <c r="D2" s="18">
        <v>5179344</v>
      </c>
      <c r="E2" s="14"/>
      <c r="F2" s="14"/>
    </row>
    <row r="3" spans="2:6" x14ac:dyDescent="0.35">
      <c r="B3" s="16" t="s">
        <v>12</v>
      </c>
      <c r="C3">
        <v>3141</v>
      </c>
      <c r="D3" s="18">
        <v>5179376</v>
      </c>
      <c r="E3" s="14"/>
      <c r="F3" s="14"/>
    </row>
    <row r="4" spans="2:6" x14ac:dyDescent="0.35">
      <c r="B4" s="16" t="s">
        <v>12</v>
      </c>
      <c r="C4">
        <v>3142</v>
      </c>
      <c r="D4">
        <v>5179389</v>
      </c>
      <c r="E4" s="14"/>
      <c r="F4" s="14"/>
    </row>
    <row r="5" spans="2:6" x14ac:dyDescent="0.35">
      <c r="B5" s="16" t="s">
        <v>12</v>
      </c>
      <c r="C5">
        <v>3143</v>
      </c>
      <c r="D5">
        <v>5179390</v>
      </c>
      <c r="E5" s="14"/>
      <c r="F5" s="14"/>
    </row>
    <row r="6" spans="2:6" x14ac:dyDescent="0.35">
      <c r="B6" s="16" t="s">
        <v>12</v>
      </c>
      <c r="C6">
        <v>3144</v>
      </c>
      <c r="D6">
        <v>5179408</v>
      </c>
      <c r="E6" s="14"/>
      <c r="F6" s="14"/>
    </row>
    <row r="7" spans="2:6" x14ac:dyDescent="0.35">
      <c r="B7" s="16" t="s">
        <v>12</v>
      </c>
      <c r="C7">
        <v>3145</v>
      </c>
      <c r="D7">
        <v>5179409</v>
      </c>
      <c r="E7" s="14"/>
      <c r="F7" s="14"/>
    </row>
    <row r="8" spans="2:6" x14ac:dyDescent="0.35">
      <c r="B8" s="16" t="s">
        <v>12</v>
      </c>
      <c r="C8">
        <v>3146</v>
      </c>
      <c r="D8">
        <v>5179495</v>
      </c>
      <c r="E8" s="14"/>
      <c r="F8" s="14"/>
    </row>
    <row r="9" spans="2:6" x14ac:dyDescent="0.35">
      <c r="B9" s="16" t="s">
        <v>12</v>
      </c>
      <c r="C9">
        <v>3147</v>
      </c>
      <c r="D9">
        <v>5179496</v>
      </c>
      <c r="E9" s="14"/>
      <c r="F9" s="14"/>
    </row>
    <row r="10" spans="2:6" x14ac:dyDescent="0.35">
      <c r="B10" s="16" t="s">
        <v>12</v>
      </c>
      <c r="C10">
        <v>3148</v>
      </c>
      <c r="D10">
        <v>5179550</v>
      </c>
      <c r="E10" s="14"/>
      <c r="F10" s="14"/>
    </row>
    <row r="11" spans="2:6" x14ac:dyDescent="0.35">
      <c r="B11" s="16" t="s">
        <v>12</v>
      </c>
      <c r="C11">
        <v>3149</v>
      </c>
      <c r="D11">
        <v>5179551</v>
      </c>
      <c r="E11" s="14"/>
      <c r="F11" s="14"/>
    </row>
    <row r="12" spans="2:6" x14ac:dyDescent="0.35">
      <c r="B12" s="16" t="s">
        <v>12</v>
      </c>
      <c r="C12">
        <v>3150</v>
      </c>
      <c r="D12">
        <v>5179552</v>
      </c>
      <c r="E12" s="14"/>
      <c r="F12" s="14"/>
    </row>
    <row r="13" spans="2:6" x14ac:dyDescent="0.35">
      <c r="B13" s="16" t="s">
        <v>12</v>
      </c>
      <c r="C13">
        <v>3151</v>
      </c>
      <c r="D13">
        <v>5179553</v>
      </c>
      <c r="E13" s="14"/>
      <c r="F13" s="14"/>
    </row>
    <row r="14" spans="2:6" x14ac:dyDescent="0.35">
      <c r="B14" s="16" t="s">
        <v>12</v>
      </c>
      <c r="C14">
        <v>3152</v>
      </c>
      <c r="D14">
        <v>5179594</v>
      </c>
      <c r="E14" s="14"/>
      <c r="F14" s="14"/>
    </row>
    <row r="15" spans="2:6" x14ac:dyDescent="0.35">
      <c r="B15" s="16" t="s">
        <v>12</v>
      </c>
      <c r="C15">
        <v>3153</v>
      </c>
      <c r="D15">
        <v>5180671</v>
      </c>
      <c r="E15" s="14"/>
      <c r="F15" s="14"/>
    </row>
    <row r="16" spans="2:6" x14ac:dyDescent="0.35">
      <c r="B16" s="16" t="s">
        <v>12</v>
      </c>
      <c r="C16">
        <v>3154</v>
      </c>
      <c r="D16">
        <v>5180672</v>
      </c>
      <c r="E16" s="14"/>
      <c r="F16" s="14"/>
    </row>
    <row r="17" spans="2:6" x14ac:dyDescent="0.35">
      <c r="B17" s="16" t="s">
        <v>12</v>
      </c>
      <c r="C17">
        <v>3155</v>
      </c>
      <c r="D17">
        <v>5180731</v>
      </c>
      <c r="E17" s="14"/>
      <c r="F17" s="14"/>
    </row>
    <row r="18" spans="2:6" x14ac:dyDescent="0.35">
      <c r="B18" s="16" t="s">
        <v>12</v>
      </c>
      <c r="C18">
        <v>3156</v>
      </c>
      <c r="D18">
        <v>5180733</v>
      </c>
      <c r="E18" s="14"/>
      <c r="F18" s="14"/>
    </row>
    <row r="19" spans="2:6" x14ac:dyDescent="0.35">
      <c r="B19" s="16" t="s">
        <v>12</v>
      </c>
      <c r="C19">
        <v>3157</v>
      </c>
      <c r="D19">
        <v>5180791</v>
      </c>
      <c r="E19" s="14"/>
      <c r="F19" s="14"/>
    </row>
    <row r="20" spans="2:6" x14ac:dyDescent="0.35">
      <c r="B20" s="16" t="s">
        <v>12</v>
      </c>
      <c r="C20">
        <v>3158</v>
      </c>
      <c r="D20">
        <v>5181345</v>
      </c>
      <c r="E20" s="14"/>
      <c r="F20" s="14"/>
    </row>
    <row r="21" spans="2:6" x14ac:dyDescent="0.35">
      <c r="B21" s="16" t="s">
        <v>12</v>
      </c>
      <c r="C21">
        <v>3159</v>
      </c>
      <c r="D21">
        <v>5180932</v>
      </c>
      <c r="E21" s="14"/>
      <c r="F21" s="14"/>
    </row>
    <row r="22" spans="2:6" x14ac:dyDescent="0.35">
      <c r="B22" s="16" t="s">
        <v>12</v>
      </c>
      <c r="C22">
        <v>3160</v>
      </c>
      <c r="D22">
        <v>5181002</v>
      </c>
      <c r="E22" s="14"/>
      <c r="F22" s="14"/>
    </row>
    <row r="23" spans="2:6" x14ac:dyDescent="0.35">
      <c r="B23" s="16" t="s">
        <v>12</v>
      </c>
      <c r="C23">
        <v>3161</v>
      </c>
      <c r="D23">
        <v>5181033</v>
      </c>
      <c r="E23" s="14"/>
      <c r="F23" s="14"/>
    </row>
    <row r="24" spans="2:6" x14ac:dyDescent="0.35">
      <c r="B24" s="16" t="s">
        <v>12</v>
      </c>
      <c r="C24">
        <v>3162</v>
      </c>
      <c r="D24">
        <v>5181034</v>
      </c>
      <c r="E24" s="14"/>
      <c r="F24" s="14"/>
    </row>
    <row r="25" spans="2:6" x14ac:dyDescent="0.35">
      <c r="B25" s="16" t="s">
        <v>12</v>
      </c>
      <c r="C25">
        <v>3163</v>
      </c>
      <c r="D25">
        <v>5181075</v>
      </c>
      <c r="E25" s="14"/>
      <c r="F25" s="14"/>
    </row>
    <row r="26" spans="2:6" x14ac:dyDescent="0.35">
      <c r="B26" s="16" t="s">
        <v>12</v>
      </c>
      <c r="C26">
        <v>3164</v>
      </c>
      <c r="D26">
        <v>5181076</v>
      </c>
      <c r="E26" s="14"/>
      <c r="F26" s="14"/>
    </row>
    <row r="27" spans="2:6" x14ac:dyDescent="0.35">
      <c r="B27" s="16" t="s">
        <v>12</v>
      </c>
      <c r="C27">
        <v>3165</v>
      </c>
      <c r="D27">
        <v>5181104</v>
      </c>
      <c r="E27" s="14"/>
      <c r="F27" s="14"/>
    </row>
    <row r="28" spans="2:6" x14ac:dyDescent="0.35">
      <c r="B28" s="16" t="s">
        <v>12</v>
      </c>
      <c r="C28">
        <v>3166</v>
      </c>
      <c r="D28">
        <v>5181105</v>
      </c>
      <c r="E28" s="14"/>
      <c r="F28" s="14"/>
    </row>
    <row r="29" spans="2:6" x14ac:dyDescent="0.35">
      <c r="B29" s="16" t="s">
        <v>12</v>
      </c>
      <c r="C29">
        <v>3167</v>
      </c>
      <c r="D29">
        <v>5181106</v>
      </c>
    </row>
    <row r="30" spans="2:6" x14ac:dyDescent="0.35">
      <c r="B30" s="16" t="s">
        <v>12</v>
      </c>
      <c r="C30">
        <v>3168</v>
      </c>
      <c r="D30">
        <v>5181123</v>
      </c>
    </row>
    <row r="33" spans="3:4" x14ac:dyDescent="0.35">
      <c r="C33" s="24"/>
      <c r="D33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opLeftCell="A10" workbookViewId="0">
      <selection activeCell="G18" sqref="G18"/>
    </sheetView>
  </sheetViews>
  <sheetFormatPr baseColWidth="10" defaultRowHeight="14.5" x14ac:dyDescent="0.35"/>
  <cols>
    <col min="2" max="2" width="11.54296875" style="16"/>
    <col min="5" max="5" width="21" bestFit="1" customWidth="1"/>
    <col min="6" max="6" width="22.81640625" bestFit="1" customWidth="1"/>
  </cols>
  <sheetData>
    <row r="1" spans="2:6" s="17" customFormat="1" ht="26.4" customHeight="1" x14ac:dyDescent="0.35">
      <c r="B1" s="17" t="s">
        <v>23</v>
      </c>
      <c r="C1" s="17" t="s">
        <v>20</v>
      </c>
      <c r="D1" s="17" t="s">
        <v>22</v>
      </c>
    </row>
    <row r="2" spans="2:6" x14ac:dyDescent="0.35">
      <c r="B2" s="16" t="s">
        <v>12</v>
      </c>
      <c r="C2">
        <v>3052</v>
      </c>
      <c r="D2" s="18">
        <v>5160126</v>
      </c>
      <c r="E2" s="14"/>
      <c r="F2" s="14"/>
    </row>
    <row r="3" spans="2:6" x14ac:dyDescent="0.35">
      <c r="B3" s="16" t="s">
        <v>12</v>
      </c>
      <c r="C3">
        <v>3053</v>
      </c>
      <c r="D3" s="18">
        <v>5160127</v>
      </c>
      <c r="E3" s="14"/>
      <c r="F3" s="14"/>
    </row>
    <row r="4" spans="2:6" x14ac:dyDescent="0.35">
      <c r="B4" s="16" t="s">
        <v>12</v>
      </c>
      <c r="C4">
        <v>3054</v>
      </c>
      <c r="D4">
        <v>5160128</v>
      </c>
      <c r="E4" s="14"/>
      <c r="F4" s="14"/>
    </row>
    <row r="5" spans="2:6" x14ac:dyDescent="0.35">
      <c r="B5" s="16" t="s">
        <v>12</v>
      </c>
      <c r="C5">
        <v>3055</v>
      </c>
      <c r="D5">
        <v>5160146</v>
      </c>
      <c r="E5" s="14"/>
      <c r="F5" s="14"/>
    </row>
    <row r="6" spans="2:6" x14ac:dyDescent="0.35">
      <c r="B6" s="16" t="s">
        <v>12</v>
      </c>
      <c r="C6">
        <v>3056</v>
      </c>
      <c r="D6">
        <v>5160240</v>
      </c>
      <c r="E6" s="14"/>
      <c r="F6" s="14"/>
    </row>
    <row r="7" spans="2:6" x14ac:dyDescent="0.35">
      <c r="B7" s="16" t="s">
        <v>12</v>
      </c>
      <c r="C7">
        <v>3057</v>
      </c>
      <c r="D7">
        <v>5160384</v>
      </c>
      <c r="E7" s="14"/>
      <c r="F7" s="14"/>
    </row>
    <row r="8" spans="2:6" x14ac:dyDescent="0.35">
      <c r="B8" s="16" t="s">
        <v>12</v>
      </c>
      <c r="C8">
        <v>3058</v>
      </c>
      <c r="D8">
        <v>5160385</v>
      </c>
      <c r="E8" s="14"/>
      <c r="F8" s="14"/>
    </row>
    <row r="9" spans="2:6" x14ac:dyDescent="0.35">
      <c r="B9" s="16" t="s">
        <v>12</v>
      </c>
      <c r="C9">
        <v>3059</v>
      </c>
      <c r="D9">
        <v>5160433</v>
      </c>
      <c r="E9" s="14"/>
      <c r="F9" s="14"/>
    </row>
    <row r="10" spans="2:6" x14ac:dyDescent="0.35">
      <c r="B10" s="16" t="s">
        <v>12</v>
      </c>
      <c r="C10">
        <v>3060</v>
      </c>
      <c r="D10">
        <v>5160434</v>
      </c>
      <c r="E10" s="14"/>
      <c r="F10" s="14"/>
    </row>
    <row r="11" spans="2:6" x14ac:dyDescent="0.35">
      <c r="B11" s="16" t="s">
        <v>12</v>
      </c>
      <c r="C11">
        <v>3061</v>
      </c>
      <c r="D11">
        <v>5160490</v>
      </c>
      <c r="E11" s="14"/>
      <c r="F11" s="14"/>
    </row>
    <row r="12" spans="2:6" x14ac:dyDescent="0.35">
      <c r="B12" s="16" t="s">
        <v>12</v>
      </c>
      <c r="C12">
        <v>3062</v>
      </c>
      <c r="D12">
        <v>5160497</v>
      </c>
      <c r="E12" s="14"/>
      <c r="F12" s="14"/>
    </row>
    <row r="13" spans="2:6" x14ac:dyDescent="0.35">
      <c r="B13" s="16" t="s">
        <v>12</v>
      </c>
      <c r="C13">
        <v>3063</v>
      </c>
      <c r="D13">
        <v>5160498</v>
      </c>
      <c r="E13" s="14"/>
      <c r="F13" s="14"/>
    </row>
    <row r="14" spans="2:6" x14ac:dyDescent="0.35">
      <c r="B14" s="25" t="s">
        <v>12</v>
      </c>
      <c r="C14" s="26">
        <v>3064</v>
      </c>
      <c r="D14">
        <v>5160499</v>
      </c>
      <c r="E14" s="14"/>
      <c r="F14" s="14"/>
    </row>
    <row r="15" spans="2:6" x14ac:dyDescent="0.35">
      <c r="B15" s="25" t="s">
        <v>12</v>
      </c>
      <c r="C15" s="26">
        <v>3065</v>
      </c>
      <c r="D15">
        <v>5160500</v>
      </c>
      <c r="E15" s="14"/>
      <c r="F15" s="14"/>
    </row>
    <row r="16" spans="2:6" x14ac:dyDescent="0.35">
      <c r="B16" s="16" t="s">
        <v>12</v>
      </c>
      <c r="C16">
        <v>3066</v>
      </c>
      <c r="D16">
        <v>5160501</v>
      </c>
      <c r="E16" s="14"/>
      <c r="F16" s="14"/>
    </row>
    <row r="17" spans="2:6" x14ac:dyDescent="0.35">
      <c r="B17" s="16" t="s">
        <v>12</v>
      </c>
      <c r="C17">
        <v>3067</v>
      </c>
      <c r="D17">
        <v>5160855</v>
      </c>
      <c r="E17" s="14"/>
      <c r="F17" s="14"/>
    </row>
    <row r="18" spans="2:6" x14ac:dyDescent="0.35">
      <c r="B18" s="16" t="s">
        <v>12</v>
      </c>
      <c r="C18">
        <v>3068</v>
      </c>
      <c r="D18">
        <v>5160856</v>
      </c>
      <c r="E18" s="14"/>
      <c r="F18" s="14"/>
    </row>
    <row r="19" spans="2:6" x14ac:dyDescent="0.35">
      <c r="B19" s="16" t="s">
        <v>12</v>
      </c>
      <c r="C19">
        <v>3069</v>
      </c>
      <c r="D19">
        <v>5160857</v>
      </c>
      <c r="E19" s="14"/>
      <c r="F19" s="14"/>
    </row>
    <row r="20" spans="2:6" x14ac:dyDescent="0.35">
      <c r="B20" s="16" t="s">
        <v>12</v>
      </c>
      <c r="C20">
        <v>3070</v>
      </c>
      <c r="D20">
        <v>5162941</v>
      </c>
      <c r="E20" s="14"/>
      <c r="F20" s="14"/>
    </row>
    <row r="21" spans="2:6" x14ac:dyDescent="0.35">
      <c r="B21" s="16" t="s">
        <v>12</v>
      </c>
      <c r="C21">
        <v>3071</v>
      </c>
      <c r="D21">
        <v>5162942</v>
      </c>
      <c r="E21" s="14"/>
      <c r="F21" s="14"/>
    </row>
    <row r="22" spans="2:6" x14ac:dyDescent="0.35">
      <c r="B22" s="16" t="s">
        <v>12</v>
      </c>
      <c r="C22">
        <v>3072</v>
      </c>
      <c r="D22">
        <v>5162943</v>
      </c>
      <c r="E22" s="14"/>
      <c r="F22" s="14"/>
    </row>
    <row r="23" spans="2:6" x14ac:dyDescent="0.35">
      <c r="B23" s="16" t="s">
        <v>12</v>
      </c>
      <c r="C23">
        <v>3073</v>
      </c>
      <c r="D23">
        <v>5162944</v>
      </c>
      <c r="E23" s="14"/>
      <c r="F23" s="14"/>
    </row>
    <row r="24" spans="2:6" x14ac:dyDescent="0.35">
      <c r="B24" s="16" t="s">
        <v>12</v>
      </c>
      <c r="C24">
        <v>3074</v>
      </c>
      <c r="D24">
        <v>5162945</v>
      </c>
      <c r="E24" s="14"/>
      <c r="F24" s="14"/>
    </row>
    <row r="25" spans="2:6" x14ac:dyDescent="0.35">
      <c r="B25" s="16" t="s">
        <v>12</v>
      </c>
      <c r="C25">
        <v>3075</v>
      </c>
      <c r="D25">
        <v>5162946</v>
      </c>
      <c r="E25" s="14"/>
      <c r="F25" s="14"/>
    </row>
    <row r="26" spans="2:6" x14ac:dyDescent="0.35">
      <c r="B26" s="16" t="s">
        <v>12</v>
      </c>
      <c r="C26">
        <v>3076</v>
      </c>
      <c r="D26">
        <v>5162977</v>
      </c>
      <c r="E26" s="14"/>
      <c r="F26" s="14"/>
    </row>
    <row r="27" spans="2:6" x14ac:dyDescent="0.35">
      <c r="B27" s="16" t="s">
        <v>12</v>
      </c>
      <c r="C27">
        <v>3077</v>
      </c>
      <c r="D27">
        <v>5162978</v>
      </c>
      <c r="E27" s="14"/>
      <c r="F27" s="14"/>
    </row>
    <row r="28" spans="2:6" x14ac:dyDescent="0.35">
      <c r="B28" s="16" t="s">
        <v>12</v>
      </c>
      <c r="C28">
        <v>3078</v>
      </c>
      <c r="D28">
        <v>5162979</v>
      </c>
      <c r="E28" s="14"/>
      <c r="F28" s="14"/>
    </row>
    <row r="29" spans="2:6" x14ac:dyDescent="0.35">
      <c r="B29" s="16" t="s">
        <v>12</v>
      </c>
      <c r="C29">
        <v>3079</v>
      </c>
      <c r="D29">
        <v>5162980</v>
      </c>
    </row>
    <row r="30" spans="2:6" x14ac:dyDescent="0.35">
      <c r="B30" s="25" t="s">
        <v>12</v>
      </c>
      <c r="C30" s="26">
        <v>3080</v>
      </c>
      <c r="D30">
        <v>5162981</v>
      </c>
    </row>
    <row r="31" spans="2:6" x14ac:dyDescent="0.35">
      <c r="B31" s="25" t="s">
        <v>12</v>
      </c>
      <c r="C31" s="26">
        <v>3081</v>
      </c>
      <c r="D31">
        <v>5163046</v>
      </c>
    </row>
    <row r="32" spans="2:6" x14ac:dyDescent="0.35">
      <c r="B32" s="25" t="s">
        <v>12</v>
      </c>
      <c r="C32" s="26">
        <v>3082</v>
      </c>
      <c r="D32">
        <v>5163047</v>
      </c>
    </row>
    <row r="33" spans="2:4" x14ac:dyDescent="0.35">
      <c r="B33" s="30" t="s">
        <v>12</v>
      </c>
      <c r="C33" s="24">
        <v>3083</v>
      </c>
      <c r="D33" s="24">
        <v>5164088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topLeftCell="G3" workbookViewId="0">
      <selection activeCell="Q2" sqref="Q2:Q28"/>
    </sheetView>
  </sheetViews>
  <sheetFormatPr baseColWidth="10" defaultRowHeight="14.5" x14ac:dyDescent="0.35"/>
  <cols>
    <col min="1" max="2" width="16.54296875" bestFit="1" customWidth="1"/>
    <col min="3" max="4" width="17" bestFit="1" customWidth="1"/>
    <col min="5" max="5" width="27.08984375" bestFit="1" customWidth="1"/>
    <col min="6" max="6" width="12.90625" bestFit="1" customWidth="1"/>
    <col min="7" max="7" width="18.1796875" bestFit="1" customWidth="1"/>
    <col min="8" max="8" width="12.90625" bestFit="1" customWidth="1"/>
    <col min="9" max="9" width="16.1796875" bestFit="1" customWidth="1"/>
    <col min="10" max="10" width="12.90625" bestFit="1" customWidth="1"/>
    <col min="11" max="11" width="15.6328125" bestFit="1" customWidth="1"/>
    <col min="12" max="12" width="14.81640625" bestFit="1" customWidth="1"/>
    <col min="14" max="14" width="13" bestFit="1" customWidth="1"/>
    <col min="15" max="15" width="12.90625" bestFit="1" customWidth="1"/>
    <col min="17" max="17" width="12.90625" bestFit="1" customWidth="1"/>
  </cols>
  <sheetData>
    <row r="2" spans="1:17" x14ac:dyDescent="0.35">
      <c r="A2" s="11" t="s">
        <v>16</v>
      </c>
      <c r="B2" s="11" t="s">
        <v>17</v>
      </c>
      <c r="C2" s="11" t="s">
        <v>18</v>
      </c>
      <c r="D2" s="11" t="s">
        <v>19</v>
      </c>
      <c r="E2" s="15" t="s">
        <v>21</v>
      </c>
      <c r="F2" s="15" t="s">
        <v>26</v>
      </c>
      <c r="G2" s="11" t="s">
        <v>27</v>
      </c>
      <c r="H2" s="11" t="s">
        <v>30</v>
      </c>
      <c r="I2" s="11" t="s">
        <v>33</v>
      </c>
      <c r="J2" s="11" t="s">
        <v>36</v>
      </c>
      <c r="K2" s="11" t="s">
        <v>39</v>
      </c>
      <c r="L2" s="11" t="s">
        <v>42</v>
      </c>
      <c r="M2" s="11" t="s">
        <v>45</v>
      </c>
      <c r="O2" s="11" t="s">
        <v>50</v>
      </c>
      <c r="P2" s="11" t="s">
        <v>53</v>
      </c>
      <c r="Q2" s="15" t="s">
        <v>61</v>
      </c>
    </row>
    <row r="3" spans="1:17" x14ac:dyDescent="0.35">
      <c r="A3" s="10">
        <v>1120000</v>
      </c>
      <c r="B3" s="10">
        <v>2345000</v>
      </c>
      <c r="C3" s="10">
        <v>2800000</v>
      </c>
      <c r="D3" s="10">
        <v>2800000</v>
      </c>
      <c r="E3" s="10">
        <v>2800000</v>
      </c>
      <c r="F3" s="10">
        <v>455000</v>
      </c>
      <c r="G3" s="10">
        <v>2800000</v>
      </c>
      <c r="H3" s="10">
        <v>4760000</v>
      </c>
      <c r="I3" s="10">
        <v>2450000</v>
      </c>
      <c r="J3" s="10">
        <v>2800000</v>
      </c>
      <c r="K3" s="20">
        <f t="shared" ref="K3:K35" si="0">+J3</f>
        <v>2800000</v>
      </c>
      <c r="L3" s="22">
        <v>2800000</v>
      </c>
      <c r="M3" s="20">
        <v>2800000</v>
      </c>
      <c r="N3" s="20"/>
      <c r="O3" s="10">
        <v>5005000</v>
      </c>
      <c r="P3" s="27">
        <v>3780000</v>
      </c>
      <c r="Q3" s="10">
        <v>2800000</v>
      </c>
    </row>
    <row r="4" spans="1:17" x14ac:dyDescent="0.35">
      <c r="A4" s="10">
        <v>5600000</v>
      </c>
      <c r="B4" s="10">
        <v>2800000</v>
      </c>
      <c r="C4" s="10">
        <v>2800000</v>
      </c>
      <c r="D4" s="10">
        <v>2800000</v>
      </c>
      <c r="E4" s="10">
        <v>2800000</v>
      </c>
      <c r="F4" s="10">
        <v>2520000</v>
      </c>
      <c r="G4" s="10">
        <v>2660000</v>
      </c>
      <c r="H4" s="10">
        <v>2800000</v>
      </c>
      <c r="I4" s="10">
        <v>4970000</v>
      </c>
      <c r="J4" s="10">
        <v>2800000</v>
      </c>
      <c r="K4" s="20">
        <f t="shared" si="0"/>
        <v>2800000</v>
      </c>
      <c r="L4" s="22">
        <v>5005000</v>
      </c>
      <c r="M4" s="20">
        <v>5250000</v>
      </c>
      <c r="N4" s="20"/>
      <c r="O4" s="10">
        <v>4200000</v>
      </c>
      <c r="P4" s="27">
        <v>2240000</v>
      </c>
      <c r="Q4" s="10">
        <v>2660000</v>
      </c>
    </row>
    <row r="5" spans="1:17" x14ac:dyDescent="0.35">
      <c r="A5" s="10">
        <v>735000</v>
      </c>
      <c r="B5" s="10">
        <v>2660000</v>
      </c>
      <c r="C5" s="10">
        <v>3955000</v>
      </c>
      <c r="D5" s="10">
        <v>420000</v>
      </c>
      <c r="E5" s="10">
        <v>2800000</v>
      </c>
      <c r="F5" s="10">
        <v>2800000</v>
      </c>
      <c r="G5" s="10">
        <v>2240000</v>
      </c>
      <c r="H5" s="10">
        <v>1155000</v>
      </c>
      <c r="I5" s="10">
        <v>4200000</v>
      </c>
      <c r="J5" s="10">
        <v>1960000</v>
      </c>
      <c r="K5" s="20">
        <f t="shared" si="0"/>
        <v>1960000</v>
      </c>
      <c r="L5" s="22">
        <v>2800000</v>
      </c>
      <c r="M5" s="20">
        <v>1540000</v>
      </c>
      <c r="N5" s="20"/>
      <c r="O5" s="10">
        <v>1680000</v>
      </c>
      <c r="P5" s="27">
        <v>2240000</v>
      </c>
      <c r="Q5" s="10">
        <v>2800000</v>
      </c>
    </row>
    <row r="6" spans="1:17" x14ac:dyDescent="0.35">
      <c r="A6" s="10">
        <v>4200000</v>
      </c>
      <c r="B6" s="10">
        <v>3500000</v>
      </c>
      <c r="C6" s="10">
        <v>1260000</v>
      </c>
      <c r="D6" s="10">
        <v>2800000</v>
      </c>
      <c r="E6" s="10">
        <v>2800000</v>
      </c>
      <c r="F6" s="10">
        <v>2415000</v>
      </c>
      <c r="G6" s="10">
        <v>3500000</v>
      </c>
      <c r="H6" s="10">
        <v>2800000</v>
      </c>
      <c r="I6" s="10">
        <v>2170000</v>
      </c>
      <c r="J6" s="10">
        <v>2625000</v>
      </c>
      <c r="K6" s="20">
        <f t="shared" si="0"/>
        <v>2625000</v>
      </c>
      <c r="L6" s="22">
        <v>2660000</v>
      </c>
      <c r="M6" s="20">
        <v>2555000</v>
      </c>
      <c r="N6" s="20"/>
      <c r="O6" s="10">
        <v>2800000</v>
      </c>
      <c r="P6" s="27">
        <v>2800000</v>
      </c>
      <c r="Q6" s="10">
        <v>1155000</v>
      </c>
    </row>
    <row r="7" spans="1:17" x14ac:dyDescent="0.35">
      <c r="A7" s="10">
        <v>2800000</v>
      </c>
      <c r="B7" s="10">
        <v>2520000</v>
      </c>
      <c r="C7" s="10">
        <v>2800000</v>
      </c>
      <c r="D7" s="10">
        <v>3500000</v>
      </c>
      <c r="E7" s="10">
        <v>5600000</v>
      </c>
      <c r="F7" s="10">
        <v>2800000</v>
      </c>
      <c r="G7" s="10">
        <v>1368000</v>
      </c>
      <c r="H7" s="10">
        <v>3640000</v>
      </c>
      <c r="I7" s="10">
        <v>2520000</v>
      </c>
      <c r="J7" s="10">
        <v>1750000</v>
      </c>
      <c r="K7" s="20">
        <f t="shared" si="0"/>
        <v>1750000</v>
      </c>
      <c r="L7" s="22">
        <v>2590000</v>
      </c>
      <c r="M7" s="20">
        <v>2800000</v>
      </c>
      <c r="N7" s="20"/>
      <c r="O7" s="10">
        <v>2660000</v>
      </c>
      <c r="P7" s="27">
        <v>1750000</v>
      </c>
      <c r="Q7" s="10">
        <v>2800000</v>
      </c>
    </row>
    <row r="8" spans="1:17" x14ac:dyDescent="0.35">
      <c r="A8" s="10">
        <v>5600000</v>
      </c>
      <c r="B8" s="10">
        <v>2800000</v>
      </c>
      <c r="C8" s="10">
        <v>2800000</v>
      </c>
      <c r="D8" s="10">
        <v>2380000</v>
      </c>
      <c r="E8" s="10">
        <v>3220000</v>
      </c>
      <c r="F8" s="10">
        <v>2800000</v>
      </c>
      <c r="G8" s="10">
        <v>684000</v>
      </c>
      <c r="H8" s="10">
        <v>2835000</v>
      </c>
      <c r="I8" s="10">
        <v>2800000</v>
      </c>
      <c r="J8" s="10">
        <v>5250000</v>
      </c>
      <c r="K8" s="20">
        <f t="shared" si="0"/>
        <v>5250000</v>
      </c>
      <c r="L8" s="22">
        <v>2800000</v>
      </c>
      <c r="M8" s="20">
        <v>2800000</v>
      </c>
      <c r="N8" s="20"/>
      <c r="O8" s="10">
        <v>2800000</v>
      </c>
      <c r="P8" s="27">
        <v>2800000</v>
      </c>
      <c r="Q8" s="10">
        <v>2800000</v>
      </c>
    </row>
    <row r="9" spans="1:17" x14ac:dyDescent="0.35">
      <c r="A9" s="10">
        <v>2100000</v>
      </c>
      <c r="B9" s="10">
        <v>1680000</v>
      </c>
      <c r="C9" s="10">
        <v>2800000</v>
      </c>
      <c r="D9" s="10">
        <v>2765000</v>
      </c>
      <c r="E9" s="10">
        <v>2800000</v>
      </c>
      <c r="F9" s="10">
        <v>1680000</v>
      </c>
      <c r="G9" s="10">
        <v>684000</v>
      </c>
      <c r="H9" s="10">
        <v>2800000</v>
      </c>
      <c r="I9" s="10">
        <v>2520000</v>
      </c>
      <c r="J9" s="10">
        <v>4585000</v>
      </c>
      <c r="K9" s="20">
        <f t="shared" si="0"/>
        <v>4585000</v>
      </c>
      <c r="L9" s="22">
        <v>2800000</v>
      </c>
      <c r="M9" s="20">
        <v>5600000</v>
      </c>
      <c r="N9" s="20"/>
      <c r="O9" s="10">
        <v>2660000</v>
      </c>
      <c r="P9" s="27">
        <v>3850000</v>
      </c>
      <c r="Q9" s="10">
        <v>2800000</v>
      </c>
    </row>
    <row r="10" spans="1:17" x14ac:dyDescent="0.35">
      <c r="A10" s="10">
        <v>2800000</v>
      </c>
      <c r="B10" s="10">
        <v>2695000</v>
      </c>
      <c r="C10" s="10">
        <v>5110000</v>
      </c>
      <c r="D10" s="10">
        <v>2765000</v>
      </c>
      <c r="E10" s="10">
        <v>2800000</v>
      </c>
      <c r="F10" s="10">
        <v>2030000</v>
      </c>
      <c r="G10" s="12">
        <f>SUM(G3:G9)</f>
        <v>13936000</v>
      </c>
      <c r="H10" s="10">
        <v>2800000</v>
      </c>
      <c r="I10" s="10">
        <v>5600000</v>
      </c>
      <c r="J10" s="10">
        <v>3500000</v>
      </c>
      <c r="K10" s="20">
        <f t="shared" si="0"/>
        <v>3500000</v>
      </c>
      <c r="L10" s="22">
        <v>2800000</v>
      </c>
      <c r="M10" s="20">
        <v>2660000</v>
      </c>
      <c r="N10" s="20"/>
      <c r="O10" s="10">
        <v>2275000</v>
      </c>
      <c r="P10" s="27">
        <v>2800000</v>
      </c>
      <c r="Q10" s="10">
        <v>2030000</v>
      </c>
    </row>
    <row r="11" spans="1:17" x14ac:dyDescent="0.35">
      <c r="A11" s="10">
        <v>2800000</v>
      </c>
      <c r="B11" s="10">
        <v>2520000</v>
      </c>
      <c r="C11" s="10">
        <v>2800000</v>
      </c>
      <c r="D11" s="10">
        <v>4200000</v>
      </c>
      <c r="E11" s="10">
        <v>2800000</v>
      </c>
      <c r="F11" s="10">
        <v>2800000</v>
      </c>
      <c r="H11" s="10">
        <v>2800000</v>
      </c>
      <c r="I11" s="10">
        <v>1750000</v>
      </c>
      <c r="J11" s="10">
        <v>2800000</v>
      </c>
      <c r="K11" s="20">
        <f t="shared" si="0"/>
        <v>2800000</v>
      </c>
      <c r="L11" s="22">
        <v>2520000</v>
      </c>
      <c r="M11" s="20">
        <v>3920000</v>
      </c>
      <c r="N11" s="20"/>
      <c r="O11" s="10">
        <v>4200000</v>
      </c>
      <c r="P11" s="27">
        <v>1680000</v>
      </c>
      <c r="Q11" s="10">
        <v>2800000</v>
      </c>
    </row>
    <row r="12" spans="1:17" x14ac:dyDescent="0.35">
      <c r="A12" s="10">
        <v>4200000</v>
      </c>
      <c r="B12" s="10">
        <v>2800000</v>
      </c>
      <c r="C12" s="10">
        <v>4200000</v>
      </c>
      <c r="D12" s="10">
        <v>2520000</v>
      </c>
      <c r="E12" s="10">
        <v>1960000</v>
      </c>
      <c r="F12" s="10">
        <v>2800000</v>
      </c>
      <c r="H12" s="10">
        <v>2380000</v>
      </c>
      <c r="I12" s="10">
        <v>2800000</v>
      </c>
      <c r="J12" s="10">
        <v>2520000</v>
      </c>
      <c r="K12" s="20">
        <f t="shared" si="0"/>
        <v>2520000</v>
      </c>
      <c r="L12" s="22">
        <v>2205000</v>
      </c>
      <c r="M12" s="20">
        <v>4200000</v>
      </c>
      <c r="N12" s="20"/>
      <c r="O12" s="10">
        <v>2800000</v>
      </c>
      <c r="P12" s="27">
        <v>2100000</v>
      </c>
      <c r="Q12" s="10">
        <v>1225000</v>
      </c>
    </row>
    <row r="13" spans="1:17" x14ac:dyDescent="0.35">
      <c r="A13" s="10">
        <v>2660000</v>
      </c>
      <c r="B13" s="10">
        <v>2520000</v>
      </c>
      <c r="C13" s="10">
        <v>2240000</v>
      </c>
      <c r="D13" s="10">
        <v>5600000</v>
      </c>
      <c r="E13" s="10">
        <v>4025000</v>
      </c>
      <c r="F13" s="10">
        <v>2660000</v>
      </c>
      <c r="H13" s="10">
        <v>2660000</v>
      </c>
      <c r="I13" s="10">
        <v>4200000</v>
      </c>
      <c r="J13" s="10">
        <v>2800000</v>
      </c>
      <c r="K13" s="20">
        <f t="shared" si="0"/>
        <v>2800000</v>
      </c>
      <c r="L13" s="22">
        <v>4200000</v>
      </c>
      <c r="M13" s="20">
        <v>2800000</v>
      </c>
      <c r="N13" s="20"/>
      <c r="O13" s="10">
        <v>2660000</v>
      </c>
      <c r="P13" s="27">
        <v>1540000</v>
      </c>
      <c r="Q13" s="10">
        <v>2800000</v>
      </c>
    </row>
    <row r="14" spans="1:17" x14ac:dyDescent="0.35">
      <c r="A14" s="12">
        <f>SUM(A3:A13)</f>
        <v>34615000</v>
      </c>
      <c r="B14" s="10">
        <v>4375000</v>
      </c>
      <c r="C14" s="10">
        <v>2310000</v>
      </c>
      <c r="D14" s="10">
        <v>1368000</v>
      </c>
      <c r="E14" s="10">
        <v>2625000</v>
      </c>
      <c r="F14" s="10">
        <v>3745000</v>
      </c>
      <c r="H14" s="10">
        <v>2520000</v>
      </c>
      <c r="I14" s="10">
        <v>2800000</v>
      </c>
      <c r="J14" s="10">
        <v>2800000</v>
      </c>
      <c r="K14" s="20">
        <f t="shared" si="0"/>
        <v>2800000</v>
      </c>
      <c r="L14" s="22">
        <v>2380000</v>
      </c>
      <c r="M14" s="20">
        <v>3710000</v>
      </c>
      <c r="N14" s="20"/>
      <c r="O14" s="10">
        <v>420000</v>
      </c>
      <c r="P14" s="27">
        <v>2800000</v>
      </c>
      <c r="Q14" s="10">
        <v>2800000</v>
      </c>
    </row>
    <row r="15" spans="1:17" x14ac:dyDescent="0.35">
      <c r="B15" s="10">
        <v>684000</v>
      </c>
      <c r="C15" s="10">
        <v>2800000</v>
      </c>
      <c r="D15" s="10">
        <v>684000</v>
      </c>
      <c r="E15" s="10">
        <v>1120000</v>
      </c>
      <c r="F15" s="10">
        <v>2660000</v>
      </c>
      <c r="H15" s="10">
        <v>4200000</v>
      </c>
      <c r="I15" s="10">
        <v>2800000</v>
      </c>
      <c r="J15" s="10">
        <v>2800000</v>
      </c>
      <c r="K15" s="20">
        <f t="shared" si="0"/>
        <v>2800000</v>
      </c>
      <c r="L15" s="22">
        <v>2660000</v>
      </c>
      <c r="M15" s="20">
        <v>2800000</v>
      </c>
      <c r="N15" s="20"/>
      <c r="O15" s="10">
        <v>2660000</v>
      </c>
      <c r="P15" s="27">
        <v>2590000</v>
      </c>
      <c r="Q15" s="10">
        <v>114000</v>
      </c>
    </row>
    <row r="16" spans="1:17" x14ac:dyDescent="0.35">
      <c r="B16" s="10">
        <v>684000</v>
      </c>
      <c r="C16" s="10">
        <v>2800000</v>
      </c>
      <c r="D16" s="10">
        <v>684000</v>
      </c>
      <c r="E16" s="10">
        <v>1050000</v>
      </c>
      <c r="F16" s="10">
        <v>2520000</v>
      </c>
      <c r="H16" s="10">
        <v>3500000</v>
      </c>
      <c r="I16" s="10">
        <v>3500000</v>
      </c>
      <c r="J16" s="10">
        <v>4200000</v>
      </c>
      <c r="K16" s="20">
        <f t="shared" si="0"/>
        <v>4200000</v>
      </c>
      <c r="L16" s="22">
        <v>2660000</v>
      </c>
      <c r="M16" s="20">
        <v>2800000</v>
      </c>
      <c r="N16" s="12"/>
      <c r="O16" s="10">
        <v>5285000</v>
      </c>
      <c r="P16" s="27">
        <v>2800000</v>
      </c>
      <c r="Q16" s="10">
        <v>5565000</v>
      </c>
    </row>
    <row r="17" spans="2:17" x14ac:dyDescent="0.35">
      <c r="B17" s="12">
        <f>SUM(B3:B16)</f>
        <v>34583000</v>
      </c>
      <c r="C17" s="10">
        <v>1680000</v>
      </c>
      <c r="D17" s="12">
        <f>SUM(D3:D16)</f>
        <v>35286000</v>
      </c>
      <c r="E17" s="10">
        <v>2800000</v>
      </c>
      <c r="F17" s="10">
        <v>2800000</v>
      </c>
      <c r="H17" s="10">
        <v>2800000</v>
      </c>
      <c r="I17" s="10">
        <v>2800000</v>
      </c>
      <c r="J17" s="10">
        <v>2800000</v>
      </c>
      <c r="K17" s="20">
        <f t="shared" si="0"/>
        <v>2800000</v>
      </c>
      <c r="L17" s="12">
        <f>SUM(L3:L16)</f>
        <v>40880000</v>
      </c>
      <c r="M17" s="20">
        <v>2800000</v>
      </c>
      <c r="O17" s="10">
        <v>2800000</v>
      </c>
      <c r="P17" s="27">
        <v>2660000</v>
      </c>
      <c r="Q17" s="10">
        <v>2800000</v>
      </c>
    </row>
    <row r="18" spans="2:17" x14ac:dyDescent="0.35">
      <c r="C18" s="12">
        <f>SUM(C3:C17)</f>
        <v>43155000</v>
      </c>
      <c r="E18" s="10">
        <v>5180000</v>
      </c>
      <c r="F18" s="10">
        <v>4235000</v>
      </c>
      <c r="H18" s="10">
        <v>1260000</v>
      </c>
      <c r="I18" s="10">
        <v>2800000</v>
      </c>
      <c r="J18" s="10">
        <v>2590000</v>
      </c>
      <c r="K18" s="20">
        <f t="shared" si="0"/>
        <v>2590000</v>
      </c>
      <c r="M18" s="20">
        <v>228000</v>
      </c>
      <c r="O18" s="10">
        <v>1260000</v>
      </c>
      <c r="P18" s="27">
        <v>1155000</v>
      </c>
      <c r="Q18" s="10">
        <v>4200000</v>
      </c>
    </row>
    <row r="19" spans="2:17" x14ac:dyDescent="0.35">
      <c r="E19" s="10">
        <v>2800000</v>
      </c>
      <c r="F19" s="10">
        <v>2800000</v>
      </c>
      <c r="H19" s="10">
        <v>5600000</v>
      </c>
      <c r="I19" s="10">
        <v>2800000</v>
      </c>
      <c r="J19" s="10">
        <v>3500000</v>
      </c>
      <c r="K19" s="20">
        <f t="shared" si="0"/>
        <v>3500000</v>
      </c>
      <c r="M19" s="20">
        <v>228000</v>
      </c>
      <c r="O19" s="10">
        <v>2275000</v>
      </c>
      <c r="P19" s="27">
        <v>228000</v>
      </c>
      <c r="Q19" s="10">
        <v>4620000</v>
      </c>
    </row>
    <row r="20" spans="2:17" x14ac:dyDescent="0.35">
      <c r="E20" s="10">
        <v>2520000</v>
      </c>
      <c r="F20" s="10">
        <v>4200000</v>
      </c>
      <c r="H20" s="10">
        <v>1680000</v>
      </c>
      <c r="I20" s="10">
        <v>945000</v>
      </c>
      <c r="J20" s="10">
        <v>2660000</v>
      </c>
      <c r="K20" s="20">
        <f t="shared" si="0"/>
        <v>2660000</v>
      </c>
      <c r="M20" s="20">
        <v>228000</v>
      </c>
      <c r="O20" s="10">
        <v>2800000</v>
      </c>
      <c r="P20" s="27">
        <v>228000</v>
      </c>
      <c r="Q20" s="10">
        <v>4200000</v>
      </c>
    </row>
    <row r="21" spans="2:17" x14ac:dyDescent="0.35">
      <c r="E21" s="10">
        <v>2800000</v>
      </c>
      <c r="F21" s="10">
        <v>3080000</v>
      </c>
      <c r="H21" s="10">
        <v>2800000</v>
      </c>
      <c r="I21" s="10">
        <v>684000</v>
      </c>
      <c r="J21" s="10">
        <v>1960000</v>
      </c>
      <c r="K21" s="20">
        <f t="shared" si="0"/>
        <v>1960000</v>
      </c>
      <c r="M21" s="20">
        <v>2800000</v>
      </c>
      <c r="O21" s="10">
        <v>4200000</v>
      </c>
      <c r="P21" s="27">
        <v>228000</v>
      </c>
      <c r="Q21" s="10">
        <v>1750000</v>
      </c>
    </row>
    <row r="22" spans="2:17" x14ac:dyDescent="0.35">
      <c r="E22" s="10">
        <v>684000</v>
      </c>
      <c r="F22" s="10">
        <v>2800000</v>
      </c>
      <c r="H22" s="10">
        <v>560000</v>
      </c>
      <c r="I22" s="10">
        <v>684000</v>
      </c>
      <c r="J22" s="10">
        <v>1750000</v>
      </c>
      <c r="K22" s="20">
        <f t="shared" si="0"/>
        <v>1750000</v>
      </c>
      <c r="M22" s="20">
        <v>4900000</v>
      </c>
      <c r="O22" s="10">
        <v>2800000</v>
      </c>
      <c r="P22" s="27">
        <v>342000</v>
      </c>
      <c r="Q22" s="10">
        <v>2660000</v>
      </c>
    </row>
    <row r="23" spans="2:17" x14ac:dyDescent="0.35">
      <c r="E23" s="10">
        <v>684000</v>
      </c>
      <c r="F23" s="12">
        <f>SUM(F3:F22)</f>
        <v>54600000</v>
      </c>
      <c r="H23" s="10">
        <v>1260000</v>
      </c>
      <c r="I23" s="10">
        <v>342000</v>
      </c>
      <c r="J23" s="10">
        <v>2800000</v>
      </c>
      <c r="K23" s="20">
        <f t="shared" si="0"/>
        <v>2800000</v>
      </c>
      <c r="M23" s="20">
        <v>980000</v>
      </c>
      <c r="O23" s="10">
        <v>2800000</v>
      </c>
      <c r="P23" s="27">
        <v>684000</v>
      </c>
      <c r="Q23" s="10">
        <v>4025000</v>
      </c>
    </row>
    <row r="24" spans="2:17" x14ac:dyDescent="0.35">
      <c r="E24" s="10">
        <v>1368000</v>
      </c>
      <c r="H24" s="10">
        <v>2800000</v>
      </c>
      <c r="I24" s="10">
        <v>3500000</v>
      </c>
      <c r="J24" s="10">
        <v>2800000</v>
      </c>
      <c r="K24" s="20">
        <f t="shared" si="0"/>
        <v>2800000</v>
      </c>
      <c r="M24" s="20">
        <v>2800000</v>
      </c>
      <c r="O24" s="10">
        <v>560000</v>
      </c>
      <c r="P24" s="27">
        <v>1610000</v>
      </c>
      <c r="Q24" s="10">
        <v>2660000</v>
      </c>
    </row>
    <row r="25" spans="2:17" x14ac:dyDescent="0.35">
      <c r="E25" s="10">
        <v>2380000</v>
      </c>
      <c r="H25" s="10">
        <v>2380000</v>
      </c>
      <c r="I25" s="10">
        <v>2695000</v>
      </c>
      <c r="J25" s="10">
        <v>2800000</v>
      </c>
      <c r="K25" s="20">
        <f t="shared" si="0"/>
        <v>2800000</v>
      </c>
      <c r="M25" s="20">
        <v>2800000</v>
      </c>
      <c r="O25" s="10">
        <v>2800000</v>
      </c>
      <c r="P25" s="27">
        <v>5250000</v>
      </c>
      <c r="Q25" s="10">
        <v>1610000</v>
      </c>
    </row>
    <row r="26" spans="2:17" x14ac:dyDescent="0.35">
      <c r="E26" s="10">
        <v>1680000</v>
      </c>
      <c r="H26" s="10">
        <v>1750000</v>
      </c>
      <c r="I26" s="10">
        <v>2205000</v>
      </c>
      <c r="J26" s="10">
        <v>228000</v>
      </c>
      <c r="K26" s="20">
        <f t="shared" si="0"/>
        <v>228000</v>
      </c>
      <c r="M26" s="20">
        <v>3150000</v>
      </c>
      <c r="O26" s="10">
        <v>228000</v>
      </c>
      <c r="P26" s="27">
        <v>2800000</v>
      </c>
      <c r="Q26" s="10">
        <v>1960000</v>
      </c>
    </row>
    <row r="27" spans="2:17" x14ac:dyDescent="0.35">
      <c r="E27" s="10">
        <v>2800000</v>
      </c>
      <c r="H27" s="10">
        <v>684000</v>
      </c>
      <c r="I27" s="10">
        <v>2520000</v>
      </c>
      <c r="J27" s="10">
        <v>228000</v>
      </c>
      <c r="K27" s="20">
        <f t="shared" si="0"/>
        <v>228000</v>
      </c>
      <c r="M27" s="20">
        <v>2730000</v>
      </c>
      <c r="O27" s="10">
        <v>228000</v>
      </c>
      <c r="P27" s="27">
        <v>2275000</v>
      </c>
      <c r="Q27" s="10">
        <v>1400000</v>
      </c>
    </row>
    <row r="28" spans="2:17" x14ac:dyDescent="0.35">
      <c r="E28" s="10">
        <v>3500000</v>
      </c>
      <c r="H28" s="12">
        <f>SUM(H3:H27)</f>
        <v>65224000</v>
      </c>
      <c r="I28" s="12">
        <f>SUM(I3:I27)</f>
        <v>67055000</v>
      </c>
      <c r="J28" s="10">
        <v>228000</v>
      </c>
      <c r="K28" s="20">
        <f t="shared" si="0"/>
        <v>228000</v>
      </c>
      <c r="M28" s="20">
        <v>1925000</v>
      </c>
      <c r="O28" s="10">
        <v>228000</v>
      </c>
      <c r="P28" s="27">
        <v>2800000</v>
      </c>
      <c r="Q28" s="12">
        <f>SUM(Q3:Q27)</f>
        <v>67034000</v>
      </c>
    </row>
    <row r="29" spans="2:17" x14ac:dyDescent="0.35">
      <c r="E29" s="10">
        <v>2800000</v>
      </c>
      <c r="J29" s="10">
        <v>684000</v>
      </c>
      <c r="K29" s="20">
        <f t="shared" si="0"/>
        <v>684000</v>
      </c>
      <c r="M29" s="20">
        <v>2660000</v>
      </c>
      <c r="O29" s="10">
        <v>228000</v>
      </c>
      <c r="P29" s="27">
        <v>4200000</v>
      </c>
    </row>
    <row r="30" spans="2:17" x14ac:dyDescent="0.35">
      <c r="E30" s="12">
        <f>SUM(E3:E29)</f>
        <v>71196000</v>
      </c>
      <c r="J30" s="10">
        <v>2800000</v>
      </c>
      <c r="K30" s="21">
        <f>SUM(K3:K29)</f>
        <v>68218000</v>
      </c>
      <c r="M30" s="20">
        <v>1680000</v>
      </c>
      <c r="O30" s="10">
        <v>228000</v>
      </c>
      <c r="P30" s="27">
        <v>2800000</v>
      </c>
    </row>
    <row r="31" spans="2:17" x14ac:dyDescent="0.35">
      <c r="J31" s="12">
        <f>SUM(J3:J30)</f>
        <v>71018000</v>
      </c>
      <c r="K31" s="20"/>
      <c r="M31" s="20">
        <v>2800000</v>
      </c>
      <c r="O31" s="10">
        <v>228000</v>
      </c>
      <c r="P31" s="27">
        <v>5075000</v>
      </c>
    </row>
    <row r="32" spans="2:17" x14ac:dyDescent="0.35">
      <c r="K32" s="20">
        <f t="shared" si="0"/>
        <v>0</v>
      </c>
      <c r="M32" s="20">
        <v>2660000</v>
      </c>
      <c r="O32" s="12">
        <f>SUM(O3:O31)</f>
        <v>65768000</v>
      </c>
      <c r="P32" s="27">
        <v>2800000</v>
      </c>
    </row>
    <row r="33" spans="11:16" x14ac:dyDescent="0.35">
      <c r="K33" s="20">
        <f t="shared" si="0"/>
        <v>0</v>
      </c>
      <c r="M33" s="20">
        <v>342000</v>
      </c>
      <c r="P33" s="28">
        <f>SUM(P3:P32)</f>
        <v>70905000</v>
      </c>
    </row>
    <row r="34" spans="11:16" x14ac:dyDescent="0.35">
      <c r="K34" s="20">
        <f t="shared" si="0"/>
        <v>0</v>
      </c>
      <c r="M34" s="20">
        <v>684000</v>
      </c>
    </row>
    <row r="35" spans="11:16" x14ac:dyDescent="0.35">
      <c r="K35" s="20">
        <f t="shared" si="0"/>
        <v>0</v>
      </c>
      <c r="M35" s="23">
        <f>SUM(M3:M34)</f>
        <v>82630000</v>
      </c>
    </row>
  </sheetData>
  <dataValidations count="1">
    <dataValidation type="whole" operator="greaterThan" allowBlank="1" showInputMessage="1" showErrorMessage="1" errorTitle="DATO ERRADO" error="El valor debe ser diferente de cero" sqref="K3:K35 M3:M34 N3:N15 P3:P32">
      <formula1>1</formula1>
    </dataValidation>
  </dataValidation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59"/>
  <sheetViews>
    <sheetView showGridLines="0" topLeftCell="A145" zoomScale="120" zoomScaleNormal="120" workbookViewId="0">
      <selection activeCell="B156" sqref="B156"/>
    </sheetView>
  </sheetViews>
  <sheetFormatPr baseColWidth="10" defaultColWidth="11.54296875" defaultRowHeight="12" x14ac:dyDescent="0.3"/>
  <cols>
    <col min="1" max="1" width="11.54296875" style="8"/>
    <col min="2" max="2" width="41.08984375" style="8" bestFit="1" customWidth="1"/>
    <col min="3" max="3" width="9" style="8" customWidth="1"/>
    <col min="4" max="4" width="8.90625" style="8" customWidth="1"/>
    <col min="5" max="5" width="14" style="8" bestFit="1" customWidth="1"/>
    <col min="6" max="6" width="15.36328125" style="8" bestFit="1" customWidth="1"/>
    <col min="7" max="7" width="9.36328125" style="8" customWidth="1"/>
    <col min="8" max="8" width="12.90625" style="8" bestFit="1" customWidth="1"/>
    <col min="9" max="9" width="15.6328125" style="8" bestFit="1" customWidth="1"/>
    <col min="10" max="10" width="11.453125" style="8" customWidth="1"/>
    <col min="11" max="11" width="59.81640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2589</v>
      </c>
      <c r="E2" s="3" t="s">
        <v>24</v>
      </c>
      <c r="F2" s="3" t="s">
        <v>25</v>
      </c>
      <c r="G2" s="5">
        <v>2800000</v>
      </c>
      <c r="H2" s="6">
        <f t="shared" ref="H2:H151" si="0">+G2</f>
        <v>2800000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2596</v>
      </c>
      <c r="E3" s="3" t="s">
        <v>24</v>
      </c>
      <c r="F3" s="3" t="s">
        <v>25</v>
      </c>
      <c r="G3" s="5">
        <v>4235000</v>
      </c>
      <c r="H3" s="6">
        <f t="shared" si="0"/>
        <v>4235000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2598</v>
      </c>
      <c r="E4" s="3" t="s">
        <v>24</v>
      </c>
      <c r="F4" s="3" t="s">
        <v>25</v>
      </c>
      <c r="G4" s="5">
        <v>4200000</v>
      </c>
      <c r="H4" s="6">
        <f t="shared" si="0"/>
        <v>4200000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2601</v>
      </c>
      <c r="E5" s="3" t="s">
        <v>25</v>
      </c>
      <c r="F5" s="3" t="s">
        <v>25</v>
      </c>
      <c r="G5" s="5">
        <v>2800000</v>
      </c>
      <c r="H5" s="6">
        <f t="shared" si="0"/>
        <v>2800000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2602</v>
      </c>
      <c r="E6" s="3" t="s">
        <v>25</v>
      </c>
      <c r="F6" s="3" t="s">
        <v>25</v>
      </c>
      <c r="G6" s="5">
        <v>2660000</v>
      </c>
      <c r="H6" s="6">
        <f t="shared" si="0"/>
        <v>2660000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2603</v>
      </c>
      <c r="E7" s="3" t="s">
        <v>25</v>
      </c>
      <c r="F7" s="3" t="s">
        <v>25</v>
      </c>
      <c r="G7" s="5">
        <v>2240000</v>
      </c>
      <c r="H7" s="6">
        <f t="shared" si="0"/>
        <v>2240000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2604</v>
      </c>
      <c r="E8" s="3" t="s">
        <v>25</v>
      </c>
      <c r="F8" s="3" t="s">
        <v>25</v>
      </c>
      <c r="G8" s="5">
        <v>3500000</v>
      </c>
      <c r="H8" s="6">
        <f t="shared" si="0"/>
        <v>3500000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2605</v>
      </c>
      <c r="E9" s="3" t="s">
        <v>25</v>
      </c>
      <c r="F9" s="3" t="s">
        <v>25</v>
      </c>
      <c r="G9" s="5">
        <v>1368000</v>
      </c>
      <c r="H9" s="6">
        <f t="shared" si="0"/>
        <v>1368000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2606</v>
      </c>
      <c r="E10" s="3" t="s">
        <v>25</v>
      </c>
      <c r="F10" s="3" t="s">
        <v>25</v>
      </c>
      <c r="G10" s="5">
        <v>684000</v>
      </c>
      <c r="H10" s="6">
        <f t="shared" si="0"/>
        <v>684000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2607</v>
      </c>
      <c r="E11" s="3" t="s">
        <v>25</v>
      </c>
      <c r="F11" s="3" t="s">
        <v>25</v>
      </c>
      <c r="G11" s="5">
        <v>684000</v>
      </c>
      <c r="H11" s="6">
        <f t="shared" si="0"/>
        <v>684000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2677</v>
      </c>
      <c r="E12" s="3" t="s">
        <v>28</v>
      </c>
      <c r="F12" s="3" t="s">
        <v>29</v>
      </c>
      <c r="G12" s="5">
        <v>2800000</v>
      </c>
      <c r="H12" s="6">
        <f t="shared" si="0"/>
        <v>2800000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2683</v>
      </c>
      <c r="E13" s="3" t="s">
        <v>28</v>
      </c>
      <c r="F13" s="3" t="s">
        <v>29</v>
      </c>
      <c r="G13" s="5">
        <v>2380000</v>
      </c>
      <c r="H13" s="6">
        <f t="shared" si="0"/>
        <v>2380000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2684</v>
      </c>
      <c r="E14" s="3" t="s">
        <v>28</v>
      </c>
      <c r="F14" s="3" t="s">
        <v>29</v>
      </c>
      <c r="G14" s="5">
        <v>2660000</v>
      </c>
      <c r="H14" s="6">
        <f t="shared" si="0"/>
        <v>2660000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2690</v>
      </c>
      <c r="E15" s="3" t="s">
        <v>28</v>
      </c>
      <c r="F15" s="3" t="s">
        <v>29</v>
      </c>
      <c r="G15" s="5">
        <v>5600000</v>
      </c>
      <c r="H15" s="6">
        <f t="shared" si="0"/>
        <v>5600000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2697</v>
      </c>
      <c r="E16" s="3" t="s">
        <v>28</v>
      </c>
      <c r="F16" s="3" t="s">
        <v>29</v>
      </c>
      <c r="G16" s="5">
        <v>1750000</v>
      </c>
      <c r="H16" s="6">
        <f t="shared" si="0"/>
        <v>1750000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2698</v>
      </c>
      <c r="E17" s="3" t="s">
        <v>28</v>
      </c>
      <c r="F17" s="3" t="s">
        <v>29</v>
      </c>
      <c r="G17" s="5">
        <v>684000</v>
      </c>
      <c r="H17" s="6">
        <f t="shared" si="0"/>
        <v>684000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2773</v>
      </c>
      <c r="E18" s="3" t="s">
        <v>31</v>
      </c>
      <c r="F18" s="3" t="s">
        <v>32</v>
      </c>
      <c r="G18" s="5">
        <v>684000</v>
      </c>
      <c r="H18" s="6">
        <f t="shared" si="0"/>
        <v>684000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2774</v>
      </c>
      <c r="E19" s="3" t="s">
        <v>31</v>
      </c>
      <c r="F19" s="3" t="s">
        <v>32</v>
      </c>
      <c r="G19" s="5">
        <v>342000</v>
      </c>
      <c r="H19" s="6">
        <f t="shared" si="0"/>
        <v>342000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2855</v>
      </c>
      <c r="E20" s="3" t="s">
        <v>34</v>
      </c>
      <c r="F20" s="3" t="s">
        <v>35</v>
      </c>
      <c r="G20" s="5">
        <v>3500000</v>
      </c>
      <c r="H20" s="6">
        <f t="shared" si="0"/>
        <v>3500000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2857</v>
      </c>
      <c r="E21" s="3" t="s">
        <v>34</v>
      </c>
      <c r="F21" s="3" t="s">
        <v>35</v>
      </c>
      <c r="G21" s="5">
        <v>1960000</v>
      </c>
      <c r="H21" s="6">
        <f t="shared" si="0"/>
        <v>1960000</v>
      </c>
      <c r="I21" s="3" t="s">
        <v>13</v>
      </c>
      <c r="J21" s="7" t="s">
        <v>14</v>
      </c>
      <c r="K21" s="7" t="s">
        <v>15</v>
      </c>
    </row>
    <row r="22" spans="1:11" ht="11.4" customHeight="1" x14ac:dyDescent="0.3">
      <c r="A22" s="3">
        <v>800205977</v>
      </c>
      <c r="B22" s="4" t="s">
        <v>11</v>
      </c>
      <c r="C22" s="3" t="s">
        <v>12</v>
      </c>
      <c r="D22" s="4">
        <v>2861</v>
      </c>
      <c r="E22" s="3" t="s">
        <v>34</v>
      </c>
      <c r="F22" s="3" t="s">
        <v>35</v>
      </c>
      <c r="G22" s="5">
        <v>2800000</v>
      </c>
      <c r="H22" s="6">
        <f t="shared" si="0"/>
        <v>2800000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2911</v>
      </c>
      <c r="E23" s="3" t="s">
        <v>37</v>
      </c>
      <c r="F23" s="3" t="s">
        <v>38</v>
      </c>
      <c r="G23" s="5">
        <v>2625000</v>
      </c>
      <c r="H23" s="6">
        <f t="shared" si="0"/>
        <v>2625000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2916</v>
      </c>
      <c r="E24" s="3" t="s">
        <v>37</v>
      </c>
      <c r="F24" s="3" t="s">
        <v>38</v>
      </c>
      <c r="G24" s="5">
        <v>1750000</v>
      </c>
      <c r="H24" s="6">
        <f t="shared" si="0"/>
        <v>1750000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2917</v>
      </c>
      <c r="E25" s="3" t="s">
        <v>37</v>
      </c>
      <c r="F25" s="3" t="s">
        <v>38</v>
      </c>
      <c r="G25" s="5">
        <v>2625000</v>
      </c>
      <c r="H25" s="6">
        <f t="shared" si="0"/>
        <v>2625000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2919</v>
      </c>
      <c r="E26" s="3" t="s">
        <v>37</v>
      </c>
      <c r="F26" s="3" t="s">
        <v>38</v>
      </c>
      <c r="G26" s="5">
        <v>2800000</v>
      </c>
      <c r="H26" s="6">
        <f t="shared" si="0"/>
        <v>2800000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2920</v>
      </c>
      <c r="E27" s="3" t="s">
        <v>37</v>
      </c>
      <c r="F27" s="3" t="s">
        <v>38</v>
      </c>
      <c r="G27" s="5">
        <v>1645000</v>
      </c>
      <c r="H27" s="6">
        <f t="shared" si="0"/>
        <v>1645000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2921</v>
      </c>
      <c r="E28" s="3" t="s">
        <v>37</v>
      </c>
      <c r="F28" s="3" t="s">
        <v>38</v>
      </c>
      <c r="G28" s="5">
        <v>560000</v>
      </c>
      <c r="H28" s="6">
        <f t="shared" si="0"/>
        <v>560000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2922</v>
      </c>
      <c r="E29" s="3" t="s">
        <v>37</v>
      </c>
      <c r="F29" s="3" t="s">
        <v>38</v>
      </c>
      <c r="G29" s="5">
        <v>2800000</v>
      </c>
      <c r="H29" s="6">
        <f t="shared" si="0"/>
        <v>2800000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2923</v>
      </c>
      <c r="E30" s="3" t="s">
        <v>37</v>
      </c>
      <c r="F30" s="3" t="s">
        <v>38</v>
      </c>
      <c r="G30" s="5">
        <v>2800000</v>
      </c>
      <c r="H30" s="6">
        <f t="shared" si="0"/>
        <v>2800000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2924</v>
      </c>
      <c r="E31" s="3" t="s">
        <v>37</v>
      </c>
      <c r="F31" s="3" t="s">
        <v>38</v>
      </c>
      <c r="G31" s="5">
        <v>3500000</v>
      </c>
      <c r="H31" s="6">
        <f t="shared" si="0"/>
        <v>3500000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2925</v>
      </c>
      <c r="E32" s="3" t="s">
        <v>37</v>
      </c>
      <c r="F32" s="3" t="s">
        <v>38</v>
      </c>
      <c r="G32" s="5">
        <v>2275000</v>
      </c>
      <c r="H32" s="6">
        <f t="shared" si="0"/>
        <v>2275000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2926</v>
      </c>
      <c r="E33" s="3" t="s">
        <v>37</v>
      </c>
      <c r="F33" s="3" t="s">
        <v>38</v>
      </c>
      <c r="G33" s="5">
        <v>2660000</v>
      </c>
      <c r="H33" s="6">
        <f t="shared" si="0"/>
        <v>2660000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2927</v>
      </c>
      <c r="E34" s="3" t="s">
        <v>37</v>
      </c>
      <c r="F34" s="3" t="s">
        <v>38</v>
      </c>
      <c r="G34" s="5">
        <v>2800000</v>
      </c>
      <c r="H34" s="6">
        <f t="shared" si="0"/>
        <v>2800000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2928</v>
      </c>
      <c r="E35" s="3" t="s">
        <v>37</v>
      </c>
      <c r="F35" s="3" t="s">
        <v>38</v>
      </c>
      <c r="G35" s="5">
        <v>2800000</v>
      </c>
      <c r="H35" s="6">
        <f t="shared" si="0"/>
        <v>2800000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2929</v>
      </c>
      <c r="E36" s="3" t="s">
        <v>37</v>
      </c>
      <c r="F36" s="3" t="s">
        <v>38</v>
      </c>
      <c r="G36" s="5">
        <v>2100000</v>
      </c>
      <c r="H36" s="6">
        <f t="shared" si="0"/>
        <v>2100000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2930</v>
      </c>
      <c r="E37" s="3" t="s">
        <v>37</v>
      </c>
      <c r="F37" s="3" t="s">
        <v>38</v>
      </c>
      <c r="G37" s="5">
        <v>2800000</v>
      </c>
      <c r="H37" s="6">
        <f t="shared" si="0"/>
        <v>2800000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2931</v>
      </c>
      <c r="E38" s="3" t="s">
        <v>37</v>
      </c>
      <c r="F38" s="3" t="s">
        <v>38</v>
      </c>
      <c r="G38" s="5">
        <v>2800000</v>
      </c>
      <c r="H38" s="6">
        <f t="shared" si="0"/>
        <v>2800000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2932</v>
      </c>
      <c r="E39" s="3" t="s">
        <v>37</v>
      </c>
      <c r="F39" s="3" t="s">
        <v>38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2933</v>
      </c>
      <c r="E40" s="3" t="s">
        <v>37</v>
      </c>
      <c r="F40" s="3" t="s">
        <v>38</v>
      </c>
      <c r="G40" s="5">
        <v>2800000</v>
      </c>
      <c r="H40" s="6">
        <f t="shared" si="0"/>
        <v>2800000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2934</v>
      </c>
      <c r="E41" s="3" t="s">
        <v>37</v>
      </c>
      <c r="F41" s="3" t="s">
        <v>38</v>
      </c>
      <c r="G41" s="5">
        <v>3290000</v>
      </c>
      <c r="H41" s="6">
        <f t="shared" si="0"/>
        <v>3290000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2935</v>
      </c>
      <c r="E42" s="3" t="s">
        <v>37</v>
      </c>
      <c r="F42" s="3" t="s">
        <v>38</v>
      </c>
      <c r="G42" s="5">
        <v>2800000</v>
      </c>
      <c r="H42" s="6">
        <f t="shared" si="0"/>
        <v>2800000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2936</v>
      </c>
      <c r="E43" s="3" t="s">
        <v>37</v>
      </c>
      <c r="F43" s="3" t="s">
        <v>38</v>
      </c>
      <c r="G43" s="5">
        <v>2800000</v>
      </c>
      <c r="H43" s="6">
        <f t="shared" si="0"/>
        <v>2800000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2938</v>
      </c>
      <c r="E44" s="3" t="s">
        <v>37</v>
      </c>
      <c r="F44" s="3" t="s">
        <v>38</v>
      </c>
      <c r="G44" s="5">
        <v>5075000</v>
      </c>
      <c r="H44" s="6">
        <f t="shared" si="0"/>
        <v>5075000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2940</v>
      </c>
      <c r="E45" s="3" t="s">
        <v>37</v>
      </c>
      <c r="F45" s="3" t="s">
        <v>38</v>
      </c>
      <c r="G45" s="5">
        <v>2450000</v>
      </c>
      <c r="H45" s="6">
        <f t="shared" si="0"/>
        <v>2450000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2941</v>
      </c>
      <c r="E46" s="3" t="s">
        <v>37</v>
      </c>
      <c r="F46" s="3" t="s">
        <v>38</v>
      </c>
      <c r="G46" s="5">
        <v>2660000</v>
      </c>
      <c r="H46" s="6">
        <f t="shared" si="0"/>
        <v>2660000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2991</v>
      </c>
      <c r="E47" s="3" t="s">
        <v>40</v>
      </c>
      <c r="F47" s="3" t="s">
        <v>41</v>
      </c>
      <c r="G47" s="5">
        <v>2660000</v>
      </c>
      <c r="H47" s="6">
        <f t="shared" si="0"/>
        <v>2660000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2996</v>
      </c>
      <c r="E48" s="3" t="s">
        <v>40</v>
      </c>
      <c r="F48" s="3" t="s">
        <v>41</v>
      </c>
      <c r="G48" s="5">
        <v>2520000</v>
      </c>
      <c r="H48" s="6">
        <f t="shared" si="0"/>
        <v>2520000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2999</v>
      </c>
      <c r="E49" s="3" t="s">
        <v>40</v>
      </c>
      <c r="F49" s="3" t="s">
        <v>41</v>
      </c>
      <c r="G49" s="5">
        <v>2380000</v>
      </c>
      <c r="H49" s="6">
        <f t="shared" si="0"/>
        <v>2380000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3054</v>
      </c>
      <c r="E50" s="3" t="s">
        <v>43</v>
      </c>
      <c r="F50" s="3" t="s">
        <v>44</v>
      </c>
      <c r="G50" s="5">
        <v>1540000</v>
      </c>
      <c r="H50" s="6">
        <f t="shared" si="0"/>
        <v>1540000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3055</v>
      </c>
      <c r="E51" s="3" t="s">
        <v>43</v>
      </c>
      <c r="F51" s="3" t="s">
        <v>44</v>
      </c>
      <c r="G51" s="5">
        <v>2555000</v>
      </c>
      <c r="H51" s="6">
        <f t="shared" si="0"/>
        <v>2555000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3065</v>
      </c>
      <c r="E52" s="3" t="s">
        <v>43</v>
      </c>
      <c r="F52" s="3" t="s">
        <v>44</v>
      </c>
      <c r="G52" s="5">
        <v>2800000</v>
      </c>
      <c r="H52" s="6">
        <f t="shared" si="0"/>
        <v>2800000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3068</v>
      </c>
      <c r="E53" s="3" t="s">
        <v>43</v>
      </c>
      <c r="F53" s="3" t="s">
        <v>44</v>
      </c>
      <c r="G53" s="5">
        <v>228000</v>
      </c>
      <c r="H53" s="6">
        <f t="shared" si="0"/>
        <v>228000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3069</v>
      </c>
      <c r="E54" s="3" t="s">
        <v>43</v>
      </c>
      <c r="F54" s="3" t="s">
        <v>44</v>
      </c>
      <c r="G54" s="5">
        <v>228000</v>
      </c>
      <c r="H54" s="6">
        <f t="shared" si="0"/>
        <v>228000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3071</v>
      </c>
      <c r="E55" s="3" t="s">
        <v>46</v>
      </c>
      <c r="F55" s="3" t="s">
        <v>47</v>
      </c>
      <c r="G55" s="5">
        <v>4900000</v>
      </c>
      <c r="H55" s="6">
        <f t="shared" si="0"/>
        <v>4900000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3072</v>
      </c>
      <c r="E56" s="3" t="s">
        <v>46</v>
      </c>
      <c r="F56" s="3" t="s">
        <v>47</v>
      </c>
      <c r="G56" s="5">
        <v>980000</v>
      </c>
      <c r="H56" s="6">
        <f t="shared" si="0"/>
        <v>980000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3073</v>
      </c>
      <c r="E57" s="3" t="s">
        <v>46</v>
      </c>
      <c r="F57" s="3" t="s">
        <v>47</v>
      </c>
      <c r="G57" s="5">
        <v>2800000</v>
      </c>
      <c r="H57" s="6">
        <f t="shared" si="0"/>
        <v>2800000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3074</v>
      </c>
      <c r="E58" s="3" t="s">
        <v>46</v>
      </c>
      <c r="F58" s="3" t="s">
        <v>47</v>
      </c>
      <c r="G58" s="5">
        <v>2800000</v>
      </c>
      <c r="H58" s="6">
        <f t="shared" si="0"/>
        <v>2800000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3075</v>
      </c>
      <c r="E59" s="3" t="s">
        <v>46</v>
      </c>
      <c r="F59" s="3" t="s">
        <v>47</v>
      </c>
      <c r="G59" s="5">
        <v>3150000</v>
      </c>
      <c r="H59" s="6">
        <f t="shared" si="0"/>
        <v>3150000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3076</v>
      </c>
      <c r="E60" s="3" t="s">
        <v>46</v>
      </c>
      <c r="F60" s="3" t="s">
        <v>47</v>
      </c>
      <c r="G60" s="5">
        <v>2730000</v>
      </c>
      <c r="H60" s="6">
        <f t="shared" si="0"/>
        <v>2730000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3077</v>
      </c>
      <c r="E61" s="3" t="s">
        <v>46</v>
      </c>
      <c r="F61" s="3" t="s">
        <v>47</v>
      </c>
      <c r="G61" s="5">
        <v>1925000</v>
      </c>
      <c r="H61" s="6">
        <f t="shared" si="0"/>
        <v>1925000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3078</v>
      </c>
      <c r="E62" s="3" t="s">
        <v>46</v>
      </c>
      <c r="F62" s="3" t="s">
        <v>47</v>
      </c>
      <c r="G62" s="5">
        <v>2660000</v>
      </c>
      <c r="H62" s="6">
        <f t="shared" si="0"/>
        <v>2660000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3079</v>
      </c>
      <c r="E63" s="3" t="s">
        <v>46</v>
      </c>
      <c r="F63" s="3" t="s">
        <v>47</v>
      </c>
      <c r="G63" s="5">
        <v>1680000</v>
      </c>
      <c r="H63" s="6">
        <f t="shared" si="0"/>
        <v>1680000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3080</v>
      </c>
      <c r="E64" s="3" t="s">
        <v>46</v>
      </c>
      <c r="F64" s="3" t="s">
        <v>47</v>
      </c>
      <c r="G64" s="5">
        <v>2800000</v>
      </c>
      <c r="H64" s="6">
        <f t="shared" si="0"/>
        <v>2800000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3081</v>
      </c>
      <c r="E65" s="3" t="s">
        <v>46</v>
      </c>
      <c r="F65" s="3" t="s">
        <v>47</v>
      </c>
      <c r="G65" s="5">
        <v>2660000</v>
      </c>
      <c r="H65" s="6">
        <f t="shared" si="0"/>
        <v>2660000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3082</v>
      </c>
      <c r="E66" s="3" t="s">
        <v>46</v>
      </c>
      <c r="F66" s="3" t="s">
        <v>47</v>
      </c>
      <c r="G66" s="5">
        <v>342000</v>
      </c>
      <c r="H66" s="6">
        <f t="shared" si="0"/>
        <v>342000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3083</v>
      </c>
      <c r="E67" s="3" t="s">
        <v>46</v>
      </c>
      <c r="F67" s="3" t="s">
        <v>47</v>
      </c>
      <c r="G67" s="5">
        <v>684000</v>
      </c>
      <c r="H67" s="6">
        <f t="shared" si="0"/>
        <v>684000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3140</v>
      </c>
      <c r="E68" s="3" t="s">
        <v>48</v>
      </c>
      <c r="F68" s="3" t="s">
        <v>49</v>
      </c>
      <c r="G68" s="5">
        <v>5005000</v>
      </c>
      <c r="H68" s="6">
        <f t="shared" si="0"/>
        <v>5005000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3141</v>
      </c>
      <c r="E69" s="3" t="s">
        <v>48</v>
      </c>
      <c r="F69" s="3" t="s">
        <v>49</v>
      </c>
      <c r="G69" s="5">
        <v>4200000</v>
      </c>
      <c r="H69" s="6">
        <f t="shared" si="0"/>
        <v>4200000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3142</v>
      </c>
      <c r="E70" s="3" t="s">
        <v>48</v>
      </c>
      <c r="F70" s="3" t="s">
        <v>49</v>
      </c>
      <c r="G70" s="5">
        <v>1680000</v>
      </c>
      <c r="H70" s="6">
        <f t="shared" si="0"/>
        <v>1680000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3143</v>
      </c>
      <c r="E71" s="3" t="s">
        <v>48</v>
      </c>
      <c r="F71" s="3" t="s">
        <v>49</v>
      </c>
      <c r="G71" s="5">
        <v>2800000</v>
      </c>
      <c r="H71" s="6">
        <f t="shared" si="0"/>
        <v>2800000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3144</v>
      </c>
      <c r="E72" s="3" t="s">
        <v>48</v>
      </c>
      <c r="F72" s="3" t="s">
        <v>49</v>
      </c>
      <c r="G72" s="5">
        <v>2660000</v>
      </c>
      <c r="H72" s="6">
        <f t="shared" si="0"/>
        <v>2660000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3145</v>
      </c>
      <c r="E73" s="3" t="s">
        <v>48</v>
      </c>
      <c r="F73" s="3" t="s">
        <v>49</v>
      </c>
      <c r="G73" s="5">
        <v>2800000</v>
      </c>
      <c r="H73" s="6">
        <f t="shared" si="0"/>
        <v>2800000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3146</v>
      </c>
      <c r="E74" s="3" t="s">
        <v>48</v>
      </c>
      <c r="F74" s="3" t="s">
        <v>49</v>
      </c>
      <c r="G74" s="5">
        <v>2660000</v>
      </c>
      <c r="H74" s="6">
        <f t="shared" si="0"/>
        <v>2660000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3147</v>
      </c>
      <c r="E75" s="3" t="s">
        <v>48</v>
      </c>
      <c r="F75" s="3" t="s">
        <v>49</v>
      </c>
      <c r="G75" s="5">
        <v>2275000</v>
      </c>
      <c r="H75" s="6">
        <f t="shared" si="0"/>
        <v>2275000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3148</v>
      </c>
      <c r="E76" s="3" t="s">
        <v>48</v>
      </c>
      <c r="F76" s="3" t="s">
        <v>49</v>
      </c>
      <c r="G76" s="5">
        <v>4200000</v>
      </c>
      <c r="H76" s="6">
        <f t="shared" si="0"/>
        <v>4200000</v>
      </c>
      <c r="I76" s="3" t="s">
        <v>13</v>
      </c>
      <c r="J76" s="7" t="s">
        <v>14</v>
      </c>
      <c r="K76" s="7" t="s">
        <v>15</v>
      </c>
    </row>
    <row r="77" spans="1:11" x14ac:dyDescent="0.3">
      <c r="A77" s="3">
        <v>800205977</v>
      </c>
      <c r="B77" s="4" t="s">
        <v>11</v>
      </c>
      <c r="C77" s="3" t="s">
        <v>12</v>
      </c>
      <c r="D77" s="4">
        <v>3149</v>
      </c>
      <c r="E77" s="3" t="s">
        <v>48</v>
      </c>
      <c r="F77" s="3" t="s">
        <v>49</v>
      </c>
      <c r="G77" s="5">
        <v>2800000</v>
      </c>
      <c r="H77" s="6">
        <f t="shared" si="0"/>
        <v>2800000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3150</v>
      </c>
      <c r="E78" s="3" t="s">
        <v>48</v>
      </c>
      <c r="F78" s="3" t="s">
        <v>49</v>
      </c>
      <c r="G78" s="5">
        <v>2660000</v>
      </c>
      <c r="H78" s="6">
        <f t="shared" si="0"/>
        <v>2660000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3151</v>
      </c>
      <c r="E79" s="3" t="s">
        <v>48</v>
      </c>
      <c r="F79" s="3" t="s">
        <v>49</v>
      </c>
      <c r="G79" s="5">
        <v>420000</v>
      </c>
      <c r="H79" s="6">
        <f t="shared" si="0"/>
        <v>420000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3152</v>
      </c>
      <c r="E80" s="3" t="s">
        <v>48</v>
      </c>
      <c r="F80" s="3" t="s">
        <v>49</v>
      </c>
      <c r="G80" s="5">
        <v>2660000</v>
      </c>
      <c r="H80" s="6">
        <f t="shared" si="0"/>
        <v>2660000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3153</v>
      </c>
      <c r="E81" s="3" t="s">
        <v>51</v>
      </c>
      <c r="F81" s="3" t="s">
        <v>52</v>
      </c>
      <c r="G81" s="5">
        <v>5285000</v>
      </c>
      <c r="H81" s="6">
        <f t="shared" si="0"/>
        <v>5285000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3154</v>
      </c>
      <c r="E82" s="3" t="s">
        <v>51</v>
      </c>
      <c r="F82" s="3" t="s">
        <v>52</v>
      </c>
      <c r="G82" s="5">
        <v>2800000</v>
      </c>
      <c r="H82" s="6">
        <f t="shared" si="0"/>
        <v>2800000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3155</v>
      </c>
      <c r="E83" s="3" t="s">
        <v>51</v>
      </c>
      <c r="F83" s="3" t="s">
        <v>52</v>
      </c>
      <c r="G83" s="5">
        <v>1260000</v>
      </c>
      <c r="H83" s="6">
        <f t="shared" si="0"/>
        <v>1260000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3156</v>
      </c>
      <c r="E84" s="3" t="s">
        <v>51</v>
      </c>
      <c r="F84" s="3" t="s">
        <v>52</v>
      </c>
      <c r="G84" s="5">
        <v>2275000</v>
      </c>
      <c r="H84" s="6">
        <f t="shared" si="0"/>
        <v>2275000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3157</v>
      </c>
      <c r="E85" s="3" t="s">
        <v>51</v>
      </c>
      <c r="F85" s="3" t="s">
        <v>52</v>
      </c>
      <c r="G85" s="5">
        <v>2800000</v>
      </c>
      <c r="H85" s="6">
        <f t="shared" si="0"/>
        <v>2800000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3158</v>
      </c>
      <c r="E86" s="3" t="s">
        <v>51</v>
      </c>
      <c r="F86" s="3" t="s">
        <v>52</v>
      </c>
      <c r="G86" s="5">
        <v>4200000</v>
      </c>
      <c r="H86" s="6">
        <f t="shared" si="0"/>
        <v>4200000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3159</v>
      </c>
      <c r="E87" s="3" t="s">
        <v>51</v>
      </c>
      <c r="F87" s="3" t="s">
        <v>52</v>
      </c>
      <c r="G87" s="5">
        <v>2800000</v>
      </c>
      <c r="H87" s="6">
        <f t="shared" si="0"/>
        <v>2800000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3160</v>
      </c>
      <c r="E88" s="3" t="s">
        <v>51</v>
      </c>
      <c r="F88" s="3" t="s">
        <v>52</v>
      </c>
      <c r="G88" s="5">
        <v>2800000</v>
      </c>
      <c r="H88" s="6">
        <f t="shared" si="0"/>
        <v>2800000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3161</v>
      </c>
      <c r="E89" s="3" t="s">
        <v>51</v>
      </c>
      <c r="F89" s="3" t="s">
        <v>52</v>
      </c>
      <c r="G89" s="5">
        <v>560000</v>
      </c>
      <c r="H89" s="6">
        <f t="shared" si="0"/>
        <v>560000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3162</v>
      </c>
      <c r="E90" s="3" t="s">
        <v>51</v>
      </c>
      <c r="F90" s="3" t="s">
        <v>52</v>
      </c>
      <c r="G90" s="5">
        <v>2800000</v>
      </c>
      <c r="H90" s="6">
        <f t="shared" si="0"/>
        <v>2800000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3163</v>
      </c>
      <c r="E91" s="3" t="s">
        <v>51</v>
      </c>
      <c r="F91" s="3" t="s">
        <v>52</v>
      </c>
      <c r="G91" s="5">
        <v>228000</v>
      </c>
      <c r="H91" s="6">
        <f t="shared" si="0"/>
        <v>228000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3164</v>
      </c>
      <c r="E92" s="3" t="s">
        <v>51</v>
      </c>
      <c r="F92" s="3" t="s">
        <v>52</v>
      </c>
      <c r="G92" s="5">
        <v>228000</v>
      </c>
      <c r="H92" s="6">
        <f t="shared" si="0"/>
        <v>228000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3165</v>
      </c>
      <c r="E93" s="3" t="s">
        <v>51</v>
      </c>
      <c r="F93" s="3" t="s">
        <v>52</v>
      </c>
      <c r="G93" s="5">
        <v>228000</v>
      </c>
      <c r="H93" s="6">
        <f t="shared" si="0"/>
        <v>228000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3166</v>
      </c>
      <c r="E94" s="3" t="s">
        <v>51</v>
      </c>
      <c r="F94" s="3" t="s">
        <v>52</v>
      </c>
      <c r="G94" s="5">
        <v>228000</v>
      </c>
      <c r="H94" s="6">
        <f t="shared" si="0"/>
        <v>228000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3167</v>
      </c>
      <c r="E95" s="3" t="s">
        <v>51</v>
      </c>
      <c r="F95" s="3" t="s">
        <v>52</v>
      </c>
      <c r="G95" s="5">
        <v>228000</v>
      </c>
      <c r="H95" s="6">
        <f t="shared" si="0"/>
        <v>228000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3168</v>
      </c>
      <c r="E96" s="3" t="s">
        <v>51</v>
      </c>
      <c r="F96" s="3" t="s">
        <v>52</v>
      </c>
      <c r="G96" s="5">
        <v>228000</v>
      </c>
      <c r="H96" s="6">
        <f t="shared" si="0"/>
        <v>228000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3228</v>
      </c>
      <c r="E97" s="3" t="s">
        <v>54</v>
      </c>
      <c r="F97" s="3" t="s">
        <v>55</v>
      </c>
      <c r="G97" s="5">
        <v>3780000</v>
      </c>
      <c r="H97" s="6">
        <f t="shared" si="0"/>
        <v>3780000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3230</v>
      </c>
      <c r="E98" s="3" t="s">
        <v>54</v>
      </c>
      <c r="F98" s="3" t="s">
        <v>55</v>
      </c>
      <c r="G98" s="5">
        <v>2240000</v>
      </c>
      <c r="H98" s="6">
        <f t="shared" si="0"/>
        <v>2240000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3231</v>
      </c>
      <c r="E99" s="3" t="s">
        <v>54</v>
      </c>
      <c r="F99" s="3" t="s">
        <v>55</v>
      </c>
      <c r="G99" s="5">
        <v>2240000</v>
      </c>
      <c r="H99" s="6">
        <f t="shared" si="0"/>
        <v>2240000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3232</v>
      </c>
      <c r="E100" s="3" t="s">
        <v>54</v>
      </c>
      <c r="F100" s="3" t="s">
        <v>55</v>
      </c>
      <c r="G100" s="5">
        <v>2800000</v>
      </c>
      <c r="H100" s="6">
        <f t="shared" si="0"/>
        <v>2800000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3233</v>
      </c>
      <c r="E101" s="3" t="s">
        <v>54</v>
      </c>
      <c r="F101" s="3" t="s">
        <v>55</v>
      </c>
      <c r="G101" s="5">
        <v>1750000</v>
      </c>
      <c r="H101" s="6">
        <f t="shared" si="0"/>
        <v>1750000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3234</v>
      </c>
      <c r="E102" s="3" t="s">
        <v>54</v>
      </c>
      <c r="F102" s="3" t="s">
        <v>55</v>
      </c>
      <c r="G102" s="5">
        <v>2800000</v>
      </c>
      <c r="H102" s="6">
        <f t="shared" si="0"/>
        <v>2800000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3235</v>
      </c>
      <c r="E103" s="3" t="s">
        <v>54</v>
      </c>
      <c r="F103" s="3" t="s">
        <v>55</v>
      </c>
      <c r="G103" s="5">
        <v>3850000</v>
      </c>
      <c r="H103" s="6">
        <f t="shared" si="0"/>
        <v>3850000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3236</v>
      </c>
      <c r="E104" s="3" t="s">
        <v>54</v>
      </c>
      <c r="F104" s="3" t="s">
        <v>55</v>
      </c>
      <c r="G104" s="5">
        <v>2800000</v>
      </c>
      <c r="H104" s="6">
        <f t="shared" si="0"/>
        <v>2800000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3237</v>
      </c>
      <c r="E105" s="3" t="s">
        <v>54</v>
      </c>
      <c r="F105" s="3" t="s">
        <v>55</v>
      </c>
      <c r="G105" s="5">
        <v>1680000</v>
      </c>
      <c r="H105" s="6">
        <f t="shared" si="0"/>
        <v>1680000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3238</v>
      </c>
      <c r="E106" s="3" t="s">
        <v>54</v>
      </c>
      <c r="F106" s="3" t="s">
        <v>55</v>
      </c>
      <c r="G106" s="5">
        <v>2100000</v>
      </c>
      <c r="H106" s="6">
        <f t="shared" si="0"/>
        <v>2100000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3239</v>
      </c>
      <c r="E107" s="3" t="s">
        <v>54</v>
      </c>
      <c r="F107" s="3" t="s">
        <v>55</v>
      </c>
      <c r="G107" s="5">
        <v>1540000</v>
      </c>
      <c r="H107" s="6">
        <f t="shared" si="0"/>
        <v>1540000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3240</v>
      </c>
      <c r="E108" s="3" t="s">
        <v>54</v>
      </c>
      <c r="F108" s="3" t="s">
        <v>55</v>
      </c>
      <c r="G108" s="5">
        <v>2800000</v>
      </c>
      <c r="H108" s="6">
        <f t="shared" si="0"/>
        <v>2800000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3241</v>
      </c>
      <c r="E109" s="3" t="s">
        <v>54</v>
      </c>
      <c r="F109" s="3" t="s">
        <v>55</v>
      </c>
      <c r="G109" s="5">
        <v>2590000</v>
      </c>
      <c r="H109" s="6">
        <f t="shared" si="0"/>
        <v>2590000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3242</v>
      </c>
      <c r="E110" s="3" t="s">
        <v>54</v>
      </c>
      <c r="F110" s="3" t="s">
        <v>55</v>
      </c>
      <c r="G110" s="5">
        <v>2800000</v>
      </c>
      <c r="H110" s="6">
        <f t="shared" si="0"/>
        <v>2800000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3243</v>
      </c>
      <c r="E111" s="3" t="s">
        <v>54</v>
      </c>
      <c r="F111" s="3" t="s">
        <v>55</v>
      </c>
      <c r="G111" s="5">
        <v>2660000</v>
      </c>
      <c r="H111" s="6">
        <f t="shared" si="0"/>
        <v>2660000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3244</v>
      </c>
      <c r="E112" s="3" t="s">
        <v>54</v>
      </c>
      <c r="F112" s="3" t="s">
        <v>55</v>
      </c>
      <c r="G112" s="5">
        <v>1155000</v>
      </c>
      <c r="H112" s="6">
        <f t="shared" si="0"/>
        <v>1155000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3245</v>
      </c>
      <c r="E113" s="3" t="s">
        <v>54</v>
      </c>
      <c r="F113" s="3" t="s">
        <v>55</v>
      </c>
      <c r="G113" s="5">
        <v>228000</v>
      </c>
      <c r="H113" s="6">
        <f t="shared" si="0"/>
        <v>228000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3246</v>
      </c>
      <c r="E114" s="3" t="s">
        <v>54</v>
      </c>
      <c r="F114" s="3" t="s">
        <v>55</v>
      </c>
      <c r="G114" s="5">
        <v>228000</v>
      </c>
      <c r="H114" s="6">
        <f t="shared" si="0"/>
        <v>228000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3247</v>
      </c>
      <c r="E115" s="3" t="s">
        <v>54</v>
      </c>
      <c r="F115" s="3" t="s">
        <v>55</v>
      </c>
      <c r="G115" s="5">
        <v>228000</v>
      </c>
      <c r="H115" s="6">
        <f t="shared" si="0"/>
        <v>228000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3248</v>
      </c>
      <c r="E116" s="3" t="s">
        <v>54</v>
      </c>
      <c r="F116" s="3" t="s">
        <v>55</v>
      </c>
      <c r="G116" s="5">
        <v>342000</v>
      </c>
      <c r="H116" s="6">
        <f t="shared" si="0"/>
        <v>342000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3249</v>
      </c>
      <c r="E117" s="3" t="s">
        <v>54</v>
      </c>
      <c r="F117" s="3" t="s">
        <v>55</v>
      </c>
      <c r="G117" s="5">
        <v>684000</v>
      </c>
      <c r="H117" s="6">
        <f t="shared" si="0"/>
        <v>684000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3250</v>
      </c>
      <c r="E118" s="3" t="s">
        <v>54</v>
      </c>
      <c r="F118" s="3" t="s">
        <v>55</v>
      </c>
      <c r="G118" s="5">
        <v>1610000</v>
      </c>
      <c r="H118" s="6">
        <f t="shared" si="0"/>
        <v>1610000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3251</v>
      </c>
      <c r="E119" s="3" t="s">
        <v>54</v>
      </c>
      <c r="F119" s="3" t="s">
        <v>55</v>
      </c>
      <c r="G119" s="5">
        <v>5250000</v>
      </c>
      <c r="H119" s="6">
        <f t="shared" si="0"/>
        <v>5250000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3252</v>
      </c>
      <c r="E120" s="3" t="s">
        <v>54</v>
      </c>
      <c r="F120" s="3" t="s">
        <v>55</v>
      </c>
      <c r="G120" s="5">
        <v>2800000</v>
      </c>
      <c r="H120" s="6">
        <f t="shared" si="0"/>
        <v>2800000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3253</v>
      </c>
      <c r="E121" s="3" t="s">
        <v>54</v>
      </c>
      <c r="F121" s="3" t="s">
        <v>55</v>
      </c>
      <c r="G121" s="5">
        <v>2275000</v>
      </c>
      <c r="H121" s="6">
        <f t="shared" si="0"/>
        <v>2275000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3255</v>
      </c>
      <c r="E122" s="3" t="s">
        <v>56</v>
      </c>
      <c r="F122" s="3" t="s">
        <v>56</v>
      </c>
      <c r="G122" s="5">
        <v>2800000</v>
      </c>
      <c r="H122" s="6">
        <f t="shared" si="0"/>
        <v>2800000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3256</v>
      </c>
      <c r="E123" s="3" t="s">
        <v>56</v>
      </c>
      <c r="F123" s="3" t="s">
        <v>56</v>
      </c>
      <c r="G123" s="5">
        <v>4200000</v>
      </c>
      <c r="H123" s="6">
        <f t="shared" si="0"/>
        <v>4200000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3257</v>
      </c>
      <c r="E124" s="3" t="s">
        <v>56</v>
      </c>
      <c r="F124" s="3" t="s">
        <v>56</v>
      </c>
      <c r="G124" s="5">
        <v>2800000</v>
      </c>
      <c r="H124" s="6">
        <f t="shared" si="0"/>
        <v>2800000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3258</v>
      </c>
      <c r="E125" s="3" t="s">
        <v>56</v>
      </c>
      <c r="F125" s="3" t="s">
        <v>56</v>
      </c>
      <c r="G125" s="5">
        <v>5075000</v>
      </c>
      <c r="H125" s="6">
        <f t="shared" si="0"/>
        <v>5075000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3259</v>
      </c>
      <c r="E126" s="3" t="s">
        <v>56</v>
      </c>
      <c r="F126" s="3" t="s">
        <v>56</v>
      </c>
      <c r="G126" s="5">
        <v>2800000</v>
      </c>
      <c r="H126" s="6">
        <f t="shared" si="0"/>
        <v>2800000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3313</v>
      </c>
      <c r="E127" s="3" t="s">
        <v>57</v>
      </c>
      <c r="F127" s="3" t="s">
        <v>58</v>
      </c>
      <c r="G127" s="5">
        <v>2800000</v>
      </c>
      <c r="H127" s="6">
        <f t="shared" si="0"/>
        <v>2800000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3314</v>
      </c>
      <c r="E128" s="3" t="s">
        <v>57</v>
      </c>
      <c r="F128" s="3" t="s">
        <v>58</v>
      </c>
      <c r="G128" s="5">
        <v>2660000</v>
      </c>
      <c r="H128" s="6">
        <f t="shared" si="0"/>
        <v>2660000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3315</v>
      </c>
      <c r="E129" s="3" t="s">
        <v>59</v>
      </c>
      <c r="F129" s="3" t="s">
        <v>58</v>
      </c>
      <c r="G129" s="5">
        <v>2800000</v>
      </c>
      <c r="H129" s="6">
        <f t="shared" si="0"/>
        <v>2800000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3316</v>
      </c>
      <c r="E130" s="3" t="s">
        <v>59</v>
      </c>
      <c r="F130" s="3" t="s">
        <v>58</v>
      </c>
      <c r="G130" s="5">
        <v>1155000</v>
      </c>
      <c r="H130" s="6">
        <f t="shared" si="0"/>
        <v>1155000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3317</v>
      </c>
      <c r="E131" s="3" t="s">
        <v>59</v>
      </c>
      <c r="F131" s="3" t="s">
        <v>58</v>
      </c>
      <c r="G131" s="5">
        <v>2800000</v>
      </c>
      <c r="H131" s="6">
        <f t="shared" si="0"/>
        <v>2800000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3318</v>
      </c>
      <c r="E132" s="3" t="s">
        <v>59</v>
      </c>
      <c r="F132" s="3" t="s">
        <v>58</v>
      </c>
      <c r="G132" s="5">
        <v>2800000</v>
      </c>
      <c r="H132" s="6">
        <f t="shared" si="0"/>
        <v>2800000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3319</v>
      </c>
      <c r="E133" s="3" t="s">
        <v>59</v>
      </c>
      <c r="F133" s="3" t="s">
        <v>58</v>
      </c>
      <c r="G133" s="5">
        <v>2800000</v>
      </c>
      <c r="H133" s="6">
        <f t="shared" si="0"/>
        <v>2800000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3320</v>
      </c>
      <c r="E134" s="3" t="s">
        <v>59</v>
      </c>
      <c r="F134" s="3" t="s">
        <v>58</v>
      </c>
      <c r="G134" s="5">
        <v>2030000</v>
      </c>
      <c r="H134" s="6">
        <f t="shared" si="0"/>
        <v>2030000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3321</v>
      </c>
      <c r="E135" s="3" t="s">
        <v>59</v>
      </c>
      <c r="F135" s="3" t="s">
        <v>58</v>
      </c>
      <c r="G135" s="5">
        <v>2800000</v>
      </c>
      <c r="H135" s="6">
        <f t="shared" si="0"/>
        <v>2800000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3322</v>
      </c>
      <c r="E136" s="3" t="s">
        <v>59</v>
      </c>
      <c r="F136" s="3" t="s">
        <v>58</v>
      </c>
      <c r="G136" s="5">
        <v>1225000</v>
      </c>
      <c r="H136" s="6">
        <f t="shared" si="0"/>
        <v>1225000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3323</v>
      </c>
      <c r="E137" s="3" t="s">
        <v>59</v>
      </c>
      <c r="F137" s="3" t="s">
        <v>58</v>
      </c>
      <c r="G137" s="5">
        <v>2800000</v>
      </c>
      <c r="H137" s="6">
        <f t="shared" si="0"/>
        <v>2800000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3324</v>
      </c>
      <c r="E138" s="3" t="s">
        <v>59</v>
      </c>
      <c r="F138" s="3" t="s">
        <v>58</v>
      </c>
      <c r="G138" s="5">
        <v>2800000</v>
      </c>
      <c r="H138" s="6">
        <f t="shared" si="0"/>
        <v>2800000</v>
      </c>
      <c r="I138" s="3" t="s">
        <v>13</v>
      </c>
      <c r="J138" s="7" t="s">
        <v>14</v>
      </c>
      <c r="K138" s="7" t="s">
        <v>15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3326</v>
      </c>
      <c r="E139" s="3" t="s">
        <v>59</v>
      </c>
      <c r="F139" s="3" t="s">
        <v>58</v>
      </c>
      <c r="G139" s="5">
        <v>114000</v>
      </c>
      <c r="H139" s="6">
        <f t="shared" si="0"/>
        <v>114000</v>
      </c>
      <c r="I139" s="3" t="s">
        <v>13</v>
      </c>
      <c r="J139" s="7" t="s">
        <v>14</v>
      </c>
      <c r="K139" s="7" t="s">
        <v>15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3327</v>
      </c>
      <c r="E140" s="3" t="s">
        <v>60</v>
      </c>
      <c r="F140" s="3" t="s">
        <v>58</v>
      </c>
      <c r="G140" s="5">
        <v>5565000</v>
      </c>
      <c r="H140" s="6">
        <f t="shared" si="0"/>
        <v>5565000</v>
      </c>
      <c r="I140" s="3" t="s">
        <v>13</v>
      </c>
      <c r="J140" s="7" t="s">
        <v>14</v>
      </c>
      <c r="K140" s="7" t="s">
        <v>15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3328</v>
      </c>
      <c r="E141" s="3" t="s">
        <v>60</v>
      </c>
      <c r="F141" s="3" t="s">
        <v>58</v>
      </c>
      <c r="G141" s="5">
        <v>2800000</v>
      </c>
      <c r="H141" s="6">
        <f t="shared" si="0"/>
        <v>2800000</v>
      </c>
      <c r="I141" s="3" t="s">
        <v>13</v>
      </c>
      <c r="J141" s="7" t="s">
        <v>14</v>
      </c>
      <c r="K141" s="7" t="s">
        <v>15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3329</v>
      </c>
      <c r="E142" s="3" t="s">
        <v>60</v>
      </c>
      <c r="F142" s="3" t="s">
        <v>58</v>
      </c>
      <c r="G142" s="5">
        <v>4200000</v>
      </c>
      <c r="H142" s="6">
        <f t="shared" si="0"/>
        <v>4200000</v>
      </c>
      <c r="I142" s="3" t="s">
        <v>13</v>
      </c>
      <c r="J142" s="7" t="s">
        <v>14</v>
      </c>
      <c r="K142" s="7" t="s">
        <v>15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3330</v>
      </c>
      <c r="E143" s="3" t="s">
        <v>60</v>
      </c>
      <c r="F143" s="3" t="s">
        <v>58</v>
      </c>
      <c r="G143" s="5">
        <v>4620000</v>
      </c>
      <c r="H143" s="6">
        <f t="shared" si="0"/>
        <v>4620000</v>
      </c>
      <c r="I143" s="3" t="s">
        <v>13</v>
      </c>
      <c r="J143" s="7" t="s">
        <v>14</v>
      </c>
      <c r="K143" s="7" t="s">
        <v>15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3331</v>
      </c>
      <c r="E144" s="3" t="s">
        <v>60</v>
      </c>
      <c r="F144" s="3" t="s">
        <v>58</v>
      </c>
      <c r="G144" s="5">
        <v>4200000</v>
      </c>
      <c r="H144" s="6">
        <f t="shared" si="0"/>
        <v>4200000</v>
      </c>
      <c r="I144" s="3" t="s">
        <v>13</v>
      </c>
      <c r="J144" s="7" t="s">
        <v>14</v>
      </c>
      <c r="K144" s="7" t="s">
        <v>15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3332</v>
      </c>
      <c r="E145" s="3" t="s">
        <v>60</v>
      </c>
      <c r="F145" s="3" t="s">
        <v>58</v>
      </c>
      <c r="G145" s="5">
        <v>1750000</v>
      </c>
      <c r="H145" s="6">
        <f t="shared" si="0"/>
        <v>1750000</v>
      </c>
      <c r="I145" s="3" t="s">
        <v>13</v>
      </c>
      <c r="J145" s="7" t="s">
        <v>14</v>
      </c>
      <c r="K145" s="7" t="s">
        <v>15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3333</v>
      </c>
      <c r="E146" s="3" t="s">
        <v>60</v>
      </c>
      <c r="F146" s="3" t="s">
        <v>58</v>
      </c>
      <c r="G146" s="5">
        <v>2660000</v>
      </c>
      <c r="H146" s="6">
        <f t="shared" si="0"/>
        <v>2660000</v>
      </c>
      <c r="I146" s="3" t="s">
        <v>13</v>
      </c>
      <c r="J146" s="7" t="s">
        <v>14</v>
      </c>
      <c r="K146" s="7" t="s">
        <v>15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3334</v>
      </c>
      <c r="E147" s="3" t="s">
        <v>60</v>
      </c>
      <c r="F147" s="3" t="s">
        <v>58</v>
      </c>
      <c r="G147" s="5">
        <v>4025000</v>
      </c>
      <c r="H147" s="6">
        <f t="shared" si="0"/>
        <v>4025000</v>
      </c>
      <c r="I147" s="3" t="s">
        <v>13</v>
      </c>
      <c r="J147" s="7" t="s">
        <v>14</v>
      </c>
      <c r="K147" s="7" t="s">
        <v>15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3335</v>
      </c>
      <c r="E148" s="3" t="s">
        <v>60</v>
      </c>
      <c r="F148" s="3" t="s">
        <v>58</v>
      </c>
      <c r="G148" s="5">
        <v>2660000</v>
      </c>
      <c r="H148" s="6">
        <f t="shared" si="0"/>
        <v>2660000</v>
      </c>
      <c r="I148" s="3" t="s">
        <v>13</v>
      </c>
      <c r="J148" s="7" t="s">
        <v>14</v>
      </c>
      <c r="K148" s="7" t="s">
        <v>15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3336</v>
      </c>
      <c r="E149" s="3" t="s">
        <v>60</v>
      </c>
      <c r="F149" s="3" t="s">
        <v>58</v>
      </c>
      <c r="G149" s="5">
        <v>1610000</v>
      </c>
      <c r="H149" s="6">
        <f t="shared" si="0"/>
        <v>1610000</v>
      </c>
      <c r="I149" s="3" t="s">
        <v>13</v>
      </c>
      <c r="J149" s="7" t="s">
        <v>14</v>
      </c>
      <c r="K149" s="7" t="s">
        <v>15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3337</v>
      </c>
      <c r="E150" s="3" t="s">
        <v>60</v>
      </c>
      <c r="F150" s="3" t="s">
        <v>58</v>
      </c>
      <c r="G150" s="5">
        <v>1960000</v>
      </c>
      <c r="H150" s="6">
        <f t="shared" si="0"/>
        <v>1960000</v>
      </c>
      <c r="I150" s="3" t="s">
        <v>13</v>
      </c>
      <c r="J150" s="7" t="s">
        <v>14</v>
      </c>
      <c r="K150" s="7" t="s">
        <v>15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3338</v>
      </c>
      <c r="E151" s="3" t="s">
        <v>60</v>
      </c>
      <c r="F151" s="3" t="s">
        <v>58</v>
      </c>
      <c r="G151" s="5">
        <v>1400000</v>
      </c>
      <c r="H151" s="6">
        <f t="shared" si="0"/>
        <v>1400000</v>
      </c>
      <c r="I151" s="3" t="s">
        <v>13</v>
      </c>
      <c r="J151" s="7" t="s">
        <v>14</v>
      </c>
      <c r="K151" s="7" t="s">
        <v>15</v>
      </c>
    </row>
    <row r="152" spans="1:11" x14ac:dyDescent="0.3">
      <c r="A152" s="3"/>
      <c r="B152" s="4"/>
      <c r="C152" s="3"/>
      <c r="D152" s="4"/>
      <c r="E152" s="3"/>
      <c r="F152" s="3"/>
      <c r="G152" s="5"/>
      <c r="H152" s="6"/>
      <c r="I152" s="3"/>
      <c r="J152" s="7"/>
      <c r="K152" s="7"/>
    </row>
    <row r="153" spans="1:11" x14ac:dyDescent="0.3">
      <c r="H153" s="9">
        <f>SUM(H2:H152)</f>
        <v>363075000</v>
      </c>
    </row>
    <row r="159" spans="1:11" x14ac:dyDescent="0.3">
      <c r="H159" s="1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U152"/>
  <sheetViews>
    <sheetView showGridLines="0" topLeftCell="C1" zoomScale="80" zoomScaleNormal="80" workbookViewId="0">
      <selection activeCell="M2" sqref="M2"/>
    </sheetView>
  </sheetViews>
  <sheetFormatPr baseColWidth="10" defaultColWidth="11.54296875" defaultRowHeight="14.5" x14ac:dyDescent="0.35"/>
  <cols>
    <col min="1" max="1" width="11.54296875" style="38"/>
    <col min="2" max="2" width="41.08984375" style="38" bestFit="1" customWidth="1"/>
    <col min="3" max="3" width="9" style="38" customWidth="1"/>
    <col min="4" max="5" width="8.90625" style="38" customWidth="1"/>
    <col min="6" max="6" width="19.90625" style="38" bestFit="1" customWidth="1"/>
    <col min="7" max="7" width="14" style="44" bestFit="1" customWidth="1"/>
    <col min="8" max="8" width="15.36328125" style="44" bestFit="1" customWidth="1"/>
    <col min="9" max="9" width="13.54296875" style="44" customWidth="1"/>
    <col min="10" max="10" width="13.1796875" style="10" bestFit="1" customWidth="1"/>
    <col min="11" max="11" width="15.1796875" style="10" bestFit="1" customWidth="1"/>
    <col min="12" max="12" width="45.1796875" style="38" bestFit="1" customWidth="1"/>
    <col min="13" max="13" width="11.453125" style="38" customWidth="1"/>
    <col min="14" max="14" width="16.08984375" style="10" bestFit="1" customWidth="1"/>
    <col min="15" max="15" width="15.36328125" style="10" bestFit="1" customWidth="1"/>
    <col min="16" max="17" width="11.6328125" style="10" bestFit="1" customWidth="1"/>
    <col min="18" max="18" width="15.36328125" style="10" bestFit="1" customWidth="1"/>
    <col min="19" max="19" width="13.1796875" style="10" bestFit="1" customWidth="1"/>
    <col min="20" max="16384" width="11.54296875" style="38"/>
  </cols>
  <sheetData>
    <row r="1" spans="1:21" x14ac:dyDescent="0.35">
      <c r="K1" s="43">
        <f>SUBTOTAL(9,K3:K152)</f>
        <v>363075000</v>
      </c>
      <c r="N1" s="43">
        <f t="shared" ref="N1:S1" si="0">SUBTOTAL(9,N3:N152)</f>
        <v>363075000</v>
      </c>
      <c r="O1" s="43">
        <f t="shared" si="0"/>
        <v>363075000</v>
      </c>
      <c r="P1" s="43">
        <f t="shared" si="0"/>
        <v>0</v>
      </c>
      <c r="Q1" s="43">
        <f t="shared" si="0"/>
        <v>0</v>
      </c>
      <c r="R1" s="43">
        <f t="shared" si="0"/>
        <v>363075000</v>
      </c>
      <c r="S1" s="43">
        <f t="shared" si="0"/>
        <v>363075000</v>
      </c>
    </row>
    <row r="2" spans="1:21" s="33" customFormat="1" ht="29" x14ac:dyDescent="0.35">
      <c r="A2" s="32" t="s">
        <v>6</v>
      </c>
      <c r="B2" s="32" t="s">
        <v>8</v>
      </c>
      <c r="C2" s="32" t="s">
        <v>0</v>
      </c>
      <c r="D2" s="32" t="s">
        <v>1</v>
      </c>
      <c r="E2" s="32" t="s">
        <v>62</v>
      </c>
      <c r="F2" s="39" t="s">
        <v>213</v>
      </c>
      <c r="G2" s="45" t="s">
        <v>2</v>
      </c>
      <c r="H2" s="45" t="s">
        <v>3</v>
      </c>
      <c r="I2" s="47" t="s">
        <v>364</v>
      </c>
      <c r="J2" s="41" t="s">
        <v>4</v>
      </c>
      <c r="K2" s="42" t="s">
        <v>5</v>
      </c>
      <c r="L2" s="40" t="s">
        <v>365</v>
      </c>
      <c r="M2" s="32" t="s">
        <v>366</v>
      </c>
      <c r="N2" s="48" t="s">
        <v>395</v>
      </c>
      <c r="O2" s="48" t="s">
        <v>396</v>
      </c>
      <c r="P2" s="48" t="s">
        <v>397</v>
      </c>
      <c r="Q2" s="48" t="s">
        <v>398</v>
      </c>
      <c r="R2" s="48" t="s">
        <v>399</v>
      </c>
      <c r="S2" s="50" t="s">
        <v>400</v>
      </c>
      <c r="T2" s="40" t="s">
        <v>401</v>
      </c>
      <c r="U2" s="32" t="s">
        <v>402</v>
      </c>
    </row>
    <row r="3" spans="1:21" x14ac:dyDescent="0.35">
      <c r="A3" s="34">
        <v>800205977</v>
      </c>
      <c r="B3" s="35" t="s">
        <v>11</v>
      </c>
      <c r="C3" s="34" t="s">
        <v>12</v>
      </c>
      <c r="D3" s="35">
        <v>2589</v>
      </c>
      <c r="E3" s="35" t="s">
        <v>63</v>
      </c>
      <c r="F3" s="35" t="s">
        <v>214</v>
      </c>
      <c r="G3" s="46" t="s">
        <v>380</v>
      </c>
      <c r="H3" s="46" t="s">
        <v>367</v>
      </c>
      <c r="I3" s="46">
        <v>45147.664562071761</v>
      </c>
      <c r="J3" s="36">
        <v>2800000</v>
      </c>
      <c r="K3" s="36">
        <f t="shared" ref="K3:K152" si="1">+J3</f>
        <v>2800000</v>
      </c>
      <c r="L3" s="34" t="s">
        <v>403</v>
      </c>
      <c r="M3" s="37" t="s">
        <v>394</v>
      </c>
      <c r="N3" s="49">
        <v>2800000</v>
      </c>
      <c r="O3" s="36">
        <v>2800000</v>
      </c>
      <c r="P3" s="36">
        <v>0</v>
      </c>
      <c r="Q3" s="36">
        <v>0</v>
      </c>
      <c r="R3" s="36">
        <v>2800000</v>
      </c>
      <c r="S3" s="36">
        <v>2800000</v>
      </c>
      <c r="T3" s="34">
        <v>1222427526</v>
      </c>
      <c r="U3" s="46">
        <v>45443</v>
      </c>
    </row>
    <row r="4" spans="1:21" x14ac:dyDescent="0.35">
      <c r="A4" s="34">
        <v>800205977</v>
      </c>
      <c r="B4" s="35" t="s">
        <v>11</v>
      </c>
      <c r="C4" s="34" t="s">
        <v>12</v>
      </c>
      <c r="D4" s="35">
        <v>2596</v>
      </c>
      <c r="E4" s="35" t="s">
        <v>64</v>
      </c>
      <c r="F4" s="35" t="s">
        <v>215</v>
      </c>
      <c r="G4" s="46" t="s">
        <v>380</v>
      </c>
      <c r="H4" s="46" t="s">
        <v>367</v>
      </c>
      <c r="I4" s="46">
        <v>45147.713234062503</v>
      </c>
      <c r="J4" s="36">
        <v>4235000</v>
      </c>
      <c r="K4" s="36">
        <f t="shared" si="1"/>
        <v>4235000</v>
      </c>
      <c r="L4" s="34" t="s">
        <v>403</v>
      </c>
      <c r="M4" s="37" t="s">
        <v>394</v>
      </c>
      <c r="N4" s="49">
        <v>4235000</v>
      </c>
      <c r="O4" s="36">
        <v>4235000</v>
      </c>
      <c r="P4" s="36">
        <v>0</v>
      </c>
      <c r="Q4" s="36">
        <v>0</v>
      </c>
      <c r="R4" s="36">
        <v>4235000</v>
      </c>
      <c r="S4" s="36">
        <v>4235000</v>
      </c>
      <c r="T4" s="34">
        <v>1222427528</v>
      </c>
      <c r="U4" s="46">
        <v>45443</v>
      </c>
    </row>
    <row r="5" spans="1:21" x14ac:dyDescent="0.35">
      <c r="A5" s="34">
        <v>800205977</v>
      </c>
      <c r="B5" s="35" t="s">
        <v>11</v>
      </c>
      <c r="C5" s="34" t="s">
        <v>12</v>
      </c>
      <c r="D5" s="35">
        <v>2598</v>
      </c>
      <c r="E5" s="35" t="s">
        <v>65</v>
      </c>
      <c r="F5" s="35" t="s">
        <v>216</v>
      </c>
      <c r="G5" s="46" t="s">
        <v>380</v>
      </c>
      <c r="H5" s="46" t="s">
        <v>367</v>
      </c>
      <c r="I5" s="46">
        <v>45147.722245486111</v>
      </c>
      <c r="J5" s="36">
        <v>4200000</v>
      </c>
      <c r="K5" s="36">
        <f t="shared" si="1"/>
        <v>4200000</v>
      </c>
      <c r="L5" s="34" t="s">
        <v>403</v>
      </c>
      <c r="M5" s="37" t="s">
        <v>394</v>
      </c>
      <c r="N5" s="49">
        <v>4200000</v>
      </c>
      <c r="O5" s="36">
        <v>4200000</v>
      </c>
      <c r="P5" s="36">
        <v>0</v>
      </c>
      <c r="Q5" s="36">
        <v>0</v>
      </c>
      <c r="R5" s="36">
        <v>4200000</v>
      </c>
      <c r="S5" s="36">
        <v>4200000</v>
      </c>
      <c r="T5" s="34">
        <v>1222427529</v>
      </c>
      <c r="U5" s="46">
        <v>45443</v>
      </c>
    </row>
    <row r="6" spans="1:21" x14ac:dyDescent="0.35">
      <c r="A6" s="34">
        <v>800205977</v>
      </c>
      <c r="B6" s="35" t="s">
        <v>11</v>
      </c>
      <c r="C6" s="34" t="s">
        <v>12</v>
      </c>
      <c r="D6" s="35">
        <v>2601</v>
      </c>
      <c r="E6" s="35" t="s">
        <v>66</v>
      </c>
      <c r="F6" s="35" t="s">
        <v>217</v>
      </c>
      <c r="G6" s="46" t="s">
        <v>367</v>
      </c>
      <c r="H6" s="46" t="s">
        <v>367</v>
      </c>
      <c r="I6" s="46">
        <v>45148.623875925929</v>
      </c>
      <c r="J6" s="36">
        <v>2800000</v>
      </c>
      <c r="K6" s="36">
        <f t="shared" si="1"/>
        <v>2800000</v>
      </c>
      <c r="L6" s="34" t="s">
        <v>403</v>
      </c>
      <c r="M6" s="37" t="s">
        <v>394</v>
      </c>
      <c r="N6" s="49">
        <v>2800000</v>
      </c>
      <c r="O6" s="36">
        <v>2800000</v>
      </c>
      <c r="P6" s="36">
        <v>0</v>
      </c>
      <c r="Q6" s="36">
        <v>0</v>
      </c>
      <c r="R6" s="36">
        <v>2800000</v>
      </c>
      <c r="S6" s="36">
        <v>2800000</v>
      </c>
      <c r="T6" s="34">
        <v>1222427537</v>
      </c>
      <c r="U6" s="46">
        <v>45443</v>
      </c>
    </row>
    <row r="7" spans="1:21" x14ac:dyDescent="0.35">
      <c r="A7" s="34">
        <v>800205977</v>
      </c>
      <c r="B7" s="35" t="s">
        <v>11</v>
      </c>
      <c r="C7" s="34" t="s">
        <v>12</v>
      </c>
      <c r="D7" s="35">
        <v>2602</v>
      </c>
      <c r="E7" s="35" t="s">
        <v>67</v>
      </c>
      <c r="F7" s="35" t="s">
        <v>218</v>
      </c>
      <c r="G7" s="46" t="s">
        <v>367</v>
      </c>
      <c r="H7" s="46" t="s">
        <v>367</v>
      </c>
      <c r="I7" s="46">
        <v>45148.632376122689</v>
      </c>
      <c r="J7" s="36">
        <v>2660000</v>
      </c>
      <c r="K7" s="36">
        <f t="shared" si="1"/>
        <v>2660000</v>
      </c>
      <c r="L7" s="34" t="s">
        <v>403</v>
      </c>
      <c r="M7" s="37" t="s">
        <v>394</v>
      </c>
      <c r="N7" s="49">
        <v>2660000</v>
      </c>
      <c r="O7" s="36">
        <v>2660000</v>
      </c>
      <c r="P7" s="36">
        <v>0</v>
      </c>
      <c r="Q7" s="36">
        <v>0</v>
      </c>
      <c r="R7" s="36">
        <v>2660000</v>
      </c>
      <c r="S7" s="36">
        <v>2660000</v>
      </c>
      <c r="T7" s="34">
        <v>1222427539</v>
      </c>
      <c r="U7" s="46">
        <v>45443</v>
      </c>
    </row>
    <row r="8" spans="1:21" x14ac:dyDescent="0.35">
      <c r="A8" s="34">
        <v>800205977</v>
      </c>
      <c r="B8" s="35" t="s">
        <v>11</v>
      </c>
      <c r="C8" s="34" t="s">
        <v>12</v>
      </c>
      <c r="D8" s="35">
        <v>2603</v>
      </c>
      <c r="E8" s="35" t="s">
        <v>68</v>
      </c>
      <c r="F8" s="35" t="s">
        <v>219</v>
      </c>
      <c r="G8" s="46" t="s">
        <v>367</v>
      </c>
      <c r="H8" s="46" t="s">
        <v>367</v>
      </c>
      <c r="I8" s="46">
        <v>45148.637219212964</v>
      </c>
      <c r="J8" s="36">
        <v>2240000</v>
      </c>
      <c r="K8" s="36">
        <f t="shared" si="1"/>
        <v>2240000</v>
      </c>
      <c r="L8" s="34" t="s">
        <v>403</v>
      </c>
      <c r="M8" s="37" t="s">
        <v>394</v>
      </c>
      <c r="N8" s="49">
        <v>2240000</v>
      </c>
      <c r="O8" s="36">
        <v>2240000</v>
      </c>
      <c r="P8" s="36">
        <v>0</v>
      </c>
      <c r="Q8" s="36">
        <v>0</v>
      </c>
      <c r="R8" s="36">
        <v>2240000</v>
      </c>
      <c r="S8" s="36">
        <v>2240000</v>
      </c>
      <c r="T8" s="34">
        <v>1222427542</v>
      </c>
      <c r="U8" s="46">
        <v>45443</v>
      </c>
    </row>
    <row r="9" spans="1:21" x14ac:dyDescent="0.35">
      <c r="A9" s="34">
        <v>800205977</v>
      </c>
      <c r="B9" s="35" t="s">
        <v>11</v>
      </c>
      <c r="C9" s="34" t="s">
        <v>12</v>
      </c>
      <c r="D9" s="35">
        <v>2604</v>
      </c>
      <c r="E9" s="35" t="s">
        <v>69</v>
      </c>
      <c r="F9" s="35" t="s">
        <v>220</v>
      </c>
      <c r="G9" s="46" t="s">
        <v>367</v>
      </c>
      <c r="H9" s="46" t="s">
        <v>367</v>
      </c>
      <c r="I9" s="46">
        <v>45148.641848877312</v>
      </c>
      <c r="J9" s="36">
        <v>3500000</v>
      </c>
      <c r="K9" s="36">
        <f t="shared" si="1"/>
        <v>3500000</v>
      </c>
      <c r="L9" s="34" t="s">
        <v>403</v>
      </c>
      <c r="M9" s="37" t="s">
        <v>394</v>
      </c>
      <c r="N9" s="49">
        <v>3500000</v>
      </c>
      <c r="O9" s="36">
        <v>3500000</v>
      </c>
      <c r="P9" s="36">
        <v>0</v>
      </c>
      <c r="Q9" s="36">
        <v>0</v>
      </c>
      <c r="R9" s="36">
        <v>3500000</v>
      </c>
      <c r="S9" s="36">
        <v>3500000</v>
      </c>
      <c r="T9" s="34">
        <v>1222427531</v>
      </c>
      <c r="U9" s="46">
        <v>45443</v>
      </c>
    </row>
    <row r="10" spans="1:21" x14ac:dyDescent="0.35">
      <c r="A10" s="34">
        <v>800205977</v>
      </c>
      <c r="B10" s="35" t="s">
        <v>11</v>
      </c>
      <c r="C10" s="34" t="s">
        <v>12</v>
      </c>
      <c r="D10" s="35">
        <v>2605</v>
      </c>
      <c r="E10" s="35" t="s">
        <v>70</v>
      </c>
      <c r="F10" s="35" t="s">
        <v>221</v>
      </c>
      <c r="G10" s="46" t="s">
        <v>367</v>
      </c>
      <c r="H10" s="46" t="s">
        <v>367</v>
      </c>
      <c r="I10" s="46">
        <v>45148.647899618052</v>
      </c>
      <c r="J10" s="36">
        <v>1368000</v>
      </c>
      <c r="K10" s="36">
        <f t="shared" si="1"/>
        <v>1368000</v>
      </c>
      <c r="L10" s="34" t="s">
        <v>403</v>
      </c>
      <c r="M10" s="37" t="s">
        <v>394</v>
      </c>
      <c r="N10" s="49">
        <v>1368000</v>
      </c>
      <c r="O10" s="36">
        <v>1368000</v>
      </c>
      <c r="P10" s="36">
        <v>0</v>
      </c>
      <c r="Q10" s="36">
        <v>0</v>
      </c>
      <c r="R10" s="36">
        <v>1368000</v>
      </c>
      <c r="S10" s="36">
        <v>1368000</v>
      </c>
      <c r="T10" s="34">
        <v>1222427513</v>
      </c>
      <c r="U10" s="46">
        <v>45443</v>
      </c>
    </row>
    <row r="11" spans="1:21" x14ac:dyDescent="0.35">
      <c r="A11" s="34">
        <v>800205977</v>
      </c>
      <c r="B11" s="35" t="s">
        <v>11</v>
      </c>
      <c r="C11" s="34" t="s">
        <v>12</v>
      </c>
      <c r="D11" s="35">
        <v>2606</v>
      </c>
      <c r="E11" s="35" t="s">
        <v>71</v>
      </c>
      <c r="F11" s="35" t="s">
        <v>222</v>
      </c>
      <c r="G11" s="46" t="s">
        <v>367</v>
      </c>
      <c r="H11" s="46" t="s">
        <v>367</v>
      </c>
      <c r="I11" s="46">
        <v>45148.652031481484</v>
      </c>
      <c r="J11" s="36">
        <v>684000</v>
      </c>
      <c r="K11" s="36">
        <f t="shared" si="1"/>
        <v>684000</v>
      </c>
      <c r="L11" s="34" t="s">
        <v>403</v>
      </c>
      <c r="M11" s="37" t="s">
        <v>394</v>
      </c>
      <c r="N11" s="49">
        <v>684000</v>
      </c>
      <c r="O11" s="36">
        <v>684000</v>
      </c>
      <c r="P11" s="36">
        <v>0</v>
      </c>
      <c r="Q11" s="36">
        <v>0</v>
      </c>
      <c r="R11" s="36">
        <v>684000</v>
      </c>
      <c r="S11" s="36">
        <v>684000</v>
      </c>
      <c r="T11" s="34">
        <v>1222427514</v>
      </c>
      <c r="U11" s="46">
        <v>45443</v>
      </c>
    </row>
    <row r="12" spans="1:21" x14ac:dyDescent="0.35">
      <c r="A12" s="34">
        <v>800205977</v>
      </c>
      <c r="B12" s="35" t="s">
        <v>11</v>
      </c>
      <c r="C12" s="34" t="s">
        <v>12</v>
      </c>
      <c r="D12" s="35">
        <v>2607</v>
      </c>
      <c r="E12" s="35" t="s">
        <v>72</v>
      </c>
      <c r="F12" s="35" t="s">
        <v>223</v>
      </c>
      <c r="G12" s="46" t="s">
        <v>367</v>
      </c>
      <c r="H12" s="46" t="s">
        <v>367</v>
      </c>
      <c r="I12" s="46">
        <v>45148.655832523145</v>
      </c>
      <c r="J12" s="36">
        <v>684000</v>
      </c>
      <c r="K12" s="36">
        <f t="shared" si="1"/>
        <v>684000</v>
      </c>
      <c r="L12" s="34" t="s">
        <v>403</v>
      </c>
      <c r="M12" s="37" t="s">
        <v>394</v>
      </c>
      <c r="N12" s="49">
        <v>684000</v>
      </c>
      <c r="O12" s="36">
        <v>684000</v>
      </c>
      <c r="P12" s="36">
        <v>0</v>
      </c>
      <c r="Q12" s="36">
        <v>0</v>
      </c>
      <c r="R12" s="36">
        <v>684000</v>
      </c>
      <c r="S12" s="36">
        <v>684000</v>
      </c>
      <c r="T12" s="34">
        <v>1222427515</v>
      </c>
      <c r="U12" s="46">
        <v>45443</v>
      </c>
    </row>
    <row r="13" spans="1:21" x14ac:dyDescent="0.35">
      <c r="A13" s="34">
        <v>800205977</v>
      </c>
      <c r="B13" s="35" t="s">
        <v>11</v>
      </c>
      <c r="C13" s="34" t="s">
        <v>12</v>
      </c>
      <c r="D13" s="35">
        <v>2677</v>
      </c>
      <c r="E13" s="35" t="s">
        <v>73</v>
      </c>
      <c r="F13" s="35" t="s">
        <v>224</v>
      </c>
      <c r="G13" s="46" t="s">
        <v>381</v>
      </c>
      <c r="H13" s="46" t="s">
        <v>368</v>
      </c>
      <c r="I13" s="46">
        <v>45181.369557951388</v>
      </c>
      <c r="J13" s="36">
        <v>2800000</v>
      </c>
      <c r="K13" s="36">
        <f t="shared" si="1"/>
        <v>2800000</v>
      </c>
      <c r="L13" s="34" t="s">
        <v>403</v>
      </c>
      <c r="M13" s="37" t="s">
        <v>394</v>
      </c>
      <c r="N13" s="49">
        <v>2800000</v>
      </c>
      <c r="O13" s="36">
        <v>2800000</v>
      </c>
      <c r="P13" s="36">
        <v>0</v>
      </c>
      <c r="Q13" s="36">
        <v>0</v>
      </c>
      <c r="R13" s="36">
        <v>2800000</v>
      </c>
      <c r="S13" s="36">
        <v>2800000</v>
      </c>
      <c r="T13" s="34">
        <v>1222427926</v>
      </c>
      <c r="U13" s="46">
        <v>45443</v>
      </c>
    </row>
    <row r="14" spans="1:21" x14ac:dyDescent="0.35">
      <c r="A14" s="34">
        <v>800205977</v>
      </c>
      <c r="B14" s="35" t="s">
        <v>11</v>
      </c>
      <c r="C14" s="34" t="s">
        <v>12</v>
      </c>
      <c r="D14" s="35">
        <v>2683</v>
      </c>
      <c r="E14" s="35" t="s">
        <v>74</v>
      </c>
      <c r="F14" s="35" t="s">
        <v>225</v>
      </c>
      <c r="G14" s="46" t="s">
        <v>381</v>
      </c>
      <c r="H14" s="46" t="s">
        <v>368</v>
      </c>
      <c r="I14" s="46">
        <v>45181.43161709491</v>
      </c>
      <c r="J14" s="36">
        <v>2380000</v>
      </c>
      <c r="K14" s="36">
        <f t="shared" si="1"/>
        <v>2380000</v>
      </c>
      <c r="L14" s="34" t="s">
        <v>403</v>
      </c>
      <c r="M14" s="37" t="s">
        <v>394</v>
      </c>
      <c r="N14" s="49">
        <v>2380000</v>
      </c>
      <c r="O14" s="36">
        <v>2380000</v>
      </c>
      <c r="P14" s="36">
        <v>0</v>
      </c>
      <c r="Q14" s="36">
        <v>0</v>
      </c>
      <c r="R14" s="36">
        <v>2380000</v>
      </c>
      <c r="S14" s="36">
        <v>2380000</v>
      </c>
      <c r="T14" s="34">
        <v>1222427931</v>
      </c>
      <c r="U14" s="46">
        <v>45443</v>
      </c>
    </row>
    <row r="15" spans="1:21" x14ac:dyDescent="0.35">
      <c r="A15" s="34">
        <v>800205977</v>
      </c>
      <c r="B15" s="35" t="s">
        <v>11</v>
      </c>
      <c r="C15" s="34" t="s">
        <v>12</v>
      </c>
      <c r="D15" s="35">
        <v>2684</v>
      </c>
      <c r="E15" s="35" t="s">
        <v>75</v>
      </c>
      <c r="F15" s="35" t="s">
        <v>226</v>
      </c>
      <c r="G15" s="46" t="s">
        <v>381</v>
      </c>
      <c r="H15" s="46" t="s">
        <v>368</v>
      </c>
      <c r="I15" s="46">
        <v>45181.387904710646</v>
      </c>
      <c r="J15" s="36">
        <v>2660000</v>
      </c>
      <c r="K15" s="36">
        <f t="shared" si="1"/>
        <v>2660000</v>
      </c>
      <c r="L15" s="34" t="s">
        <v>403</v>
      </c>
      <c r="M15" s="37" t="s">
        <v>394</v>
      </c>
      <c r="N15" s="49">
        <v>2660000</v>
      </c>
      <c r="O15" s="36">
        <v>2660000</v>
      </c>
      <c r="P15" s="36">
        <v>0</v>
      </c>
      <c r="Q15" s="36">
        <v>0</v>
      </c>
      <c r="R15" s="36">
        <v>2660000</v>
      </c>
      <c r="S15" s="36">
        <v>2660000</v>
      </c>
      <c r="T15" s="34">
        <v>1222427927</v>
      </c>
      <c r="U15" s="46">
        <v>45443</v>
      </c>
    </row>
    <row r="16" spans="1:21" x14ac:dyDescent="0.35">
      <c r="A16" s="34">
        <v>800205977</v>
      </c>
      <c r="B16" s="35" t="s">
        <v>11</v>
      </c>
      <c r="C16" s="34" t="s">
        <v>12</v>
      </c>
      <c r="D16" s="35">
        <v>2690</v>
      </c>
      <c r="E16" s="35" t="s">
        <v>76</v>
      </c>
      <c r="F16" s="35" t="s">
        <v>227</v>
      </c>
      <c r="G16" s="46" t="s">
        <v>381</v>
      </c>
      <c r="H16" s="46" t="s">
        <v>368</v>
      </c>
      <c r="I16" s="46">
        <v>45181.412942280091</v>
      </c>
      <c r="J16" s="36">
        <v>5600000</v>
      </c>
      <c r="K16" s="36">
        <f t="shared" si="1"/>
        <v>5600000</v>
      </c>
      <c r="L16" s="34" t="s">
        <v>403</v>
      </c>
      <c r="M16" s="37" t="s">
        <v>394</v>
      </c>
      <c r="N16" s="49">
        <v>5600000</v>
      </c>
      <c r="O16" s="36">
        <v>5600000</v>
      </c>
      <c r="P16" s="36">
        <v>0</v>
      </c>
      <c r="Q16" s="36">
        <v>0</v>
      </c>
      <c r="R16" s="36">
        <v>5600000</v>
      </c>
      <c r="S16" s="36">
        <v>5600000</v>
      </c>
      <c r="T16" s="34">
        <v>1222427928</v>
      </c>
      <c r="U16" s="46">
        <v>45443</v>
      </c>
    </row>
    <row r="17" spans="1:21" x14ac:dyDescent="0.35">
      <c r="A17" s="34">
        <v>800205977</v>
      </c>
      <c r="B17" s="35" t="s">
        <v>11</v>
      </c>
      <c r="C17" s="34" t="s">
        <v>12</v>
      </c>
      <c r="D17" s="35">
        <v>2697</v>
      </c>
      <c r="E17" s="35" t="s">
        <v>77</v>
      </c>
      <c r="F17" s="35" t="s">
        <v>228</v>
      </c>
      <c r="G17" s="46" t="s">
        <v>381</v>
      </c>
      <c r="H17" s="46" t="s">
        <v>368</v>
      </c>
      <c r="I17" s="46">
        <v>45181.426383101854</v>
      </c>
      <c r="J17" s="36">
        <v>1750000</v>
      </c>
      <c r="K17" s="36">
        <f t="shared" si="1"/>
        <v>1750000</v>
      </c>
      <c r="L17" s="34" t="s">
        <v>403</v>
      </c>
      <c r="M17" s="37" t="s">
        <v>394</v>
      </c>
      <c r="N17" s="49">
        <v>1750000</v>
      </c>
      <c r="O17" s="36">
        <v>1750000</v>
      </c>
      <c r="P17" s="36">
        <v>0</v>
      </c>
      <c r="Q17" s="36">
        <v>0</v>
      </c>
      <c r="R17" s="36">
        <v>1750000</v>
      </c>
      <c r="S17" s="36">
        <v>1750000</v>
      </c>
      <c r="T17" s="34">
        <v>1222427929</v>
      </c>
      <c r="U17" s="46">
        <v>45443</v>
      </c>
    </row>
    <row r="18" spans="1:21" x14ac:dyDescent="0.35">
      <c r="A18" s="34">
        <v>800205977</v>
      </c>
      <c r="B18" s="35" t="s">
        <v>11</v>
      </c>
      <c r="C18" s="34" t="s">
        <v>12</v>
      </c>
      <c r="D18" s="35">
        <v>2698</v>
      </c>
      <c r="E18" s="35" t="s">
        <v>78</v>
      </c>
      <c r="F18" s="35" t="s">
        <v>229</v>
      </c>
      <c r="G18" s="46" t="s">
        <v>381</v>
      </c>
      <c r="H18" s="46" t="s">
        <v>368</v>
      </c>
      <c r="I18" s="46">
        <v>45181.428332488424</v>
      </c>
      <c r="J18" s="36">
        <v>684000</v>
      </c>
      <c r="K18" s="36">
        <f t="shared" si="1"/>
        <v>684000</v>
      </c>
      <c r="L18" s="34" t="s">
        <v>403</v>
      </c>
      <c r="M18" s="37" t="s">
        <v>394</v>
      </c>
      <c r="N18" s="49">
        <v>684000</v>
      </c>
      <c r="O18" s="36">
        <v>684000</v>
      </c>
      <c r="P18" s="36">
        <v>0</v>
      </c>
      <c r="Q18" s="36">
        <v>0</v>
      </c>
      <c r="R18" s="36">
        <v>684000</v>
      </c>
      <c r="S18" s="36">
        <v>684000</v>
      </c>
      <c r="T18" s="34">
        <v>1222427930</v>
      </c>
      <c r="U18" s="46">
        <v>45443</v>
      </c>
    </row>
    <row r="19" spans="1:21" x14ac:dyDescent="0.35">
      <c r="A19" s="34">
        <v>800205977</v>
      </c>
      <c r="B19" s="35" t="s">
        <v>11</v>
      </c>
      <c r="C19" s="34" t="s">
        <v>12</v>
      </c>
      <c r="D19" s="35">
        <v>2773</v>
      </c>
      <c r="E19" s="35" t="s">
        <v>79</v>
      </c>
      <c r="F19" s="35" t="s">
        <v>230</v>
      </c>
      <c r="G19" s="46" t="s">
        <v>382</v>
      </c>
      <c r="H19" s="46" t="s">
        <v>369</v>
      </c>
      <c r="I19" s="46">
        <v>45209.511078703705</v>
      </c>
      <c r="J19" s="36">
        <v>684000</v>
      </c>
      <c r="K19" s="36">
        <f t="shared" si="1"/>
        <v>684000</v>
      </c>
      <c r="L19" s="34" t="s">
        <v>403</v>
      </c>
      <c r="M19" s="37" t="s">
        <v>394</v>
      </c>
      <c r="N19" s="49">
        <v>684000</v>
      </c>
      <c r="O19" s="36">
        <v>684000</v>
      </c>
      <c r="P19" s="36">
        <v>0</v>
      </c>
      <c r="Q19" s="36">
        <v>0</v>
      </c>
      <c r="R19" s="36">
        <v>684000</v>
      </c>
      <c r="S19" s="36">
        <v>684000</v>
      </c>
      <c r="T19" s="34">
        <v>1222427997</v>
      </c>
      <c r="U19" s="46">
        <v>45443</v>
      </c>
    </row>
    <row r="20" spans="1:21" x14ac:dyDescent="0.35">
      <c r="A20" s="34">
        <v>800205977</v>
      </c>
      <c r="B20" s="35" t="s">
        <v>11</v>
      </c>
      <c r="C20" s="34" t="s">
        <v>12</v>
      </c>
      <c r="D20" s="35">
        <v>2774</v>
      </c>
      <c r="E20" s="35" t="s">
        <v>80</v>
      </c>
      <c r="F20" s="35" t="s">
        <v>231</v>
      </c>
      <c r="G20" s="46" t="s">
        <v>382</v>
      </c>
      <c r="H20" s="46" t="s">
        <v>369</v>
      </c>
      <c r="I20" s="46">
        <v>45209.400117939818</v>
      </c>
      <c r="J20" s="36">
        <v>342000</v>
      </c>
      <c r="K20" s="36">
        <f t="shared" si="1"/>
        <v>342000</v>
      </c>
      <c r="L20" s="34" t="s">
        <v>403</v>
      </c>
      <c r="M20" s="37" t="s">
        <v>394</v>
      </c>
      <c r="N20" s="49">
        <v>342000</v>
      </c>
      <c r="O20" s="36">
        <v>342000</v>
      </c>
      <c r="P20" s="36">
        <v>0</v>
      </c>
      <c r="Q20" s="36">
        <v>0</v>
      </c>
      <c r="R20" s="36">
        <v>342000</v>
      </c>
      <c r="S20" s="36">
        <v>342000</v>
      </c>
      <c r="T20" s="34">
        <v>1222427996</v>
      </c>
      <c r="U20" s="46">
        <v>45443</v>
      </c>
    </row>
    <row r="21" spans="1:21" x14ac:dyDescent="0.35">
      <c r="A21" s="34">
        <v>800205977</v>
      </c>
      <c r="B21" s="35" t="s">
        <v>11</v>
      </c>
      <c r="C21" s="34" t="s">
        <v>12</v>
      </c>
      <c r="D21" s="35">
        <v>2855</v>
      </c>
      <c r="E21" s="35" t="s">
        <v>81</v>
      </c>
      <c r="F21" s="35" t="s">
        <v>232</v>
      </c>
      <c r="G21" s="46" t="s">
        <v>383</v>
      </c>
      <c r="H21" s="46" t="s">
        <v>370</v>
      </c>
      <c r="I21" s="46">
        <v>45240.701543981479</v>
      </c>
      <c r="J21" s="36">
        <v>3500000</v>
      </c>
      <c r="K21" s="36">
        <f t="shared" si="1"/>
        <v>3500000</v>
      </c>
      <c r="L21" s="34" t="s">
        <v>403</v>
      </c>
      <c r="M21" s="37" t="s">
        <v>394</v>
      </c>
      <c r="N21" s="49">
        <v>3500000</v>
      </c>
      <c r="O21" s="36">
        <v>3500000</v>
      </c>
      <c r="P21" s="36">
        <v>0</v>
      </c>
      <c r="Q21" s="36">
        <v>0</v>
      </c>
      <c r="R21" s="36">
        <v>3500000</v>
      </c>
      <c r="S21" s="36">
        <v>3500000</v>
      </c>
      <c r="T21" s="34">
        <v>1222429512</v>
      </c>
      <c r="U21" s="46">
        <v>45443</v>
      </c>
    </row>
    <row r="22" spans="1:21" x14ac:dyDescent="0.35">
      <c r="A22" s="34">
        <v>800205977</v>
      </c>
      <c r="B22" s="35" t="s">
        <v>11</v>
      </c>
      <c r="C22" s="34" t="s">
        <v>12</v>
      </c>
      <c r="D22" s="35">
        <v>2857</v>
      </c>
      <c r="E22" s="35" t="s">
        <v>82</v>
      </c>
      <c r="F22" s="35" t="s">
        <v>233</v>
      </c>
      <c r="G22" s="46" t="s">
        <v>383</v>
      </c>
      <c r="H22" s="46" t="s">
        <v>370</v>
      </c>
      <c r="I22" s="46">
        <v>45240.71173422454</v>
      </c>
      <c r="J22" s="36">
        <v>1960000</v>
      </c>
      <c r="K22" s="36">
        <f t="shared" si="1"/>
        <v>1960000</v>
      </c>
      <c r="L22" s="34" t="s">
        <v>403</v>
      </c>
      <c r="M22" s="37" t="s">
        <v>394</v>
      </c>
      <c r="N22" s="49">
        <v>1960000</v>
      </c>
      <c r="O22" s="36">
        <v>1960000</v>
      </c>
      <c r="P22" s="36">
        <v>0</v>
      </c>
      <c r="Q22" s="36">
        <v>0</v>
      </c>
      <c r="R22" s="36">
        <v>1960000</v>
      </c>
      <c r="S22" s="36">
        <v>1960000</v>
      </c>
      <c r="T22" s="34">
        <v>1222429507</v>
      </c>
      <c r="U22" s="46">
        <v>45443</v>
      </c>
    </row>
    <row r="23" spans="1:21" ht="11.4" customHeight="1" x14ac:dyDescent="0.35">
      <c r="A23" s="34">
        <v>800205977</v>
      </c>
      <c r="B23" s="35" t="s">
        <v>11</v>
      </c>
      <c r="C23" s="34" t="s">
        <v>12</v>
      </c>
      <c r="D23" s="35">
        <v>2861</v>
      </c>
      <c r="E23" s="35" t="s">
        <v>83</v>
      </c>
      <c r="F23" s="35" t="s">
        <v>234</v>
      </c>
      <c r="G23" s="46" t="s">
        <v>383</v>
      </c>
      <c r="H23" s="46" t="s">
        <v>370</v>
      </c>
      <c r="I23" s="46">
        <v>45244.525243865741</v>
      </c>
      <c r="J23" s="36">
        <v>2800000</v>
      </c>
      <c r="K23" s="36">
        <f t="shared" si="1"/>
        <v>2800000</v>
      </c>
      <c r="L23" s="34" t="s">
        <v>403</v>
      </c>
      <c r="M23" s="37" t="s">
        <v>394</v>
      </c>
      <c r="N23" s="49">
        <v>2800000</v>
      </c>
      <c r="O23" s="36">
        <v>2800000</v>
      </c>
      <c r="P23" s="36">
        <v>0</v>
      </c>
      <c r="Q23" s="36">
        <v>0</v>
      </c>
      <c r="R23" s="36">
        <v>2800000</v>
      </c>
      <c r="S23" s="36">
        <v>2800000</v>
      </c>
      <c r="T23" s="34">
        <v>1222429511</v>
      </c>
      <c r="U23" s="46">
        <v>45443</v>
      </c>
    </row>
    <row r="24" spans="1:21" x14ac:dyDescent="0.35">
      <c r="A24" s="34">
        <v>800205977</v>
      </c>
      <c r="B24" s="35" t="s">
        <v>11</v>
      </c>
      <c r="C24" s="34" t="s">
        <v>12</v>
      </c>
      <c r="D24" s="35">
        <v>2911</v>
      </c>
      <c r="E24" s="35" t="s">
        <v>84</v>
      </c>
      <c r="F24" s="35" t="s">
        <v>235</v>
      </c>
      <c r="G24" s="46" t="s">
        <v>384</v>
      </c>
      <c r="H24" s="46" t="s">
        <v>371</v>
      </c>
      <c r="I24" s="46">
        <v>45275.409174421293</v>
      </c>
      <c r="J24" s="36">
        <v>2625000</v>
      </c>
      <c r="K24" s="36">
        <f t="shared" si="1"/>
        <v>2625000</v>
      </c>
      <c r="L24" s="34" t="s">
        <v>403</v>
      </c>
      <c r="M24" s="37" t="s">
        <v>394</v>
      </c>
      <c r="N24" s="49">
        <v>2625000</v>
      </c>
      <c r="O24" s="36">
        <v>2625000</v>
      </c>
      <c r="P24" s="36">
        <v>0</v>
      </c>
      <c r="Q24" s="36">
        <v>0</v>
      </c>
      <c r="R24" s="36">
        <v>2625000</v>
      </c>
      <c r="S24" s="36">
        <v>2625000</v>
      </c>
      <c r="T24" s="34">
        <v>1222430646</v>
      </c>
      <c r="U24" s="46">
        <v>45443</v>
      </c>
    </row>
    <row r="25" spans="1:21" x14ac:dyDescent="0.35">
      <c r="A25" s="34">
        <v>800205977</v>
      </c>
      <c r="B25" s="35" t="s">
        <v>11</v>
      </c>
      <c r="C25" s="34" t="s">
        <v>12</v>
      </c>
      <c r="D25" s="35">
        <v>2916</v>
      </c>
      <c r="E25" s="35" t="s">
        <v>85</v>
      </c>
      <c r="F25" s="35" t="s">
        <v>236</v>
      </c>
      <c r="G25" s="46" t="s">
        <v>384</v>
      </c>
      <c r="H25" s="46" t="s">
        <v>371</v>
      </c>
      <c r="I25" s="46">
        <v>45275.414551006943</v>
      </c>
      <c r="J25" s="36">
        <v>1750000</v>
      </c>
      <c r="K25" s="36">
        <f t="shared" si="1"/>
        <v>1750000</v>
      </c>
      <c r="L25" s="34" t="s">
        <v>403</v>
      </c>
      <c r="M25" s="37" t="s">
        <v>394</v>
      </c>
      <c r="N25" s="49">
        <v>1750000</v>
      </c>
      <c r="O25" s="36">
        <v>1750000</v>
      </c>
      <c r="P25" s="36">
        <v>0</v>
      </c>
      <c r="Q25" s="36">
        <v>0</v>
      </c>
      <c r="R25" s="36">
        <v>1750000</v>
      </c>
      <c r="S25" s="36">
        <v>1750000</v>
      </c>
      <c r="T25" s="34">
        <v>1222430647</v>
      </c>
      <c r="U25" s="46">
        <v>45443</v>
      </c>
    </row>
    <row r="26" spans="1:21" x14ac:dyDescent="0.35">
      <c r="A26" s="34">
        <v>800205977</v>
      </c>
      <c r="B26" s="35" t="s">
        <v>11</v>
      </c>
      <c r="C26" s="34" t="s">
        <v>12</v>
      </c>
      <c r="D26" s="35">
        <v>2917</v>
      </c>
      <c r="E26" s="35" t="s">
        <v>86</v>
      </c>
      <c r="F26" s="35" t="s">
        <v>237</v>
      </c>
      <c r="G26" s="46" t="s">
        <v>384</v>
      </c>
      <c r="H26" s="46" t="s">
        <v>371</v>
      </c>
      <c r="I26" s="46">
        <v>45275.416850312497</v>
      </c>
      <c r="J26" s="36">
        <v>2625000</v>
      </c>
      <c r="K26" s="36">
        <f t="shared" si="1"/>
        <v>2625000</v>
      </c>
      <c r="L26" s="34" t="s">
        <v>403</v>
      </c>
      <c r="M26" s="37" t="s">
        <v>394</v>
      </c>
      <c r="N26" s="49">
        <v>2625000</v>
      </c>
      <c r="O26" s="36">
        <v>2625000</v>
      </c>
      <c r="P26" s="36">
        <v>0</v>
      </c>
      <c r="Q26" s="36">
        <v>0</v>
      </c>
      <c r="R26" s="36">
        <v>2625000</v>
      </c>
      <c r="S26" s="36">
        <v>2625000</v>
      </c>
      <c r="T26" s="34">
        <v>1222430648</v>
      </c>
      <c r="U26" s="46">
        <v>45443</v>
      </c>
    </row>
    <row r="27" spans="1:21" x14ac:dyDescent="0.35">
      <c r="A27" s="34">
        <v>800205977</v>
      </c>
      <c r="B27" s="35" t="s">
        <v>11</v>
      </c>
      <c r="C27" s="34" t="s">
        <v>12</v>
      </c>
      <c r="D27" s="35">
        <v>2919</v>
      </c>
      <c r="E27" s="35" t="s">
        <v>87</v>
      </c>
      <c r="F27" s="35" t="s">
        <v>238</v>
      </c>
      <c r="G27" s="46" t="s">
        <v>384</v>
      </c>
      <c r="H27" s="46" t="s">
        <v>371</v>
      </c>
      <c r="I27" s="46">
        <v>45323.511884641201</v>
      </c>
      <c r="J27" s="36">
        <v>2800000</v>
      </c>
      <c r="K27" s="36">
        <f t="shared" si="1"/>
        <v>2800000</v>
      </c>
      <c r="L27" s="34" t="s">
        <v>403</v>
      </c>
      <c r="M27" s="37" t="s">
        <v>394</v>
      </c>
      <c r="N27" s="49">
        <v>2800000</v>
      </c>
      <c r="O27" s="36">
        <v>2800000</v>
      </c>
      <c r="P27" s="36">
        <v>0</v>
      </c>
      <c r="Q27" s="36">
        <v>0</v>
      </c>
      <c r="R27" s="36">
        <v>2800000</v>
      </c>
      <c r="S27" s="36">
        <v>2800000</v>
      </c>
      <c r="T27" s="34">
        <v>1222394327</v>
      </c>
      <c r="U27" s="46">
        <v>45443</v>
      </c>
    </row>
    <row r="28" spans="1:21" x14ac:dyDescent="0.35">
      <c r="A28" s="34">
        <v>800205977</v>
      </c>
      <c r="B28" s="35" t="s">
        <v>11</v>
      </c>
      <c r="C28" s="34" t="s">
        <v>12</v>
      </c>
      <c r="D28" s="35">
        <v>2920</v>
      </c>
      <c r="E28" s="35" t="s">
        <v>88</v>
      </c>
      <c r="F28" s="35" t="s">
        <v>239</v>
      </c>
      <c r="G28" s="46" t="s">
        <v>384</v>
      </c>
      <c r="H28" s="46" t="s">
        <v>371</v>
      </c>
      <c r="I28" s="46">
        <v>45275.436145335647</v>
      </c>
      <c r="J28" s="36">
        <v>1645000</v>
      </c>
      <c r="K28" s="36">
        <f t="shared" si="1"/>
        <v>1645000</v>
      </c>
      <c r="L28" s="34" t="s">
        <v>403</v>
      </c>
      <c r="M28" s="37" t="s">
        <v>394</v>
      </c>
      <c r="N28" s="49">
        <v>1645000</v>
      </c>
      <c r="O28" s="36">
        <v>1645000</v>
      </c>
      <c r="P28" s="36">
        <v>0</v>
      </c>
      <c r="Q28" s="36">
        <v>0</v>
      </c>
      <c r="R28" s="36">
        <v>1645000</v>
      </c>
      <c r="S28" s="36">
        <v>1645000</v>
      </c>
      <c r="T28" s="34">
        <v>1222430649</v>
      </c>
      <c r="U28" s="46">
        <v>45443</v>
      </c>
    </row>
    <row r="29" spans="1:21" x14ac:dyDescent="0.35">
      <c r="A29" s="34">
        <v>800205977</v>
      </c>
      <c r="B29" s="35" t="s">
        <v>11</v>
      </c>
      <c r="C29" s="34" t="s">
        <v>12</v>
      </c>
      <c r="D29" s="35">
        <v>2921</v>
      </c>
      <c r="E29" s="35" t="s">
        <v>89</v>
      </c>
      <c r="F29" s="35" t="s">
        <v>240</v>
      </c>
      <c r="G29" s="46" t="s">
        <v>384</v>
      </c>
      <c r="H29" s="46" t="s">
        <v>371</v>
      </c>
      <c r="I29" s="46">
        <v>45275.440482060185</v>
      </c>
      <c r="J29" s="36">
        <v>560000</v>
      </c>
      <c r="K29" s="36">
        <f t="shared" si="1"/>
        <v>560000</v>
      </c>
      <c r="L29" s="34" t="s">
        <v>403</v>
      </c>
      <c r="M29" s="37" t="s">
        <v>394</v>
      </c>
      <c r="N29" s="49">
        <v>560000</v>
      </c>
      <c r="O29" s="36">
        <v>560000</v>
      </c>
      <c r="P29" s="36">
        <v>0</v>
      </c>
      <c r="Q29" s="36">
        <v>0</v>
      </c>
      <c r="R29" s="36">
        <v>560000</v>
      </c>
      <c r="S29" s="36">
        <v>560000</v>
      </c>
      <c r="T29" s="34">
        <v>1222430650</v>
      </c>
      <c r="U29" s="46">
        <v>45443</v>
      </c>
    </row>
    <row r="30" spans="1:21" x14ac:dyDescent="0.35">
      <c r="A30" s="34">
        <v>800205977</v>
      </c>
      <c r="B30" s="35" t="s">
        <v>11</v>
      </c>
      <c r="C30" s="34" t="s">
        <v>12</v>
      </c>
      <c r="D30" s="35">
        <v>2922</v>
      </c>
      <c r="E30" s="35" t="s">
        <v>90</v>
      </c>
      <c r="F30" s="35" t="s">
        <v>241</v>
      </c>
      <c r="G30" s="46" t="s">
        <v>384</v>
      </c>
      <c r="H30" s="46" t="s">
        <v>371</v>
      </c>
      <c r="I30" s="46">
        <v>45275.445155324072</v>
      </c>
      <c r="J30" s="36">
        <v>2800000</v>
      </c>
      <c r="K30" s="36">
        <f t="shared" si="1"/>
        <v>2800000</v>
      </c>
      <c r="L30" s="34" t="s">
        <v>403</v>
      </c>
      <c r="M30" s="37" t="s">
        <v>394</v>
      </c>
      <c r="N30" s="49">
        <v>2800000</v>
      </c>
      <c r="O30" s="36">
        <v>2800000</v>
      </c>
      <c r="P30" s="36">
        <v>0</v>
      </c>
      <c r="Q30" s="36">
        <v>0</v>
      </c>
      <c r="R30" s="36">
        <v>2800000</v>
      </c>
      <c r="S30" s="36">
        <v>2800000</v>
      </c>
      <c r="T30" s="34">
        <v>1222430651</v>
      </c>
      <c r="U30" s="46">
        <v>45443</v>
      </c>
    </row>
    <row r="31" spans="1:21" x14ac:dyDescent="0.35">
      <c r="A31" s="34">
        <v>800205977</v>
      </c>
      <c r="B31" s="35" t="s">
        <v>11</v>
      </c>
      <c r="C31" s="34" t="s">
        <v>12</v>
      </c>
      <c r="D31" s="35">
        <v>2923</v>
      </c>
      <c r="E31" s="35" t="s">
        <v>91</v>
      </c>
      <c r="F31" s="35" t="s">
        <v>242</v>
      </c>
      <c r="G31" s="46" t="s">
        <v>384</v>
      </c>
      <c r="H31" s="46" t="s">
        <v>371</v>
      </c>
      <c r="I31" s="46">
        <v>45275.448239583333</v>
      </c>
      <c r="J31" s="36">
        <v>2800000</v>
      </c>
      <c r="K31" s="36">
        <f t="shared" si="1"/>
        <v>2800000</v>
      </c>
      <c r="L31" s="34" t="s">
        <v>403</v>
      </c>
      <c r="M31" s="37" t="s">
        <v>394</v>
      </c>
      <c r="N31" s="49">
        <v>2800000</v>
      </c>
      <c r="O31" s="36">
        <v>2800000</v>
      </c>
      <c r="P31" s="36">
        <v>0</v>
      </c>
      <c r="Q31" s="36">
        <v>0</v>
      </c>
      <c r="R31" s="36">
        <v>2800000</v>
      </c>
      <c r="S31" s="36">
        <v>2800000</v>
      </c>
      <c r="T31" s="34">
        <v>1222430652</v>
      </c>
      <c r="U31" s="46">
        <v>45443</v>
      </c>
    </row>
    <row r="32" spans="1:21" x14ac:dyDescent="0.35">
      <c r="A32" s="34">
        <v>800205977</v>
      </c>
      <c r="B32" s="35" t="s">
        <v>11</v>
      </c>
      <c r="C32" s="34" t="s">
        <v>12</v>
      </c>
      <c r="D32" s="35">
        <v>2924</v>
      </c>
      <c r="E32" s="35" t="s">
        <v>92</v>
      </c>
      <c r="F32" s="35" t="s">
        <v>243</v>
      </c>
      <c r="G32" s="46" t="s">
        <v>384</v>
      </c>
      <c r="H32" s="46" t="s">
        <v>371</v>
      </c>
      <c r="I32" s="46">
        <v>45275.450197685183</v>
      </c>
      <c r="J32" s="36">
        <v>3500000</v>
      </c>
      <c r="K32" s="36">
        <f t="shared" si="1"/>
        <v>3500000</v>
      </c>
      <c r="L32" s="34" t="s">
        <v>403</v>
      </c>
      <c r="M32" s="37" t="s">
        <v>394</v>
      </c>
      <c r="N32" s="49">
        <v>3500000</v>
      </c>
      <c r="O32" s="36">
        <v>3500000</v>
      </c>
      <c r="P32" s="36">
        <v>0</v>
      </c>
      <c r="Q32" s="36">
        <v>0</v>
      </c>
      <c r="R32" s="36">
        <v>3500000</v>
      </c>
      <c r="S32" s="36">
        <v>3500000</v>
      </c>
      <c r="T32" s="34">
        <v>1222430653</v>
      </c>
      <c r="U32" s="46">
        <v>45443</v>
      </c>
    </row>
    <row r="33" spans="1:21" x14ac:dyDescent="0.35">
      <c r="A33" s="34">
        <v>800205977</v>
      </c>
      <c r="B33" s="35" t="s">
        <v>11</v>
      </c>
      <c r="C33" s="34" t="s">
        <v>12</v>
      </c>
      <c r="D33" s="35">
        <v>2925</v>
      </c>
      <c r="E33" s="35" t="s">
        <v>93</v>
      </c>
      <c r="F33" s="35" t="s">
        <v>244</v>
      </c>
      <c r="G33" s="46" t="s">
        <v>384</v>
      </c>
      <c r="H33" s="46" t="s">
        <v>371</v>
      </c>
      <c r="I33" s="46">
        <v>45275.452985069445</v>
      </c>
      <c r="J33" s="36">
        <v>2275000</v>
      </c>
      <c r="K33" s="36">
        <f t="shared" si="1"/>
        <v>2275000</v>
      </c>
      <c r="L33" s="34" t="s">
        <v>403</v>
      </c>
      <c r="M33" s="37" t="s">
        <v>394</v>
      </c>
      <c r="N33" s="49">
        <v>2275000</v>
      </c>
      <c r="O33" s="36">
        <v>2275000</v>
      </c>
      <c r="P33" s="36">
        <v>0</v>
      </c>
      <c r="Q33" s="36">
        <v>0</v>
      </c>
      <c r="R33" s="36">
        <v>2275000</v>
      </c>
      <c r="S33" s="36">
        <v>2275000</v>
      </c>
      <c r="T33" s="34">
        <v>1222430667</v>
      </c>
      <c r="U33" s="46">
        <v>45443</v>
      </c>
    </row>
    <row r="34" spans="1:21" x14ac:dyDescent="0.35">
      <c r="A34" s="34">
        <v>800205977</v>
      </c>
      <c r="B34" s="35" t="s">
        <v>11</v>
      </c>
      <c r="C34" s="34" t="s">
        <v>12</v>
      </c>
      <c r="D34" s="35">
        <v>2926</v>
      </c>
      <c r="E34" s="35" t="s">
        <v>94</v>
      </c>
      <c r="F34" s="35" t="s">
        <v>245</v>
      </c>
      <c r="G34" s="46" t="s">
        <v>384</v>
      </c>
      <c r="H34" s="46" t="s">
        <v>371</v>
      </c>
      <c r="I34" s="46">
        <v>45275.455352430552</v>
      </c>
      <c r="J34" s="36">
        <v>2660000</v>
      </c>
      <c r="K34" s="36">
        <f t="shared" si="1"/>
        <v>2660000</v>
      </c>
      <c r="L34" s="34" t="s">
        <v>403</v>
      </c>
      <c r="M34" s="37" t="s">
        <v>394</v>
      </c>
      <c r="N34" s="49">
        <v>2660000</v>
      </c>
      <c r="O34" s="36">
        <v>2660000</v>
      </c>
      <c r="P34" s="36">
        <v>0</v>
      </c>
      <c r="Q34" s="36">
        <v>0</v>
      </c>
      <c r="R34" s="36">
        <v>2660000</v>
      </c>
      <c r="S34" s="36">
        <v>2660000</v>
      </c>
      <c r="T34" s="34">
        <v>1222430654</v>
      </c>
      <c r="U34" s="46">
        <v>45443</v>
      </c>
    </row>
    <row r="35" spans="1:21" x14ac:dyDescent="0.35">
      <c r="A35" s="34">
        <v>800205977</v>
      </c>
      <c r="B35" s="35" t="s">
        <v>11</v>
      </c>
      <c r="C35" s="34" t="s">
        <v>12</v>
      </c>
      <c r="D35" s="35">
        <v>2927</v>
      </c>
      <c r="E35" s="35" t="s">
        <v>95</v>
      </c>
      <c r="F35" s="35" t="s">
        <v>246</v>
      </c>
      <c r="G35" s="46" t="s">
        <v>384</v>
      </c>
      <c r="H35" s="46" t="s">
        <v>371</v>
      </c>
      <c r="I35" s="46">
        <v>45275.457887500001</v>
      </c>
      <c r="J35" s="36">
        <v>2800000</v>
      </c>
      <c r="K35" s="36">
        <f t="shared" si="1"/>
        <v>2800000</v>
      </c>
      <c r="L35" s="34" t="s">
        <v>403</v>
      </c>
      <c r="M35" s="37" t="s">
        <v>394</v>
      </c>
      <c r="N35" s="49">
        <v>2800000</v>
      </c>
      <c r="O35" s="36">
        <v>2800000</v>
      </c>
      <c r="P35" s="36">
        <v>0</v>
      </c>
      <c r="Q35" s="36">
        <v>0</v>
      </c>
      <c r="R35" s="36">
        <v>2800000</v>
      </c>
      <c r="S35" s="36">
        <v>2800000</v>
      </c>
      <c r="T35" s="34">
        <v>1222430655</v>
      </c>
      <c r="U35" s="46">
        <v>45443</v>
      </c>
    </row>
    <row r="36" spans="1:21" x14ac:dyDescent="0.35">
      <c r="A36" s="34">
        <v>800205977</v>
      </c>
      <c r="B36" s="35" t="s">
        <v>11</v>
      </c>
      <c r="C36" s="34" t="s">
        <v>12</v>
      </c>
      <c r="D36" s="35">
        <v>2928</v>
      </c>
      <c r="E36" s="35" t="s">
        <v>96</v>
      </c>
      <c r="F36" s="35" t="s">
        <v>247</v>
      </c>
      <c r="G36" s="46" t="s">
        <v>384</v>
      </c>
      <c r="H36" s="46" t="s">
        <v>371</v>
      </c>
      <c r="I36" s="46">
        <v>45275.460335185184</v>
      </c>
      <c r="J36" s="36">
        <v>2800000</v>
      </c>
      <c r="K36" s="36">
        <f t="shared" si="1"/>
        <v>2800000</v>
      </c>
      <c r="L36" s="34" t="s">
        <v>403</v>
      </c>
      <c r="M36" s="37" t="s">
        <v>394</v>
      </c>
      <c r="N36" s="49">
        <v>2800000</v>
      </c>
      <c r="O36" s="36">
        <v>2800000</v>
      </c>
      <c r="P36" s="36">
        <v>0</v>
      </c>
      <c r="Q36" s="36">
        <v>0</v>
      </c>
      <c r="R36" s="36">
        <v>2800000</v>
      </c>
      <c r="S36" s="36">
        <v>2800000</v>
      </c>
      <c r="T36" s="34">
        <v>1222430657</v>
      </c>
      <c r="U36" s="46">
        <v>45443</v>
      </c>
    </row>
    <row r="37" spans="1:21" x14ac:dyDescent="0.35">
      <c r="A37" s="34">
        <v>800205977</v>
      </c>
      <c r="B37" s="35" t="s">
        <v>11</v>
      </c>
      <c r="C37" s="34" t="s">
        <v>12</v>
      </c>
      <c r="D37" s="35">
        <v>2929</v>
      </c>
      <c r="E37" s="35" t="s">
        <v>97</v>
      </c>
      <c r="F37" s="35" t="s">
        <v>248</v>
      </c>
      <c r="G37" s="46" t="s">
        <v>384</v>
      </c>
      <c r="H37" s="46" t="s">
        <v>371</v>
      </c>
      <c r="I37" s="46">
        <v>45275.462149999999</v>
      </c>
      <c r="J37" s="36">
        <v>2100000</v>
      </c>
      <c r="K37" s="36">
        <f t="shared" si="1"/>
        <v>2100000</v>
      </c>
      <c r="L37" s="34" t="s">
        <v>403</v>
      </c>
      <c r="M37" s="37" t="s">
        <v>394</v>
      </c>
      <c r="N37" s="49">
        <v>2100000</v>
      </c>
      <c r="O37" s="36">
        <v>2100000</v>
      </c>
      <c r="P37" s="36">
        <v>0</v>
      </c>
      <c r="Q37" s="36">
        <v>0</v>
      </c>
      <c r="R37" s="36">
        <v>2100000</v>
      </c>
      <c r="S37" s="36">
        <v>2100000</v>
      </c>
      <c r="T37" s="34">
        <v>1222430656</v>
      </c>
      <c r="U37" s="46">
        <v>45443</v>
      </c>
    </row>
    <row r="38" spans="1:21" x14ac:dyDescent="0.35">
      <c r="A38" s="34">
        <v>800205977</v>
      </c>
      <c r="B38" s="35" t="s">
        <v>11</v>
      </c>
      <c r="C38" s="34" t="s">
        <v>12</v>
      </c>
      <c r="D38" s="35">
        <v>2930</v>
      </c>
      <c r="E38" s="35" t="s">
        <v>98</v>
      </c>
      <c r="F38" s="35" t="s">
        <v>249</v>
      </c>
      <c r="G38" s="46" t="s">
        <v>384</v>
      </c>
      <c r="H38" s="46" t="s">
        <v>371</v>
      </c>
      <c r="I38" s="46">
        <v>45275.465644942131</v>
      </c>
      <c r="J38" s="36">
        <v>2800000</v>
      </c>
      <c r="K38" s="36">
        <f t="shared" si="1"/>
        <v>2800000</v>
      </c>
      <c r="L38" s="34" t="s">
        <v>403</v>
      </c>
      <c r="M38" s="37" t="s">
        <v>394</v>
      </c>
      <c r="N38" s="49">
        <v>2800000</v>
      </c>
      <c r="O38" s="36">
        <v>2800000</v>
      </c>
      <c r="P38" s="36">
        <v>0</v>
      </c>
      <c r="Q38" s="36">
        <v>0</v>
      </c>
      <c r="R38" s="36">
        <v>2800000</v>
      </c>
      <c r="S38" s="36">
        <v>2800000</v>
      </c>
      <c r="T38" s="34">
        <v>1222430658</v>
      </c>
      <c r="U38" s="46">
        <v>45443</v>
      </c>
    </row>
    <row r="39" spans="1:21" x14ac:dyDescent="0.35">
      <c r="A39" s="34">
        <v>800205977</v>
      </c>
      <c r="B39" s="35" t="s">
        <v>11</v>
      </c>
      <c r="C39" s="34" t="s">
        <v>12</v>
      </c>
      <c r="D39" s="35">
        <v>2931</v>
      </c>
      <c r="E39" s="35" t="s">
        <v>99</v>
      </c>
      <c r="F39" s="35" t="s">
        <v>250</v>
      </c>
      <c r="G39" s="46" t="s">
        <v>384</v>
      </c>
      <c r="H39" s="46" t="s">
        <v>371</v>
      </c>
      <c r="I39" s="46">
        <v>45275.470341979169</v>
      </c>
      <c r="J39" s="36">
        <v>2800000</v>
      </c>
      <c r="K39" s="36">
        <f t="shared" si="1"/>
        <v>2800000</v>
      </c>
      <c r="L39" s="34" t="s">
        <v>403</v>
      </c>
      <c r="M39" s="37" t="s">
        <v>394</v>
      </c>
      <c r="N39" s="49">
        <v>2800000</v>
      </c>
      <c r="O39" s="36">
        <v>2800000</v>
      </c>
      <c r="P39" s="36">
        <v>0</v>
      </c>
      <c r="Q39" s="36">
        <v>0</v>
      </c>
      <c r="R39" s="36">
        <v>2800000</v>
      </c>
      <c r="S39" s="36">
        <v>2800000</v>
      </c>
      <c r="T39" s="34">
        <v>1222430659</v>
      </c>
      <c r="U39" s="46">
        <v>45443</v>
      </c>
    </row>
    <row r="40" spans="1:21" x14ac:dyDescent="0.35">
      <c r="A40" s="34">
        <v>800205977</v>
      </c>
      <c r="B40" s="35" t="s">
        <v>11</v>
      </c>
      <c r="C40" s="34" t="s">
        <v>12</v>
      </c>
      <c r="D40" s="35">
        <v>2932</v>
      </c>
      <c r="E40" s="35" t="s">
        <v>100</v>
      </c>
      <c r="F40" s="35" t="s">
        <v>251</v>
      </c>
      <c r="G40" s="46" t="s">
        <v>384</v>
      </c>
      <c r="H40" s="46" t="s">
        <v>371</v>
      </c>
      <c r="I40" s="46">
        <v>45275.475443553238</v>
      </c>
      <c r="J40" s="36">
        <v>2800000</v>
      </c>
      <c r="K40" s="36">
        <f t="shared" si="1"/>
        <v>2800000</v>
      </c>
      <c r="L40" s="34" t="s">
        <v>403</v>
      </c>
      <c r="M40" s="37" t="s">
        <v>394</v>
      </c>
      <c r="N40" s="49">
        <v>2800000</v>
      </c>
      <c r="O40" s="36">
        <v>2800000</v>
      </c>
      <c r="P40" s="36">
        <v>0</v>
      </c>
      <c r="Q40" s="36">
        <v>0</v>
      </c>
      <c r="R40" s="36">
        <v>2800000</v>
      </c>
      <c r="S40" s="36">
        <v>2800000</v>
      </c>
      <c r="T40" s="34">
        <v>1222430660</v>
      </c>
      <c r="U40" s="46">
        <v>45443</v>
      </c>
    </row>
    <row r="41" spans="1:21" x14ac:dyDescent="0.35">
      <c r="A41" s="34">
        <v>800205977</v>
      </c>
      <c r="B41" s="35" t="s">
        <v>11</v>
      </c>
      <c r="C41" s="34" t="s">
        <v>12</v>
      </c>
      <c r="D41" s="35">
        <v>2933</v>
      </c>
      <c r="E41" s="35" t="s">
        <v>101</v>
      </c>
      <c r="F41" s="35" t="s">
        <v>252</v>
      </c>
      <c r="G41" s="46" t="s">
        <v>384</v>
      </c>
      <c r="H41" s="46" t="s">
        <v>371</v>
      </c>
      <c r="I41" s="46">
        <v>45275.478441354164</v>
      </c>
      <c r="J41" s="36">
        <v>2800000</v>
      </c>
      <c r="K41" s="36">
        <f t="shared" si="1"/>
        <v>2800000</v>
      </c>
      <c r="L41" s="34" t="s">
        <v>403</v>
      </c>
      <c r="M41" s="37" t="s">
        <v>394</v>
      </c>
      <c r="N41" s="49">
        <v>2800000</v>
      </c>
      <c r="O41" s="36">
        <v>2800000</v>
      </c>
      <c r="P41" s="36">
        <v>0</v>
      </c>
      <c r="Q41" s="36">
        <v>0</v>
      </c>
      <c r="R41" s="36">
        <v>2800000</v>
      </c>
      <c r="S41" s="36">
        <v>2800000</v>
      </c>
      <c r="T41" s="34">
        <v>1222430661</v>
      </c>
      <c r="U41" s="46">
        <v>45443</v>
      </c>
    </row>
    <row r="42" spans="1:21" x14ac:dyDescent="0.35">
      <c r="A42" s="34">
        <v>800205977</v>
      </c>
      <c r="B42" s="35" t="s">
        <v>11</v>
      </c>
      <c r="C42" s="34" t="s">
        <v>12</v>
      </c>
      <c r="D42" s="35">
        <v>2934</v>
      </c>
      <c r="E42" s="35" t="s">
        <v>102</v>
      </c>
      <c r="F42" s="35" t="s">
        <v>253</v>
      </c>
      <c r="G42" s="46" t="s">
        <v>384</v>
      </c>
      <c r="H42" s="46" t="s">
        <v>371</v>
      </c>
      <c r="I42" s="46">
        <v>45275.480898379632</v>
      </c>
      <c r="J42" s="36">
        <v>3290000</v>
      </c>
      <c r="K42" s="36">
        <f t="shared" si="1"/>
        <v>3290000</v>
      </c>
      <c r="L42" s="34" t="s">
        <v>403</v>
      </c>
      <c r="M42" s="37" t="s">
        <v>394</v>
      </c>
      <c r="N42" s="49">
        <v>3290000</v>
      </c>
      <c r="O42" s="36">
        <v>3290000</v>
      </c>
      <c r="P42" s="36">
        <v>0</v>
      </c>
      <c r="Q42" s="36">
        <v>0</v>
      </c>
      <c r="R42" s="36">
        <v>3290000</v>
      </c>
      <c r="S42" s="36">
        <v>3290000</v>
      </c>
      <c r="T42" s="34">
        <v>1222430662</v>
      </c>
      <c r="U42" s="46">
        <v>45443</v>
      </c>
    </row>
    <row r="43" spans="1:21" x14ac:dyDescent="0.35">
      <c r="A43" s="34">
        <v>800205977</v>
      </c>
      <c r="B43" s="35" t="s">
        <v>11</v>
      </c>
      <c r="C43" s="34" t="s">
        <v>12</v>
      </c>
      <c r="D43" s="35">
        <v>2935</v>
      </c>
      <c r="E43" s="35" t="s">
        <v>103</v>
      </c>
      <c r="F43" s="35" t="s">
        <v>254</v>
      </c>
      <c r="G43" s="46" t="s">
        <v>384</v>
      </c>
      <c r="H43" s="46" t="s">
        <v>371</v>
      </c>
      <c r="I43" s="46">
        <v>45323.51167615741</v>
      </c>
      <c r="J43" s="36">
        <v>2800000</v>
      </c>
      <c r="K43" s="36">
        <f t="shared" si="1"/>
        <v>2800000</v>
      </c>
      <c r="L43" s="34" t="s">
        <v>403</v>
      </c>
      <c r="M43" s="37" t="s">
        <v>394</v>
      </c>
      <c r="N43" s="49">
        <v>2800000</v>
      </c>
      <c r="O43" s="36">
        <v>2800000</v>
      </c>
      <c r="P43" s="36">
        <v>0</v>
      </c>
      <c r="Q43" s="36">
        <v>0</v>
      </c>
      <c r="R43" s="36">
        <v>2800000</v>
      </c>
      <c r="S43" s="36">
        <v>2800000</v>
      </c>
      <c r="T43" s="34">
        <v>1222394328</v>
      </c>
      <c r="U43" s="46">
        <v>45443</v>
      </c>
    </row>
    <row r="44" spans="1:21" x14ac:dyDescent="0.35">
      <c r="A44" s="34">
        <v>800205977</v>
      </c>
      <c r="B44" s="35" t="s">
        <v>11</v>
      </c>
      <c r="C44" s="34" t="s">
        <v>12</v>
      </c>
      <c r="D44" s="35">
        <v>2936</v>
      </c>
      <c r="E44" s="35" t="s">
        <v>104</v>
      </c>
      <c r="F44" s="35" t="s">
        <v>255</v>
      </c>
      <c r="G44" s="46" t="s">
        <v>384</v>
      </c>
      <c r="H44" s="46" t="s">
        <v>371</v>
      </c>
      <c r="I44" s="46">
        <v>45275.48502291667</v>
      </c>
      <c r="J44" s="36">
        <v>2800000</v>
      </c>
      <c r="K44" s="36">
        <f t="shared" si="1"/>
        <v>2800000</v>
      </c>
      <c r="L44" s="34" t="s">
        <v>403</v>
      </c>
      <c r="M44" s="37" t="s">
        <v>394</v>
      </c>
      <c r="N44" s="49">
        <v>2800000</v>
      </c>
      <c r="O44" s="36">
        <v>2800000</v>
      </c>
      <c r="P44" s="36">
        <v>0</v>
      </c>
      <c r="Q44" s="36">
        <v>0</v>
      </c>
      <c r="R44" s="36">
        <v>2800000</v>
      </c>
      <c r="S44" s="36">
        <v>2800000</v>
      </c>
      <c r="T44" s="34">
        <v>1222430663</v>
      </c>
      <c r="U44" s="46">
        <v>45443</v>
      </c>
    </row>
    <row r="45" spans="1:21" x14ac:dyDescent="0.35">
      <c r="A45" s="34">
        <v>800205977</v>
      </c>
      <c r="B45" s="35" t="s">
        <v>11</v>
      </c>
      <c r="C45" s="34" t="s">
        <v>12</v>
      </c>
      <c r="D45" s="35">
        <v>2938</v>
      </c>
      <c r="E45" s="35" t="s">
        <v>105</v>
      </c>
      <c r="F45" s="35" t="s">
        <v>256</v>
      </c>
      <c r="G45" s="46" t="s">
        <v>384</v>
      </c>
      <c r="H45" s="46" t="s">
        <v>371</v>
      </c>
      <c r="I45" s="46">
        <v>45275.495667395837</v>
      </c>
      <c r="J45" s="36">
        <v>5075000</v>
      </c>
      <c r="K45" s="36">
        <f t="shared" si="1"/>
        <v>5075000</v>
      </c>
      <c r="L45" s="34" t="s">
        <v>403</v>
      </c>
      <c r="M45" s="37" t="s">
        <v>394</v>
      </c>
      <c r="N45" s="49">
        <v>5075000</v>
      </c>
      <c r="O45" s="36">
        <v>5075000</v>
      </c>
      <c r="P45" s="36">
        <v>0</v>
      </c>
      <c r="Q45" s="36">
        <v>0</v>
      </c>
      <c r="R45" s="36">
        <v>5075000</v>
      </c>
      <c r="S45" s="36">
        <v>5075000</v>
      </c>
      <c r="T45" s="34">
        <v>1222430664</v>
      </c>
      <c r="U45" s="46">
        <v>45443</v>
      </c>
    </row>
    <row r="46" spans="1:21" x14ac:dyDescent="0.35">
      <c r="A46" s="34">
        <v>800205977</v>
      </c>
      <c r="B46" s="35" t="s">
        <v>11</v>
      </c>
      <c r="C46" s="34" t="s">
        <v>12</v>
      </c>
      <c r="D46" s="35">
        <v>2940</v>
      </c>
      <c r="E46" s="35" t="s">
        <v>106</v>
      </c>
      <c r="F46" s="35" t="s">
        <v>257</v>
      </c>
      <c r="G46" s="46" t="s">
        <v>384</v>
      </c>
      <c r="H46" s="46" t="s">
        <v>371</v>
      </c>
      <c r="I46" s="46">
        <v>45275.499787418979</v>
      </c>
      <c r="J46" s="36">
        <v>2450000</v>
      </c>
      <c r="K46" s="36">
        <f t="shared" si="1"/>
        <v>2450000</v>
      </c>
      <c r="L46" s="34" t="s">
        <v>403</v>
      </c>
      <c r="M46" s="37" t="s">
        <v>394</v>
      </c>
      <c r="N46" s="49">
        <v>2450000</v>
      </c>
      <c r="O46" s="36">
        <v>2450000</v>
      </c>
      <c r="P46" s="36">
        <v>0</v>
      </c>
      <c r="Q46" s="36">
        <v>0</v>
      </c>
      <c r="R46" s="36">
        <v>2450000</v>
      </c>
      <c r="S46" s="36">
        <v>2450000</v>
      </c>
      <c r="T46" s="34">
        <v>1222430665</v>
      </c>
      <c r="U46" s="46">
        <v>45443</v>
      </c>
    </row>
    <row r="47" spans="1:21" x14ac:dyDescent="0.35">
      <c r="A47" s="34">
        <v>800205977</v>
      </c>
      <c r="B47" s="35" t="s">
        <v>11</v>
      </c>
      <c r="C47" s="34" t="s">
        <v>12</v>
      </c>
      <c r="D47" s="35">
        <v>2941</v>
      </c>
      <c r="E47" s="35" t="s">
        <v>107</v>
      </c>
      <c r="F47" s="35" t="s">
        <v>258</v>
      </c>
      <c r="G47" s="46" t="s">
        <v>384</v>
      </c>
      <c r="H47" s="46" t="s">
        <v>371</v>
      </c>
      <c r="I47" s="46">
        <v>45275.502322222223</v>
      </c>
      <c r="J47" s="36">
        <v>2660000</v>
      </c>
      <c r="K47" s="36">
        <f t="shared" si="1"/>
        <v>2660000</v>
      </c>
      <c r="L47" s="34" t="s">
        <v>403</v>
      </c>
      <c r="M47" s="37" t="s">
        <v>394</v>
      </c>
      <c r="N47" s="49">
        <v>2660000</v>
      </c>
      <c r="O47" s="36">
        <v>2660000</v>
      </c>
      <c r="P47" s="36">
        <v>0</v>
      </c>
      <c r="Q47" s="36">
        <v>0</v>
      </c>
      <c r="R47" s="36">
        <v>2660000</v>
      </c>
      <c r="S47" s="36">
        <v>2660000</v>
      </c>
      <c r="T47" s="34">
        <v>1222430666</v>
      </c>
      <c r="U47" s="46">
        <v>45443</v>
      </c>
    </row>
    <row r="48" spans="1:21" x14ac:dyDescent="0.35">
      <c r="A48" s="34">
        <v>800205977</v>
      </c>
      <c r="B48" s="35" t="s">
        <v>11</v>
      </c>
      <c r="C48" s="34" t="s">
        <v>12</v>
      </c>
      <c r="D48" s="35">
        <v>2991</v>
      </c>
      <c r="E48" s="35" t="s">
        <v>108</v>
      </c>
      <c r="F48" s="35" t="s">
        <v>259</v>
      </c>
      <c r="G48" s="46" t="s">
        <v>385</v>
      </c>
      <c r="H48" s="46" t="s">
        <v>372</v>
      </c>
      <c r="I48" s="46">
        <v>45306.45710540509</v>
      </c>
      <c r="J48" s="36">
        <v>2660000</v>
      </c>
      <c r="K48" s="36">
        <f t="shared" si="1"/>
        <v>2660000</v>
      </c>
      <c r="L48" s="34" t="s">
        <v>403</v>
      </c>
      <c r="M48" s="37" t="s">
        <v>394</v>
      </c>
      <c r="N48" s="49">
        <v>2660000</v>
      </c>
      <c r="O48" s="36">
        <v>2660000</v>
      </c>
      <c r="P48" s="36">
        <v>0</v>
      </c>
      <c r="Q48" s="36">
        <v>0</v>
      </c>
      <c r="R48" s="36">
        <v>2660000</v>
      </c>
      <c r="S48" s="36">
        <v>2660000</v>
      </c>
      <c r="T48" s="34">
        <v>1222394692</v>
      </c>
      <c r="U48" s="46">
        <v>45443</v>
      </c>
    </row>
    <row r="49" spans="1:21" x14ac:dyDescent="0.35">
      <c r="A49" s="34">
        <v>800205977</v>
      </c>
      <c r="B49" s="35" t="s">
        <v>11</v>
      </c>
      <c r="C49" s="34" t="s">
        <v>12</v>
      </c>
      <c r="D49" s="35">
        <v>2996</v>
      </c>
      <c r="E49" s="35" t="s">
        <v>109</v>
      </c>
      <c r="F49" s="35" t="s">
        <v>260</v>
      </c>
      <c r="G49" s="46" t="s">
        <v>385</v>
      </c>
      <c r="H49" s="46" t="s">
        <v>372</v>
      </c>
      <c r="I49" s="46">
        <v>45306.468671724535</v>
      </c>
      <c r="J49" s="36">
        <v>2520000</v>
      </c>
      <c r="K49" s="36">
        <f t="shared" si="1"/>
        <v>2520000</v>
      </c>
      <c r="L49" s="34" t="s">
        <v>403</v>
      </c>
      <c r="M49" s="37" t="s">
        <v>394</v>
      </c>
      <c r="N49" s="49">
        <v>2520000</v>
      </c>
      <c r="O49" s="36">
        <v>2520000</v>
      </c>
      <c r="P49" s="36">
        <v>0</v>
      </c>
      <c r="Q49" s="36">
        <v>0</v>
      </c>
      <c r="R49" s="36">
        <v>2520000</v>
      </c>
      <c r="S49" s="36">
        <v>2520000</v>
      </c>
      <c r="T49" s="34">
        <v>1222398551</v>
      </c>
      <c r="U49" s="46">
        <v>45443</v>
      </c>
    </row>
    <row r="50" spans="1:21" x14ac:dyDescent="0.35">
      <c r="A50" s="34">
        <v>800205977</v>
      </c>
      <c r="B50" s="35" t="s">
        <v>11</v>
      </c>
      <c r="C50" s="34" t="s">
        <v>12</v>
      </c>
      <c r="D50" s="35">
        <v>2999</v>
      </c>
      <c r="E50" s="35" t="s">
        <v>110</v>
      </c>
      <c r="F50" s="35" t="s">
        <v>261</v>
      </c>
      <c r="G50" s="46" t="s">
        <v>385</v>
      </c>
      <c r="H50" s="46" t="s">
        <v>372</v>
      </c>
      <c r="I50" s="46">
        <v>45306.475454282408</v>
      </c>
      <c r="J50" s="36">
        <v>2380000</v>
      </c>
      <c r="K50" s="36">
        <f t="shared" si="1"/>
        <v>2380000</v>
      </c>
      <c r="L50" s="34" t="s">
        <v>403</v>
      </c>
      <c r="M50" s="37" t="s">
        <v>394</v>
      </c>
      <c r="N50" s="49">
        <v>2380000</v>
      </c>
      <c r="O50" s="36">
        <v>2380000</v>
      </c>
      <c r="P50" s="36">
        <v>0</v>
      </c>
      <c r="Q50" s="36">
        <v>0</v>
      </c>
      <c r="R50" s="36">
        <v>2380000</v>
      </c>
      <c r="S50" s="36">
        <v>2380000</v>
      </c>
      <c r="T50" s="34">
        <v>1222394726</v>
      </c>
      <c r="U50" s="46">
        <v>45443</v>
      </c>
    </row>
    <row r="51" spans="1:21" x14ac:dyDescent="0.35">
      <c r="A51" s="34">
        <v>800205977</v>
      </c>
      <c r="B51" s="35" t="s">
        <v>11</v>
      </c>
      <c r="C51" s="34" t="s">
        <v>12</v>
      </c>
      <c r="D51" s="35">
        <v>3054</v>
      </c>
      <c r="E51" s="35" t="s">
        <v>111</v>
      </c>
      <c r="F51" s="35" t="s">
        <v>262</v>
      </c>
      <c r="G51" s="46" t="s">
        <v>386</v>
      </c>
      <c r="H51" s="46" t="s">
        <v>373</v>
      </c>
      <c r="I51" s="46">
        <v>45331.420459224537</v>
      </c>
      <c r="J51" s="36">
        <v>1540000</v>
      </c>
      <c r="K51" s="36">
        <f t="shared" si="1"/>
        <v>1540000</v>
      </c>
      <c r="L51" s="34" t="s">
        <v>403</v>
      </c>
      <c r="M51" s="37" t="s">
        <v>394</v>
      </c>
      <c r="N51" s="49">
        <v>1540000</v>
      </c>
      <c r="O51" s="36">
        <v>1540000</v>
      </c>
      <c r="P51" s="36">
        <v>0</v>
      </c>
      <c r="Q51" s="36">
        <v>0</v>
      </c>
      <c r="R51" s="36">
        <v>1540000</v>
      </c>
      <c r="S51" s="36">
        <v>1540000</v>
      </c>
      <c r="T51" s="34">
        <v>1222397168</v>
      </c>
      <c r="U51" s="46">
        <v>45443</v>
      </c>
    </row>
    <row r="52" spans="1:21" x14ac:dyDescent="0.35">
      <c r="A52" s="34">
        <v>800205977</v>
      </c>
      <c r="B52" s="35" t="s">
        <v>11</v>
      </c>
      <c r="C52" s="34" t="s">
        <v>12</v>
      </c>
      <c r="D52" s="35">
        <v>3055</v>
      </c>
      <c r="E52" s="35" t="s">
        <v>112</v>
      </c>
      <c r="F52" s="35" t="s">
        <v>263</v>
      </c>
      <c r="G52" s="46" t="s">
        <v>386</v>
      </c>
      <c r="H52" s="46" t="s">
        <v>373</v>
      </c>
      <c r="I52" s="46">
        <v>45331.427030243052</v>
      </c>
      <c r="J52" s="36">
        <v>2555000</v>
      </c>
      <c r="K52" s="36">
        <f t="shared" si="1"/>
        <v>2555000</v>
      </c>
      <c r="L52" s="34" t="s">
        <v>403</v>
      </c>
      <c r="M52" s="37" t="s">
        <v>394</v>
      </c>
      <c r="N52" s="49">
        <v>2555000</v>
      </c>
      <c r="O52" s="36">
        <v>2555000</v>
      </c>
      <c r="P52" s="36">
        <v>0</v>
      </c>
      <c r="Q52" s="36">
        <v>0</v>
      </c>
      <c r="R52" s="36">
        <v>2555000</v>
      </c>
      <c r="S52" s="36">
        <v>2555000</v>
      </c>
      <c r="T52" s="34">
        <v>1222397170</v>
      </c>
      <c r="U52" s="46">
        <v>45443</v>
      </c>
    </row>
    <row r="53" spans="1:21" x14ac:dyDescent="0.35">
      <c r="A53" s="34">
        <v>800205977</v>
      </c>
      <c r="B53" s="35" t="s">
        <v>11</v>
      </c>
      <c r="C53" s="34" t="s">
        <v>12</v>
      </c>
      <c r="D53" s="35">
        <v>3065</v>
      </c>
      <c r="E53" s="35" t="s">
        <v>113</v>
      </c>
      <c r="F53" s="35" t="s">
        <v>264</v>
      </c>
      <c r="G53" s="46" t="s">
        <v>386</v>
      </c>
      <c r="H53" s="46" t="s">
        <v>373</v>
      </c>
      <c r="I53" s="46">
        <v>45384.546013425927</v>
      </c>
      <c r="J53" s="36">
        <v>2800000</v>
      </c>
      <c r="K53" s="36">
        <f t="shared" si="1"/>
        <v>2800000</v>
      </c>
      <c r="L53" s="34" t="s">
        <v>403</v>
      </c>
      <c r="M53" s="37" t="s">
        <v>394</v>
      </c>
      <c r="N53" s="49">
        <v>2800000</v>
      </c>
      <c r="O53" s="36">
        <v>2800000</v>
      </c>
      <c r="P53" s="36">
        <v>0</v>
      </c>
      <c r="Q53" s="36">
        <v>0</v>
      </c>
      <c r="R53" s="36">
        <v>2800000</v>
      </c>
      <c r="S53" s="36">
        <v>2800000</v>
      </c>
      <c r="T53" s="34">
        <v>1222440988</v>
      </c>
      <c r="U53" s="46">
        <v>45443</v>
      </c>
    </row>
    <row r="54" spans="1:21" x14ac:dyDescent="0.35">
      <c r="A54" s="34">
        <v>800205977</v>
      </c>
      <c r="B54" s="35" t="s">
        <v>11</v>
      </c>
      <c r="C54" s="34" t="s">
        <v>12</v>
      </c>
      <c r="D54" s="35">
        <v>3068</v>
      </c>
      <c r="E54" s="35" t="s">
        <v>114</v>
      </c>
      <c r="F54" s="35" t="s">
        <v>265</v>
      </c>
      <c r="G54" s="46" t="s">
        <v>386</v>
      </c>
      <c r="H54" s="46" t="s">
        <v>373</v>
      </c>
      <c r="I54" s="46">
        <v>45331.468102858795</v>
      </c>
      <c r="J54" s="36">
        <v>228000</v>
      </c>
      <c r="K54" s="36">
        <f t="shared" si="1"/>
        <v>228000</v>
      </c>
      <c r="L54" s="34" t="s">
        <v>403</v>
      </c>
      <c r="M54" s="37" t="s">
        <v>394</v>
      </c>
      <c r="N54" s="49">
        <v>228000</v>
      </c>
      <c r="O54" s="36">
        <v>228000</v>
      </c>
      <c r="P54" s="36">
        <v>0</v>
      </c>
      <c r="Q54" s="36">
        <v>0</v>
      </c>
      <c r="R54" s="36">
        <v>228000</v>
      </c>
      <c r="S54" s="36">
        <v>228000</v>
      </c>
      <c r="T54" s="34">
        <v>1222397225</v>
      </c>
      <c r="U54" s="46">
        <v>45443</v>
      </c>
    </row>
    <row r="55" spans="1:21" x14ac:dyDescent="0.35">
      <c r="A55" s="34">
        <v>800205977</v>
      </c>
      <c r="B55" s="35" t="s">
        <v>11</v>
      </c>
      <c r="C55" s="34" t="s">
        <v>12</v>
      </c>
      <c r="D55" s="35">
        <v>3069</v>
      </c>
      <c r="E55" s="35" t="s">
        <v>115</v>
      </c>
      <c r="F55" s="35" t="s">
        <v>266</v>
      </c>
      <c r="G55" s="46" t="s">
        <v>386</v>
      </c>
      <c r="H55" s="46" t="s">
        <v>373</v>
      </c>
      <c r="I55" s="46">
        <v>45331.47051392361</v>
      </c>
      <c r="J55" s="36">
        <v>228000</v>
      </c>
      <c r="K55" s="36">
        <f t="shared" si="1"/>
        <v>228000</v>
      </c>
      <c r="L55" s="34" t="s">
        <v>403</v>
      </c>
      <c r="M55" s="37" t="s">
        <v>394</v>
      </c>
      <c r="N55" s="49">
        <v>228000</v>
      </c>
      <c r="O55" s="36">
        <v>228000</v>
      </c>
      <c r="P55" s="36">
        <v>0</v>
      </c>
      <c r="Q55" s="36">
        <v>0</v>
      </c>
      <c r="R55" s="36">
        <v>228000</v>
      </c>
      <c r="S55" s="36">
        <v>228000</v>
      </c>
      <c r="T55" s="34">
        <v>1222397226</v>
      </c>
      <c r="U55" s="46">
        <v>45443</v>
      </c>
    </row>
    <row r="56" spans="1:21" x14ac:dyDescent="0.35">
      <c r="A56" s="34">
        <v>800205977</v>
      </c>
      <c r="B56" s="35" t="s">
        <v>11</v>
      </c>
      <c r="C56" s="34" t="s">
        <v>12</v>
      </c>
      <c r="D56" s="35">
        <v>3071</v>
      </c>
      <c r="E56" s="35" t="s">
        <v>116</v>
      </c>
      <c r="F56" s="35" t="s">
        <v>267</v>
      </c>
      <c r="G56" s="46" t="s">
        <v>387</v>
      </c>
      <c r="H56" s="46" t="s">
        <v>374</v>
      </c>
      <c r="I56" s="46">
        <v>45336.706898067132</v>
      </c>
      <c r="J56" s="36">
        <v>4900000</v>
      </c>
      <c r="K56" s="36">
        <f t="shared" si="1"/>
        <v>4900000</v>
      </c>
      <c r="L56" s="34" t="s">
        <v>403</v>
      </c>
      <c r="M56" s="37" t="s">
        <v>394</v>
      </c>
      <c r="N56" s="49">
        <v>4900000</v>
      </c>
      <c r="O56" s="36">
        <v>4900000</v>
      </c>
      <c r="P56" s="36">
        <v>0</v>
      </c>
      <c r="Q56" s="36">
        <v>0</v>
      </c>
      <c r="R56" s="36">
        <v>4900000</v>
      </c>
      <c r="S56" s="36">
        <v>4900000</v>
      </c>
      <c r="T56" s="34">
        <v>1222397380</v>
      </c>
      <c r="U56" s="46">
        <v>45443</v>
      </c>
    </row>
    <row r="57" spans="1:21" x14ac:dyDescent="0.35">
      <c r="A57" s="34">
        <v>800205977</v>
      </c>
      <c r="B57" s="35" t="s">
        <v>11</v>
      </c>
      <c r="C57" s="34" t="s">
        <v>12</v>
      </c>
      <c r="D57" s="35">
        <v>3072</v>
      </c>
      <c r="E57" s="35" t="s">
        <v>117</v>
      </c>
      <c r="F57" s="35" t="s">
        <v>268</v>
      </c>
      <c r="G57" s="46" t="s">
        <v>387</v>
      </c>
      <c r="H57" s="46" t="s">
        <v>374</v>
      </c>
      <c r="I57" s="46">
        <v>45336.709104398149</v>
      </c>
      <c r="J57" s="36">
        <v>980000</v>
      </c>
      <c r="K57" s="36">
        <f t="shared" si="1"/>
        <v>980000</v>
      </c>
      <c r="L57" s="34" t="s">
        <v>403</v>
      </c>
      <c r="M57" s="37" t="s">
        <v>394</v>
      </c>
      <c r="N57" s="49">
        <v>980000</v>
      </c>
      <c r="O57" s="36">
        <v>980000</v>
      </c>
      <c r="P57" s="36">
        <v>0</v>
      </c>
      <c r="Q57" s="36">
        <v>0</v>
      </c>
      <c r="R57" s="36">
        <v>980000</v>
      </c>
      <c r="S57" s="36">
        <v>980000</v>
      </c>
      <c r="T57" s="34">
        <v>1222397381</v>
      </c>
      <c r="U57" s="46">
        <v>45443</v>
      </c>
    </row>
    <row r="58" spans="1:21" x14ac:dyDescent="0.35">
      <c r="A58" s="34">
        <v>800205977</v>
      </c>
      <c r="B58" s="35" t="s">
        <v>11</v>
      </c>
      <c r="C58" s="34" t="s">
        <v>12</v>
      </c>
      <c r="D58" s="35">
        <v>3073</v>
      </c>
      <c r="E58" s="35" t="s">
        <v>118</v>
      </c>
      <c r="F58" s="35" t="s">
        <v>269</v>
      </c>
      <c r="G58" s="46" t="s">
        <v>387</v>
      </c>
      <c r="H58" s="46" t="s">
        <v>374</v>
      </c>
      <c r="I58" s="46">
        <v>45336.712316122685</v>
      </c>
      <c r="J58" s="36">
        <v>2800000</v>
      </c>
      <c r="K58" s="36">
        <f t="shared" si="1"/>
        <v>2800000</v>
      </c>
      <c r="L58" s="34" t="s">
        <v>403</v>
      </c>
      <c r="M58" s="37" t="s">
        <v>394</v>
      </c>
      <c r="N58" s="49">
        <v>2800000</v>
      </c>
      <c r="O58" s="36">
        <v>2800000</v>
      </c>
      <c r="P58" s="36">
        <v>0</v>
      </c>
      <c r="Q58" s="36">
        <v>0</v>
      </c>
      <c r="R58" s="36">
        <v>2800000</v>
      </c>
      <c r="S58" s="36">
        <v>2800000</v>
      </c>
      <c r="T58" s="34">
        <v>1222397382</v>
      </c>
      <c r="U58" s="46">
        <v>45443</v>
      </c>
    </row>
    <row r="59" spans="1:21" x14ac:dyDescent="0.35">
      <c r="A59" s="34">
        <v>800205977</v>
      </c>
      <c r="B59" s="35" t="s">
        <v>11</v>
      </c>
      <c r="C59" s="34" t="s">
        <v>12</v>
      </c>
      <c r="D59" s="35">
        <v>3074</v>
      </c>
      <c r="E59" s="35" t="s">
        <v>119</v>
      </c>
      <c r="F59" s="35" t="s">
        <v>270</v>
      </c>
      <c r="G59" s="46" t="s">
        <v>387</v>
      </c>
      <c r="H59" s="46" t="s">
        <v>374</v>
      </c>
      <c r="I59" s="46">
        <v>45336.715047604164</v>
      </c>
      <c r="J59" s="36">
        <v>2800000</v>
      </c>
      <c r="K59" s="36">
        <f t="shared" si="1"/>
        <v>2800000</v>
      </c>
      <c r="L59" s="34" t="s">
        <v>403</v>
      </c>
      <c r="M59" s="37" t="s">
        <v>394</v>
      </c>
      <c r="N59" s="49">
        <v>2800000</v>
      </c>
      <c r="O59" s="36">
        <v>2800000</v>
      </c>
      <c r="P59" s="36">
        <v>0</v>
      </c>
      <c r="Q59" s="36">
        <v>0</v>
      </c>
      <c r="R59" s="36">
        <v>2800000</v>
      </c>
      <c r="S59" s="36">
        <v>2800000</v>
      </c>
      <c r="T59" s="34">
        <v>1222397383</v>
      </c>
      <c r="U59" s="46">
        <v>45443</v>
      </c>
    </row>
    <row r="60" spans="1:21" x14ac:dyDescent="0.35">
      <c r="A60" s="34">
        <v>800205977</v>
      </c>
      <c r="B60" s="35" t="s">
        <v>11</v>
      </c>
      <c r="C60" s="34" t="s">
        <v>12</v>
      </c>
      <c r="D60" s="35">
        <v>3075</v>
      </c>
      <c r="E60" s="35" t="s">
        <v>120</v>
      </c>
      <c r="F60" s="35" t="s">
        <v>271</v>
      </c>
      <c r="G60" s="46" t="s">
        <v>387</v>
      </c>
      <c r="H60" s="46" t="s">
        <v>374</v>
      </c>
      <c r="I60" s="46">
        <v>45336.718104317129</v>
      </c>
      <c r="J60" s="36">
        <v>3150000</v>
      </c>
      <c r="K60" s="36">
        <f t="shared" si="1"/>
        <v>3150000</v>
      </c>
      <c r="L60" s="34" t="s">
        <v>403</v>
      </c>
      <c r="M60" s="37" t="s">
        <v>394</v>
      </c>
      <c r="N60" s="49">
        <v>3150000</v>
      </c>
      <c r="O60" s="36">
        <v>3150000</v>
      </c>
      <c r="P60" s="36">
        <v>0</v>
      </c>
      <c r="Q60" s="36">
        <v>0</v>
      </c>
      <c r="R60" s="36">
        <v>3150000</v>
      </c>
      <c r="S60" s="36">
        <v>3150000</v>
      </c>
      <c r="T60" s="34">
        <v>1222397384</v>
      </c>
      <c r="U60" s="46">
        <v>45443</v>
      </c>
    </row>
    <row r="61" spans="1:21" x14ac:dyDescent="0.35">
      <c r="A61" s="34">
        <v>800205977</v>
      </c>
      <c r="B61" s="35" t="s">
        <v>11</v>
      </c>
      <c r="C61" s="34" t="s">
        <v>12</v>
      </c>
      <c r="D61" s="35">
        <v>3076</v>
      </c>
      <c r="E61" s="35" t="s">
        <v>121</v>
      </c>
      <c r="F61" s="35" t="s">
        <v>272</v>
      </c>
      <c r="G61" s="46" t="s">
        <v>387</v>
      </c>
      <c r="H61" s="46" t="s">
        <v>374</v>
      </c>
      <c r="I61" s="46">
        <v>45336.720607754629</v>
      </c>
      <c r="J61" s="36">
        <v>2730000</v>
      </c>
      <c r="K61" s="36">
        <f t="shared" si="1"/>
        <v>2730000</v>
      </c>
      <c r="L61" s="34" t="s">
        <v>403</v>
      </c>
      <c r="M61" s="37" t="s">
        <v>394</v>
      </c>
      <c r="N61" s="49">
        <v>2730000</v>
      </c>
      <c r="O61" s="36">
        <v>2730000</v>
      </c>
      <c r="P61" s="36">
        <v>0</v>
      </c>
      <c r="Q61" s="36">
        <v>0</v>
      </c>
      <c r="R61" s="36">
        <v>2730000</v>
      </c>
      <c r="S61" s="36">
        <v>2730000</v>
      </c>
      <c r="T61" s="34">
        <v>1222397385</v>
      </c>
      <c r="U61" s="46">
        <v>45443</v>
      </c>
    </row>
    <row r="62" spans="1:21" x14ac:dyDescent="0.35">
      <c r="A62" s="34">
        <v>800205977</v>
      </c>
      <c r="B62" s="35" t="s">
        <v>11</v>
      </c>
      <c r="C62" s="34" t="s">
        <v>12</v>
      </c>
      <c r="D62" s="35">
        <v>3077</v>
      </c>
      <c r="E62" s="35" t="s">
        <v>122</v>
      </c>
      <c r="F62" s="35" t="s">
        <v>273</v>
      </c>
      <c r="G62" s="46" t="s">
        <v>387</v>
      </c>
      <c r="H62" s="46" t="s">
        <v>374</v>
      </c>
      <c r="I62" s="46">
        <v>45336.723235069447</v>
      </c>
      <c r="J62" s="36">
        <v>1925000</v>
      </c>
      <c r="K62" s="36">
        <f t="shared" si="1"/>
        <v>1925000</v>
      </c>
      <c r="L62" s="34" t="s">
        <v>403</v>
      </c>
      <c r="M62" s="37" t="s">
        <v>394</v>
      </c>
      <c r="N62" s="49">
        <v>1925000</v>
      </c>
      <c r="O62" s="36">
        <v>1925000</v>
      </c>
      <c r="P62" s="36">
        <v>0</v>
      </c>
      <c r="Q62" s="36">
        <v>0</v>
      </c>
      <c r="R62" s="36">
        <v>1925000</v>
      </c>
      <c r="S62" s="36">
        <v>1925000</v>
      </c>
      <c r="T62" s="34">
        <v>1222397386</v>
      </c>
      <c r="U62" s="46">
        <v>45443</v>
      </c>
    </row>
    <row r="63" spans="1:21" x14ac:dyDescent="0.35">
      <c r="A63" s="34">
        <v>800205977</v>
      </c>
      <c r="B63" s="35" t="s">
        <v>11</v>
      </c>
      <c r="C63" s="34" t="s">
        <v>12</v>
      </c>
      <c r="D63" s="35">
        <v>3078</v>
      </c>
      <c r="E63" s="35" t="s">
        <v>123</v>
      </c>
      <c r="F63" s="35" t="s">
        <v>274</v>
      </c>
      <c r="G63" s="46" t="s">
        <v>387</v>
      </c>
      <c r="H63" s="46" t="s">
        <v>374</v>
      </c>
      <c r="I63" s="46">
        <v>45336.725594791664</v>
      </c>
      <c r="J63" s="36">
        <v>2660000</v>
      </c>
      <c r="K63" s="36">
        <f t="shared" si="1"/>
        <v>2660000</v>
      </c>
      <c r="L63" s="34" t="s">
        <v>403</v>
      </c>
      <c r="M63" s="37" t="s">
        <v>394</v>
      </c>
      <c r="N63" s="49">
        <v>2660000</v>
      </c>
      <c r="O63" s="36">
        <v>2660000</v>
      </c>
      <c r="P63" s="36">
        <v>0</v>
      </c>
      <c r="Q63" s="36">
        <v>0</v>
      </c>
      <c r="R63" s="36">
        <v>2660000</v>
      </c>
      <c r="S63" s="36">
        <v>2660000</v>
      </c>
      <c r="T63" s="34">
        <v>1222397387</v>
      </c>
      <c r="U63" s="46">
        <v>45443</v>
      </c>
    </row>
    <row r="64" spans="1:21" x14ac:dyDescent="0.35">
      <c r="A64" s="34">
        <v>800205977</v>
      </c>
      <c r="B64" s="35" t="s">
        <v>11</v>
      </c>
      <c r="C64" s="34" t="s">
        <v>12</v>
      </c>
      <c r="D64" s="35">
        <v>3079</v>
      </c>
      <c r="E64" s="35" t="s">
        <v>124</v>
      </c>
      <c r="F64" s="35" t="s">
        <v>275</v>
      </c>
      <c r="G64" s="46" t="s">
        <v>387</v>
      </c>
      <c r="H64" s="46" t="s">
        <v>374</v>
      </c>
      <c r="I64" s="46">
        <v>45336.728060104164</v>
      </c>
      <c r="J64" s="36">
        <v>1680000</v>
      </c>
      <c r="K64" s="36">
        <f t="shared" si="1"/>
        <v>1680000</v>
      </c>
      <c r="L64" s="34" t="s">
        <v>403</v>
      </c>
      <c r="M64" s="37" t="s">
        <v>394</v>
      </c>
      <c r="N64" s="49">
        <v>1680000</v>
      </c>
      <c r="O64" s="36">
        <v>1680000</v>
      </c>
      <c r="P64" s="36">
        <v>0</v>
      </c>
      <c r="Q64" s="36">
        <v>0</v>
      </c>
      <c r="R64" s="36">
        <v>1680000</v>
      </c>
      <c r="S64" s="36">
        <v>1680000</v>
      </c>
      <c r="T64" s="34">
        <v>1222397388</v>
      </c>
      <c r="U64" s="46">
        <v>45443</v>
      </c>
    </row>
    <row r="65" spans="1:21" x14ac:dyDescent="0.35">
      <c r="A65" s="34">
        <v>800205977</v>
      </c>
      <c r="B65" s="35" t="s">
        <v>11</v>
      </c>
      <c r="C65" s="34" t="s">
        <v>12</v>
      </c>
      <c r="D65" s="35">
        <v>3080</v>
      </c>
      <c r="E65" s="35" t="s">
        <v>125</v>
      </c>
      <c r="F65" s="35" t="s">
        <v>276</v>
      </c>
      <c r="G65" s="46" t="s">
        <v>387</v>
      </c>
      <c r="H65" s="46" t="s">
        <v>374</v>
      </c>
      <c r="I65" s="46">
        <v>45384.546048263888</v>
      </c>
      <c r="J65" s="36">
        <v>2800000</v>
      </c>
      <c r="K65" s="36">
        <f t="shared" si="1"/>
        <v>2800000</v>
      </c>
      <c r="L65" s="34" t="s">
        <v>403</v>
      </c>
      <c r="M65" s="37" t="s">
        <v>394</v>
      </c>
      <c r="N65" s="49">
        <v>2800000</v>
      </c>
      <c r="O65" s="36">
        <v>2800000</v>
      </c>
      <c r="P65" s="36">
        <v>0</v>
      </c>
      <c r="Q65" s="36">
        <v>0</v>
      </c>
      <c r="R65" s="36">
        <v>2800000</v>
      </c>
      <c r="S65" s="36">
        <v>2800000</v>
      </c>
      <c r="T65" s="34">
        <v>1222440989</v>
      </c>
      <c r="U65" s="46">
        <v>45443</v>
      </c>
    </row>
    <row r="66" spans="1:21" x14ac:dyDescent="0.35">
      <c r="A66" s="34">
        <v>800205977</v>
      </c>
      <c r="B66" s="35" t="s">
        <v>11</v>
      </c>
      <c r="C66" s="34" t="s">
        <v>12</v>
      </c>
      <c r="D66" s="35">
        <v>3081</v>
      </c>
      <c r="E66" s="35" t="s">
        <v>126</v>
      </c>
      <c r="F66" s="35" t="s">
        <v>277</v>
      </c>
      <c r="G66" s="46" t="s">
        <v>387</v>
      </c>
      <c r="H66" s="46" t="s">
        <v>374</v>
      </c>
      <c r="I66" s="46">
        <v>45336.733492789353</v>
      </c>
      <c r="J66" s="36">
        <v>2660000</v>
      </c>
      <c r="K66" s="36">
        <f t="shared" si="1"/>
        <v>2660000</v>
      </c>
      <c r="L66" s="34" t="s">
        <v>403</v>
      </c>
      <c r="M66" s="37" t="s">
        <v>394</v>
      </c>
      <c r="N66" s="49">
        <v>2660000</v>
      </c>
      <c r="O66" s="36">
        <v>2660000</v>
      </c>
      <c r="P66" s="36">
        <v>0</v>
      </c>
      <c r="Q66" s="36">
        <v>0</v>
      </c>
      <c r="R66" s="36">
        <v>2660000</v>
      </c>
      <c r="S66" s="36">
        <v>2660000</v>
      </c>
      <c r="T66" s="34">
        <v>1222397392</v>
      </c>
      <c r="U66" s="46">
        <v>45443</v>
      </c>
    </row>
    <row r="67" spans="1:21" x14ac:dyDescent="0.35">
      <c r="A67" s="34">
        <v>800205977</v>
      </c>
      <c r="B67" s="35" t="s">
        <v>11</v>
      </c>
      <c r="C67" s="34" t="s">
        <v>12</v>
      </c>
      <c r="D67" s="35">
        <v>3082</v>
      </c>
      <c r="E67" s="35" t="s">
        <v>127</v>
      </c>
      <c r="F67" s="35" t="s">
        <v>278</v>
      </c>
      <c r="G67" s="46" t="s">
        <v>387</v>
      </c>
      <c r="H67" s="46" t="s">
        <v>374</v>
      </c>
      <c r="I67" s="46">
        <v>45336.735212268519</v>
      </c>
      <c r="J67" s="36">
        <v>342000</v>
      </c>
      <c r="K67" s="36">
        <f t="shared" si="1"/>
        <v>342000</v>
      </c>
      <c r="L67" s="34" t="s">
        <v>403</v>
      </c>
      <c r="M67" s="37" t="s">
        <v>394</v>
      </c>
      <c r="N67" s="49">
        <v>342000</v>
      </c>
      <c r="O67" s="36">
        <v>342000</v>
      </c>
      <c r="P67" s="36">
        <v>0</v>
      </c>
      <c r="Q67" s="36">
        <v>0</v>
      </c>
      <c r="R67" s="36">
        <v>342000</v>
      </c>
      <c r="S67" s="36">
        <v>342000</v>
      </c>
      <c r="T67" s="34">
        <v>1222387370</v>
      </c>
      <c r="U67" s="46">
        <v>45443</v>
      </c>
    </row>
    <row r="68" spans="1:21" x14ac:dyDescent="0.35">
      <c r="A68" s="34">
        <v>800205977</v>
      </c>
      <c r="B68" s="35" t="s">
        <v>11</v>
      </c>
      <c r="C68" s="34" t="s">
        <v>12</v>
      </c>
      <c r="D68" s="35">
        <v>3083</v>
      </c>
      <c r="E68" s="35" t="s">
        <v>128</v>
      </c>
      <c r="F68" s="35" t="s">
        <v>279</v>
      </c>
      <c r="G68" s="46" t="s">
        <v>387</v>
      </c>
      <c r="H68" s="46" t="s">
        <v>374</v>
      </c>
      <c r="I68" s="46">
        <v>45414.291666666664</v>
      </c>
      <c r="J68" s="36">
        <v>684000</v>
      </c>
      <c r="K68" s="36">
        <f t="shared" si="1"/>
        <v>684000</v>
      </c>
      <c r="L68" s="34" t="s">
        <v>403</v>
      </c>
      <c r="M68" s="37" t="s">
        <v>394</v>
      </c>
      <c r="N68" s="49">
        <v>684000</v>
      </c>
      <c r="O68" s="36">
        <v>684000</v>
      </c>
      <c r="P68" s="36">
        <v>0</v>
      </c>
      <c r="Q68" s="36">
        <v>0</v>
      </c>
      <c r="R68" s="36">
        <v>684000</v>
      </c>
      <c r="S68" s="36">
        <v>684000</v>
      </c>
      <c r="T68" s="34">
        <v>1222467134</v>
      </c>
      <c r="U68" s="46">
        <v>45443</v>
      </c>
    </row>
    <row r="69" spans="1:21" x14ac:dyDescent="0.35">
      <c r="A69" s="34">
        <v>800205977</v>
      </c>
      <c r="B69" s="35" t="s">
        <v>11</v>
      </c>
      <c r="C69" s="34" t="s">
        <v>12</v>
      </c>
      <c r="D69" s="35">
        <v>3140</v>
      </c>
      <c r="E69" s="35" t="s">
        <v>129</v>
      </c>
      <c r="F69" s="35" t="s">
        <v>280</v>
      </c>
      <c r="G69" s="46" t="s">
        <v>388</v>
      </c>
      <c r="H69" s="46" t="s">
        <v>375</v>
      </c>
      <c r="I69" s="46">
        <v>45363.689987847225</v>
      </c>
      <c r="J69" s="36">
        <v>5005000</v>
      </c>
      <c r="K69" s="36">
        <f t="shared" si="1"/>
        <v>5005000</v>
      </c>
      <c r="L69" s="34" t="s">
        <v>403</v>
      </c>
      <c r="M69" s="37" t="s">
        <v>394</v>
      </c>
      <c r="N69" s="49">
        <v>5005000</v>
      </c>
      <c r="O69" s="36">
        <v>5005000</v>
      </c>
      <c r="P69" s="36">
        <v>0</v>
      </c>
      <c r="Q69" s="36">
        <v>0</v>
      </c>
      <c r="R69" s="36">
        <v>5005000</v>
      </c>
      <c r="S69" s="36">
        <v>5005000</v>
      </c>
      <c r="T69" s="34">
        <v>1222422651</v>
      </c>
      <c r="U69" s="46">
        <v>45443</v>
      </c>
    </row>
    <row r="70" spans="1:21" x14ac:dyDescent="0.35">
      <c r="A70" s="34">
        <v>800205977</v>
      </c>
      <c r="B70" s="35" t="s">
        <v>11</v>
      </c>
      <c r="C70" s="34" t="s">
        <v>12</v>
      </c>
      <c r="D70" s="35">
        <v>3141</v>
      </c>
      <c r="E70" s="35" t="s">
        <v>130</v>
      </c>
      <c r="F70" s="35" t="s">
        <v>281</v>
      </c>
      <c r="G70" s="46" t="s">
        <v>388</v>
      </c>
      <c r="H70" s="46" t="s">
        <v>375</v>
      </c>
      <c r="I70" s="46">
        <v>45363.692000150462</v>
      </c>
      <c r="J70" s="36">
        <v>4200000</v>
      </c>
      <c r="K70" s="36">
        <f t="shared" si="1"/>
        <v>4200000</v>
      </c>
      <c r="L70" s="34" t="s">
        <v>403</v>
      </c>
      <c r="M70" s="37" t="s">
        <v>394</v>
      </c>
      <c r="N70" s="49">
        <v>4200000</v>
      </c>
      <c r="O70" s="36">
        <v>4200000</v>
      </c>
      <c r="P70" s="36">
        <v>0</v>
      </c>
      <c r="Q70" s="36">
        <v>0</v>
      </c>
      <c r="R70" s="36">
        <v>4200000</v>
      </c>
      <c r="S70" s="36">
        <v>4200000</v>
      </c>
      <c r="T70" s="34">
        <v>1222422654</v>
      </c>
      <c r="U70" s="46">
        <v>45443</v>
      </c>
    </row>
    <row r="71" spans="1:21" x14ac:dyDescent="0.35">
      <c r="A71" s="34">
        <v>800205977</v>
      </c>
      <c r="B71" s="35" t="s">
        <v>11</v>
      </c>
      <c r="C71" s="34" t="s">
        <v>12</v>
      </c>
      <c r="D71" s="35">
        <v>3142</v>
      </c>
      <c r="E71" s="35" t="s">
        <v>131</v>
      </c>
      <c r="F71" s="35" t="s">
        <v>282</v>
      </c>
      <c r="G71" s="46" t="s">
        <v>388</v>
      </c>
      <c r="H71" s="46" t="s">
        <v>375</v>
      </c>
      <c r="I71" s="46">
        <v>45363.694032789354</v>
      </c>
      <c r="J71" s="36">
        <v>1680000</v>
      </c>
      <c r="K71" s="36">
        <f t="shared" si="1"/>
        <v>1680000</v>
      </c>
      <c r="L71" s="34" t="s">
        <v>403</v>
      </c>
      <c r="M71" s="37" t="s">
        <v>394</v>
      </c>
      <c r="N71" s="49">
        <v>1680000</v>
      </c>
      <c r="O71" s="36">
        <v>1680000</v>
      </c>
      <c r="P71" s="36">
        <v>0</v>
      </c>
      <c r="Q71" s="36">
        <v>0</v>
      </c>
      <c r="R71" s="36">
        <v>1680000</v>
      </c>
      <c r="S71" s="36">
        <v>1680000</v>
      </c>
      <c r="T71" s="34">
        <v>1222422655</v>
      </c>
      <c r="U71" s="46">
        <v>45443</v>
      </c>
    </row>
    <row r="72" spans="1:21" x14ac:dyDescent="0.35">
      <c r="A72" s="34">
        <v>800205977</v>
      </c>
      <c r="B72" s="35" t="s">
        <v>11</v>
      </c>
      <c r="C72" s="34" t="s">
        <v>12</v>
      </c>
      <c r="D72" s="35">
        <v>3143</v>
      </c>
      <c r="E72" s="35" t="s">
        <v>132</v>
      </c>
      <c r="F72" s="35" t="s">
        <v>283</v>
      </c>
      <c r="G72" s="46" t="s">
        <v>388</v>
      </c>
      <c r="H72" s="46" t="s">
        <v>375</v>
      </c>
      <c r="I72" s="46">
        <v>45363.696608298611</v>
      </c>
      <c r="J72" s="36">
        <v>2800000</v>
      </c>
      <c r="K72" s="36">
        <f t="shared" si="1"/>
        <v>2800000</v>
      </c>
      <c r="L72" s="34" t="s">
        <v>403</v>
      </c>
      <c r="M72" s="37" t="s">
        <v>394</v>
      </c>
      <c r="N72" s="49">
        <v>2800000</v>
      </c>
      <c r="O72" s="36">
        <v>2800000</v>
      </c>
      <c r="P72" s="36">
        <v>0</v>
      </c>
      <c r="Q72" s="36">
        <v>0</v>
      </c>
      <c r="R72" s="36">
        <v>2800000</v>
      </c>
      <c r="S72" s="36">
        <v>2800000</v>
      </c>
      <c r="T72" s="34">
        <v>1222422656</v>
      </c>
      <c r="U72" s="46">
        <v>45443</v>
      </c>
    </row>
    <row r="73" spans="1:21" x14ac:dyDescent="0.35">
      <c r="A73" s="34">
        <v>800205977</v>
      </c>
      <c r="B73" s="35" t="s">
        <v>11</v>
      </c>
      <c r="C73" s="34" t="s">
        <v>12</v>
      </c>
      <c r="D73" s="35">
        <v>3144</v>
      </c>
      <c r="E73" s="35" t="s">
        <v>133</v>
      </c>
      <c r="F73" s="35" t="s">
        <v>284</v>
      </c>
      <c r="G73" s="46" t="s">
        <v>388</v>
      </c>
      <c r="H73" s="46" t="s">
        <v>375</v>
      </c>
      <c r="I73" s="46">
        <v>45363.698647534722</v>
      </c>
      <c r="J73" s="36">
        <v>2660000</v>
      </c>
      <c r="K73" s="36">
        <f t="shared" si="1"/>
        <v>2660000</v>
      </c>
      <c r="L73" s="34" t="s">
        <v>403</v>
      </c>
      <c r="M73" s="37" t="s">
        <v>394</v>
      </c>
      <c r="N73" s="49">
        <v>2660000</v>
      </c>
      <c r="O73" s="36">
        <v>2660000</v>
      </c>
      <c r="P73" s="36">
        <v>0</v>
      </c>
      <c r="Q73" s="36">
        <v>0</v>
      </c>
      <c r="R73" s="36">
        <v>2660000</v>
      </c>
      <c r="S73" s="36">
        <v>2660000</v>
      </c>
      <c r="T73" s="34">
        <v>1222422657</v>
      </c>
      <c r="U73" s="46">
        <v>45443</v>
      </c>
    </row>
    <row r="74" spans="1:21" x14ac:dyDescent="0.35">
      <c r="A74" s="34">
        <v>800205977</v>
      </c>
      <c r="B74" s="35" t="s">
        <v>11</v>
      </c>
      <c r="C74" s="34" t="s">
        <v>12</v>
      </c>
      <c r="D74" s="35">
        <v>3145</v>
      </c>
      <c r="E74" s="35" t="s">
        <v>134</v>
      </c>
      <c r="F74" s="35" t="s">
        <v>285</v>
      </c>
      <c r="G74" s="46" t="s">
        <v>388</v>
      </c>
      <c r="H74" s="46" t="s">
        <v>375</v>
      </c>
      <c r="I74" s="46">
        <v>45363.701298611108</v>
      </c>
      <c r="J74" s="36">
        <v>2800000</v>
      </c>
      <c r="K74" s="36">
        <f t="shared" si="1"/>
        <v>2800000</v>
      </c>
      <c r="L74" s="34" t="s">
        <v>403</v>
      </c>
      <c r="M74" s="37" t="s">
        <v>394</v>
      </c>
      <c r="N74" s="49">
        <v>2800000</v>
      </c>
      <c r="O74" s="36">
        <v>2800000</v>
      </c>
      <c r="P74" s="36">
        <v>0</v>
      </c>
      <c r="Q74" s="36">
        <v>0</v>
      </c>
      <c r="R74" s="36">
        <v>2800000</v>
      </c>
      <c r="S74" s="36">
        <v>2800000</v>
      </c>
      <c r="T74" s="34">
        <v>1222419020</v>
      </c>
      <c r="U74" s="46">
        <v>45443</v>
      </c>
    </row>
    <row r="75" spans="1:21" x14ac:dyDescent="0.35">
      <c r="A75" s="34">
        <v>800205977</v>
      </c>
      <c r="B75" s="35" t="s">
        <v>11</v>
      </c>
      <c r="C75" s="34" t="s">
        <v>12</v>
      </c>
      <c r="D75" s="35">
        <v>3146</v>
      </c>
      <c r="E75" s="35" t="s">
        <v>135</v>
      </c>
      <c r="F75" s="35" t="s">
        <v>286</v>
      </c>
      <c r="G75" s="46" t="s">
        <v>388</v>
      </c>
      <c r="H75" s="46" t="s">
        <v>375</v>
      </c>
      <c r="I75" s="46">
        <v>45363.703449421293</v>
      </c>
      <c r="J75" s="36">
        <v>2660000</v>
      </c>
      <c r="K75" s="36">
        <f t="shared" si="1"/>
        <v>2660000</v>
      </c>
      <c r="L75" s="34" t="s">
        <v>403</v>
      </c>
      <c r="M75" s="37" t="s">
        <v>394</v>
      </c>
      <c r="N75" s="49">
        <v>2660000</v>
      </c>
      <c r="O75" s="36">
        <v>2660000</v>
      </c>
      <c r="P75" s="36">
        <v>0</v>
      </c>
      <c r="Q75" s="36">
        <v>0</v>
      </c>
      <c r="R75" s="36">
        <v>2660000</v>
      </c>
      <c r="S75" s="36">
        <v>2660000</v>
      </c>
      <c r="T75" s="34">
        <v>1222422658</v>
      </c>
      <c r="U75" s="46">
        <v>45443</v>
      </c>
    </row>
    <row r="76" spans="1:21" x14ac:dyDescent="0.35">
      <c r="A76" s="34">
        <v>800205977</v>
      </c>
      <c r="B76" s="35" t="s">
        <v>11</v>
      </c>
      <c r="C76" s="34" t="s">
        <v>12</v>
      </c>
      <c r="D76" s="35">
        <v>3147</v>
      </c>
      <c r="E76" s="35" t="s">
        <v>136</v>
      </c>
      <c r="F76" s="35" t="s">
        <v>287</v>
      </c>
      <c r="G76" s="46" t="s">
        <v>388</v>
      </c>
      <c r="H76" s="46" t="s">
        <v>375</v>
      </c>
      <c r="I76" s="46">
        <v>45363.705754432871</v>
      </c>
      <c r="J76" s="36">
        <v>2275000</v>
      </c>
      <c r="K76" s="36">
        <f t="shared" si="1"/>
        <v>2275000</v>
      </c>
      <c r="L76" s="34" t="s">
        <v>403</v>
      </c>
      <c r="M76" s="37" t="s">
        <v>394</v>
      </c>
      <c r="N76" s="49">
        <v>2275000</v>
      </c>
      <c r="O76" s="36">
        <v>2275000</v>
      </c>
      <c r="P76" s="36">
        <v>0</v>
      </c>
      <c r="Q76" s="36">
        <v>0</v>
      </c>
      <c r="R76" s="36">
        <v>2275000</v>
      </c>
      <c r="S76" s="36">
        <v>2275000</v>
      </c>
      <c r="T76" s="34">
        <v>1222422659</v>
      </c>
      <c r="U76" s="46">
        <v>45443</v>
      </c>
    </row>
    <row r="77" spans="1:21" x14ac:dyDescent="0.35">
      <c r="A77" s="34">
        <v>800205977</v>
      </c>
      <c r="B77" s="35" t="s">
        <v>11</v>
      </c>
      <c r="C77" s="34" t="s">
        <v>12</v>
      </c>
      <c r="D77" s="35">
        <v>3148</v>
      </c>
      <c r="E77" s="35" t="s">
        <v>137</v>
      </c>
      <c r="F77" s="35" t="s">
        <v>288</v>
      </c>
      <c r="G77" s="46" t="s">
        <v>388</v>
      </c>
      <c r="H77" s="46" t="s">
        <v>375</v>
      </c>
      <c r="I77" s="46">
        <v>45363.708668368054</v>
      </c>
      <c r="J77" s="36">
        <v>4200000</v>
      </c>
      <c r="K77" s="36">
        <f t="shared" si="1"/>
        <v>4200000</v>
      </c>
      <c r="L77" s="34" t="s">
        <v>403</v>
      </c>
      <c r="M77" s="37" t="s">
        <v>394</v>
      </c>
      <c r="N77" s="49">
        <v>4200000</v>
      </c>
      <c r="O77" s="36">
        <v>4200000</v>
      </c>
      <c r="P77" s="36">
        <v>0</v>
      </c>
      <c r="Q77" s="36">
        <v>0</v>
      </c>
      <c r="R77" s="36">
        <v>4200000</v>
      </c>
      <c r="S77" s="36">
        <v>4200000</v>
      </c>
      <c r="T77" s="34">
        <v>1222422660</v>
      </c>
      <c r="U77" s="46">
        <v>45443</v>
      </c>
    </row>
    <row r="78" spans="1:21" x14ac:dyDescent="0.35">
      <c r="A78" s="34">
        <v>800205977</v>
      </c>
      <c r="B78" s="35" t="s">
        <v>11</v>
      </c>
      <c r="C78" s="34" t="s">
        <v>12</v>
      </c>
      <c r="D78" s="35">
        <v>3149</v>
      </c>
      <c r="E78" s="35" t="s">
        <v>138</v>
      </c>
      <c r="F78" s="35" t="s">
        <v>289</v>
      </c>
      <c r="G78" s="46" t="s">
        <v>388</v>
      </c>
      <c r="H78" s="46" t="s">
        <v>375</v>
      </c>
      <c r="I78" s="46">
        <v>45363.711213541668</v>
      </c>
      <c r="J78" s="36">
        <v>2800000</v>
      </c>
      <c r="K78" s="36">
        <f t="shared" si="1"/>
        <v>2800000</v>
      </c>
      <c r="L78" s="34" t="s">
        <v>403</v>
      </c>
      <c r="M78" s="37" t="s">
        <v>394</v>
      </c>
      <c r="N78" s="49">
        <v>2800000</v>
      </c>
      <c r="O78" s="36">
        <v>2800000</v>
      </c>
      <c r="P78" s="36">
        <v>0</v>
      </c>
      <c r="Q78" s="36">
        <v>0</v>
      </c>
      <c r="R78" s="36">
        <v>2800000</v>
      </c>
      <c r="S78" s="36">
        <v>2800000</v>
      </c>
      <c r="T78" s="34">
        <v>1222422661</v>
      </c>
      <c r="U78" s="46">
        <v>45443</v>
      </c>
    </row>
    <row r="79" spans="1:21" x14ac:dyDescent="0.35">
      <c r="A79" s="34">
        <v>800205977</v>
      </c>
      <c r="B79" s="35" t="s">
        <v>11</v>
      </c>
      <c r="C79" s="34" t="s">
        <v>12</v>
      </c>
      <c r="D79" s="35">
        <v>3150</v>
      </c>
      <c r="E79" s="35" t="s">
        <v>139</v>
      </c>
      <c r="F79" s="35" t="s">
        <v>290</v>
      </c>
      <c r="G79" s="46" t="s">
        <v>388</v>
      </c>
      <c r="H79" s="46" t="s">
        <v>375</v>
      </c>
      <c r="I79" s="46">
        <v>45363.713412500001</v>
      </c>
      <c r="J79" s="36">
        <v>2660000</v>
      </c>
      <c r="K79" s="36">
        <f t="shared" si="1"/>
        <v>2660000</v>
      </c>
      <c r="L79" s="34" t="s">
        <v>403</v>
      </c>
      <c r="M79" s="37" t="s">
        <v>394</v>
      </c>
      <c r="N79" s="49">
        <v>2660000</v>
      </c>
      <c r="O79" s="36">
        <v>2660000</v>
      </c>
      <c r="P79" s="36">
        <v>0</v>
      </c>
      <c r="Q79" s="36">
        <v>0</v>
      </c>
      <c r="R79" s="36">
        <v>2660000</v>
      </c>
      <c r="S79" s="36">
        <v>2660000</v>
      </c>
      <c r="T79" s="34">
        <v>1222422662</v>
      </c>
      <c r="U79" s="46">
        <v>45443</v>
      </c>
    </row>
    <row r="80" spans="1:21" x14ac:dyDescent="0.35">
      <c r="A80" s="34">
        <v>800205977</v>
      </c>
      <c r="B80" s="35" t="s">
        <v>11</v>
      </c>
      <c r="C80" s="34" t="s">
        <v>12</v>
      </c>
      <c r="D80" s="35">
        <v>3151</v>
      </c>
      <c r="E80" s="35" t="s">
        <v>140</v>
      </c>
      <c r="F80" s="35" t="s">
        <v>291</v>
      </c>
      <c r="G80" s="46" t="s">
        <v>388</v>
      </c>
      <c r="H80" s="46" t="s">
        <v>375</v>
      </c>
      <c r="I80" s="46">
        <v>45363.71570119213</v>
      </c>
      <c r="J80" s="36">
        <v>420000</v>
      </c>
      <c r="K80" s="36">
        <f t="shared" si="1"/>
        <v>420000</v>
      </c>
      <c r="L80" s="34" t="s">
        <v>403</v>
      </c>
      <c r="M80" s="37" t="s">
        <v>394</v>
      </c>
      <c r="N80" s="49">
        <v>420000</v>
      </c>
      <c r="O80" s="36">
        <v>420000</v>
      </c>
      <c r="P80" s="36">
        <v>0</v>
      </c>
      <c r="Q80" s="36">
        <v>0</v>
      </c>
      <c r="R80" s="36">
        <v>420000</v>
      </c>
      <c r="S80" s="36">
        <v>420000</v>
      </c>
      <c r="T80" s="34">
        <v>1222422663</v>
      </c>
      <c r="U80" s="46">
        <v>45443</v>
      </c>
    </row>
    <row r="81" spans="1:21" x14ac:dyDescent="0.35">
      <c r="A81" s="34">
        <v>800205977</v>
      </c>
      <c r="B81" s="35" t="s">
        <v>11</v>
      </c>
      <c r="C81" s="34" t="s">
        <v>12</v>
      </c>
      <c r="D81" s="35">
        <v>3152</v>
      </c>
      <c r="E81" s="35" t="s">
        <v>141</v>
      </c>
      <c r="F81" s="35" t="s">
        <v>292</v>
      </c>
      <c r="G81" s="46" t="s">
        <v>388</v>
      </c>
      <c r="H81" s="46" t="s">
        <v>375</v>
      </c>
      <c r="I81" s="46">
        <v>45363.717632523148</v>
      </c>
      <c r="J81" s="36">
        <v>2660000</v>
      </c>
      <c r="K81" s="36">
        <f t="shared" si="1"/>
        <v>2660000</v>
      </c>
      <c r="L81" s="34" t="s">
        <v>403</v>
      </c>
      <c r="M81" s="37" t="s">
        <v>394</v>
      </c>
      <c r="N81" s="49">
        <v>2660000</v>
      </c>
      <c r="O81" s="36">
        <v>2660000</v>
      </c>
      <c r="P81" s="36">
        <v>0</v>
      </c>
      <c r="Q81" s="36">
        <v>0</v>
      </c>
      <c r="R81" s="36">
        <v>2660000</v>
      </c>
      <c r="S81" s="36">
        <v>2660000</v>
      </c>
      <c r="T81" s="34">
        <v>1222422664</v>
      </c>
      <c r="U81" s="46">
        <v>45443</v>
      </c>
    </row>
    <row r="82" spans="1:21" x14ac:dyDescent="0.35">
      <c r="A82" s="34">
        <v>800205977</v>
      </c>
      <c r="B82" s="35" t="s">
        <v>11</v>
      </c>
      <c r="C82" s="34" t="s">
        <v>12</v>
      </c>
      <c r="D82" s="35">
        <v>3153</v>
      </c>
      <c r="E82" s="35" t="s">
        <v>142</v>
      </c>
      <c r="F82" s="35" t="s">
        <v>293</v>
      </c>
      <c r="G82" s="46" t="s">
        <v>389</v>
      </c>
      <c r="H82" s="46" t="s">
        <v>376</v>
      </c>
      <c r="I82" s="46">
        <v>45365.673288576392</v>
      </c>
      <c r="J82" s="36">
        <v>5285000</v>
      </c>
      <c r="K82" s="36">
        <f t="shared" si="1"/>
        <v>5285000</v>
      </c>
      <c r="L82" s="34" t="s">
        <v>403</v>
      </c>
      <c r="M82" s="37" t="s">
        <v>394</v>
      </c>
      <c r="N82" s="49">
        <v>5285000</v>
      </c>
      <c r="O82" s="36">
        <v>5285000</v>
      </c>
      <c r="P82" s="36">
        <v>0</v>
      </c>
      <c r="Q82" s="36">
        <v>0</v>
      </c>
      <c r="R82" s="36">
        <v>5285000</v>
      </c>
      <c r="S82" s="36">
        <v>5285000</v>
      </c>
      <c r="T82" s="34">
        <v>1222422668</v>
      </c>
      <c r="U82" s="46">
        <v>45443</v>
      </c>
    </row>
    <row r="83" spans="1:21" x14ac:dyDescent="0.35">
      <c r="A83" s="34">
        <v>800205977</v>
      </c>
      <c r="B83" s="35" t="s">
        <v>11</v>
      </c>
      <c r="C83" s="34" t="s">
        <v>12</v>
      </c>
      <c r="D83" s="35">
        <v>3154</v>
      </c>
      <c r="E83" s="35" t="s">
        <v>143</v>
      </c>
      <c r="F83" s="35" t="s">
        <v>294</v>
      </c>
      <c r="G83" s="46" t="s">
        <v>389</v>
      </c>
      <c r="H83" s="46" t="s">
        <v>376</v>
      </c>
      <c r="I83" s="46">
        <v>45365.675550034721</v>
      </c>
      <c r="J83" s="36">
        <v>2800000</v>
      </c>
      <c r="K83" s="36">
        <f t="shared" si="1"/>
        <v>2800000</v>
      </c>
      <c r="L83" s="34" t="s">
        <v>403</v>
      </c>
      <c r="M83" s="37" t="s">
        <v>394</v>
      </c>
      <c r="N83" s="49">
        <v>2800000</v>
      </c>
      <c r="O83" s="36">
        <v>2800000</v>
      </c>
      <c r="P83" s="36">
        <v>0</v>
      </c>
      <c r="Q83" s="36">
        <v>0</v>
      </c>
      <c r="R83" s="36">
        <v>2800000</v>
      </c>
      <c r="S83" s="36">
        <v>2800000</v>
      </c>
      <c r="T83" s="34">
        <v>1222422669</v>
      </c>
      <c r="U83" s="46">
        <v>45443</v>
      </c>
    </row>
    <row r="84" spans="1:21" x14ac:dyDescent="0.35">
      <c r="A84" s="34">
        <v>800205977</v>
      </c>
      <c r="B84" s="35" t="s">
        <v>11</v>
      </c>
      <c r="C84" s="34" t="s">
        <v>12</v>
      </c>
      <c r="D84" s="35">
        <v>3155</v>
      </c>
      <c r="E84" s="35" t="s">
        <v>144</v>
      </c>
      <c r="F84" s="35" t="s">
        <v>295</v>
      </c>
      <c r="G84" s="46" t="s">
        <v>389</v>
      </c>
      <c r="H84" s="46" t="s">
        <v>376</v>
      </c>
      <c r="I84" s="46">
        <v>45365.677301041665</v>
      </c>
      <c r="J84" s="36">
        <v>1260000</v>
      </c>
      <c r="K84" s="36">
        <f t="shared" si="1"/>
        <v>1260000</v>
      </c>
      <c r="L84" s="34" t="s">
        <v>403</v>
      </c>
      <c r="M84" s="37" t="s">
        <v>394</v>
      </c>
      <c r="N84" s="49">
        <v>1260000</v>
      </c>
      <c r="O84" s="36">
        <v>1260000</v>
      </c>
      <c r="P84" s="36">
        <v>0</v>
      </c>
      <c r="Q84" s="36">
        <v>0</v>
      </c>
      <c r="R84" s="36">
        <v>1260000</v>
      </c>
      <c r="S84" s="36">
        <v>1260000</v>
      </c>
      <c r="T84" s="34">
        <v>1222422670</v>
      </c>
      <c r="U84" s="46">
        <v>45443</v>
      </c>
    </row>
    <row r="85" spans="1:21" x14ac:dyDescent="0.35">
      <c r="A85" s="34">
        <v>800205977</v>
      </c>
      <c r="B85" s="35" t="s">
        <v>11</v>
      </c>
      <c r="C85" s="34" t="s">
        <v>12</v>
      </c>
      <c r="D85" s="35">
        <v>3156</v>
      </c>
      <c r="E85" s="35" t="s">
        <v>145</v>
      </c>
      <c r="F85" s="35" t="s">
        <v>296</v>
      </c>
      <c r="G85" s="46" t="s">
        <v>389</v>
      </c>
      <c r="H85" s="46" t="s">
        <v>376</v>
      </c>
      <c r="I85" s="46">
        <v>45365.679500613427</v>
      </c>
      <c r="J85" s="36">
        <v>2275000</v>
      </c>
      <c r="K85" s="36">
        <f t="shared" si="1"/>
        <v>2275000</v>
      </c>
      <c r="L85" s="34" t="s">
        <v>403</v>
      </c>
      <c r="M85" s="37" t="s">
        <v>394</v>
      </c>
      <c r="N85" s="49">
        <v>2275000</v>
      </c>
      <c r="O85" s="36">
        <v>2275000</v>
      </c>
      <c r="P85" s="36">
        <v>0</v>
      </c>
      <c r="Q85" s="36">
        <v>0</v>
      </c>
      <c r="R85" s="36">
        <v>2275000</v>
      </c>
      <c r="S85" s="36">
        <v>2275000</v>
      </c>
      <c r="T85" s="34">
        <v>1222422671</v>
      </c>
      <c r="U85" s="46">
        <v>45443</v>
      </c>
    </row>
    <row r="86" spans="1:21" x14ac:dyDescent="0.35">
      <c r="A86" s="34">
        <v>800205977</v>
      </c>
      <c r="B86" s="35" t="s">
        <v>11</v>
      </c>
      <c r="C86" s="34" t="s">
        <v>12</v>
      </c>
      <c r="D86" s="35">
        <v>3157</v>
      </c>
      <c r="E86" s="35" t="s">
        <v>146</v>
      </c>
      <c r="F86" s="35" t="s">
        <v>297</v>
      </c>
      <c r="G86" s="46" t="s">
        <v>389</v>
      </c>
      <c r="H86" s="46" t="s">
        <v>376</v>
      </c>
      <c r="I86" s="46">
        <v>45365.681736770835</v>
      </c>
      <c r="J86" s="36">
        <v>2800000</v>
      </c>
      <c r="K86" s="36">
        <f t="shared" si="1"/>
        <v>2800000</v>
      </c>
      <c r="L86" s="34" t="s">
        <v>403</v>
      </c>
      <c r="M86" s="37" t="s">
        <v>394</v>
      </c>
      <c r="N86" s="49">
        <v>2800000</v>
      </c>
      <c r="O86" s="36">
        <v>2800000</v>
      </c>
      <c r="P86" s="36">
        <v>0</v>
      </c>
      <c r="Q86" s="36">
        <v>0</v>
      </c>
      <c r="R86" s="36">
        <v>2800000</v>
      </c>
      <c r="S86" s="36">
        <v>2800000</v>
      </c>
      <c r="T86" s="34">
        <v>1222422672</v>
      </c>
      <c r="U86" s="46">
        <v>45443</v>
      </c>
    </row>
    <row r="87" spans="1:21" x14ac:dyDescent="0.35">
      <c r="A87" s="34">
        <v>800205977</v>
      </c>
      <c r="B87" s="35" t="s">
        <v>11</v>
      </c>
      <c r="C87" s="34" t="s">
        <v>12</v>
      </c>
      <c r="D87" s="35">
        <v>3158</v>
      </c>
      <c r="E87" s="35" t="s">
        <v>147</v>
      </c>
      <c r="F87" s="35" t="s">
        <v>298</v>
      </c>
      <c r="G87" s="46" t="s">
        <v>389</v>
      </c>
      <c r="H87" s="46" t="s">
        <v>376</v>
      </c>
      <c r="I87" s="46">
        <v>45365.684240891205</v>
      </c>
      <c r="J87" s="36">
        <v>4200000</v>
      </c>
      <c r="K87" s="36">
        <f t="shared" si="1"/>
        <v>4200000</v>
      </c>
      <c r="L87" s="34" t="s">
        <v>403</v>
      </c>
      <c r="M87" s="37" t="s">
        <v>394</v>
      </c>
      <c r="N87" s="49">
        <v>4200000</v>
      </c>
      <c r="O87" s="36">
        <v>4200000</v>
      </c>
      <c r="P87" s="36">
        <v>0</v>
      </c>
      <c r="Q87" s="36">
        <v>0</v>
      </c>
      <c r="R87" s="36">
        <v>4200000</v>
      </c>
      <c r="S87" s="36">
        <v>4200000</v>
      </c>
      <c r="T87" s="34">
        <v>1222422682</v>
      </c>
      <c r="U87" s="46">
        <v>45443</v>
      </c>
    </row>
    <row r="88" spans="1:21" x14ac:dyDescent="0.35">
      <c r="A88" s="34">
        <v>800205977</v>
      </c>
      <c r="B88" s="35" t="s">
        <v>11</v>
      </c>
      <c r="C88" s="34" t="s">
        <v>12</v>
      </c>
      <c r="D88" s="35">
        <v>3159</v>
      </c>
      <c r="E88" s="35" t="s">
        <v>148</v>
      </c>
      <c r="F88" s="35" t="s">
        <v>299</v>
      </c>
      <c r="G88" s="46" t="s">
        <v>389</v>
      </c>
      <c r="H88" s="46" t="s">
        <v>376</v>
      </c>
      <c r="I88" s="46">
        <v>45365.687076041664</v>
      </c>
      <c r="J88" s="36">
        <v>2800000</v>
      </c>
      <c r="K88" s="36">
        <f t="shared" si="1"/>
        <v>2800000</v>
      </c>
      <c r="L88" s="34" t="s">
        <v>403</v>
      </c>
      <c r="M88" s="37" t="s">
        <v>394</v>
      </c>
      <c r="N88" s="49">
        <v>2800000</v>
      </c>
      <c r="O88" s="36">
        <v>2800000</v>
      </c>
      <c r="P88" s="36">
        <v>0</v>
      </c>
      <c r="Q88" s="36">
        <v>0</v>
      </c>
      <c r="R88" s="36">
        <v>2800000</v>
      </c>
      <c r="S88" s="36">
        <v>2800000</v>
      </c>
      <c r="T88" s="34">
        <v>1222422673</v>
      </c>
      <c r="U88" s="46">
        <v>45443</v>
      </c>
    </row>
    <row r="89" spans="1:21" x14ac:dyDescent="0.35">
      <c r="A89" s="34">
        <v>800205977</v>
      </c>
      <c r="B89" s="35" t="s">
        <v>11</v>
      </c>
      <c r="C89" s="34" t="s">
        <v>12</v>
      </c>
      <c r="D89" s="35">
        <v>3160</v>
      </c>
      <c r="E89" s="35" t="s">
        <v>149</v>
      </c>
      <c r="F89" s="35" t="s">
        <v>300</v>
      </c>
      <c r="G89" s="46" t="s">
        <v>389</v>
      </c>
      <c r="H89" s="46" t="s">
        <v>376</v>
      </c>
      <c r="I89" s="46">
        <v>45365.691328587964</v>
      </c>
      <c r="J89" s="36">
        <v>2800000</v>
      </c>
      <c r="K89" s="36">
        <f t="shared" si="1"/>
        <v>2800000</v>
      </c>
      <c r="L89" s="34" t="s">
        <v>403</v>
      </c>
      <c r="M89" s="37" t="s">
        <v>394</v>
      </c>
      <c r="N89" s="49">
        <v>2800000</v>
      </c>
      <c r="O89" s="36">
        <v>2800000</v>
      </c>
      <c r="P89" s="36">
        <v>0</v>
      </c>
      <c r="Q89" s="36">
        <v>0</v>
      </c>
      <c r="R89" s="36">
        <v>2800000</v>
      </c>
      <c r="S89" s="36">
        <v>2800000</v>
      </c>
      <c r="T89" s="34">
        <v>1222422674</v>
      </c>
      <c r="U89" s="46">
        <v>45443</v>
      </c>
    </row>
    <row r="90" spans="1:21" x14ac:dyDescent="0.35">
      <c r="A90" s="34">
        <v>800205977</v>
      </c>
      <c r="B90" s="35" t="s">
        <v>11</v>
      </c>
      <c r="C90" s="34" t="s">
        <v>12</v>
      </c>
      <c r="D90" s="35">
        <v>3161</v>
      </c>
      <c r="E90" s="35" t="s">
        <v>150</v>
      </c>
      <c r="F90" s="35" t="s">
        <v>301</v>
      </c>
      <c r="G90" s="46" t="s">
        <v>389</v>
      </c>
      <c r="H90" s="46" t="s">
        <v>376</v>
      </c>
      <c r="I90" s="46">
        <v>45365.695678668984</v>
      </c>
      <c r="J90" s="36">
        <v>560000</v>
      </c>
      <c r="K90" s="36">
        <f t="shared" si="1"/>
        <v>560000</v>
      </c>
      <c r="L90" s="34" t="s">
        <v>403</v>
      </c>
      <c r="M90" s="37" t="s">
        <v>394</v>
      </c>
      <c r="N90" s="49">
        <v>560000</v>
      </c>
      <c r="O90" s="36">
        <v>560000</v>
      </c>
      <c r="P90" s="36">
        <v>0</v>
      </c>
      <c r="Q90" s="36">
        <v>0</v>
      </c>
      <c r="R90" s="36">
        <v>560000</v>
      </c>
      <c r="S90" s="36">
        <v>560000</v>
      </c>
      <c r="T90" s="34">
        <v>1222422675</v>
      </c>
      <c r="U90" s="46">
        <v>45443</v>
      </c>
    </row>
    <row r="91" spans="1:21" x14ac:dyDescent="0.35">
      <c r="A91" s="34">
        <v>800205977</v>
      </c>
      <c r="B91" s="35" t="s">
        <v>11</v>
      </c>
      <c r="C91" s="34" t="s">
        <v>12</v>
      </c>
      <c r="D91" s="35">
        <v>3162</v>
      </c>
      <c r="E91" s="35" t="s">
        <v>151</v>
      </c>
      <c r="F91" s="35" t="s">
        <v>302</v>
      </c>
      <c r="G91" s="46" t="s">
        <v>389</v>
      </c>
      <c r="H91" s="46" t="s">
        <v>376</v>
      </c>
      <c r="I91" s="46">
        <v>45365.698222453706</v>
      </c>
      <c r="J91" s="36">
        <v>2800000</v>
      </c>
      <c r="K91" s="36">
        <f t="shared" si="1"/>
        <v>2800000</v>
      </c>
      <c r="L91" s="34" t="s">
        <v>403</v>
      </c>
      <c r="M91" s="37" t="s">
        <v>394</v>
      </c>
      <c r="N91" s="49">
        <v>2800000</v>
      </c>
      <c r="O91" s="36">
        <v>2800000</v>
      </c>
      <c r="P91" s="36">
        <v>0</v>
      </c>
      <c r="Q91" s="36">
        <v>0</v>
      </c>
      <c r="R91" s="36">
        <v>2800000</v>
      </c>
      <c r="S91" s="36">
        <v>2800000</v>
      </c>
      <c r="T91" s="34">
        <v>1222422676</v>
      </c>
      <c r="U91" s="46">
        <v>45443</v>
      </c>
    </row>
    <row r="92" spans="1:21" x14ac:dyDescent="0.35">
      <c r="A92" s="34">
        <v>800205977</v>
      </c>
      <c r="B92" s="35" t="s">
        <v>11</v>
      </c>
      <c r="C92" s="34" t="s">
        <v>12</v>
      </c>
      <c r="D92" s="35">
        <v>3163</v>
      </c>
      <c r="E92" s="35" t="s">
        <v>152</v>
      </c>
      <c r="F92" s="35" t="s">
        <v>303</v>
      </c>
      <c r="G92" s="46" t="s">
        <v>389</v>
      </c>
      <c r="H92" s="46" t="s">
        <v>376</v>
      </c>
      <c r="I92" s="46">
        <v>45365.700381909723</v>
      </c>
      <c r="J92" s="36">
        <v>228000</v>
      </c>
      <c r="K92" s="36">
        <f t="shared" si="1"/>
        <v>228000</v>
      </c>
      <c r="L92" s="34" t="s">
        <v>403</v>
      </c>
      <c r="M92" s="37" t="s">
        <v>394</v>
      </c>
      <c r="N92" s="49">
        <v>228000</v>
      </c>
      <c r="O92" s="36">
        <v>228000</v>
      </c>
      <c r="P92" s="36">
        <v>0</v>
      </c>
      <c r="Q92" s="36">
        <v>0</v>
      </c>
      <c r="R92" s="36">
        <v>228000</v>
      </c>
      <c r="S92" s="36">
        <v>228000</v>
      </c>
      <c r="T92" s="34">
        <v>1222431489</v>
      </c>
      <c r="U92" s="46">
        <v>45443</v>
      </c>
    </row>
    <row r="93" spans="1:21" x14ac:dyDescent="0.35">
      <c r="A93" s="34">
        <v>800205977</v>
      </c>
      <c r="B93" s="35" t="s">
        <v>11</v>
      </c>
      <c r="C93" s="34" t="s">
        <v>12</v>
      </c>
      <c r="D93" s="35">
        <v>3164</v>
      </c>
      <c r="E93" s="35" t="s">
        <v>153</v>
      </c>
      <c r="F93" s="35" t="s">
        <v>304</v>
      </c>
      <c r="G93" s="46" t="s">
        <v>389</v>
      </c>
      <c r="H93" s="46" t="s">
        <v>376</v>
      </c>
      <c r="I93" s="46">
        <v>45365.702334641202</v>
      </c>
      <c r="J93" s="36">
        <v>228000</v>
      </c>
      <c r="K93" s="36">
        <f t="shared" si="1"/>
        <v>228000</v>
      </c>
      <c r="L93" s="34" t="s">
        <v>403</v>
      </c>
      <c r="M93" s="37" t="s">
        <v>394</v>
      </c>
      <c r="N93" s="49">
        <v>228000</v>
      </c>
      <c r="O93" s="36">
        <v>228000</v>
      </c>
      <c r="P93" s="36">
        <v>0</v>
      </c>
      <c r="Q93" s="36">
        <v>0</v>
      </c>
      <c r="R93" s="36">
        <v>228000</v>
      </c>
      <c r="S93" s="36">
        <v>228000</v>
      </c>
      <c r="T93" s="34">
        <v>1222431490</v>
      </c>
      <c r="U93" s="46">
        <v>45443</v>
      </c>
    </row>
    <row r="94" spans="1:21" x14ac:dyDescent="0.35">
      <c r="A94" s="34">
        <v>800205977</v>
      </c>
      <c r="B94" s="35" t="s">
        <v>11</v>
      </c>
      <c r="C94" s="34" t="s">
        <v>12</v>
      </c>
      <c r="D94" s="35">
        <v>3165</v>
      </c>
      <c r="E94" s="35" t="s">
        <v>154</v>
      </c>
      <c r="F94" s="35" t="s">
        <v>305</v>
      </c>
      <c r="G94" s="46" t="s">
        <v>389</v>
      </c>
      <c r="H94" s="46" t="s">
        <v>376</v>
      </c>
      <c r="I94" s="46">
        <v>45365.70509447917</v>
      </c>
      <c r="J94" s="36">
        <v>228000</v>
      </c>
      <c r="K94" s="36">
        <f t="shared" si="1"/>
        <v>228000</v>
      </c>
      <c r="L94" s="34" t="s">
        <v>403</v>
      </c>
      <c r="M94" s="37" t="s">
        <v>394</v>
      </c>
      <c r="N94" s="49">
        <v>228000</v>
      </c>
      <c r="O94" s="36">
        <v>228000</v>
      </c>
      <c r="P94" s="36">
        <v>0</v>
      </c>
      <c r="Q94" s="36">
        <v>0</v>
      </c>
      <c r="R94" s="36">
        <v>228000</v>
      </c>
      <c r="S94" s="36">
        <v>228000</v>
      </c>
      <c r="T94" s="34">
        <v>1222431491</v>
      </c>
      <c r="U94" s="46">
        <v>45443</v>
      </c>
    </row>
    <row r="95" spans="1:21" x14ac:dyDescent="0.35">
      <c r="A95" s="34">
        <v>800205977</v>
      </c>
      <c r="B95" s="35" t="s">
        <v>11</v>
      </c>
      <c r="C95" s="34" t="s">
        <v>12</v>
      </c>
      <c r="D95" s="35">
        <v>3166</v>
      </c>
      <c r="E95" s="35" t="s">
        <v>155</v>
      </c>
      <c r="F95" s="35" t="s">
        <v>306</v>
      </c>
      <c r="G95" s="46" t="s">
        <v>389</v>
      </c>
      <c r="H95" s="46" t="s">
        <v>376</v>
      </c>
      <c r="I95" s="46">
        <v>45365.707049039353</v>
      </c>
      <c r="J95" s="36">
        <v>228000</v>
      </c>
      <c r="K95" s="36">
        <f t="shared" si="1"/>
        <v>228000</v>
      </c>
      <c r="L95" s="34" t="s">
        <v>403</v>
      </c>
      <c r="M95" s="37" t="s">
        <v>394</v>
      </c>
      <c r="N95" s="49">
        <v>228000</v>
      </c>
      <c r="O95" s="36">
        <v>228000</v>
      </c>
      <c r="P95" s="36">
        <v>0</v>
      </c>
      <c r="Q95" s="36">
        <v>0</v>
      </c>
      <c r="R95" s="36">
        <v>228000</v>
      </c>
      <c r="S95" s="36">
        <v>228000</v>
      </c>
      <c r="T95" s="34">
        <v>1222431492</v>
      </c>
      <c r="U95" s="46">
        <v>45443</v>
      </c>
    </row>
    <row r="96" spans="1:21" x14ac:dyDescent="0.35">
      <c r="A96" s="34">
        <v>800205977</v>
      </c>
      <c r="B96" s="35" t="s">
        <v>11</v>
      </c>
      <c r="C96" s="34" t="s">
        <v>12</v>
      </c>
      <c r="D96" s="35">
        <v>3167</v>
      </c>
      <c r="E96" s="35" t="s">
        <v>156</v>
      </c>
      <c r="F96" s="35" t="s">
        <v>307</v>
      </c>
      <c r="G96" s="46" t="s">
        <v>389</v>
      </c>
      <c r="H96" s="46" t="s">
        <v>376</v>
      </c>
      <c r="I96" s="46">
        <v>45365.709336770837</v>
      </c>
      <c r="J96" s="36">
        <v>228000</v>
      </c>
      <c r="K96" s="36">
        <f t="shared" si="1"/>
        <v>228000</v>
      </c>
      <c r="L96" s="34" t="s">
        <v>403</v>
      </c>
      <c r="M96" s="37" t="s">
        <v>394</v>
      </c>
      <c r="N96" s="49">
        <v>228000</v>
      </c>
      <c r="O96" s="36">
        <v>228000</v>
      </c>
      <c r="P96" s="36">
        <v>0</v>
      </c>
      <c r="Q96" s="36">
        <v>0</v>
      </c>
      <c r="R96" s="36">
        <v>228000</v>
      </c>
      <c r="S96" s="36">
        <v>228000</v>
      </c>
      <c r="T96" s="34">
        <v>1222431493</v>
      </c>
      <c r="U96" s="46">
        <v>45443</v>
      </c>
    </row>
    <row r="97" spans="1:21" x14ac:dyDescent="0.35">
      <c r="A97" s="34">
        <v>800205977</v>
      </c>
      <c r="B97" s="35" t="s">
        <v>11</v>
      </c>
      <c r="C97" s="34" t="s">
        <v>12</v>
      </c>
      <c r="D97" s="35">
        <v>3168</v>
      </c>
      <c r="E97" s="35" t="s">
        <v>157</v>
      </c>
      <c r="F97" s="35" t="s">
        <v>308</v>
      </c>
      <c r="G97" s="46" t="s">
        <v>389</v>
      </c>
      <c r="H97" s="46" t="s">
        <v>376</v>
      </c>
      <c r="I97" s="46">
        <v>45365.711467280089</v>
      </c>
      <c r="J97" s="36">
        <v>228000</v>
      </c>
      <c r="K97" s="36">
        <f t="shared" si="1"/>
        <v>228000</v>
      </c>
      <c r="L97" s="34" t="s">
        <v>403</v>
      </c>
      <c r="M97" s="37" t="s">
        <v>394</v>
      </c>
      <c r="N97" s="49">
        <v>228000</v>
      </c>
      <c r="O97" s="36">
        <v>228000</v>
      </c>
      <c r="P97" s="36">
        <v>0</v>
      </c>
      <c r="Q97" s="36">
        <v>0</v>
      </c>
      <c r="R97" s="36">
        <v>228000</v>
      </c>
      <c r="S97" s="36">
        <v>228000</v>
      </c>
      <c r="T97" s="34">
        <v>1222431494</v>
      </c>
      <c r="U97" s="46">
        <v>45443</v>
      </c>
    </row>
    <row r="98" spans="1:21" x14ac:dyDescent="0.35">
      <c r="A98" s="34">
        <v>800205977</v>
      </c>
      <c r="B98" s="35" t="s">
        <v>11</v>
      </c>
      <c r="C98" s="34" t="s">
        <v>12</v>
      </c>
      <c r="D98" s="35">
        <v>3228</v>
      </c>
      <c r="E98" s="35" t="s">
        <v>158</v>
      </c>
      <c r="F98" s="35" t="s">
        <v>309</v>
      </c>
      <c r="G98" s="46" t="s">
        <v>390</v>
      </c>
      <c r="H98" s="46" t="s">
        <v>377</v>
      </c>
      <c r="I98" s="46">
        <v>45393.536424189813</v>
      </c>
      <c r="J98" s="36">
        <v>3780000</v>
      </c>
      <c r="K98" s="36">
        <f t="shared" si="1"/>
        <v>3780000</v>
      </c>
      <c r="L98" s="34" t="s">
        <v>403</v>
      </c>
      <c r="M98" s="37" t="s">
        <v>394</v>
      </c>
      <c r="N98" s="49">
        <v>3780000</v>
      </c>
      <c r="O98" s="36">
        <v>3780000</v>
      </c>
      <c r="P98" s="36">
        <v>0</v>
      </c>
      <c r="Q98" s="36">
        <v>0</v>
      </c>
      <c r="R98" s="36">
        <v>3780000</v>
      </c>
      <c r="S98" s="36">
        <v>3780000</v>
      </c>
      <c r="T98" s="34">
        <v>1222441100</v>
      </c>
      <c r="U98" s="46">
        <v>45443</v>
      </c>
    </row>
    <row r="99" spans="1:21" x14ac:dyDescent="0.35">
      <c r="A99" s="34">
        <v>800205977</v>
      </c>
      <c r="B99" s="35" t="s">
        <v>11</v>
      </c>
      <c r="C99" s="34" t="s">
        <v>12</v>
      </c>
      <c r="D99" s="35">
        <v>3230</v>
      </c>
      <c r="E99" s="35" t="s">
        <v>159</v>
      </c>
      <c r="F99" s="35" t="s">
        <v>310</v>
      </c>
      <c r="G99" s="46" t="s">
        <v>390</v>
      </c>
      <c r="H99" s="46" t="s">
        <v>377</v>
      </c>
      <c r="I99" s="46">
        <v>45393.541992743056</v>
      </c>
      <c r="J99" s="36">
        <v>2240000</v>
      </c>
      <c r="K99" s="36">
        <f t="shared" si="1"/>
        <v>2240000</v>
      </c>
      <c r="L99" s="34" t="s">
        <v>403</v>
      </c>
      <c r="M99" s="37" t="s">
        <v>394</v>
      </c>
      <c r="N99" s="49">
        <v>2240000</v>
      </c>
      <c r="O99" s="36">
        <v>2240000</v>
      </c>
      <c r="P99" s="36">
        <v>0</v>
      </c>
      <c r="Q99" s="36">
        <v>0</v>
      </c>
      <c r="R99" s="36">
        <v>2240000</v>
      </c>
      <c r="S99" s="36">
        <v>2240000</v>
      </c>
      <c r="T99" s="34">
        <v>1222434525</v>
      </c>
      <c r="U99" s="46">
        <v>45443</v>
      </c>
    </row>
    <row r="100" spans="1:21" x14ac:dyDescent="0.35">
      <c r="A100" s="34">
        <v>800205977</v>
      </c>
      <c r="B100" s="35" t="s">
        <v>11</v>
      </c>
      <c r="C100" s="34" t="s">
        <v>12</v>
      </c>
      <c r="D100" s="35">
        <v>3231</v>
      </c>
      <c r="E100" s="35" t="s">
        <v>160</v>
      </c>
      <c r="F100" s="35" t="s">
        <v>311</v>
      </c>
      <c r="G100" s="46" t="s">
        <v>390</v>
      </c>
      <c r="H100" s="46" t="s">
        <v>377</v>
      </c>
      <c r="I100" s="46">
        <v>45393.544116979167</v>
      </c>
      <c r="J100" s="36">
        <v>2240000</v>
      </c>
      <c r="K100" s="36">
        <f t="shared" si="1"/>
        <v>2240000</v>
      </c>
      <c r="L100" s="34" t="s">
        <v>403</v>
      </c>
      <c r="M100" s="37" t="s">
        <v>394</v>
      </c>
      <c r="N100" s="49">
        <v>2240000</v>
      </c>
      <c r="O100" s="36">
        <v>2240000</v>
      </c>
      <c r="P100" s="36">
        <v>0</v>
      </c>
      <c r="Q100" s="36">
        <v>0</v>
      </c>
      <c r="R100" s="36">
        <v>2240000</v>
      </c>
      <c r="S100" s="36">
        <v>2240000</v>
      </c>
      <c r="T100" s="34">
        <v>1222434526</v>
      </c>
      <c r="U100" s="46">
        <v>45443</v>
      </c>
    </row>
    <row r="101" spans="1:21" x14ac:dyDescent="0.35">
      <c r="A101" s="34">
        <v>800205977</v>
      </c>
      <c r="B101" s="35" t="s">
        <v>11</v>
      </c>
      <c r="C101" s="34" t="s">
        <v>12</v>
      </c>
      <c r="D101" s="35">
        <v>3232</v>
      </c>
      <c r="E101" s="35" t="s">
        <v>161</v>
      </c>
      <c r="F101" s="35" t="s">
        <v>312</v>
      </c>
      <c r="G101" s="46" t="s">
        <v>390</v>
      </c>
      <c r="H101" s="46" t="s">
        <v>377</v>
      </c>
      <c r="I101" s="46">
        <v>45393.547230671298</v>
      </c>
      <c r="J101" s="36">
        <v>2800000</v>
      </c>
      <c r="K101" s="36">
        <f t="shared" si="1"/>
        <v>2800000</v>
      </c>
      <c r="L101" s="34" t="s">
        <v>403</v>
      </c>
      <c r="M101" s="37" t="s">
        <v>394</v>
      </c>
      <c r="N101" s="49">
        <v>2800000</v>
      </c>
      <c r="O101" s="36">
        <v>2800000</v>
      </c>
      <c r="P101" s="36">
        <v>0</v>
      </c>
      <c r="Q101" s="36">
        <v>0</v>
      </c>
      <c r="R101" s="36">
        <v>2800000</v>
      </c>
      <c r="S101" s="36">
        <v>2800000</v>
      </c>
      <c r="T101" s="34">
        <v>1222441111</v>
      </c>
      <c r="U101" s="46">
        <v>45443</v>
      </c>
    </row>
    <row r="102" spans="1:21" x14ac:dyDescent="0.35">
      <c r="A102" s="34">
        <v>800205977</v>
      </c>
      <c r="B102" s="35" t="s">
        <v>11</v>
      </c>
      <c r="C102" s="34" t="s">
        <v>12</v>
      </c>
      <c r="D102" s="35">
        <v>3233</v>
      </c>
      <c r="E102" s="35" t="s">
        <v>162</v>
      </c>
      <c r="F102" s="35" t="s">
        <v>313</v>
      </c>
      <c r="G102" s="46" t="s">
        <v>390</v>
      </c>
      <c r="H102" s="46" t="s">
        <v>377</v>
      </c>
      <c r="I102" s="46">
        <v>45393.61645509259</v>
      </c>
      <c r="J102" s="36">
        <v>1750000</v>
      </c>
      <c r="K102" s="36">
        <f t="shared" si="1"/>
        <v>1750000</v>
      </c>
      <c r="L102" s="34" t="s">
        <v>403</v>
      </c>
      <c r="M102" s="37" t="s">
        <v>394</v>
      </c>
      <c r="N102" s="49">
        <v>1750000</v>
      </c>
      <c r="O102" s="36">
        <v>1750000</v>
      </c>
      <c r="P102" s="36">
        <v>0</v>
      </c>
      <c r="Q102" s="36">
        <v>0</v>
      </c>
      <c r="R102" s="36">
        <v>1750000</v>
      </c>
      <c r="S102" s="36">
        <v>1750000</v>
      </c>
      <c r="T102" s="34">
        <v>1222441112</v>
      </c>
      <c r="U102" s="46">
        <v>45443</v>
      </c>
    </row>
    <row r="103" spans="1:21" x14ac:dyDescent="0.35">
      <c r="A103" s="34">
        <v>800205977</v>
      </c>
      <c r="B103" s="35" t="s">
        <v>11</v>
      </c>
      <c r="C103" s="34" t="s">
        <v>12</v>
      </c>
      <c r="D103" s="35">
        <v>3234</v>
      </c>
      <c r="E103" s="35" t="s">
        <v>163</v>
      </c>
      <c r="F103" s="35" t="s">
        <v>314</v>
      </c>
      <c r="G103" s="46" t="s">
        <v>390</v>
      </c>
      <c r="H103" s="46" t="s">
        <v>377</v>
      </c>
      <c r="I103" s="46">
        <v>45393.618773842594</v>
      </c>
      <c r="J103" s="36">
        <v>2800000</v>
      </c>
      <c r="K103" s="36">
        <f t="shared" si="1"/>
        <v>2800000</v>
      </c>
      <c r="L103" s="34" t="s">
        <v>403</v>
      </c>
      <c r="M103" s="37" t="s">
        <v>394</v>
      </c>
      <c r="N103" s="49">
        <v>2800000</v>
      </c>
      <c r="O103" s="36">
        <v>2800000</v>
      </c>
      <c r="P103" s="36">
        <v>0</v>
      </c>
      <c r="Q103" s="36">
        <v>0</v>
      </c>
      <c r="R103" s="36">
        <v>2800000</v>
      </c>
      <c r="S103" s="36">
        <v>2800000</v>
      </c>
      <c r="T103" s="34">
        <v>1222441113</v>
      </c>
      <c r="U103" s="46">
        <v>45443</v>
      </c>
    </row>
    <row r="104" spans="1:21" x14ac:dyDescent="0.35">
      <c r="A104" s="34">
        <v>800205977</v>
      </c>
      <c r="B104" s="35" t="s">
        <v>11</v>
      </c>
      <c r="C104" s="34" t="s">
        <v>12</v>
      </c>
      <c r="D104" s="35">
        <v>3235</v>
      </c>
      <c r="E104" s="35" t="s">
        <v>164</v>
      </c>
      <c r="F104" s="35" t="s">
        <v>315</v>
      </c>
      <c r="G104" s="46" t="s">
        <v>390</v>
      </c>
      <c r="H104" s="46" t="s">
        <v>377</v>
      </c>
      <c r="I104" s="46">
        <v>45393.620782488426</v>
      </c>
      <c r="J104" s="36">
        <v>3850000</v>
      </c>
      <c r="K104" s="36">
        <f t="shared" si="1"/>
        <v>3850000</v>
      </c>
      <c r="L104" s="34" t="s">
        <v>403</v>
      </c>
      <c r="M104" s="37" t="s">
        <v>394</v>
      </c>
      <c r="N104" s="49">
        <v>3850000</v>
      </c>
      <c r="O104" s="36">
        <v>3850000</v>
      </c>
      <c r="P104" s="36">
        <v>0</v>
      </c>
      <c r="Q104" s="36">
        <v>0</v>
      </c>
      <c r="R104" s="36">
        <v>3850000</v>
      </c>
      <c r="S104" s="36">
        <v>3850000</v>
      </c>
      <c r="T104" s="34">
        <v>1222441114</v>
      </c>
      <c r="U104" s="46">
        <v>45443</v>
      </c>
    </row>
    <row r="105" spans="1:21" x14ac:dyDescent="0.35">
      <c r="A105" s="34">
        <v>800205977</v>
      </c>
      <c r="B105" s="35" t="s">
        <v>11</v>
      </c>
      <c r="C105" s="34" t="s">
        <v>12</v>
      </c>
      <c r="D105" s="35">
        <v>3236</v>
      </c>
      <c r="E105" s="35" t="s">
        <v>165</v>
      </c>
      <c r="F105" s="35" t="s">
        <v>316</v>
      </c>
      <c r="G105" s="46" t="s">
        <v>390</v>
      </c>
      <c r="H105" s="46" t="s">
        <v>377</v>
      </c>
      <c r="I105" s="46">
        <v>45393.622885300923</v>
      </c>
      <c r="J105" s="36">
        <v>2800000</v>
      </c>
      <c r="K105" s="36">
        <f t="shared" si="1"/>
        <v>2800000</v>
      </c>
      <c r="L105" s="34" t="s">
        <v>403</v>
      </c>
      <c r="M105" s="37" t="s">
        <v>394</v>
      </c>
      <c r="N105" s="49">
        <v>2800000</v>
      </c>
      <c r="O105" s="36">
        <v>2800000</v>
      </c>
      <c r="P105" s="36">
        <v>0</v>
      </c>
      <c r="Q105" s="36">
        <v>0</v>
      </c>
      <c r="R105" s="36">
        <v>2800000</v>
      </c>
      <c r="S105" s="36">
        <v>2800000</v>
      </c>
      <c r="T105" s="34">
        <v>1222441115</v>
      </c>
      <c r="U105" s="46">
        <v>45443</v>
      </c>
    </row>
    <row r="106" spans="1:21" x14ac:dyDescent="0.35">
      <c r="A106" s="34">
        <v>800205977</v>
      </c>
      <c r="B106" s="35" t="s">
        <v>11</v>
      </c>
      <c r="C106" s="34" t="s">
        <v>12</v>
      </c>
      <c r="D106" s="35">
        <v>3237</v>
      </c>
      <c r="E106" s="35" t="s">
        <v>166</v>
      </c>
      <c r="F106" s="35" t="s">
        <v>317</v>
      </c>
      <c r="G106" s="46" t="s">
        <v>390</v>
      </c>
      <c r="H106" s="46" t="s">
        <v>377</v>
      </c>
      <c r="I106" s="46">
        <v>45393.62494267361</v>
      </c>
      <c r="J106" s="36">
        <v>1680000</v>
      </c>
      <c r="K106" s="36">
        <f t="shared" si="1"/>
        <v>1680000</v>
      </c>
      <c r="L106" s="34" t="s">
        <v>403</v>
      </c>
      <c r="M106" s="37" t="s">
        <v>394</v>
      </c>
      <c r="N106" s="49">
        <v>1680000</v>
      </c>
      <c r="O106" s="36">
        <v>1680000</v>
      </c>
      <c r="P106" s="36">
        <v>0</v>
      </c>
      <c r="Q106" s="36">
        <v>0</v>
      </c>
      <c r="R106" s="36">
        <v>1680000</v>
      </c>
      <c r="S106" s="36">
        <v>1680000</v>
      </c>
      <c r="T106" s="34">
        <v>1222441116</v>
      </c>
      <c r="U106" s="46">
        <v>45443</v>
      </c>
    </row>
    <row r="107" spans="1:21" x14ac:dyDescent="0.35">
      <c r="A107" s="34">
        <v>800205977</v>
      </c>
      <c r="B107" s="35" t="s">
        <v>11</v>
      </c>
      <c r="C107" s="34" t="s">
        <v>12</v>
      </c>
      <c r="D107" s="35">
        <v>3238</v>
      </c>
      <c r="E107" s="35" t="s">
        <v>167</v>
      </c>
      <c r="F107" s="35" t="s">
        <v>318</v>
      </c>
      <c r="G107" s="46" t="s">
        <v>390</v>
      </c>
      <c r="H107" s="46" t="s">
        <v>377</v>
      </c>
      <c r="I107" s="46">
        <v>45393.626930405095</v>
      </c>
      <c r="J107" s="36">
        <v>2100000</v>
      </c>
      <c r="K107" s="36">
        <f t="shared" si="1"/>
        <v>2100000</v>
      </c>
      <c r="L107" s="34" t="s">
        <v>403</v>
      </c>
      <c r="M107" s="37" t="s">
        <v>394</v>
      </c>
      <c r="N107" s="49">
        <v>2100000</v>
      </c>
      <c r="O107" s="36">
        <v>2100000</v>
      </c>
      <c r="P107" s="36">
        <v>0</v>
      </c>
      <c r="Q107" s="36">
        <v>0</v>
      </c>
      <c r="R107" s="36">
        <v>2100000</v>
      </c>
      <c r="S107" s="36">
        <v>2100000</v>
      </c>
      <c r="T107" s="34">
        <v>1222441117</v>
      </c>
      <c r="U107" s="46">
        <v>45443</v>
      </c>
    </row>
    <row r="108" spans="1:21" x14ac:dyDescent="0.35">
      <c r="A108" s="34">
        <v>800205977</v>
      </c>
      <c r="B108" s="35" t="s">
        <v>11</v>
      </c>
      <c r="C108" s="34" t="s">
        <v>12</v>
      </c>
      <c r="D108" s="35">
        <v>3239</v>
      </c>
      <c r="E108" s="35" t="s">
        <v>168</v>
      </c>
      <c r="F108" s="35" t="s">
        <v>319</v>
      </c>
      <c r="G108" s="46" t="s">
        <v>390</v>
      </c>
      <c r="H108" s="46" t="s">
        <v>377</v>
      </c>
      <c r="I108" s="46">
        <v>45393.629987002314</v>
      </c>
      <c r="J108" s="36">
        <v>1540000</v>
      </c>
      <c r="K108" s="36">
        <f t="shared" si="1"/>
        <v>1540000</v>
      </c>
      <c r="L108" s="34" t="s">
        <v>403</v>
      </c>
      <c r="M108" s="37" t="s">
        <v>394</v>
      </c>
      <c r="N108" s="49">
        <v>1540000</v>
      </c>
      <c r="O108" s="36">
        <v>1540000</v>
      </c>
      <c r="P108" s="36">
        <v>0</v>
      </c>
      <c r="Q108" s="36">
        <v>0</v>
      </c>
      <c r="R108" s="36">
        <v>1540000</v>
      </c>
      <c r="S108" s="36">
        <v>1540000</v>
      </c>
      <c r="T108" s="34">
        <v>1222441118</v>
      </c>
      <c r="U108" s="46">
        <v>45443</v>
      </c>
    </row>
    <row r="109" spans="1:21" x14ac:dyDescent="0.35">
      <c r="A109" s="34">
        <v>800205977</v>
      </c>
      <c r="B109" s="35" t="s">
        <v>11</v>
      </c>
      <c r="C109" s="34" t="s">
        <v>12</v>
      </c>
      <c r="D109" s="35">
        <v>3240</v>
      </c>
      <c r="E109" s="35" t="s">
        <v>169</v>
      </c>
      <c r="F109" s="35" t="s">
        <v>320</v>
      </c>
      <c r="G109" s="46" t="s">
        <v>390</v>
      </c>
      <c r="H109" s="46" t="s">
        <v>377</v>
      </c>
      <c r="I109" s="46">
        <v>45393.631719826386</v>
      </c>
      <c r="J109" s="36">
        <v>2800000</v>
      </c>
      <c r="K109" s="36">
        <f t="shared" si="1"/>
        <v>2800000</v>
      </c>
      <c r="L109" s="34" t="s">
        <v>403</v>
      </c>
      <c r="M109" s="37" t="s">
        <v>394</v>
      </c>
      <c r="N109" s="49">
        <v>2800000</v>
      </c>
      <c r="O109" s="36">
        <v>2800000</v>
      </c>
      <c r="P109" s="36">
        <v>0</v>
      </c>
      <c r="Q109" s="36">
        <v>0</v>
      </c>
      <c r="R109" s="36">
        <v>2800000</v>
      </c>
      <c r="S109" s="36">
        <v>2800000</v>
      </c>
      <c r="T109" s="34">
        <v>1222441120</v>
      </c>
      <c r="U109" s="46">
        <v>45443</v>
      </c>
    </row>
    <row r="110" spans="1:21" x14ac:dyDescent="0.35">
      <c r="A110" s="34">
        <v>800205977</v>
      </c>
      <c r="B110" s="35" t="s">
        <v>11</v>
      </c>
      <c r="C110" s="34" t="s">
        <v>12</v>
      </c>
      <c r="D110" s="35">
        <v>3241</v>
      </c>
      <c r="E110" s="35" t="s">
        <v>170</v>
      </c>
      <c r="F110" s="35" t="s">
        <v>321</v>
      </c>
      <c r="G110" s="46" t="s">
        <v>390</v>
      </c>
      <c r="H110" s="46" t="s">
        <v>377</v>
      </c>
      <c r="I110" s="46">
        <v>45393.633696377314</v>
      </c>
      <c r="J110" s="36">
        <v>2590000</v>
      </c>
      <c r="K110" s="36">
        <f t="shared" si="1"/>
        <v>2590000</v>
      </c>
      <c r="L110" s="34" t="s">
        <v>403</v>
      </c>
      <c r="M110" s="37" t="s">
        <v>394</v>
      </c>
      <c r="N110" s="49">
        <v>2590000</v>
      </c>
      <c r="O110" s="36">
        <v>2590000</v>
      </c>
      <c r="P110" s="36">
        <v>0</v>
      </c>
      <c r="Q110" s="36">
        <v>0</v>
      </c>
      <c r="R110" s="36">
        <v>2590000</v>
      </c>
      <c r="S110" s="36">
        <v>2590000</v>
      </c>
      <c r="T110" s="34">
        <v>1222441121</v>
      </c>
      <c r="U110" s="46">
        <v>45443</v>
      </c>
    </row>
    <row r="111" spans="1:21" x14ac:dyDescent="0.35">
      <c r="A111" s="34">
        <v>800205977</v>
      </c>
      <c r="B111" s="35" t="s">
        <v>11</v>
      </c>
      <c r="C111" s="34" t="s">
        <v>12</v>
      </c>
      <c r="D111" s="35">
        <v>3242</v>
      </c>
      <c r="E111" s="35" t="s">
        <v>171</v>
      </c>
      <c r="F111" s="35" t="s">
        <v>322</v>
      </c>
      <c r="G111" s="46" t="s">
        <v>390</v>
      </c>
      <c r="H111" s="46" t="s">
        <v>377</v>
      </c>
      <c r="I111" s="46">
        <v>45393.638259872685</v>
      </c>
      <c r="J111" s="36">
        <v>2800000</v>
      </c>
      <c r="K111" s="36">
        <f t="shared" si="1"/>
        <v>2800000</v>
      </c>
      <c r="L111" s="34" t="s">
        <v>403</v>
      </c>
      <c r="M111" s="37" t="s">
        <v>394</v>
      </c>
      <c r="N111" s="49">
        <v>2800000</v>
      </c>
      <c r="O111" s="36">
        <v>2800000</v>
      </c>
      <c r="P111" s="36">
        <v>0</v>
      </c>
      <c r="Q111" s="36">
        <v>0</v>
      </c>
      <c r="R111" s="36">
        <v>2800000</v>
      </c>
      <c r="S111" s="36">
        <v>2800000</v>
      </c>
      <c r="T111" s="34">
        <v>1222441122</v>
      </c>
      <c r="U111" s="46">
        <v>45443</v>
      </c>
    </row>
    <row r="112" spans="1:21" x14ac:dyDescent="0.35">
      <c r="A112" s="34">
        <v>800205977</v>
      </c>
      <c r="B112" s="35" t="s">
        <v>11</v>
      </c>
      <c r="C112" s="34" t="s">
        <v>12</v>
      </c>
      <c r="D112" s="35">
        <v>3243</v>
      </c>
      <c r="E112" s="35" t="s">
        <v>172</v>
      </c>
      <c r="F112" s="35" t="s">
        <v>323</v>
      </c>
      <c r="G112" s="46" t="s">
        <v>390</v>
      </c>
      <c r="H112" s="46" t="s">
        <v>377</v>
      </c>
      <c r="I112" s="46">
        <v>45393.643533796298</v>
      </c>
      <c r="J112" s="36">
        <v>2660000</v>
      </c>
      <c r="K112" s="36">
        <f t="shared" si="1"/>
        <v>2660000</v>
      </c>
      <c r="L112" s="34" t="s">
        <v>403</v>
      </c>
      <c r="M112" s="37" t="s">
        <v>394</v>
      </c>
      <c r="N112" s="49">
        <v>2660000</v>
      </c>
      <c r="O112" s="36">
        <v>2660000</v>
      </c>
      <c r="P112" s="36">
        <v>0</v>
      </c>
      <c r="Q112" s="36">
        <v>0</v>
      </c>
      <c r="R112" s="36">
        <v>2660000</v>
      </c>
      <c r="S112" s="36">
        <v>2660000</v>
      </c>
      <c r="T112" s="34">
        <v>1222441123</v>
      </c>
      <c r="U112" s="46">
        <v>45443</v>
      </c>
    </row>
    <row r="113" spans="1:21" x14ac:dyDescent="0.35">
      <c r="A113" s="34">
        <v>800205977</v>
      </c>
      <c r="B113" s="35" t="s">
        <v>11</v>
      </c>
      <c r="C113" s="34" t="s">
        <v>12</v>
      </c>
      <c r="D113" s="35">
        <v>3244</v>
      </c>
      <c r="E113" s="35" t="s">
        <v>173</v>
      </c>
      <c r="F113" s="35" t="s">
        <v>324</v>
      </c>
      <c r="G113" s="46" t="s">
        <v>390</v>
      </c>
      <c r="H113" s="46" t="s">
        <v>377</v>
      </c>
      <c r="I113" s="46">
        <v>45393.645917592592</v>
      </c>
      <c r="J113" s="36">
        <v>1155000</v>
      </c>
      <c r="K113" s="36">
        <f t="shared" si="1"/>
        <v>1155000</v>
      </c>
      <c r="L113" s="34" t="s">
        <v>403</v>
      </c>
      <c r="M113" s="37" t="s">
        <v>394</v>
      </c>
      <c r="N113" s="49">
        <v>1155000</v>
      </c>
      <c r="O113" s="36">
        <v>1155000</v>
      </c>
      <c r="P113" s="36">
        <v>0</v>
      </c>
      <c r="Q113" s="36">
        <v>0</v>
      </c>
      <c r="R113" s="36">
        <v>1155000</v>
      </c>
      <c r="S113" s="36">
        <v>1155000</v>
      </c>
      <c r="T113" s="34">
        <v>1222434527</v>
      </c>
      <c r="U113" s="46">
        <v>45443</v>
      </c>
    </row>
    <row r="114" spans="1:21" x14ac:dyDescent="0.35">
      <c r="A114" s="34">
        <v>800205977</v>
      </c>
      <c r="B114" s="35" t="s">
        <v>11</v>
      </c>
      <c r="C114" s="34" t="s">
        <v>12</v>
      </c>
      <c r="D114" s="35">
        <v>3245</v>
      </c>
      <c r="E114" s="35" t="s">
        <v>174</v>
      </c>
      <c r="F114" s="35" t="s">
        <v>325</v>
      </c>
      <c r="G114" s="46" t="s">
        <v>390</v>
      </c>
      <c r="H114" s="46" t="s">
        <v>377</v>
      </c>
      <c r="I114" s="46">
        <v>45393.647453043981</v>
      </c>
      <c r="J114" s="36">
        <v>228000</v>
      </c>
      <c r="K114" s="36">
        <f t="shared" si="1"/>
        <v>228000</v>
      </c>
      <c r="L114" s="34" t="s">
        <v>403</v>
      </c>
      <c r="M114" s="37" t="s">
        <v>394</v>
      </c>
      <c r="N114" s="49">
        <v>228000</v>
      </c>
      <c r="O114" s="36">
        <v>228000</v>
      </c>
      <c r="P114" s="36">
        <v>0</v>
      </c>
      <c r="Q114" s="36">
        <v>0</v>
      </c>
      <c r="R114" s="36">
        <v>228000</v>
      </c>
      <c r="S114" s="36">
        <v>228000</v>
      </c>
      <c r="T114" s="34">
        <v>1222441129</v>
      </c>
      <c r="U114" s="46">
        <v>45443</v>
      </c>
    </row>
    <row r="115" spans="1:21" x14ac:dyDescent="0.35">
      <c r="A115" s="34">
        <v>800205977</v>
      </c>
      <c r="B115" s="35" t="s">
        <v>11</v>
      </c>
      <c r="C115" s="34" t="s">
        <v>12</v>
      </c>
      <c r="D115" s="35">
        <v>3246</v>
      </c>
      <c r="E115" s="35" t="s">
        <v>175</v>
      </c>
      <c r="F115" s="35" t="s">
        <v>326</v>
      </c>
      <c r="G115" s="46" t="s">
        <v>390</v>
      </c>
      <c r="H115" s="46" t="s">
        <v>377</v>
      </c>
      <c r="I115" s="46">
        <v>45393.65082091435</v>
      </c>
      <c r="J115" s="36">
        <v>228000</v>
      </c>
      <c r="K115" s="36">
        <f t="shared" si="1"/>
        <v>228000</v>
      </c>
      <c r="L115" s="34" t="s">
        <v>403</v>
      </c>
      <c r="M115" s="37" t="s">
        <v>394</v>
      </c>
      <c r="N115" s="49">
        <v>228000</v>
      </c>
      <c r="O115" s="36">
        <v>228000</v>
      </c>
      <c r="P115" s="36">
        <v>0</v>
      </c>
      <c r="Q115" s="36">
        <v>0</v>
      </c>
      <c r="R115" s="36">
        <v>228000</v>
      </c>
      <c r="S115" s="36">
        <v>228000</v>
      </c>
      <c r="T115" s="34">
        <v>1222441130</v>
      </c>
      <c r="U115" s="46">
        <v>45443</v>
      </c>
    </row>
    <row r="116" spans="1:21" x14ac:dyDescent="0.35">
      <c r="A116" s="34">
        <v>800205977</v>
      </c>
      <c r="B116" s="35" t="s">
        <v>11</v>
      </c>
      <c r="C116" s="34" t="s">
        <v>12</v>
      </c>
      <c r="D116" s="35">
        <v>3247</v>
      </c>
      <c r="E116" s="35" t="s">
        <v>176</v>
      </c>
      <c r="F116" s="35" t="s">
        <v>327</v>
      </c>
      <c r="G116" s="46" t="s">
        <v>390</v>
      </c>
      <c r="H116" s="46" t="s">
        <v>377</v>
      </c>
      <c r="I116" s="46">
        <v>45393.652819826391</v>
      </c>
      <c r="J116" s="36">
        <v>228000</v>
      </c>
      <c r="K116" s="36">
        <f t="shared" si="1"/>
        <v>228000</v>
      </c>
      <c r="L116" s="34" t="s">
        <v>403</v>
      </c>
      <c r="M116" s="37" t="s">
        <v>394</v>
      </c>
      <c r="N116" s="49">
        <v>228000</v>
      </c>
      <c r="O116" s="36">
        <v>228000</v>
      </c>
      <c r="P116" s="36">
        <v>0</v>
      </c>
      <c r="Q116" s="36">
        <v>0</v>
      </c>
      <c r="R116" s="36">
        <v>228000</v>
      </c>
      <c r="S116" s="36">
        <v>228000</v>
      </c>
      <c r="T116" s="34">
        <v>1222441131</v>
      </c>
      <c r="U116" s="46">
        <v>45443</v>
      </c>
    </row>
    <row r="117" spans="1:21" x14ac:dyDescent="0.35">
      <c r="A117" s="34">
        <v>800205977</v>
      </c>
      <c r="B117" s="35" t="s">
        <v>11</v>
      </c>
      <c r="C117" s="34" t="s">
        <v>12</v>
      </c>
      <c r="D117" s="35">
        <v>3248</v>
      </c>
      <c r="E117" s="35" t="s">
        <v>177</v>
      </c>
      <c r="F117" s="35" t="s">
        <v>328</v>
      </c>
      <c r="G117" s="46" t="s">
        <v>390</v>
      </c>
      <c r="H117" s="46" t="s">
        <v>377</v>
      </c>
      <c r="I117" s="46">
        <v>45414.291666666664</v>
      </c>
      <c r="J117" s="36">
        <v>342000</v>
      </c>
      <c r="K117" s="36">
        <f t="shared" si="1"/>
        <v>342000</v>
      </c>
      <c r="L117" s="34" t="s">
        <v>403</v>
      </c>
      <c r="M117" s="37" t="s">
        <v>394</v>
      </c>
      <c r="N117" s="49">
        <v>342000</v>
      </c>
      <c r="O117" s="36">
        <v>342000</v>
      </c>
      <c r="P117" s="36">
        <v>0</v>
      </c>
      <c r="Q117" s="36">
        <v>0</v>
      </c>
      <c r="R117" s="36">
        <v>342000</v>
      </c>
      <c r="S117" s="36">
        <v>342000</v>
      </c>
      <c r="T117" s="34">
        <v>1222467136</v>
      </c>
      <c r="U117" s="46">
        <v>45443</v>
      </c>
    </row>
    <row r="118" spans="1:21" x14ac:dyDescent="0.35">
      <c r="A118" s="34">
        <v>800205977</v>
      </c>
      <c r="B118" s="35" t="s">
        <v>11</v>
      </c>
      <c r="C118" s="34" t="s">
        <v>12</v>
      </c>
      <c r="D118" s="35">
        <v>3249</v>
      </c>
      <c r="E118" s="35" t="s">
        <v>178</v>
      </c>
      <c r="F118" s="35" t="s">
        <v>329</v>
      </c>
      <c r="G118" s="46" t="s">
        <v>390</v>
      </c>
      <c r="H118" s="46" t="s">
        <v>377</v>
      </c>
      <c r="I118" s="46">
        <v>45414.291666666664</v>
      </c>
      <c r="J118" s="36">
        <v>684000</v>
      </c>
      <c r="K118" s="36">
        <f t="shared" si="1"/>
        <v>684000</v>
      </c>
      <c r="L118" s="34" t="s">
        <v>403</v>
      </c>
      <c r="M118" s="37" t="s">
        <v>394</v>
      </c>
      <c r="N118" s="49">
        <v>684000</v>
      </c>
      <c r="O118" s="36">
        <v>684000</v>
      </c>
      <c r="P118" s="36">
        <v>0</v>
      </c>
      <c r="Q118" s="36">
        <v>0</v>
      </c>
      <c r="R118" s="36">
        <v>684000</v>
      </c>
      <c r="S118" s="36">
        <v>684000</v>
      </c>
      <c r="T118" s="34">
        <v>1222467137</v>
      </c>
      <c r="U118" s="46">
        <v>45443</v>
      </c>
    </row>
    <row r="119" spans="1:21" x14ac:dyDescent="0.35">
      <c r="A119" s="34">
        <v>800205977</v>
      </c>
      <c r="B119" s="35" t="s">
        <v>11</v>
      </c>
      <c r="C119" s="34" t="s">
        <v>12</v>
      </c>
      <c r="D119" s="35">
        <v>3250</v>
      </c>
      <c r="E119" s="35" t="s">
        <v>179</v>
      </c>
      <c r="F119" s="35" t="s">
        <v>330</v>
      </c>
      <c r="G119" s="46" t="s">
        <v>390</v>
      </c>
      <c r="H119" s="46" t="s">
        <v>377</v>
      </c>
      <c r="I119" s="46">
        <v>45393.662380787035</v>
      </c>
      <c r="J119" s="36">
        <v>1610000</v>
      </c>
      <c r="K119" s="36">
        <f t="shared" si="1"/>
        <v>1610000</v>
      </c>
      <c r="L119" s="34" t="s">
        <v>403</v>
      </c>
      <c r="M119" s="37" t="s">
        <v>394</v>
      </c>
      <c r="N119" s="49">
        <v>1610000</v>
      </c>
      <c r="O119" s="36">
        <v>1610000</v>
      </c>
      <c r="P119" s="36">
        <v>0</v>
      </c>
      <c r="Q119" s="36">
        <v>0</v>
      </c>
      <c r="R119" s="36">
        <v>1610000</v>
      </c>
      <c r="S119" s="36">
        <v>1610000</v>
      </c>
      <c r="T119" s="34">
        <v>1222441141</v>
      </c>
      <c r="U119" s="46">
        <v>45443</v>
      </c>
    </row>
    <row r="120" spans="1:21" x14ac:dyDescent="0.35">
      <c r="A120" s="34">
        <v>800205977</v>
      </c>
      <c r="B120" s="35" t="s">
        <v>11</v>
      </c>
      <c r="C120" s="34" t="s">
        <v>12</v>
      </c>
      <c r="D120" s="35">
        <v>3251</v>
      </c>
      <c r="E120" s="35" t="s">
        <v>180</v>
      </c>
      <c r="F120" s="35" t="s">
        <v>331</v>
      </c>
      <c r="G120" s="46" t="s">
        <v>390</v>
      </c>
      <c r="H120" s="46" t="s">
        <v>377</v>
      </c>
      <c r="I120" s="46">
        <v>45393.67252954861</v>
      </c>
      <c r="J120" s="36">
        <v>5250000</v>
      </c>
      <c r="K120" s="36">
        <f t="shared" si="1"/>
        <v>5250000</v>
      </c>
      <c r="L120" s="34" t="s">
        <v>403</v>
      </c>
      <c r="M120" s="37" t="s">
        <v>394</v>
      </c>
      <c r="N120" s="49">
        <v>5250000</v>
      </c>
      <c r="O120" s="36">
        <v>5250000</v>
      </c>
      <c r="P120" s="36">
        <v>0</v>
      </c>
      <c r="Q120" s="36">
        <v>0</v>
      </c>
      <c r="R120" s="36">
        <v>5250000</v>
      </c>
      <c r="S120" s="36">
        <v>5250000</v>
      </c>
      <c r="T120" s="34">
        <v>1222441142</v>
      </c>
      <c r="U120" s="46">
        <v>45443</v>
      </c>
    </row>
    <row r="121" spans="1:21" x14ac:dyDescent="0.35">
      <c r="A121" s="34">
        <v>800205977</v>
      </c>
      <c r="B121" s="35" t="s">
        <v>11</v>
      </c>
      <c r="C121" s="34" t="s">
        <v>12</v>
      </c>
      <c r="D121" s="35">
        <v>3252</v>
      </c>
      <c r="E121" s="35" t="s">
        <v>181</v>
      </c>
      <c r="F121" s="35" t="s">
        <v>332</v>
      </c>
      <c r="G121" s="46" t="s">
        <v>390</v>
      </c>
      <c r="H121" s="46" t="s">
        <v>377</v>
      </c>
      <c r="I121" s="46">
        <v>45393.681282175923</v>
      </c>
      <c r="J121" s="36">
        <v>2800000</v>
      </c>
      <c r="K121" s="36">
        <f t="shared" si="1"/>
        <v>2800000</v>
      </c>
      <c r="L121" s="34" t="s">
        <v>403</v>
      </c>
      <c r="M121" s="37" t="s">
        <v>394</v>
      </c>
      <c r="N121" s="49">
        <v>2800000</v>
      </c>
      <c r="O121" s="36">
        <v>2800000</v>
      </c>
      <c r="P121" s="36">
        <v>0</v>
      </c>
      <c r="Q121" s="36">
        <v>0</v>
      </c>
      <c r="R121" s="36">
        <v>2800000</v>
      </c>
      <c r="S121" s="36">
        <v>2800000</v>
      </c>
      <c r="T121" s="34">
        <v>1222441144</v>
      </c>
      <c r="U121" s="46">
        <v>45443</v>
      </c>
    </row>
    <row r="122" spans="1:21" x14ac:dyDescent="0.35">
      <c r="A122" s="34">
        <v>800205977</v>
      </c>
      <c r="B122" s="35" t="s">
        <v>11</v>
      </c>
      <c r="C122" s="34" t="s">
        <v>12</v>
      </c>
      <c r="D122" s="35">
        <v>3253</v>
      </c>
      <c r="E122" s="35" t="s">
        <v>182</v>
      </c>
      <c r="F122" s="35" t="s">
        <v>333</v>
      </c>
      <c r="G122" s="46" t="s">
        <v>390</v>
      </c>
      <c r="H122" s="46" t="s">
        <v>377</v>
      </c>
      <c r="I122" s="46">
        <v>45393.68133136574</v>
      </c>
      <c r="J122" s="36">
        <v>2275000</v>
      </c>
      <c r="K122" s="36">
        <f t="shared" si="1"/>
        <v>2275000</v>
      </c>
      <c r="L122" s="34" t="s">
        <v>403</v>
      </c>
      <c r="M122" s="37" t="s">
        <v>394</v>
      </c>
      <c r="N122" s="49">
        <v>2275000</v>
      </c>
      <c r="O122" s="36">
        <v>2275000</v>
      </c>
      <c r="P122" s="36">
        <v>0</v>
      </c>
      <c r="Q122" s="36">
        <v>0</v>
      </c>
      <c r="R122" s="36">
        <v>2275000</v>
      </c>
      <c r="S122" s="36">
        <v>2275000</v>
      </c>
      <c r="T122" s="34">
        <v>1222434530</v>
      </c>
      <c r="U122" s="46">
        <v>45443</v>
      </c>
    </row>
    <row r="123" spans="1:21" x14ac:dyDescent="0.35">
      <c r="A123" s="34">
        <v>800205977</v>
      </c>
      <c r="B123" s="35" t="s">
        <v>11</v>
      </c>
      <c r="C123" s="34" t="s">
        <v>12</v>
      </c>
      <c r="D123" s="35">
        <v>3255</v>
      </c>
      <c r="E123" s="35" t="s">
        <v>183</v>
      </c>
      <c r="F123" s="35" t="s">
        <v>334</v>
      </c>
      <c r="G123" s="46" t="s">
        <v>378</v>
      </c>
      <c r="H123" s="46" t="s">
        <v>378</v>
      </c>
      <c r="I123" s="46">
        <v>45394.707021331022</v>
      </c>
      <c r="J123" s="36">
        <v>2800000</v>
      </c>
      <c r="K123" s="36">
        <f t="shared" si="1"/>
        <v>2800000</v>
      </c>
      <c r="L123" s="34" t="s">
        <v>403</v>
      </c>
      <c r="M123" s="37" t="s">
        <v>394</v>
      </c>
      <c r="N123" s="49">
        <v>2800000</v>
      </c>
      <c r="O123" s="36">
        <v>2800000</v>
      </c>
      <c r="P123" s="36">
        <v>0</v>
      </c>
      <c r="Q123" s="36">
        <v>0</v>
      </c>
      <c r="R123" s="36">
        <v>2800000</v>
      </c>
      <c r="S123" s="36">
        <v>2800000</v>
      </c>
      <c r="T123" s="34">
        <v>1222441179</v>
      </c>
      <c r="U123" s="46">
        <v>45443</v>
      </c>
    </row>
    <row r="124" spans="1:21" x14ac:dyDescent="0.35">
      <c r="A124" s="34">
        <v>800205977</v>
      </c>
      <c r="B124" s="35" t="s">
        <v>11</v>
      </c>
      <c r="C124" s="34" t="s">
        <v>12</v>
      </c>
      <c r="D124" s="35">
        <v>3256</v>
      </c>
      <c r="E124" s="35" t="s">
        <v>184</v>
      </c>
      <c r="F124" s="35" t="s">
        <v>335</v>
      </c>
      <c r="G124" s="46" t="s">
        <v>378</v>
      </c>
      <c r="H124" s="46" t="s">
        <v>378</v>
      </c>
      <c r="I124" s="46">
        <v>45394.70847109954</v>
      </c>
      <c r="J124" s="36">
        <v>4200000</v>
      </c>
      <c r="K124" s="36">
        <f t="shared" si="1"/>
        <v>4200000</v>
      </c>
      <c r="L124" s="34" t="s">
        <v>403</v>
      </c>
      <c r="M124" s="37" t="s">
        <v>394</v>
      </c>
      <c r="N124" s="49">
        <v>4200000</v>
      </c>
      <c r="O124" s="36">
        <v>4200000</v>
      </c>
      <c r="P124" s="36">
        <v>0</v>
      </c>
      <c r="Q124" s="36">
        <v>0</v>
      </c>
      <c r="R124" s="36">
        <v>4200000</v>
      </c>
      <c r="S124" s="36">
        <v>4200000</v>
      </c>
      <c r="T124" s="34">
        <v>1222441180</v>
      </c>
      <c r="U124" s="46">
        <v>45443</v>
      </c>
    </row>
    <row r="125" spans="1:21" x14ac:dyDescent="0.35">
      <c r="A125" s="34">
        <v>800205977</v>
      </c>
      <c r="B125" s="35" t="s">
        <v>11</v>
      </c>
      <c r="C125" s="34" t="s">
        <v>12</v>
      </c>
      <c r="D125" s="35">
        <v>3257</v>
      </c>
      <c r="E125" s="35" t="s">
        <v>185</v>
      </c>
      <c r="F125" s="35" t="s">
        <v>336</v>
      </c>
      <c r="G125" s="46" t="s">
        <v>378</v>
      </c>
      <c r="H125" s="46" t="s">
        <v>378</v>
      </c>
      <c r="I125" s="46">
        <v>45394.709811840279</v>
      </c>
      <c r="J125" s="36">
        <v>2800000</v>
      </c>
      <c r="K125" s="36">
        <f t="shared" si="1"/>
        <v>2800000</v>
      </c>
      <c r="L125" s="34" t="s">
        <v>403</v>
      </c>
      <c r="M125" s="37" t="s">
        <v>394</v>
      </c>
      <c r="N125" s="49">
        <v>2800000</v>
      </c>
      <c r="O125" s="36">
        <v>2800000</v>
      </c>
      <c r="P125" s="36">
        <v>0</v>
      </c>
      <c r="Q125" s="36">
        <v>0</v>
      </c>
      <c r="R125" s="36">
        <v>2800000</v>
      </c>
      <c r="S125" s="36">
        <v>2800000</v>
      </c>
      <c r="T125" s="34">
        <v>1222441181</v>
      </c>
      <c r="U125" s="46">
        <v>45443</v>
      </c>
    </row>
    <row r="126" spans="1:21" x14ac:dyDescent="0.35">
      <c r="A126" s="34">
        <v>800205977</v>
      </c>
      <c r="B126" s="35" t="s">
        <v>11</v>
      </c>
      <c r="C126" s="34" t="s">
        <v>12</v>
      </c>
      <c r="D126" s="35">
        <v>3258</v>
      </c>
      <c r="E126" s="35" t="s">
        <v>186</v>
      </c>
      <c r="F126" s="35" t="s">
        <v>337</v>
      </c>
      <c r="G126" s="46" t="s">
        <v>378</v>
      </c>
      <c r="H126" s="46" t="s">
        <v>378</v>
      </c>
      <c r="I126" s="46">
        <v>45394.711169062502</v>
      </c>
      <c r="J126" s="36">
        <v>5075000</v>
      </c>
      <c r="K126" s="36">
        <f t="shared" si="1"/>
        <v>5075000</v>
      </c>
      <c r="L126" s="34" t="s">
        <v>403</v>
      </c>
      <c r="M126" s="37" t="s">
        <v>394</v>
      </c>
      <c r="N126" s="49">
        <v>5075000</v>
      </c>
      <c r="O126" s="36">
        <v>5075000</v>
      </c>
      <c r="P126" s="36">
        <v>0</v>
      </c>
      <c r="Q126" s="36">
        <v>0</v>
      </c>
      <c r="R126" s="36">
        <v>5075000</v>
      </c>
      <c r="S126" s="36">
        <v>5075000</v>
      </c>
      <c r="T126" s="34">
        <v>1222441182</v>
      </c>
      <c r="U126" s="46">
        <v>45443</v>
      </c>
    </row>
    <row r="127" spans="1:21" x14ac:dyDescent="0.35">
      <c r="A127" s="34">
        <v>800205977</v>
      </c>
      <c r="B127" s="35" t="s">
        <v>11</v>
      </c>
      <c r="C127" s="34" t="s">
        <v>12</v>
      </c>
      <c r="D127" s="35">
        <v>3259</v>
      </c>
      <c r="E127" s="35" t="s">
        <v>187</v>
      </c>
      <c r="F127" s="35" t="s">
        <v>338</v>
      </c>
      <c r="G127" s="46" t="s">
        <v>378</v>
      </c>
      <c r="H127" s="46" t="s">
        <v>378</v>
      </c>
      <c r="I127" s="46">
        <v>45394.713093900464</v>
      </c>
      <c r="J127" s="36">
        <v>2800000</v>
      </c>
      <c r="K127" s="36">
        <f t="shared" si="1"/>
        <v>2800000</v>
      </c>
      <c r="L127" s="34" t="s">
        <v>403</v>
      </c>
      <c r="M127" s="37" t="s">
        <v>394</v>
      </c>
      <c r="N127" s="49">
        <v>2800000</v>
      </c>
      <c r="O127" s="36">
        <v>2800000</v>
      </c>
      <c r="P127" s="36">
        <v>0</v>
      </c>
      <c r="Q127" s="36">
        <v>0</v>
      </c>
      <c r="R127" s="36">
        <v>2800000</v>
      </c>
      <c r="S127" s="36">
        <v>2800000</v>
      </c>
      <c r="T127" s="34">
        <v>1222441183</v>
      </c>
      <c r="U127" s="46">
        <v>45443</v>
      </c>
    </row>
    <row r="128" spans="1:21" x14ac:dyDescent="0.35">
      <c r="A128" s="34">
        <v>800205977</v>
      </c>
      <c r="B128" s="35" t="s">
        <v>11</v>
      </c>
      <c r="C128" s="34" t="s">
        <v>12</v>
      </c>
      <c r="D128" s="35">
        <v>3313</v>
      </c>
      <c r="E128" s="35" t="s">
        <v>188</v>
      </c>
      <c r="F128" s="35" t="s">
        <v>339</v>
      </c>
      <c r="G128" s="46" t="s">
        <v>391</v>
      </c>
      <c r="H128" s="46" t="s">
        <v>379</v>
      </c>
      <c r="I128" s="46">
        <v>45427.524421412039</v>
      </c>
      <c r="J128" s="36">
        <v>2800000</v>
      </c>
      <c r="K128" s="36">
        <f t="shared" si="1"/>
        <v>2800000</v>
      </c>
      <c r="L128" s="34" t="s">
        <v>403</v>
      </c>
      <c r="M128" s="37" t="s">
        <v>394</v>
      </c>
      <c r="N128" s="49">
        <v>2800000</v>
      </c>
      <c r="O128" s="36">
        <v>2800000</v>
      </c>
      <c r="P128" s="36">
        <v>0</v>
      </c>
      <c r="Q128" s="36">
        <v>0</v>
      </c>
      <c r="R128" s="36">
        <v>2800000</v>
      </c>
      <c r="S128" s="36">
        <v>2800000</v>
      </c>
      <c r="T128" s="34">
        <v>1222467150</v>
      </c>
      <c r="U128" s="46">
        <v>45443</v>
      </c>
    </row>
    <row r="129" spans="1:21" x14ac:dyDescent="0.35">
      <c r="A129" s="34">
        <v>800205977</v>
      </c>
      <c r="B129" s="35" t="s">
        <v>11</v>
      </c>
      <c r="C129" s="34" t="s">
        <v>12</v>
      </c>
      <c r="D129" s="35">
        <v>3314</v>
      </c>
      <c r="E129" s="35" t="s">
        <v>189</v>
      </c>
      <c r="F129" s="35" t="s">
        <v>340</v>
      </c>
      <c r="G129" s="46" t="s">
        <v>391</v>
      </c>
      <c r="H129" s="46" t="s">
        <v>379</v>
      </c>
      <c r="I129" s="46">
        <v>45427.529546296297</v>
      </c>
      <c r="J129" s="36">
        <v>2660000</v>
      </c>
      <c r="K129" s="36">
        <f t="shared" si="1"/>
        <v>2660000</v>
      </c>
      <c r="L129" s="34" t="s">
        <v>403</v>
      </c>
      <c r="M129" s="37" t="s">
        <v>394</v>
      </c>
      <c r="N129" s="49">
        <v>2660000</v>
      </c>
      <c r="O129" s="36">
        <v>2660000</v>
      </c>
      <c r="P129" s="36">
        <v>0</v>
      </c>
      <c r="Q129" s="36">
        <v>0</v>
      </c>
      <c r="R129" s="36">
        <v>2660000</v>
      </c>
      <c r="S129" s="36">
        <v>2660000</v>
      </c>
      <c r="T129" s="34">
        <v>1222467151</v>
      </c>
      <c r="U129" s="46">
        <v>45443</v>
      </c>
    </row>
    <row r="130" spans="1:21" x14ac:dyDescent="0.35">
      <c r="A130" s="34">
        <v>800205977</v>
      </c>
      <c r="B130" s="35" t="s">
        <v>11</v>
      </c>
      <c r="C130" s="34" t="s">
        <v>12</v>
      </c>
      <c r="D130" s="35">
        <v>3315</v>
      </c>
      <c r="E130" s="35" t="s">
        <v>190</v>
      </c>
      <c r="F130" s="35" t="s">
        <v>341</v>
      </c>
      <c r="G130" s="46" t="s">
        <v>392</v>
      </c>
      <c r="H130" s="46" t="s">
        <v>379</v>
      </c>
      <c r="I130" s="46">
        <v>45427.531826817132</v>
      </c>
      <c r="J130" s="36">
        <v>2800000</v>
      </c>
      <c r="K130" s="36">
        <f t="shared" si="1"/>
        <v>2800000</v>
      </c>
      <c r="L130" s="34" t="s">
        <v>403</v>
      </c>
      <c r="M130" s="37" t="s">
        <v>394</v>
      </c>
      <c r="N130" s="49">
        <v>2800000</v>
      </c>
      <c r="O130" s="36">
        <v>2800000</v>
      </c>
      <c r="P130" s="36">
        <v>0</v>
      </c>
      <c r="Q130" s="36">
        <v>0</v>
      </c>
      <c r="R130" s="36">
        <v>2800000</v>
      </c>
      <c r="S130" s="36">
        <v>2800000</v>
      </c>
      <c r="T130" s="34">
        <v>1222467152</v>
      </c>
      <c r="U130" s="46">
        <v>45443</v>
      </c>
    </row>
    <row r="131" spans="1:21" x14ac:dyDescent="0.35">
      <c r="A131" s="34">
        <v>800205977</v>
      </c>
      <c r="B131" s="35" t="s">
        <v>11</v>
      </c>
      <c r="C131" s="34" t="s">
        <v>12</v>
      </c>
      <c r="D131" s="35">
        <v>3316</v>
      </c>
      <c r="E131" s="35" t="s">
        <v>191</v>
      </c>
      <c r="F131" s="35" t="s">
        <v>342</v>
      </c>
      <c r="G131" s="46" t="s">
        <v>392</v>
      </c>
      <c r="H131" s="46" t="s">
        <v>379</v>
      </c>
      <c r="I131" s="46">
        <v>45427.534876076388</v>
      </c>
      <c r="J131" s="36">
        <v>1155000</v>
      </c>
      <c r="K131" s="36">
        <f t="shared" si="1"/>
        <v>1155000</v>
      </c>
      <c r="L131" s="34" t="s">
        <v>403</v>
      </c>
      <c r="M131" s="37" t="s">
        <v>394</v>
      </c>
      <c r="N131" s="49">
        <v>1155000</v>
      </c>
      <c r="O131" s="36">
        <v>1155000</v>
      </c>
      <c r="P131" s="36">
        <v>0</v>
      </c>
      <c r="Q131" s="36">
        <v>0</v>
      </c>
      <c r="R131" s="36">
        <v>1155000</v>
      </c>
      <c r="S131" s="36">
        <v>1155000</v>
      </c>
      <c r="T131" s="34">
        <v>1222467153</v>
      </c>
      <c r="U131" s="46">
        <v>45443</v>
      </c>
    </row>
    <row r="132" spans="1:21" x14ac:dyDescent="0.35">
      <c r="A132" s="34">
        <v>800205977</v>
      </c>
      <c r="B132" s="35" t="s">
        <v>11</v>
      </c>
      <c r="C132" s="34" t="s">
        <v>12</v>
      </c>
      <c r="D132" s="35">
        <v>3317</v>
      </c>
      <c r="E132" s="35" t="s">
        <v>192</v>
      </c>
      <c r="F132" s="35" t="s">
        <v>343</v>
      </c>
      <c r="G132" s="46" t="s">
        <v>392</v>
      </c>
      <c r="H132" s="46" t="s">
        <v>379</v>
      </c>
      <c r="I132" s="46">
        <v>45427.536709918983</v>
      </c>
      <c r="J132" s="36">
        <v>2800000</v>
      </c>
      <c r="K132" s="36">
        <f t="shared" si="1"/>
        <v>2800000</v>
      </c>
      <c r="L132" s="34" t="s">
        <v>403</v>
      </c>
      <c r="M132" s="37" t="s">
        <v>394</v>
      </c>
      <c r="N132" s="49">
        <v>2800000</v>
      </c>
      <c r="O132" s="36">
        <v>2800000</v>
      </c>
      <c r="P132" s="36">
        <v>0</v>
      </c>
      <c r="Q132" s="36">
        <v>0</v>
      </c>
      <c r="R132" s="36">
        <v>2800000</v>
      </c>
      <c r="S132" s="36">
        <v>2800000</v>
      </c>
      <c r="T132" s="34">
        <v>1222467154</v>
      </c>
      <c r="U132" s="46">
        <v>45443</v>
      </c>
    </row>
    <row r="133" spans="1:21" x14ac:dyDescent="0.35">
      <c r="A133" s="34">
        <v>800205977</v>
      </c>
      <c r="B133" s="35" t="s">
        <v>11</v>
      </c>
      <c r="C133" s="34" t="s">
        <v>12</v>
      </c>
      <c r="D133" s="35">
        <v>3318</v>
      </c>
      <c r="E133" s="35" t="s">
        <v>193</v>
      </c>
      <c r="F133" s="35" t="s">
        <v>344</v>
      </c>
      <c r="G133" s="46" t="s">
        <v>392</v>
      </c>
      <c r="H133" s="46" t="s">
        <v>379</v>
      </c>
      <c r="I133" s="46">
        <v>45427.539084027776</v>
      </c>
      <c r="J133" s="36">
        <v>2800000</v>
      </c>
      <c r="K133" s="36">
        <f t="shared" si="1"/>
        <v>2800000</v>
      </c>
      <c r="L133" s="34" t="s">
        <v>403</v>
      </c>
      <c r="M133" s="37" t="s">
        <v>394</v>
      </c>
      <c r="N133" s="49">
        <v>2800000</v>
      </c>
      <c r="O133" s="36">
        <v>2800000</v>
      </c>
      <c r="P133" s="36">
        <v>0</v>
      </c>
      <c r="Q133" s="36">
        <v>0</v>
      </c>
      <c r="R133" s="36">
        <v>2800000</v>
      </c>
      <c r="S133" s="36">
        <v>2800000</v>
      </c>
      <c r="T133" s="34">
        <v>1222467155</v>
      </c>
      <c r="U133" s="46">
        <v>45443</v>
      </c>
    </row>
    <row r="134" spans="1:21" x14ac:dyDescent="0.35">
      <c r="A134" s="34">
        <v>800205977</v>
      </c>
      <c r="B134" s="35" t="s">
        <v>11</v>
      </c>
      <c r="C134" s="34" t="s">
        <v>12</v>
      </c>
      <c r="D134" s="35">
        <v>3319</v>
      </c>
      <c r="E134" s="35" t="s">
        <v>194</v>
      </c>
      <c r="F134" s="35" t="s">
        <v>345</v>
      </c>
      <c r="G134" s="46" t="s">
        <v>392</v>
      </c>
      <c r="H134" s="46" t="s">
        <v>379</v>
      </c>
      <c r="I134" s="46">
        <v>45427.542640624997</v>
      </c>
      <c r="J134" s="36">
        <v>2800000</v>
      </c>
      <c r="K134" s="36">
        <f t="shared" si="1"/>
        <v>2800000</v>
      </c>
      <c r="L134" s="34" t="s">
        <v>403</v>
      </c>
      <c r="M134" s="37" t="s">
        <v>394</v>
      </c>
      <c r="N134" s="49">
        <v>2800000</v>
      </c>
      <c r="O134" s="36">
        <v>2800000</v>
      </c>
      <c r="P134" s="36">
        <v>0</v>
      </c>
      <c r="Q134" s="36">
        <v>0</v>
      </c>
      <c r="R134" s="36">
        <v>2800000</v>
      </c>
      <c r="S134" s="36">
        <v>2800000</v>
      </c>
      <c r="T134" s="34">
        <v>1222467156</v>
      </c>
      <c r="U134" s="46">
        <v>45443</v>
      </c>
    </row>
    <row r="135" spans="1:21" x14ac:dyDescent="0.35">
      <c r="A135" s="34">
        <v>800205977</v>
      </c>
      <c r="B135" s="35" t="s">
        <v>11</v>
      </c>
      <c r="C135" s="34" t="s">
        <v>12</v>
      </c>
      <c r="D135" s="35">
        <v>3320</v>
      </c>
      <c r="E135" s="35" t="s">
        <v>195</v>
      </c>
      <c r="F135" s="35" t="s">
        <v>346</v>
      </c>
      <c r="G135" s="46" t="s">
        <v>392</v>
      </c>
      <c r="H135" s="46" t="s">
        <v>379</v>
      </c>
      <c r="I135" s="46">
        <v>45427.544880011577</v>
      </c>
      <c r="J135" s="36">
        <v>2030000</v>
      </c>
      <c r="K135" s="36">
        <f t="shared" si="1"/>
        <v>2030000</v>
      </c>
      <c r="L135" s="34" t="s">
        <v>403</v>
      </c>
      <c r="M135" s="37" t="s">
        <v>394</v>
      </c>
      <c r="N135" s="49">
        <v>2030000</v>
      </c>
      <c r="O135" s="36">
        <v>2030000</v>
      </c>
      <c r="P135" s="36">
        <v>0</v>
      </c>
      <c r="Q135" s="36">
        <v>0</v>
      </c>
      <c r="R135" s="36">
        <v>2030000</v>
      </c>
      <c r="S135" s="36">
        <v>2030000</v>
      </c>
      <c r="T135" s="34">
        <v>1222467157</v>
      </c>
      <c r="U135" s="46">
        <v>45443</v>
      </c>
    </row>
    <row r="136" spans="1:21" x14ac:dyDescent="0.35">
      <c r="A136" s="34">
        <v>800205977</v>
      </c>
      <c r="B136" s="35" t="s">
        <v>11</v>
      </c>
      <c r="C136" s="34" t="s">
        <v>12</v>
      </c>
      <c r="D136" s="35">
        <v>3321</v>
      </c>
      <c r="E136" s="35" t="s">
        <v>196</v>
      </c>
      <c r="F136" s="35" t="s">
        <v>347</v>
      </c>
      <c r="G136" s="46" t="s">
        <v>392</v>
      </c>
      <c r="H136" s="46" t="s">
        <v>379</v>
      </c>
      <c r="I136" s="46">
        <v>45427.624392858794</v>
      </c>
      <c r="J136" s="36">
        <v>2800000</v>
      </c>
      <c r="K136" s="36">
        <f t="shared" si="1"/>
        <v>2800000</v>
      </c>
      <c r="L136" s="34" t="s">
        <v>403</v>
      </c>
      <c r="M136" s="37" t="s">
        <v>394</v>
      </c>
      <c r="N136" s="49">
        <v>2800000</v>
      </c>
      <c r="O136" s="36">
        <v>2800000</v>
      </c>
      <c r="P136" s="36">
        <v>0</v>
      </c>
      <c r="Q136" s="36">
        <v>0</v>
      </c>
      <c r="R136" s="36">
        <v>2800000</v>
      </c>
      <c r="S136" s="36">
        <v>2800000</v>
      </c>
      <c r="T136" s="34">
        <v>1222467158</v>
      </c>
      <c r="U136" s="46">
        <v>45443</v>
      </c>
    </row>
    <row r="137" spans="1:21" x14ac:dyDescent="0.35">
      <c r="A137" s="34">
        <v>800205977</v>
      </c>
      <c r="B137" s="35" t="s">
        <v>11</v>
      </c>
      <c r="C137" s="34" t="s">
        <v>12</v>
      </c>
      <c r="D137" s="35">
        <v>3322</v>
      </c>
      <c r="E137" s="35" t="s">
        <v>197</v>
      </c>
      <c r="F137" s="35" t="s">
        <v>348</v>
      </c>
      <c r="G137" s="46" t="s">
        <v>392</v>
      </c>
      <c r="H137" s="46" t="s">
        <v>379</v>
      </c>
      <c r="I137" s="46">
        <v>45427.629328356481</v>
      </c>
      <c r="J137" s="36">
        <v>1225000</v>
      </c>
      <c r="K137" s="36">
        <f t="shared" si="1"/>
        <v>1225000</v>
      </c>
      <c r="L137" s="34" t="s">
        <v>403</v>
      </c>
      <c r="M137" s="37" t="s">
        <v>394</v>
      </c>
      <c r="N137" s="49">
        <v>1225000</v>
      </c>
      <c r="O137" s="36">
        <v>1225000</v>
      </c>
      <c r="P137" s="36">
        <v>0</v>
      </c>
      <c r="Q137" s="36">
        <v>0</v>
      </c>
      <c r="R137" s="36">
        <v>1225000</v>
      </c>
      <c r="S137" s="36">
        <v>1225000</v>
      </c>
      <c r="T137" s="34">
        <v>1222467159</v>
      </c>
      <c r="U137" s="46">
        <v>45443</v>
      </c>
    </row>
    <row r="138" spans="1:21" x14ac:dyDescent="0.35">
      <c r="A138" s="34">
        <v>800205977</v>
      </c>
      <c r="B138" s="35" t="s">
        <v>11</v>
      </c>
      <c r="C138" s="34" t="s">
        <v>12</v>
      </c>
      <c r="D138" s="35">
        <v>3323</v>
      </c>
      <c r="E138" s="35" t="s">
        <v>198</v>
      </c>
      <c r="F138" s="35" t="s">
        <v>349</v>
      </c>
      <c r="G138" s="46" t="s">
        <v>392</v>
      </c>
      <c r="H138" s="46" t="s">
        <v>379</v>
      </c>
      <c r="I138" s="46">
        <v>45427.636189155091</v>
      </c>
      <c r="J138" s="36">
        <v>2800000</v>
      </c>
      <c r="K138" s="36">
        <f t="shared" si="1"/>
        <v>2800000</v>
      </c>
      <c r="L138" s="34" t="s">
        <v>403</v>
      </c>
      <c r="M138" s="37" t="s">
        <v>394</v>
      </c>
      <c r="N138" s="49">
        <v>2800000</v>
      </c>
      <c r="O138" s="36">
        <v>2800000</v>
      </c>
      <c r="P138" s="36">
        <v>0</v>
      </c>
      <c r="Q138" s="36">
        <v>0</v>
      </c>
      <c r="R138" s="36">
        <v>2800000</v>
      </c>
      <c r="S138" s="36">
        <v>2800000</v>
      </c>
      <c r="T138" s="34">
        <v>1222467160</v>
      </c>
      <c r="U138" s="46">
        <v>45443</v>
      </c>
    </row>
    <row r="139" spans="1:21" x14ac:dyDescent="0.35">
      <c r="A139" s="34">
        <v>800205977</v>
      </c>
      <c r="B139" s="35" t="s">
        <v>11</v>
      </c>
      <c r="C139" s="34" t="s">
        <v>12</v>
      </c>
      <c r="D139" s="35">
        <v>3324</v>
      </c>
      <c r="E139" s="35" t="s">
        <v>199</v>
      </c>
      <c r="F139" s="35" t="s">
        <v>350</v>
      </c>
      <c r="G139" s="46" t="s">
        <v>392</v>
      </c>
      <c r="H139" s="46" t="s">
        <v>379</v>
      </c>
      <c r="I139" s="46">
        <v>45427.639949803241</v>
      </c>
      <c r="J139" s="36">
        <v>2800000</v>
      </c>
      <c r="K139" s="36">
        <f t="shared" si="1"/>
        <v>2800000</v>
      </c>
      <c r="L139" s="34" t="s">
        <v>403</v>
      </c>
      <c r="M139" s="37" t="s">
        <v>394</v>
      </c>
      <c r="N139" s="49">
        <v>2800000</v>
      </c>
      <c r="O139" s="36">
        <v>2800000</v>
      </c>
      <c r="P139" s="36">
        <v>0</v>
      </c>
      <c r="Q139" s="36">
        <v>0</v>
      </c>
      <c r="R139" s="36">
        <v>2800000</v>
      </c>
      <c r="S139" s="36">
        <v>2800000</v>
      </c>
      <c r="T139" s="34">
        <v>1222467161</v>
      </c>
      <c r="U139" s="46">
        <v>45443</v>
      </c>
    </row>
    <row r="140" spans="1:21" x14ac:dyDescent="0.35">
      <c r="A140" s="34">
        <v>800205977</v>
      </c>
      <c r="B140" s="35" t="s">
        <v>11</v>
      </c>
      <c r="C140" s="34" t="s">
        <v>12</v>
      </c>
      <c r="D140" s="35">
        <v>3326</v>
      </c>
      <c r="E140" s="35" t="s">
        <v>200</v>
      </c>
      <c r="F140" s="35" t="s">
        <v>351</v>
      </c>
      <c r="G140" s="46" t="s">
        <v>392</v>
      </c>
      <c r="H140" s="46" t="s">
        <v>379</v>
      </c>
      <c r="I140" s="46">
        <v>45427.647220636572</v>
      </c>
      <c r="J140" s="36">
        <v>114000</v>
      </c>
      <c r="K140" s="36">
        <f t="shared" si="1"/>
        <v>114000</v>
      </c>
      <c r="L140" s="34" t="s">
        <v>403</v>
      </c>
      <c r="M140" s="37" t="s">
        <v>394</v>
      </c>
      <c r="N140" s="49">
        <v>114000</v>
      </c>
      <c r="O140" s="36">
        <v>114000</v>
      </c>
      <c r="P140" s="36">
        <v>0</v>
      </c>
      <c r="Q140" s="36">
        <v>0</v>
      </c>
      <c r="R140" s="36">
        <v>114000</v>
      </c>
      <c r="S140" s="36">
        <v>114000</v>
      </c>
      <c r="T140" s="34">
        <v>1222467162</v>
      </c>
      <c r="U140" s="46">
        <v>45443</v>
      </c>
    </row>
    <row r="141" spans="1:21" x14ac:dyDescent="0.35">
      <c r="A141" s="34">
        <v>800205977</v>
      </c>
      <c r="B141" s="35" t="s">
        <v>11</v>
      </c>
      <c r="C141" s="34" t="s">
        <v>12</v>
      </c>
      <c r="D141" s="35">
        <v>3327</v>
      </c>
      <c r="E141" s="35" t="s">
        <v>201</v>
      </c>
      <c r="F141" s="35" t="s">
        <v>352</v>
      </c>
      <c r="G141" s="46" t="s">
        <v>393</v>
      </c>
      <c r="H141" s="46" t="s">
        <v>379</v>
      </c>
      <c r="I141" s="46">
        <v>45427.648715011572</v>
      </c>
      <c r="J141" s="36">
        <v>5565000</v>
      </c>
      <c r="K141" s="36">
        <f t="shared" si="1"/>
        <v>5565000</v>
      </c>
      <c r="L141" s="34" t="s">
        <v>403</v>
      </c>
      <c r="M141" s="37" t="s">
        <v>394</v>
      </c>
      <c r="N141" s="49">
        <v>5565000</v>
      </c>
      <c r="O141" s="36">
        <v>5565000</v>
      </c>
      <c r="P141" s="36">
        <v>0</v>
      </c>
      <c r="Q141" s="36">
        <v>0</v>
      </c>
      <c r="R141" s="36">
        <v>5565000</v>
      </c>
      <c r="S141" s="36">
        <v>5565000</v>
      </c>
      <c r="T141" s="34">
        <v>1222467163</v>
      </c>
      <c r="U141" s="46">
        <v>45443</v>
      </c>
    </row>
    <row r="142" spans="1:21" x14ac:dyDescent="0.35">
      <c r="A142" s="34">
        <v>800205977</v>
      </c>
      <c r="B142" s="35" t="s">
        <v>11</v>
      </c>
      <c r="C142" s="34" t="s">
        <v>12</v>
      </c>
      <c r="D142" s="35">
        <v>3328</v>
      </c>
      <c r="E142" s="35" t="s">
        <v>202</v>
      </c>
      <c r="F142" s="35" t="s">
        <v>353</v>
      </c>
      <c r="G142" s="46" t="s">
        <v>393</v>
      </c>
      <c r="H142" s="46" t="s">
        <v>379</v>
      </c>
      <c r="I142" s="46">
        <v>45427.650770914355</v>
      </c>
      <c r="J142" s="36">
        <v>2800000</v>
      </c>
      <c r="K142" s="36">
        <f t="shared" si="1"/>
        <v>2800000</v>
      </c>
      <c r="L142" s="34" t="s">
        <v>403</v>
      </c>
      <c r="M142" s="37" t="s">
        <v>394</v>
      </c>
      <c r="N142" s="49">
        <v>2800000</v>
      </c>
      <c r="O142" s="36">
        <v>2800000</v>
      </c>
      <c r="P142" s="36">
        <v>0</v>
      </c>
      <c r="Q142" s="36">
        <v>0</v>
      </c>
      <c r="R142" s="36">
        <v>2800000</v>
      </c>
      <c r="S142" s="36">
        <v>2800000</v>
      </c>
      <c r="T142" s="34">
        <v>1222467164</v>
      </c>
      <c r="U142" s="46">
        <v>45443</v>
      </c>
    </row>
    <row r="143" spans="1:21" x14ac:dyDescent="0.35">
      <c r="A143" s="34">
        <v>800205977</v>
      </c>
      <c r="B143" s="35" t="s">
        <v>11</v>
      </c>
      <c r="C143" s="34" t="s">
        <v>12</v>
      </c>
      <c r="D143" s="35">
        <v>3329</v>
      </c>
      <c r="E143" s="35" t="s">
        <v>203</v>
      </c>
      <c r="F143" s="35" t="s">
        <v>354</v>
      </c>
      <c r="G143" s="46" t="s">
        <v>393</v>
      </c>
      <c r="H143" s="46" t="s">
        <v>379</v>
      </c>
      <c r="I143" s="46">
        <v>45427.652805752317</v>
      </c>
      <c r="J143" s="36">
        <v>4200000</v>
      </c>
      <c r="K143" s="36">
        <f t="shared" si="1"/>
        <v>4200000</v>
      </c>
      <c r="L143" s="34" t="s">
        <v>403</v>
      </c>
      <c r="M143" s="37" t="s">
        <v>394</v>
      </c>
      <c r="N143" s="49">
        <v>4200000</v>
      </c>
      <c r="O143" s="36">
        <v>4200000</v>
      </c>
      <c r="P143" s="36">
        <v>0</v>
      </c>
      <c r="Q143" s="36">
        <v>0</v>
      </c>
      <c r="R143" s="36">
        <v>4200000</v>
      </c>
      <c r="S143" s="36">
        <v>4200000</v>
      </c>
      <c r="T143" s="34">
        <v>1222467165</v>
      </c>
      <c r="U143" s="46">
        <v>45443</v>
      </c>
    </row>
    <row r="144" spans="1:21" x14ac:dyDescent="0.35">
      <c r="A144" s="34">
        <v>800205977</v>
      </c>
      <c r="B144" s="35" t="s">
        <v>11</v>
      </c>
      <c r="C144" s="34" t="s">
        <v>12</v>
      </c>
      <c r="D144" s="35">
        <v>3330</v>
      </c>
      <c r="E144" s="35" t="s">
        <v>204</v>
      </c>
      <c r="F144" s="35" t="s">
        <v>355</v>
      </c>
      <c r="G144" s="46" t="s">
        <v>393</v>
      </c>
      <c r="H144" s="46" t="s">
        <v>379</v>
      </c>
      <c r="I144" s="46">
        <v>45427.654421180552</v>
      </c>
      <c r="J144" s="36">
        <v>4620000</v>
      </c>
      <c r="K144" s="36">
        <f t="shared" si="1"/>
        <v>4620000</v>
      </c>
      <c r="L144" s="34" t="s">
        <v>403</v>
      </c>
      <c r="M144" s="37" t="s">
        <v>394</v>
      </c>
      <c r="N144" s="49">
        <v>4620000</v>
      </c>
      <c r="O144" s="36">
        <v>4620000</v>
      </c>
      <c r="P144" s="36">
        <v>0</v>
      </c>
      <c r="Q144" s="36">
        <v>0</v>
      </c>
      <c r="R144" s="36">
        <v>4620000</v>
      </c>
      <c r="S144" s="36">
        <v>4620000</v>
      </c>
      <c r="T144" s="34">
        <v>1222467166</v>
      </c>
      <c r="U144" s="46">
        <v>45443</v>
      </c>
    </row>
    <row r="145" spans="1:21" x14ac:dyDescent="0.35">
      <c r="A145" s="34">
        <v>800205977</v>
      </c>
      <c r="B145" s="35" t="s">
        <v>11</v>
      </c>
      <c r="C145" s="34" t="s">
        <v>12</v>
      </c>
      <c r="D145" s="35">
        <v>3331</v>
      </c>
      <c r="E145" s="35" t="s">
        <v>205</v>
      </c>
      <c r="F145" s="35" t="s">
        <v>356</v>
      </c>
      <c r="G145" s="46" t="s">
        <v>393</v>
      </c>
      <c r="H145" s="46" t="s">
        <v>379</v>
      </c>
      <c r="I145" s="46">
        <v>45427.656491284724</v>
      </c>
      <c r="J145" s="36">
        <v>4200000</v>
      </c>
      <c r="K145" s="36">
        <f t="shared" si="1"/>
        <v>4200000</v>
      </c>
      <c r="L145" s="34" t="s">
        <v>403</v>
      </c>
      <c r="M145" s="37" t="s">
        <v>394</v>
      </c>
      <c r="N145" s="49">
        <v>4200000</v>
      </c>
      <c r="O145" s="36">
        <v>4200000</v>
      </c>
      <c r="P145" s="36">
        <v>0</v>
      </c>
      <c r="Q145" s="36">
        <v>0</v>
      </c>
      <c r="R145" s="36">
        <v>4200000</v>
      </c>
      <c r="S145" s="36">
        <v>4200000</v>
      </c>
      <c r="T145" s="34">
        <v>1222467167</v>
      </c>
      <c r="U145" s="46">
        <v>45443</v>
      </c>
    </row>
    <row r="146" spans="1:21" x14ac:dyDescent="0.35">
      <c r="A146" s="34">
        <v>800205977</v>
      </c>
      <c r="B146" s="35" t="s">
        <v>11</v>
      </c>
      <c r="C146" s="34" t="s">
        <v>12</v>
      </c>
      <c r="D146" s="35">
        <v>3332</v>
      </c>
      <c r="E146" s="35" t="s">
        <v>206</v>
      </c>
      <c r="F146" s="35" t="s">
        <v>357</v>
      </c>
      <c r="G146" s="46" t="s">
        <v>393</v>
      </c>
      <c r="H146" s="46" t="s">
        <v>379</v>
      </c>
      <c r="I146" s="46">
        <v>45427.658717395832</v>
      </c>
      <c r="J146" s="36">
        <v>1750000</v>
      </c>
      <c r="K146" s="36">
        <f t="shared" si="1"/>
        <v>1750000</v>
      </c>
      <c r="L146" s="34" t="s">
        <v>403</v>
      </c>
      <c r="M146" s="37" t="s">
        <v>394</v>
      </c>
      <c r="N146" s="49">
        <v>1750000</v>
      </c>
      <c r="O146" s="36">
        <v>1750000</v>
      </c>
      <c r="P146" s="36">
        <v>0</v>
      </c>
      <c r="Q146" s="36">
        <v>0</v>
      </c>
      <c r="R146" s="36">
        <v>1750000</v>
      </c>
      <c r="S146" s="36">
        <v>1750000</v>
      </c>
      <c r="T146" s="34">
        <v>1222467168</v>
      </c>
      <c r="U146" s="46">
        <v>45443</v>
      </c>
    </row>
    <row r="147" spans="1:21" x14ac:dyDescent="0.35">
      <c r="A147" s="34">
        <v>800205977</v>
      </c>
      <c r="B147" s="35" t="s">
        <v>11</v>
      </c>
      <c r="C147" s="34" t="s">
        <v>12</v>
      </c>
      <c r="D147" s="35">
        <v>3333</v>
      </c>
      <c r="E147" s="35" t="s">
        <v>207</v>
      </c>
      <c r="F147" s="35" t="s">
        <v>358</v>
      </c>
      <c r="G147" s="46" t="s">
        <v>393</v>
      </c>
      <c r="H147" s="46" t="s">
        <v>379</v>
      </c>
      <c r="I147" s="46">
        <v>45427.660765081018</v>
      </c>
      <c r="J147" s="36">
        <v>2660000</v>
      </c>
      <c r="K147" s="36">
        <f t="shared" si="1"/>
        <v>2660000</v>
      </c>
      <c r="L147" s="34" t="s">
        <v>403</v>
      </c>
      <c r="M147" s="37" t="s">
        <v>394</v>
      </c>
      <c r="N147" s="49">
        <v>2660000</v>
      </c>
      <c r="O147" s="36">
        <v>2660000</v>
      </c>
      <c r="P147" s="36">
        <v>0</v>
      </c>
      <c r="Q147" s="36">
        <v>0</v>
      </c>
      <c r="R147" s="36">
        <v>2660000</v>
      </c>
      <c r="S147" s="36">
        <v>2660000</v>
      </c>
      <c r="T147" s="34">
        <v>1222467171</v>
      </c>
      <c r="U147" s="46">
        <v>45443</v>
      </c>
    </row>
    <row r="148" spans="1:21" x14ac:dyDescent="0.35">
      <c r="A148" s="34">
        <v>800205977</v>
      </c>
      <c r="B148" s="35" t="s">
        <v>11</v>
      </c>
      <c r="C148" s="34" t="s">
        <v>12</v>
      </c>
      <c r="D148" s="35">
        <v>3334</v>
      </c>
      <c r="E148" s="35" t="s">
        <v>208</v>
      </c>
      <c r="F148" s="35" t="s">
        <v>359</v>
      </c>
      <c r="G148" s="46" t="s">
        <v>393</v>
      </c>
      <c r="H148" s="46" t="s">
        <v>379</v>
      </c>
      <c r="I148" s="46">
        <v>45427.662769016206</v>
      </c>
      <c r="J148" s="36">
        <v>4025000</v>
      </c>
      <c r="K148" s="36">
        <f t="shared" si="1"/>
        <v>4025000</v>
      </c>
      <c r="L148" s="34" t="s">
        <v>403</v>
      </c>
      <c r="M148" s="37" t="s">
        <v>394</v>
      </c>
      <c r="N148" s="49">
        <v>4025000</v>
      </c>
      <c r="O148" s="36">
        <v>4025000</v>
      </c>
      <c r="P148" s="36">
        <v>0</v>
      </c>
      <c r="Q148" s="36">
        <v>0</v>
      </c>
      <c r="R148" s="36">
        <v>4025000</v>
      </c>
      <c r="S148" s="36">
        <v>4025000</v>
      </c>
      <c r="T148" s="34">
        <v>1222467172</v>
      </c>
      <c r="U148" s="46">
        <v>45443</v>
      </c>
    </row>
    <row r="149" spans="1:21" x14ac:dyDescent="0.35">
      <c r="A149" s="34">
        <v>800205977</v>
      </c>
      <c r="B149" s="35" t="s">
        <v>11</v>
      </c>
      <c r="C149" s="34" t="s">
        <v>12</v>
      </c>
      <c r="D149" s="35">
        <v>3335</v>
      </c>
      <c r="E149" s="35" t="s">
        <v>209</v>
      </c>
      <c r="F149" s="35" t="s">
        <v>360</v>
      </c>
      <c r="G149" s="46" t="s">
        <v>393</v>
      </c>
      <c r="H149" s="46" t="s">
        <v>379</v>
      </c>
      <c r="I149" s="46">
        <v>45427.664723726855</v>
      </c>
      <c r="J149" s="36">
        <v>2660000</v>
      </c>
      <c r="K149" s="36">
        <f t="shared" si="1"/>
        <v>2660000</v>
      </c>
      <c r="L149" s="34" t="s">
        <v>403</v>
      </c>
      <c r="M149" s="37" t="s">
        <v>394</v>
      </c>
      <c r="N149" s="49">
        <v>2660000</v>
      </c>
      <c r="O149" s="36">
        <v>2660000</v>
      </c>
      <c r="P149" s="36">
        <v>0</v>
      </c>
      <c r="Q149" s="36">
        <v>0</v>
      </c>
      <c r="R149" s="36">
        <v>2660000</v>
      </c>
      <c r="S149" s="36">
        <v>2660000</v>
      </c>
      <c r="T149" s="34">
        <v>1222467173</v>
      </c>
      <c r="U149" s="46">
        <v>45443</v>
      </c>
    </row>
    <row r="150" spans="1:21" x14ac:dyDescent="0.35">
      <c r="A150" s="34">
        <v>800205977</v>
      </c>
      <c r="B150" s="35" t="s">
        <v>11</v>
      </c>
      <c r="C150" s="34" t="s">
        <v>12</v>
      </c>
      <c r="D150" s="35">
        <v>3336</v>
      </c>
      <c r="E150" s="35" t="s">
        <v>210</v>
      </c>
      <c r="F150" s="35" t="s">
        <v>361</v>
      </c>
      <c r="G150" s="46" t="s">
        <v>393</v>
      </c>
      <c r="H150" s="46" t="s">
        <v>379</v>
      </c>
      <c r="I150" s="46">
        <v>45427.667132025461</v>
      </c>
      <c r="J150" s="36">
        <v>1610000</v>
      </c>
      <c r="K150" s="36">
        <f t="shared" si="1"/>
        <v>1610000</v>
      </c>
      <c r="L150" s="34" t="s">
        <v>403</v>
      </c>
      <c r="M150" s="37" t="s">
        <v>394</v>
      </c>
      <c r="N150" s="49">
        <v>1610000</v>
      </c>
      <c r="O150" s="36">
        <v>1610000</v>
      </c>
      <c r="P150" s="36">
        <v>0</v>
      </c>
      <c r="Q150" s="36">
        <v>0</v>
      </c>
      <c r="R150" s="36">
        <v>1610000</v>
      </c>
      <c r="S150" s="36">
        <v>1610000</v>
      </c>
      <c r="T150" s="34">
        <v>1222467174</v>
      </c>
      <c r="U150" s="46">
        <v>45443</v>
      </c>
    </row>
    <row r="151" spans="1:21" x14ac:dyDescent="0.35">
      <c r="A151" s="34">
        <v>800205977</v>
      </c>
      <c r="B151" s="35" t="s">
        <v>11</v>
      </c>
      <c r="C151" s="34" t="s">
        <v>12</v>
      </c>
      <c r="D151" s="35">
        <v>3337</v>
      </c>
      <c r="E151" s="35" t="s">
        <v>211</v>
      </c>
      <c r="F151" s="35" t="s">
        <v>362</v>
      </c>
      <c r="G151" s="46" t="s">
        <v>393</v>
      </c>
      <c r="H151" s="46" t="s">
        <v>379</v>
      </c>
      <c r="I151" s="46">
        <v>45427.669239317132</v>
      </c>
      <c r="J151" s="36">
        <v>1960000</v>
      </c>
      <c r="K151" s="36">
        <f t="shared" si="1"/>
        <v>1960000</v>
      </c>
      <c r="L151" s="34" t="s">
        <v>403</v>
      </c>
      <c r="M151" s="37" t="s">
        <v>394</v>
      </c>
      <c r="N151" s="49">
        <v>1960000</v>
      </c>
      <c r="O151" s="36">
        <v>1960000</v>
      </c>
      <c r="P151" s="36">
        <v>0</v>
      </c>
      <c r="Q151" s="36">
        <v>0</v>
      </c>
      <c r="R151" s="36">
        <v>1960000</v>
      </c>
      <c r="S151" s="36">
        <v>1960000</v>
      </c>
      <c r="T151" s="34">
        <v>1222467175</v>
      </c>
      <c r="U151" s="46">
        <v>45443</v>
      </c>
    </row>
    <row r="152" spans="1:21" x14ac:dyDescent="0.35">
      <c r="A152" s="34">
        <v>800205977</v>
      </c>
      <c r="B152" s="35" t="s">
        <v>11</v>
      </c>
      <c r="C152" s="34" t="s">
        <v>12</v>
      </c>
      <c r="D152" s="35">
        <v>3338</v>
      </c>
      <c r="E152" s="35" t="s">
        <v>212</v>
      </c>
      <c r="F152" s="35" t="s">
        <v>363</v>
      </c>
      <c r="G152" s="46" t="s">
        <v>393</v>
      </c>
      <c r="H152" s="46" t="s">
        <v>379</v>
      </c>
      <c r="I152" s="46">
        <v>45427.671936724539</v>
      </c>
      <c r="J152" s="36">
        <v>1400000</v>
      </c>
      <c r="K152" s="36">
        <f t="shared" si="1"/>
        <v>1400000</v>
      </c>
      <c r="L152" s="34" t="s">
        <v>403</v>
      </c>
      <c r="M152" s="37" t="s">
        <v>394</v>
      </c>
      <c r="N152" s="49">
        <v>1400000</v>
      </c>
      <c r="O152" s="36">
        <v>1400000</v>
      </c>
      <c r="P152" s="36">
        <v>0</v>
      </c>
      <c r="Q152" s="36">
        <v>0</v>
      </c>
      <c r="R152" s="36">
        <v>1400000</v>
      </c>
      <c r="S152" s="36">
        <v>1400000</v>
      </c>
      <c r="T152" s="34">
        <v>1222467176</v>
      </c>
      <c r="U152" s="46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N1:S1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9" sqref="F29"/>
    </sheetView>
  </sheetViews>
  <sheetFormatPr baseColWidth="10" defaultRowHeight="12.5" x14ac:dyDescent="0.25"/>
  <cols>
    <col min="1" max="1" width="1" style="51" customWidth="1"/>
    <col min="2" max="2" width="7.81640625" style="51" customWidth="1"/>
    <col min="3" max="3" width="17.54296875" style="51" customWidth="1"/>
    <col min="4" max="4" width="11.54296875" style="51" customWidth="1"/>
    <col min="5" max="6" width="11.453125" style="51" customWidth="1"/>
    <col min="7" max="7" width="8.1796875" style="51" customWidth="1"/>
    <col min="8" max="8" width="20.81640625" style="51" customWidth="1"/>
    <col min="9" max="9" width="25.453125" style="51" customWidth="1"/>
    <col min="10" max="10" width="12.453125" style="51" customWidth="1"/>
    <col min="11" max="11" width="1.7265625" style="51" customWidth="1"/>
    <col min="12" max="12" width="8.7265625" style="51" customWidth="1"/>
    <col min="13" max="13" width="16.54296875" style="80" bestFit="1" customWidth="1"/>
    <col min="14" max="14" width="13.81640625" style="51" bestFit="1" customWidth="1"/>
    <col min="15" max="15" width="7.453125" style="51" bestFit="1" customWidth="1"/>
    <col min="16" max="16" width="13.26953125" style="51" bestFit="1" customWidth="1"/>
    <col min="17" max="225" width="10.90625" style="51"/>
    <col min="226" max="226" width="4.453125" style="51" customWidth="1"/>
    <col min="227" max="227" width="10.90625" style="51"/>
    <col min="228" max="228" width="17.54296875" style="51" customWidth="1"/>
    <col min="229" max="229" width="11.54296875" style="51" customWidth="1"/>
    <col min="230" max="233" width="10.90625" style="51"/>
    <col min="234" max="234" width="22.54296875" style="51" customWidth="1"/>
    <col min="235" max="235" width="14" style="51" customWidth="1"/>
    <col min="236" max="236" width="1.7265625" style="51" customWidth="1"/>
    <col min="237" max="481" width="10.90625" style="51"/>
    <col min="482" max="482" width="4.453125" style="51" customWidth="1"/>
    <col min="483" max="483" width="10.90625" style="51"/>
    <col min="484" max="484" width="17.54296875" style="51" customWidth="1"/>
    <col min="485" max="485" width="11.54296875" style="51" customWidth="1"/>
    <col min="486" max="489" width="10.90625" style="51"/>
    <col min="490" max="490" width="22.54296875" style="51" customWidth="1"/>
    <col min="491" max="491" width="14" style="51" customWidth="1"/>
    <col min="492" max="492" width="1.7265625" style="51" customWidth="1"/>
    <col min="493" max="737" width="10.90625" style="51"/>
    <col min="738" max="738" width="4.453125" style="51" customWidth="1"/>
    <col min="739" max="739" width="10.90625" style="51"/>
    <col min="740" max="740" width="17.54296875" style="51" customWidth="1"/>
    <col min="741" max="741" width="11.54296875" style="51" customWidth="1"/>
    <col min="742" max="745" width="10.90625" style="51"/>
    <col min="746" max="746" width="22.54296875" style="51" customWidth="1"/>
    <col min="747" max="747" width="14" style="51" customWidth="1"/>
    <col min="748" max="748" width="1.7265625" style="51" customWidth="1"/>
    <col min="749" max="993" width="10.90625" style="51"/>
    <col min="994" max="994" width="4.453125" style="51" customWidth="1"/>
    <col min="995" max="995" width="10.90625" style="51"/>
    <col min="996" max="996" width="17.54296875" style="51" customWidth="1"/>
    <col min="997" max="997" width="11.54296875" style="51" customWidth="1"/>
    <col min="998" max="1001" width="10.90625" style="51"/>
    <col min="1002" max="1002" width="22.54296875" style="51" customWidth="1"/>
    <col min="1003" max="1003" width="14" style="51" customWidth="1"/>
    <col min="1004" max="1004" width="1.7265625" style="51" customWidth="1"/>
    <col min="1005" max="1249" width="10.90625" style="51"/>
    <col min="1250" max="1250" width="4.453125" style="51" customWidth="1"/>
    <col min="1251" max="1251" width="10.90625" style="51"/>
    <col min="1252" max="1252" width="17.54296875" style="51" customWidth="1"/>
    <col min="1253" max="1253" width="11.54296875" style="51" customWidth="1"/>
    <col min="1254" max="1257" width="10.90625" style="51"/>
    <col min="1258" max="1258" width="22.54296875" style="51" customWidth="1"/>
    <col min="1259" max="1259" width="14" style="51" customWidth="1"/>
    <col min="1260" max="1260" width="1.7265625" style="51" customWidth="1"/>
    <col min="1261" max="1505" width="10.90625" style="51"/>
    <col min="1506" max="1506" width="4.453125" style="51" customWidth="1"/>
    <col min="1507" max="1507" width="10.90625" style="51"/>
    <col min="1508" max="1508" width="17.54296875" style="51" customWidth="1"/>
    <col min="1509" max="1509" width="11.54296875" style="51" customWidth="1"/>
    <col min="1510" max="1513" width="10.90625" style="51"/>
    <col min="1514" max="1514" width="22.54296875" style="51" customWidth="1"/>
    <col min="1515" max="1515" width="14" style="51" customWidth="1"/>
    <col min="1516" max="1516" width="1.7265625" style="51" customWidth="1"/>
    <col min="1517" max="1761" width="10.90625" style="51"/>
    <col min="1762" max="1762" width="4.453125" style="51" customWidth="1"/>
    <col min="1763" max="1763" width="10.90625" style="51"/>
    <col min="1764" max="1764" width="17.54296875" style="51" customWidth="1"/>
    <col min="1765" max="1765" width="11.54296875" style="51" customWidth="1"/>
    <col min="1766" max="1769" width="10.90625" style="51"/>
    <col min="1770" max="1770" width="22.54296875" style="51" customWidth="1"/>
    <col min="1771" max="1771" width="14" style="51" customWidth="1"/>
    <col min="1772" max="1772" width="1.7265625" style="51" customWidth="1"/>
    <col min="1773" max="2017" width="10.90625" style="51"/>
    <col min="2018" max="2018" width="4.453125" style="51" customWidth="1"/>
    <col min="2019" max="2019" width="10.90625" style="51"/>
    <col min="2020" max="2020" width="17.54296875" style="51" customWidth="1"/>
    <col min="2021" max="2021" width="11.54296875" style="51" customWidth="1"/>
    <col min="2022" max="2025" width="10.90625" style="51"/>
    <col min="2026" max="2026" width="22.54296875" style="51" customWidth="1"/>
    <col min="2027" max="2027" width="14" style="51" customWidth="1"/>
    <col min="2028" max="2028" width="1.7265625" style="51" customWidth="1"/>
    <col min="2029" max="2273" width="10.90625" style="51"/>
    <col min="2274" max="2274" width="4.453125" style="51" customWidth="1"/>
    <col min="2275" max="2275" width="10.90625" style="51"/>
    <col min="2276" max="2276" width="17.54296875" style="51" customWidth="1"/>
    <col min="2277" max="2277" width="11.54296875" style="51" customWidth="1"/>
    <col min="2278" max="2281" width="10.90625" style="51"/>
    <col min="2282" max="2282" width="22.54296875" style="51" customWidth="1"/>
    <col min="2283" max="2283" width="14" style="51" customWidth="1"/>
    <col min="2284" max="2284" width="1.7265625" style="51" customWidth="1"/>
    <col min="2285" max="2529" width="10.90625" style="51"/>
    <col min="2530" max="2530" width="4.453125" style="51" customWidth="1"/>
    <col min="2531" max="2531" width="10.90625" style="51"/>
    <col min="2532" max="2532" width="17.54296875" style="51" customWidth="1"/>
    <col min="2533" max="2533" width="11.54296875" style="51" customWidth="1"/>
    <col min="2534" max="2537" width="10.90625" style="51"/>
    <col min="2538" max="2538" width="22.54296875" style="51" customWidth="1"/>
    <col min="2539" max="2539" width="14" style="51" customWidth="1"/>
    <col min="2540" max="2540" width="1.7265625" style="51" customWidth="1"/>
    <col min="2541" max="2785" width="10.90625" style="51"/>
    <col min="2786" max="2786" width="4.453125" style="51" customWidth="1"/>
    <col min="2787" max="2787" width="10.90625" style="51"/>
    <col min="2788" max="2788" width="17.54296875" style="51" customWidth="1"/>
    <col min="2789" max="2789" width="11.54296875" style="51" customWidth="1"/>
    <col min="2790" max="2793" width="10.90625" style="51"/>
    <col min="2794" max="2794" width="22.54296875" style="51" customWidth="1"/>
    <col min="2795" max="2795" width="14" style="51" customWidth="1"/>
    <col min="2796" max="2796" width="1.7265625" style="51" customWidth="1"/>
    <col min="2797" max="3041" width="10.90625" style="51"/>
    <col min="3042" max="3042" width="4.453125" style="51" customWidth="1"/>
    <col min="3043" max="3043" width="10.90625" style="51"/>
    <col min="3044" max="3044" width="17.54296875" style="51" customWidth="1"/>
    <col min="3045" max="3045" width="11.54296875" style="51" customWidth="1"/>
    <col min="3046" max="3049" width="10.90625" style="51"/>
    <col min="3050" max="3050" width="22.54296875" style="51" customWidth="1"/>
    <col min="3051" max="3051" width="14" style="51" customWidth="1"/>
    <col min="3052" max="3052" width="1.7265625" style="51" customWidth="1"/>
    <col min="3053" max="3297" width="10.90625" style="51"/>
    <col min="3298" max="3298" width="4.453125" style="51" customWidth="1"/>
    <col min="3299" max="3299" width="10.90625" style="51"/>
    <col min="3300" max="3300" width="17.54296875" style="51" customWidth="1"/>
    <col min="3301" max="3301" width="11.54296875" style="51" customWidth="1"/>
    <col min="3302" max="3305" width="10.90625" style="51"/>
    <col min="3306" max="3306" width="22.54296875" style="51" customWidth="1"/>
    <col min="3307" max="3307" width="14" style="51" customWidth="1"/>
    <col min="3308" max="3308" width="1.7265625" style="51" customWidth="1"/>
    <col min="3309" max="3553" width="10.90625" style="51"/>
    <col min="3554" max="3554" width="4.453125" style="51" customWidth="1"/>
    <col min="3555" max="3555" width="10.90625" style="51"/>
    <col min="3556" max="3556" width="17.54296875" style="51" customWidth="1"/>
    <col min="3557" max="3557" width="11.54296875" style="51" customWidth="1"/>
    <col min="3558" max="3561" width="10.90625" style="51"/>
    <col min="3562" max="3562" width="22.54296875" style="51" customWidth="1"/>
    <col min="3563" max="3563" width="14" style="51" customWidth="1"/>
    <col min="3564" max="3564" width="1.7265625" style="51" customWidth="1"/>
    <col min="3565" max="3809" width="10.90625" style="51"/>
    <col min="3810" max="3810" width="4.453125" style="51" customWidth="1"/>
    <col min="3811" max="3811" width="10.90625" style="51"/>
    <col min="3812" max="3812" width="17.54296875" style="51" customWidth="1"/>
    <col min="3813" max="3813" width="11.54296875" style="51" customWidth="1"/>
    <col min="3814" max="3817" width="10.90625" style="51"/>
    <col min="3818" max="3818" width="22.54296875" style="51" customWidth="1"/>
    <col min="3819" max="3819" width="14" style="51" customWidth="1"/>
    <col min="3820" max="3820" width="1.7265625" style="51" customWidth="1"/>
    <col min="3821" max="4065" width="10.90625" style="51"/>
    <col min="4066" max="4066" width="4.453125" style="51" customWidth="1"/>
    <col min="4067" max="4067" width="10.90625" style="51"/>
    <col min="4068" max="4068" width="17.54296875" style="51" customWidth="1"/>
    <col min="4069" max="4069" width="11.54296875" style="51" customWidth="1"/>
    <col min="4070" max="4073" width="10.90625" style="51"/>
    <col min="4074" max="4074" width="22.54296875" style="51" customWidth="1"/>
    <col min="4075" max="4075" width="14" style="51" customWidth="1"/>
    <col min="4076" max="4076" width="1.7265625" style="51" customWidth="1"/>
    <col min="4077" max="4321" width="10.90625" style="51"/>
    <col min="4322" max="4322" width="4.453125" style="51" customWidth="1"/>
    <col min="4323" max="4323" width="10.90625" style="51"/>
    <col min="4324" max="4324" width="17.54296875" style="51" customWidth="1"/>
    <col min="4325" max="4325" width="11.54296875" style="51" customWidth="1"/>
    <col min="4326" max="4329" width="10.90625" style="51"/>
    <col min="4330" max="4330" width="22.54296875" style="51" customWidth="1"/>
    <col min="4331" max="4331" width="14" style="51" customWidth="1"/>
    <col min="4332" max="4332" width="1.7265625" style="51" customWidth="1"/>
    <col min="4333" max="4577" width="10.90625" style="51"/>
    <col min="4578" max="4578" width="4.453125" style="51" customWidth="1"/>
    <col min="4579" max="4579" width="10.90625" style="51"/>
    <col min="4580" max="4580" width="17.54296875" style="51" customWidth="1"/>
    <col min="4581" max="4581" width="11.54296875" style="51" customWidth="1"/>
    <col min="4582" max="4585" width="10.90625" style="51"/>
    <col min="4586" max="4586" width="22.54296875" style="51" customWidth="1"/>
    <col min="4587" max="4587" width="14" style="51" customWidth="1"/>
    <col min="4588" max="4588" width="1.7265625" style="51" customWidth="1"/>
    <col min="4589" max="4833" width="10.90625" style="51"/>
    <col min="4834" max="4834" width="4.453125" style="51" customWidth="1"/>
    <col min="4835" max="4835" width="10.90625" style="51"/>
    <col min="4836" max="4836" width="17.54296875" style="51" customWidth="1"/>
    <col min="4837" max="4837" width="11.54296875" style="51" customWidth="1"/>
    <col min="4838" max="4841" width="10.90625" style="51"/>
    <col min="4842" max="4842" width="22.54296875" style="51" customWidth="1"/>
    <col min="4843" max="4843" width="14" style="51" customWidth="1"/>
    <col min="4844" max="4844" width="1.7265625" style="51" customWidth="1"/>
    <col min="4845" max="5089" width="10.90625" style="51"/>
    <col min="5090" max="5090" width="4.453125" style="51" customWidth="1"/>
    <col min="5091" max="5091" width="10.90625" style="51"/>
    <col min="5092" max="5092" width="17.54296875" style="51" customWidth="1"/>
    <col min="5093" max="5093" width="11.54296875" style="51" customWidth="1"/>
    <col min="5094" max="5097" width="10.90625" style="51"/>
    <col min="5098" max="5098" width="22.54296875" style="51" customWidth="1"/>
    <col min="5099" max="5099" width="14" style="51" customWidth="1"/>
    <col min="5100" max="5100" width="1.7265625" style="51" customWidth="1"/>
    <col min="5101" max="5345" width="10.90625" style="51"/>
    <col min="5346" max="5346" width="4.453125" style="51" customWidth="1"/>
    <col min="5347" max="5347" width="10.90625" style="51"/>
    <col min="5348" max="5348" width="17.54296875" style="51" customWidth="1"/>
    <col min="5349" max="5349" width="11.54296875" style="51" customWidth="1"/>
    <col min="5350" max="5353" width="10.90625" style="51"/>
    <col min="5354" max="5354" width="22.54296875" style="51" customWidth="1"/>
    <col min="5355" max="5355" width="14" style="51" customWidth="1"/>
    <col min="5356" max="5356" width="1.7265625" style="51" customWidth="1"/>
    <col min="5357" max="5601" width="10.90625" style="51"/>
    <col min="5602" max="5602" width="4.453125" style="51" customWidth="1"/>
    <col min="5603" max="5603" width="10.90625" style="51"/>
    <col min="5604" max="5604" width="17.54296875" style="51" customWidth="1"/>
    <col min="5605" max="5605" width="11.54296875" style="51" customWidth="1"/>
    <col min="5606" max="5609" width="10.90625" style="51"/>
    <col min="5610" max="5610" width="22.54296875" style="51" customWidth="1"/>
    <col min="5611" max="5611" width="14" style="51" customWidth="1"/>
    <col min="5612" max="5612" width="1.7265625" style="51" customWidth="1"/>
    <col min="5613" max="5857" width="10.90625" style="51"/>
    <col min="5858" max="5858" width="4.453125" style="51" customWidth="1"/>
    <col min="5859" max="5859" width="10.90625" style="51"/>
    <col min="5860" max="5860" width="17.54296875" style="51" customWidth="1"/>
    <col min="5861" max="5861" width="11.54296875" style="51" customWidth="1"/>
    <col min="5862" max="5865" width="10.90625" style="51"/>
    <col min="5866" max="5866" width="22.54296875" style="51" customWidth="1"/>
    <col min="5867" max="5867" width="14" style="51" customWidth="1"/>
    <col min="5868" max="5868" width="1.7265625" style="51" customWidth="1"/>
    <col min="5869" max="6113" width="10.90625" style="51"/>
    <col min="6114" max="6114" width="4.453125" style="51" customWidth="1"/>
    <col min="6115" max="6115" width="10.90625" style="51"/>
    <col min="6116" max="6116" width="17.54296875" style="51" customWidth="1"/>
    <col min="6117" max="6117" width="11.54296875" style="51" customWidth="1"/>
    <col min="6118" max="6121" width="10.90625" style="51"/>
    <col min="6122" max="6122" width="22.54296875" style="51" customWidth="1"/>
    <col min="6123" max="6123" width="14" style="51" customWidth="1"/>
    <col min="6124" max="6124" width="1.7265625" style="51" customWidth="1"/>
    <col min="6125" max="6369" width="10.90625" style="51"/>
    <col min="6370" max="6370" width="4.453125" style="51" customWidth="1"/>
    <col min="6371" max="6371" width="10.90625" style="51"/>
    <col min="6372" max="6372" width="17.54296875" style="51" customWidth="1"/>
    <col min="6373" max="6373" width="11.54296875" style="51" customWidth="1"/>
    <col min="6374" max="6377" width="10.90625" style="51"/>
    <col min="6378" max="6378" width="22.54296875" style="51" customWidth="1"/>
    <col min="6379" max="6379" width="14" style="51" customWidth="1"/>
    <col min="6380" max="6380" width="1.7265625" style="51" customWidth="1"/>
    <col min="6381" max="6625" width="10.90625" style="51"/>
    <col min="6626" max="6626" width="4.453125" style="51" customWidth="1"/>
    <col min="6627" max="6627" width="10.90625" style="51"/>
    <col min="6628" max="6628" width="17.54296875" style="51" customWidth="1"/>
    <col min="6629" max="6629" width="11.54296875" style="51" customWidth="1"/>
    <col min="6630" max="6633" width="10.90625" style="51"/>
    <col min="6634" max="6634" width="22.54296875" style="51" customWidth="1"/>
    <col min="6635" max="6635" width="14" style="51" customWidth="1"/>
    <col min="6636" max="6636" width="1.7265625" style="51" customWidth="1"/>
    <col min="6637" max="6881" width="10.90625" style="51"/>
    <col min="6882" max="6882" width="4.453125" style="51" customWidth="1"/>
    <col min="6883" max="6883" width="10.90625" style="51"/>
    <col min="6884" max="6884" width="17.54296875" style="51" customWidth="1"/>
    <col min="6885" max="6885" width="11.54296875" style="51" customWidth="1"/>
    <col min="6886" max="6889" width="10.90625" style="51"/>
    <col min="6890" max="6890" width="22.54296875" style="51" customWidth="1"/>
    <col min="6891" max="6891" width="14" style="51" customWidth="1"/>
    <col min="6892" max="6892" width="1.7265625" style="51" customWidth="1"/>
    <col min="6893" max="7137" width="10.90625" style="51"/>
    <col min="7138" max="7138" width="4.453125" style="51" customWidth="1"/>
    <col min="7139" max="7139" width="10.90625" style="51"/>
    <col min="7140" max="7140" width="17.54296875" style="51" customWidth="1"/>
    <col min="7141" max="7141" width="11.54296875" style="51" customWidth="1"/>
    <col min="7142" max="7145" width="10.90625" style="51"/>
    <col min="7146" max="7146" width="22.54296875" style="51" customWidth="1"/>
    <col min="7147" max="7147" width="14" style="51" customWidth="1"/>
    <col min="7148" max="7148" width="1.7265625" style="51" customWidth="1"/>
    <col min="7149" max="7393" width="10.90625" style="51"/>
    <col min="7394" max="7394" width="4.453125" style="51" customWidth="1"/>
    <col min="7395" max="7395" width="10.90625" style="51"/>
    <col min="7396" max="7396" width="17.54296875" style="51" customWidth="1"/>
    <col min="7397" max="7397" width="11.54296875" style="51" customWidth="1"/>
    <col min="7398" max="7401" width="10.90625" style="51"/>
    <col min="7402" max="7402" width="22.54296875" style="51" customWidth="1"/>
    <col min="7403" max="7403" width="14" style="51" customWidth="1"/>
    <col min="7404" max="7404" width="1.7265625" style="51" customWidth="1"/>
    <col min="7405" max="7649" width="10.90625" style="51"/>
    <col min="7650" max="7650" width="4.453125" style="51" customWidth="1"/>
    <col min="7651" max="7651" width="10.90625" style="51"/>
    <col min="7652" max="7652" width="17.54296875" style="51" customWidth="1"/>
    <col min="7653" max="7653" width="11.54296875" style="51" customWidth="1"/>
    <col min="7654" max="7657" width="10.90625" style="51"/>
    <col min="7658" max="7658" width="22.54296875" style="51" customWidth="1"/>
    <col min="7659" max="7659" width="14" style="51" customWidth="1"/>
    <col min="7660" max="7660" width="1.7265625" style="51" customWidth="1"/>
    <col min="7661" max="7905" width="10.90625" style="51"/>
    <col min="7906" max="7906" width="4.453125" style="51" customWidth="1"/>
    <col min="7907" max="7907" width="10.90625" style="51"/>
    <col min="7908" max="7908" width="17.54296875" style="51" customWidth="1"/>
    <col min="7909" max="7909" width="11.54296875" style="51" customWidth="1"/>
    <col min="7910" max="7913" width="10.90625" style="51"/>
    <col min="7914" max="7914" width="22.54296875" style="51" customWidth="1"/>
    <col min="7915" max="7915" width="14" style="51" customWidth="1"/>
    <col min="7916" max="7916" width="1.7265625" style="51" customWidth="1"/>
    <col min="7917" max="8161" width="10.90625" style="51"/>
    <col min="8162" max="8162" width="4.453125" style="51" customWidth="1"/>
    <col min="8163" max="8163" width="10.90625" style="51"/>
    <col min="8164" max="8164" width="17.54296875" style="51" customWidth="1"/>
    <col min="8165" max="8165" width="11.54296875" style="51" customWidth="1"/>
    <col min="8166" max="8169" width="10.90625" style="51"/>
    <col min="8170" max="8170" width="22.54296875" style="51" customWidth="1"/>
    <col min="8171" max="8171" width="14" style="51" customWidth="1"/>
    <col min="8172" max="8172" width="1.7265625" style="51" customWidth="1"/>
    <col min="8173" max="8417" width="10.90625" style="51"/>
    <col min="8418" max="8418" width="4.453125" style="51" customWidth="1"/>
    <col min="8419" max="8419" width="10.90625" style="51"/>
    <col min="8420" max="8420" width="17.54296875" style="51" customWidth="1"/>
    <col min="8421" max="8421" width="11.54296875" style="51" customWidth="1"/>
    <col min="8422" max="8425" width="10.90625" style="51"/>
    <col min="8426" max="8426" width="22.54296875" style="51" customWidth="1"/>
    <col min="8427" max="8427" width="14" style="51" customWidth="1"/>
    <col min="8428" max="8428" width="1.7265625" style="51" customWidth="1"/>
    <col min="8429" max="8673" width="10.90625" style="51"/>
    <col min="8674" max="8674" width="4.453125" style="51" customWidth="1"/>
    <col min="8675" max="8675" width="10.90625" style="51"/>
    <col min="8676" max="8676" width="17.54296875" style="51" customWidth="1"/>
    <col min="8677" max="8677" width="11.54296875" style="51" customWidth="1"/>
    <col min="8678" max="8681" width="10.90625" style="51"/>
    <col min="8682" max="8682" width="22.54296875" style="51" customWidth="1"/>
    <col min="8683" max="8683" width="14" style="51" customWidth="1"/>
    <col min="8684" max="8684" width="1.7265625" style="51" customWidth="1"/>
    <col min="8685" max="8929" width="10.90625" style="51"/>
    <col min="8930" max="8930" width="4.453125" style="51" customWidth="1"/>
    <col min="8931" max="8931" width="10.90625" style="51"/>
    <col min="8932" max="8932" width="17.54296875" style="51" customWidth="1"/>
    <col min="8933" max="8933" width="11.54296875" style="51" customWidth="1"/>
    <col min="8934" max="8937" width="10.90625" style="51"/>
    <col min="8938" max="8938" width="22.54296875" style="51" customWidth="1"/>
    <col min="8939" max="8939" width="14" style="51" customWidth="1"/>
    <col min="8940" max="8940" width="1.7265625" style="51" customWidth="1"/>
    <col min="8941" max="9185" width="10.90625" style="51"/>
    <col min="9186" max="9186" width="4.453125" style="51" customWidth="1"/>
    <col min="9187" max="9187" width="10.90625" style="51"/>
    <col min="9188" max="9188" width="17.54296875" style="51" customWidth="1"/>
    <col min="9189" max="9189" width="11.54296875" style="51" customWidth="1"/>
    <col min="9190" max="9193" width="10.90625" style="51"/>
    <col min="9194" max="9194" width="22.54296875" style="51" customWidth="1"/>
    <col min="9195" max="9195" width="14" style="51" customWidth="1"/>
    <col min="9196" max="9196" width="1.7265625" style="51" customWidth="1"/>
    <col min="9197" max="9441" width="10.90625" style="51"/>
    <col min="9442" max="9442" width="4.453125" style="51" customWidth="1"/>
    <col min="9443" max="9443" width="10.90625" style="51"/>
    <col min="9444" max="9444" width="17.54296875" style="51" customWidth="1"/>
    <col min="9445" max="9445" width="11.54296875" style="51" customWidth="1"/>
    <col min="9446" max="9449" width="10.90625" style="51"/>
    <col min="9450" max="9450" width="22.54296875" style="51" customWidth="1"/>
    <col min="9451" max="9451" width="14" style="51" customWidth="1"/>
    <col min="9452" max="9452" width="1.7265625" style="51" customWidth="1"/>
    <col min="9453" max="9697" width="10.90625" style="51"/>
    <col min="9698" max="9698" width="4.453125" style="51" customWidth="1"/>
    <col min="9699" max="9699" width="10.90625" style="51"/>
    <col min="9700" max="9700" width="17.54296875" style="51" customWidth="1"/>
    <col min="9701" max="9701" width="11.54296875" style="51" customWidth="1"/>
    <col min="9702" max="9705" width="10.90625" style="51"/>
    <col min="9706" max="9706" width="22.54296875" style="51" customWidth="1"/>
    <col min="9707" max="9707" width="14" style="51" customWidth="1"/>
    <col min="9708" max="9708" width="1.7265625" style="51" customWidth="1"/>
    <col min="9709" max="9953" width="10.90625" style="51"/>
    <col min="9954" max="9954" width="4.453125" style="51" customWidth="1"/>
    <col min="9955" max="9955" width="10.90625" style="51"/>
    <col min="9956" max="9956" width="17.54296875" style="51" customWidth="1"/>
    <col min="9957" max="9957" width="11.54296875" style="51" customWidth="1"/>
    <col min="9958" max="9961" width="10.90625" style="51"/>
    <col min="9962" max="9962" width="22.54296875" style="51" customWidth="1"/>
    <col min="9963" max="9963" width="14" style="51" customWidth="1"/>
    <col min="9964" max="9964" width="1.7265625" style="51" customWidth="1"/>
    <col min="9965" max="10209" width="10.90625" style="51"/>
    <col min="10210" max="10210" width="4.453125" style="51" customWidth="1"/>
    <col min="10211" max="10211" width="10.90625" style="51"/>
    <col min="10212" max="10212" width="17.54296875" style="51" customWidth="1"/>
    <col min="10213" max="10213" width="11.54296875" style="51" customWidth="1"/>
    <col min="10214" max="10217" width="10.90625" style="51"/>
    <col min="10218" max="10218" width="22.54296875" style="51" customWidth="1"/>
    <col min="10219" max="10219" width="14" style="51" customWidth="1"/>
    <col min="10220" max="10220" width="1.7265625" style="51" customWidth="1"/>
    <col min="10221" max="10465" width="10.90625" style="51"/>
    <col min="10466" max="10466" width="4.453125" style="51" customWidth="1"/>
    <col min="10467" max="10467" width="10.90625" style="51"/>
    <col min="10468" max="10468" width="17.54296875" style="51" customWidth="1"/>
    <col min="10469" max="10469" width="11.54296875" style="51" customWidth="1"/>
    <col min="10470" max="10473" width="10.90625" style="51"/>
    <col min="10474" max="10474" width="22.54296875" style="51" customWidth="1"/>
    <col min="10475" max="10475" width="14" style="51" customWidth="1"/>
    <col min="10476" max="10476" width="1.7265625" style="51" customWidth="1"/>
    <col min="10477" max="10721" width="10.90625" style="51"/>
    <col min="10722" max="10722" width="4.453125" style="51" customWidth="1"/>
    <col min="10723" max="10723" width="10.90625" style="51"/>
    <col min="10724" max="10724" width="17.54296875" style="51" customWidth="1"/>
    <col min="10725" max="10725" width="11.54296875" style="51" customWidth="1"/>
    <col min="10726" max="10729" width="10.90625" style="51"/>
    <col min="10730" max="10730" width="22.54296875" style="51" customWidth="1"/>
    <col min="10731" max="10731" width="14" style="51" customWidth="1"/>
    <col min="10732" max="10732" width="1.7265625" style="51" customWidth="1"/>
    <col min="10733" max="10977" width="10.90625" style="51"/>
    <col min="10978" max="10978" width="4.453125" style="51" customWidth="1"/>
    <col min="10979" max="10979" width="10.90625" style="51"/>
    <col min="10980" max="10980" width="17.54296875" style="51" customWidth="1"/>
    <col min="10981" max="10981" width="11.54296875" style="51" customWidth="1"/>
    <col min="10982" max="10985" width="10.90625" style="51"/>
    <col min="10986" max="10986" width="22.54296875" style="51" customWidth="1"/>
    <col min="10987" max="10987" width="14" style="51" customWidth="1"/>
    <col min="10988" max="10988" width="1.7265625" style="51" customWidth="1"/>
    <col min="10989" max="11233" width="10.90625" style="51"/>
    <col min="11234" max="11234" width="4.453125" style="51" customWidth="1"/>
    <col min="11235" max="11235" width="10.90625" style="51"/>
    <col min="11236" max="11236" width="17.54296875" style="51" customWidth="1"/>
    <col min="11237" max="11237" width="11.54296875" style="51" customWidth="1"/>
    <col min="11238" max="11241" width="10.90625" style="51"/>
    <col min="11242" max="11242" width="22.54296875" style="51" customWidth="1"/>
    <col min="11243" max="11243" width="14" style="51" customWidth="1"/>
    <col min="11244" max="11244" width="1.7265625" style="51" customWidth="1"/>
    <col min="11245" max="11489" width="10.90625" style="51"/>
    <col min="11490" max="11490" width="4.453125" style="51" customWidth="1"/>
    <col min="11491" max="11491" width="10.90625" style="51"/>
    <col min="11492" max="11492" width="17.54296875" style="51" customWidth="1"/>
    <col min="11493" max="11493" width="11.54296875" style="51" customWidth="1"/>
    <col min="11494" max="11497" width="10.90625" style="51"/>
    <col min="11498" max="11498" width="22.54296875" style="51" customWidth="1"/>
    <col min="11499" max="11499" width="14" style="51" customWidth="1"/>
    <col min="11500" max="11500" width="1.7265625" style="51" customWidth="1"/>
    <col min="11501" max="11745" width="10.90625" style="51"/>
    <col min="11746" max="11746" width="4.453125" style="51" customWidth="1"/>
    <col min="11747" max="11747" width="10.90625" style="51"/>
    <col min="11748" max="11748" width="17.54296875" style="51" customWidth="1"/>
    <col min="11749" max="11749" width="11.54296875" style="51" customWidth="1"/>
    <col min="11750" max="11753" width="10.90625" style="51"/>
    <col min="11754" max="11754" width="22.54296875" style="51" customWidth="1"/>
    <col min="11755" max="11755" width="14" style="51" customWidth="1"/>
    <col min="11756" max="11756" width="1.7265625" style="51" customWidth="1"/>
    <col min="11757" max="12001" width="10.90625" style="51"/>
    <col min="12002" max="12002" width="4.453125" style="51" customWidth="1"/>
    <col min="12003" max="12003" width="10.90625" style="51"/>
    <col min="12004" max="12004" width="17.54296875" style="51" customWidth="1"/>
    <col min="12005" max="12005" width="11.54296875" style="51" customWidth="1"/>
    <col min="12006" max="12009" width="10.90625" style="51"/>
    <col min="12010" max="12010" width="22.54296875" style="51" customWidth="1"/>
    <col min="12011" max="12011" width="14" style="51" customWidth="1"/>
    <col min="12012" max="12012" width="1.7265625" style="51" customWidth="1"/>
    <col min="12013" max="12257" width="10.90625" style="51"/>
    <col min="12258" max="12258" width="4.453125" style="51" customWidth="1"/>
    <col min="12259" max="12259" width="10.90625" style="51"/>
    <col min="12260" max="12260" width="17.54296875" style="51" customWidth="1"/>
    <col min="12261" max="12261" width="11.54296875" style="51" customWidth="1"/>
    <col min="12262" max="12265" width="10.90625" style="51"/>
    <col min="12266" max="12266" width="22.54296875" style="51" customWidth="1"/>
    <col min="12267" max="12267" width="14" style="51" customWidth="1"/>
    <col min="12268" max="12268" width="1.7265625" style="51" customWidth="1"/>
    <col min="12269" max="12513" width="10.90625" style="51"/>
    <col min="12514" max="12514" width="4.453125" style="51" customWidth="1"/>
    <col min="12515" max="12515" width="10.90625" style="51"/>
    <col min="12516" max="12516" width="17.54296875" style="51" customWidth="1"/>
    <col min="12517" max="12517" width="11.54296875" style="51" customWidth="1"/>
    <col min="12518" max="12521" width="10.90625" style="51"/>
    <col min="12522" max="12522" width="22.54296875" style="51" customWidth="1"/>
    <col min="12523" max="12523" width="14" style="51" customWidth="1"/>
    <col min="12524" max="12524" width="1.7265625" style="51" customWidth="1"/>
    <col min="12525" max="12769" width="10.90625" style="51"/>
    <col min="12770" max="12770" width="4.453125" style="51" customWidth="1"/>
    <col min="12771" max="12771" width="10.90625" style="51"/>
    <col min="12772" max="12772" width="17.54296875" style="51" customWidth="1"/>
    <col min="12773" max="12773" width="11.54296875" style="51" customWidth="1"/>
    <col min="12774" max="12777" width="10.90625" style="51"/>
    <col min="12778" max="12778" width="22.54296875" style="51" customWidth="1"/>
    <col min="12779" max="12779" width="14" style="51" customWidth="1"/>
    <col min="12780" max="12780" width="1.7265625" style="51" customWidth="1"/>
    <col min="12781" max="13025" width="10.90625" style="51"/>
    <col min="13026" max="13026" width="4.453125" style="51" customWidth="1"/>
    <col min="13027" max="13027" width="10.90625" style="51"/>
    <col min="13028" max="13028" width="17.54296875" style="51" customWidth="1"/>
    <col min="13029" max="13029" width="11.54296875" style="51" customWidth="1"/>
    <col min="13030" max="13033" width="10.90625" style="51"/>
    <col min="13034" max="13034" width="22.54296875" style="51" customWidth="1"/>
    <col min="13035" max="13035" width="14" style="51" customWidth="1"/>
    <col min="13036" max="13036" width="1.7265625" style="51" customWidth="1"/>
    <col min="13037" max="13281" width="10.90625" style="51"/>
    <col min="13282" max="13282" width="4.453125" style="51" customWidth="1"/>
    <col min="13283" max="13283" width="10.90625" style="51"/>
    <col min="13284" max="13284" width="17.54296875" style="51" customWidth="1"/>
    <col min="13285" max="13285" width="11.54296875" style="51" customWidth="1"/>
    <col min="13286" max="13289" width="10.90625" style="51"/>
    <col min="13290" max="13290" width="22.54296875" style="51" customWidth="1"/>
    <col min="13291" max="13291" width="14" style="51" customWidth="1"/>
    <col min="13292" max="13292" width="1.7265625" style="51" customWidth="1"/>
    <col min="13293" max="13537" width="10.90625" style="51"/>
    <col min="13538" max="13538" width="4.453125" style="51" customWidth="1"/>
    <col min="13539" max="13539" width="10.90625" style="51"/>
    <col min="13540" max="13540" width="17.54296875" style="51" customWidth="1"/>
    <col min="13541" max="13541" width="11.54296875" style="51" customWidth="1"/>
    <col min="13542" max="13545" width="10.90625" style="51"/>
    <col min="13546" max="13546" width="22.54296875" style="51" customWidth="1"/>
    <col min="13547" max="13547" width="14" style="51" customWidth="1"/>
    <col min="13548" max="13548" width="1.7265625" style="51" customWidth="1"/>
    <col min="13549" max="13793" width="10.90625" style="51"/>
    <col min="13794" max="13794" width="4.453125" style="51" customWidth="1"/>
    <col min="13795" max="13795" width="10.90625" style="51"/>
    <col min="13796" max="13796" width="17.54296875" style="51" customWidth="1"/>
    <col min="13797" max="13797" width="11.54296875" style="51" customWidth="1"/>
    <col min="13798" max="13801" width="10.90625" style="51"/>
    <col min="13802" max="13802" width="22.54296875" style="51" customWidth="1"/>
    <col min="13803" max="13803" width="14" style="51" customWidth="1"/>
    <col min="13804" max="13804" width="1.7265625" style="51" customWidth="1"/>
    <col min="13805" max="14049" width="10.90625" style="51"/>
    <col min="14050" max="14050" width="4.453125" style="51" customWidth="1"/>
    <col min="14051" max="14051" width="10.90625" style="51"/>
    <col min="14052" max="14052" width="17.54296875" style="51" customWidth="1"/>
    <col min="14053" max="14053" width="11.54296875" style="51" customWidth="1"/>
    <col min="14054" max="14057" width="10.90625" style="51"/>
    <col min="14058" max="14058" width="22.54296875" style="51" customWidth="1"/>
    <col min="14059" max="14059" width="14" style="51" customWidth="1"/>
    <col min="14060" max="14060" width="1.7265625" style="51" customWidth="1"/>
    <col min="14061" max="14305" width="10.90625" style="51"/>
    <col min="14306" max="14306" width="4.453125" style="51" customWidth="1"/>
    <col min="14307" max="14307" width="10.90625" style="51"/>
    <col min="14308" max="14308" width="17.54296875" style="51" customWidth="1"/>
    <col min="14309" max="14309" width="11.54296875" style="51" customWidth="1"/>
    <col min="14310" max="14313" width="10.90625" style="51"/>
    <col min="14314" max="14314" width="22.54296875" style="51" customWidth="1"/>
    <col min="14315" max="14315" width="14" style="51" customWidth="1"/>
    <col min="14316" max="14316" width="1.7265625" style="51" customWidth="1"/>
    <col min="14317" max="14561" width="10.90625" style="51"/>
    <col min="14562" max="14562" width="4.453125" style="51" customWidth="1"/>
    <col min="14563" max="14563" width="10.90625" style="51"/>
    <col min="14564" max="14564" width="17.54296875" style="51" customWidth="1"/>
    <col min="14565" max="14565" width="11.54296875" style="51" customWidth="1"/>
    <col min="14566" max="14569" width="10.90625" style="51"/>
    <col min="14570" max="14570" width="22.54296875" style="51" customWidth="1"/>
    <col min="14571" max="14571" width="14" style="51" customWidth="1"/>
    <col min="14572" max="14572" width="1.7265625" style="51" customWidth="1"/>
    <col min="14573" max="14817" width="10.90625" style="51"/>
    <col min="14818" max="14818" width="4.453125" style="51" customWidth="1"/>
    <col min="14819" max="14819" width="10.90625" style="51"/>
    <col min="14820" max="14820" width="17.54296875" style="51" customWidth="1"/>
    <col min="14821" max="14821" width="11.54296875" style="51" customWidth="1"/>
    <col min="14822" max="14825" width="10.90625" style="51"/>
    <col min="14826" max="14826" width="22.54296875" style="51" customWidth="1"/>
    <col min="14827" max="14827" width="14" style="51" customWidth="1"/>
    <col min="14828" max="14828" width="1.7265625" style="51" customWidth="1"/>
    <col min="14829" max="15073" width="10.90625" style="51"/>
    <col min="15074" max="15074" width="4.453125" style="51" customWidth="1"/>
    <col min="15075" max="15075" width="10.90625" style="51"/>
    <col min="15076" max="15076" width="17.54296875" style="51" customWidth="1"/>
    <col min="15077" max="15077" width="11.54296875" style="51" customWidth="1"/>
    <col min="15078" max="15081" width="10.90625" style="51"/>
    <col min="15082" max="15082" width="22.54296875" style="51" customWidth="1"/>
    <col min="15083" max="15083" width="14" style="51" customWidth="1"/>
    <col min="15084" max="15084" width="1.7265625" style="51" customWidth="1"/>
    <col min="15085" max="15329" width="10.90625" style="51"/>
    <col min="15330" max="15330" width="4.453125" style="51" customWidth="1"/>
    <col min="15331" max="15331" width="10.90625" style="51"/>
    <col min="15332" max="15332" width="17.54296875" style="51" customWidth="1"/>
    <col min="15333" max="15333" width="11.54296875" style="51" customWidth="1"/>
    <col min="15334" max="15337" width="10.90625" style="51"/>
    <col min="15338" max="15338" width="22.54296875" style="51" customWidth="1"/>
    <col min="15339" max="15339" width="14" style="51" customWidth="1"/>
    <col min="15340" max="15340" width="1.7265625" style="51" customWidth="1"/>
    <col min="15341" max="15585" width="10.90625" style="51"/>
    <col min="15586" max="15586" width="4.453125" style="51" customWidth="1"/>
    <col min="15587" max="15587" width="10.90625" style="51"/>
    <col min="15588" max="15588" width="17.54296875" style="51" customWidth="1"/>
    <col min="15589" max="15589" width="11.54296875" style="51" customWidth="1"/>
    <col min="15590" max="15593" width="10.90625" style="51"/>
    <col min="15594" max="15594" width="22.54296875" style="51" customWidth="1"/>
    <col min="15595" max="15595" width="14" style="51" customWidth="1"/>
    <col min="15596" max="15596" width="1.7265625" style="51" customWidth="1"/>
    <col min="15597" max="15841" width="10.90625" style="51"/>
    <col min="15842" max="15842" width="4.453125" style="51" customWidth="1"/>
    <col min="15843" max="15843" width="10.90625" style="51"/>
    <col min="15844" max="15844" width="17.54296875" style="51" customWidth="1"/>
    <col min="15845" max="15845" width="11.54296875" style="51" customWidth="1"/>
    <col min="15846" max="15849" width="10.90625" style="51"/>
    <col min="15850" max="15850" width="22.54296875" style="51" customWidth="1"/>
    <col min="15851" max="15851" width="14" style="51" customWidth="1"/>
    <col min="15852" max="15852" width="1.7265625" style="51" customWidth="1"/>
    <col min="15853" max="16097" width="10.90625" style="51"/>
    <col min="16098" max="16098" width="4.453125" style="51" customWidth="1"/>
    <col min="16099" max="16099" width="10.90625" style="51"/>
    <col min="16100" max="16100" width="17.54296875" style="51" customWidth="1"/>
    <col min="16101" max="16101" width="11.54296875" style="51" customWidth="1"/>
    <col min="16102" max="16105" width="10.90625" style="51"/>
    <col min="16106" max="16106" width="22.54296875" style="51" customWidth="1"/>
    <col min="16107" max="16107" width="14" style="51" customWidth="1"/>
    <col min="16108" max="16108" width="1.7265625" style="51" customWidth="1"/>
    <col min="16109" max="16384" width="10.90625" style="51"/>
  </cols>
  <sheetData>
    <row r="1" spans="2:10" ht="6" customHeight="1" thickBot="1" x14ac:dyDescent="0.3"/>
    <row r="2" spans="2:10" ht="19.5" customHeight="1" x14ac:dyDescent="0.25">
      <c r="B2" s="52"/>
      <c r="C2" s="53"/>
      <c r="D2" s="54" t="s">
        <v>404</v>
      </c>
      <c r="E2" s="55"/>
      <c r="F2" s="55"/>
      <c r="G2" s="55"/>
      <c r="H2" s="55"/>
      <c r="I2" s="56"/>
      <c r="J2" s="57" t="s">
        <v>405</v>
      </c>
    </row>
    <row r="3" spans="2:10" ht="4.5" customHeight="1" thickBot="1" x14ac:dyDescent="0.3">
      <c r="B3" s="58"/>
      <c r="C3" s="59"/>
      <c r="D3" s="60"/>
      <c r="E3" s="61"/>
      <c r="F3" s="61"/>
      <c r="G3" s="61"/>
      <c r="H3" s="61"/>
      <c r="I3" s="62"/>
      <c r="J3" s="63"/>
    </row>
    <row r="4" spans="2:10" ht="13" x14ac:dyDescent="0.25">
      <c r="B4" s="58"/>
      <c r="C4" s="59"/>
      <c r="D4" s="54" t="s">
        <v>406</v>
      </c>
      <c r="E4" s="55"/>
      <c r="F4" s="55"/>
      <c r="G4" s="55"/>
      <c r="H4" s="55"/>
      <c r="I4" s="56"/>
      <c r="J4" s="57" t="s">
        <v>407</v>
      </c>
    </row>
    <row r="5" spans="2:10" ht="5.25" customHeight="1" x14ac:dyDescent="0.25">
      <c r="B5" s="58"/>
      <c r="C5" s="59"/>
      <c r="D5" s="64"/>
      <c r="E5" s="65"/>
      <c r="F5" s="65"/>
      <c r="G5" s="65"/>
      <c r="H5" s="65"/>
      <c r="I5" s="66"/>
      <c r="J5" s="67"/>
    </row>
    <row r="6" spans="2:10" ht="4.5" customHeight="1" thickBot="1" x14ac:dyDescent="0.3">
      <c r="B6" s="68"/>
      <c r="C6" s="69"/>
      <c r="D6" s="60"/>
      <c r="E6" s="61"/>
      <c r="F6" s="61"/>
      <c r="G6" s="61"/>
      <c r="H6" s="61"/>
      <c r="I6" s="62"/>
      <c r="J6" s="63"/>
    </row>
    <row r="7" spans="2:10" ht="6" customHeight="1" x14ac:dyDescent="0.25">
      <c r="B7" s="70"/>
      <c r="J7" s="71"/>
    </row>
    <row r="8" spans="2:10" ht="9" customHeight="1" x14ac:dyDescent="0.25">
      <c r="B8" s="70"/>
      <c r="J8" s="71"/>
    </row>
    <row r="9" spans="2:10" ht="13" x14ac:dyDescent="0.3">
      <c r="B9" s="70"/>
      <c r="C9" s="72" t="s">
        <v>429</v>
      </c>
      <c r="E9" s="73"/>
      <c r="H9" s="74"/>
      <c r="J9" s="71"/>
    </row>
    <row r="10" spans="2:10" ht="8.25" customHeight="1" x14ac:dyDescent="0.25">
      <c r="B10" s="70"/>
      <c r="J10" s="71"/>
    </row>
    <row r="11" spans="2:10" ht="13" x14ac:dyDescent="0.3">
      <c r="B11" s="70"/>
      <c r="C11" s="72" t="s">
        <v>427</v>
      </c>
      <c r="J11" s="71"/>
    </row>
    <row r="12" spans="2:10" ht="13" x14ac:dyDescent="0.3">
      <c r="B12" s="70"/>
      <c r="C12" s="72" t="s">
        <v>428</v>
      </c>
      <c r="J12" s="71"/>
    </row>
    <row r="13" spans="2:10" x14ac:dyDescent="0.25">
      <c r="B13" s="70"/>
      <c r="J13" s="71"/>
    </row>
    <row r="14" spans="2:10" x14ac:dyDescent="0.25">
      <c r="B14" s="70"/>
      <c r="C14" s="51" t="s">
        <v>432</v>
      </c>
      <c r="G14" s="75"/>
      <c r="H14" s="75"/>
      <c r="I14" s="75"/>
      <c r="J14" s="71"/>
    </row>
    <row r="15" spans="2:10" ht="9" customHeight="1" x14ac:dyDescent="0.25">
      <c r="B15" s="70"/>
      <c r="C15" s="76"/>
      <c r="G15" s="75"/>
      <c r="H15" s="75"/>
      <c r="I15" s="75"/>
      <c r="J15" s="71"/>
    </row>
    <row r="16" spans="2:10" ht="13" x14ac:dyDescent="0.3">
      <c r="B16" s="70"/>
      <c r="C16" s="51" t="s">
        <v>430</v>
      </c>
      <c r="D16" s="73"/>
      <c r="G16" s="75"/>
      <c r="H16" s="77" t="s">
        <v>408</v>
      </c>
      <c r="I16" s="77" t="s">
        <v>409</v>
      </c>
      <c r="J16" s="71"/>
    </row>
    <row r="17" spans="2:14" ht="13" x14ac:dyDescent="0.3">
      <c r="B17" s="70"/>
      <c r="C17" s="72" t="s">
        <v>410</v>
      </c>
      <c r="D17" s="72"/>
      <c r="E17" s="72"/>
      <c r="F17" s="72"/>
      <c r="G17" s="75"/>
      <c r="H17" s="78">
        <v>150</v>
      </c>
      <c r="I17" s="79">
        <v>363075000</v>
      </c>
      <c r="J17" s="71"/>
    </row>
    <row r="18" spans="2:14" x14ac:dyDescent="0.25">
      <c r="B18" s="70"/>
      <c r="C18" s="51" t="s">
        <v>411</v>
      </c>
      <c r="G18" s="75"/>
      <c r="H18" s="81">
        <v>0</v>
      </c>
      <c r="I18" s="82">
        <v>0</v>
      </c>
      <c r="J18" s="71"/>
    </row>
    <row r="19" spans="2:14" x14ac:dyDescent="0.25">
      <c r="B19" s="70"/>
      <c r="C19" s="51" t="s">
        <v>412</v>
      </c>
      <c r="G19" s="75"/>
      <c r="H19" s="81">
        <v>0</v>
      </c>
      <c r="I19" s="82">
        <v>0</v>
      </c>
      <c r="J19" s="71"/>
    </row>
    <row r="20" spans="2:14" x14ac:dyDescent="0.25">
      <c r="B20" s="70"/>
      <c r="C20" s="51" t="s">
        <v>413</v>
      </c>
      <c r="H20" s="83">
        <v>0</v>
      </c>
      <c r="I20" s="84">
        <v>0</v>
      </c>
      <c r="J20" s="71"/>
    </row>
    <row r="21" spans="2:14" x14ac:dyDescent="0.25">
      <c r="B21" s="70"/>
      <c r="C21" s="51" t="s">
        <v>414</v>
      </c>
      <c r="H21" s="83">
        <v>0</v>
      </c>
      <c r="I21" s="84">
        <v>0</v>
      </c>
      <c r="J21" s="71"/>
      <c r="N21" s="85"/>
    </row>
    <row r="22" spans="2:14" ht="13" thickBot="1" x14ac:dyDescent="0.3">
      <c r="B22" s="70"/>
      <c r="C22" s="51" t="s">
        <v>415</v>
      </c>
      <c r="H22" s="86">
        <v>0</v>
      </c>
      <c r="I22" s="87">
        <v>0</v>
      </c>
      <c r="J22" s="71"/>
    </row>
    <row r="23" spans="2:14" ht="13" x14ac:dyDescent="0.3">
      <c r="B23" s="70"/>
      <c r="C23" s="72" t="s">
        <v>416</v>
      </c>
      <c r="D23" s="72"/>
      <c r="E23" s="72"/>
      <c r="F23" s="72"/>
      <c r="H23" s="88">
        <f>H18+H19+H20+H21+H22</f>
        <v>0</v>
      </c>
      <c r="I23" s="89">
        <f>I18+I19+I20+I21+I22</f>
        <v>0</v>
      </c>
      <c r="J23" s="71"/>
    </row>
    <row r="24" spans="2:14" x14ac:dyDescent="0.25">
      <c r="B24" s="70"/>
      <c r="C24" s="51" t="s">
        <v>417</v>
      </c>
      <c r="H24" s="83">
        <v>150</v>
      </c>
      <c r="I24" s="84">
        <v>363075000</v>
      </c>
      <c r="J24" s="71"/>
    </row>
    <row r="25" spans="2:14" ht="13" thickBot="1" x14ac:dyDescent="0.3">
      <c r="B25" s="70"/>
      <c r="C25" s="51" t="s">
        <v>418</v>
      </c>
      <c r="H25" s="86">
        <v>0</v>
      </c>
      <c r="I25" s="87">
        <v>0</v>
      </c>
      <c r="J25" s="71"/>
    </row>
    <row r="26" spans="2:14" ht="13" x14ac:dyDescent="0.3">
      <c r="B26" s="70"/>
      <c r="C26" s="72" t="s">
        <v>419</v>
      </c>
      <c r="D26" s="72"/>
      <c r="E26" s="72"/>
      <c r="F26" s="72"/>
      <c r="H26" s="88">
        <f>H24+H25</f>
        <v>150</v>
      </c>
      <c r="I26" s="89">
        <f>I24+I25</f>
        <v>363075000</v>
      </c>
      <c r="J26" s="71"/>
    </row>
    <row r="27" spans="2:14" ht="13.5" thickBot="1" x14ac:dyDescent="0.35">
      <c r="B27" s="70"/>
      <c r="C27" s="75" t="s">
        <v>420</v>
      </c>
      <c r="D27" s="90"/>
      <c r="E27" s="90"/>
      <c r="F27" s="90"/>
      <c r="G27" s="75"/>
      <c r="H27" s="91">
        <v>0</v>
      </c>
      <c r="I27" s="92">
        <v>0</v>
      </c>
      <c r="J27" s="93"/>
    </row>
    <row r="28" spans="2:14" ht="13" x14ac:dyDescent="0.3">
      <c r="B28" s="70"/>
      <c r="C28" s="90" t="s">
        <v>421</v>
      </c>
      <c r="D28" s="90"/>
      <c r="E28" s="90"/>
      <c r="F28" s="90"/>
      <c r="G28" s="75"/>
      <c r="H28" s="94">
        <f>H27</f>
        <v>0</v>
      </c>
      <c r="I28" s="82">
        <f>I27</f>
        <v>0</v>
      </c>
      <c r="J28" s="93"/>
    </row>
    <row r="29" spans="2:14" ht="13" x14ac:dyDescent="0.3">
      <c r="B29" s="70"/>
      <c r="C29" s="90"/>
      <c r="D29" s="90"/>
      <c r="E29" s="90"/>
      <c r="F29" s="90"/>
      <c r="G29" s="75"/>
      <c r="H29" s="81"/>
      <c r="I29" s="79"/>
      <c r="J29" s="93"/>
    </row>
    <row r="30" spans="2:14" ht="13.5" thickBot="1" x14ac:dyDescent="0.35">
      <c r="B30" s="70"/>
      <c r="C30" s="90" t="s">
        <v>422</v>
      </c>
      <c r="D30" s="90"/>
      <c r="E30" s="75"/>
      <c r="F30" s="75"/>
      <c r="G30" s="75"/>
      <c r="H30" s="95"/>
      <c r="I30" s="96"/>
      <c r="J30" s="93"/>
    </row>
    <row r="31" spans="2:14" ht="13.5" thickTop="1" x14ac:dyDescent="0.3">
      <c r="B31" s="70"/>
      <c r="C31" s="90"/>
      <c r="D31" s="90"/>
      <c r="E31" s="75"/>
      <c r="F31" s="75"/>
      <c r="G31" s="75"/>
      <c r="H31" s="82">
        <f>H23+H26+H28</f>
        <v>150</v>
      </c>
      <c r="I31" s="82">
        <f>I23+I26+I28</f>
        <v>363075000</v>
      </c>
      <c r="J31" s="93"/>
    </row>
    <row r="32" spans="2:14" ht="9.75" customHeight="1" x14ac:dyDescent="0.25">
      <c r="B32" s="70"/>
      <c r="C32" s="75"/>
      <c r="D32" s="75"/>
      <c r="E32" s="75"/>
      <c r="F32" s="75"/>
      <c r="G32" s="97"/>
      <c r="H32" s="98"/>
      <c r="I32" s="99"/>
      <c r="J32" s="93"/>
    </row>
    <row r="33" spans="2:10" ht="9.75" customHeight="1" x14ac:dyDescent="0.25">
      <c r="B33" s="70"/>
      <c r="C33" s="75"/>
      <c r="D33" s="75"/>
      <c r="E33" s="75"/>
      <c r="F33" s="75"/>
      <c r="G33" s="97"/>
      <c r="H33" s="98"/>
      <c r="I33" s="99"/>
      <c r="J33" s="93"/>
    </row>
    <row r="34" spans="2:10" ht="9.75" customHeight="1" x14ac:dyDescent="0.25">
      <c r="B34" s="70"/>
      <c r="C34" s="75"/>
      <c r="D34" s="75"/>
      <c r="E34" s="75"/>
      <c r="F34" s="75"/>
      <c r="G34" s="97"/>
      <c r="H34" s="98"/>
      <c r="I34" s="99"/>
      <c r="J34" s="93"/>
    </row>
    <row r="35" spans="2:10" ht="9.75" customHeight="1" x14ac:dyDescent="0.25">
      <c r="B35" s="70"/>
      <c r="C35" s="75"/>
      <c r="D35" s="75"/>
      <c r="E35" s="75"/>
      <c r="F35" s="75"/>
      <c r="G35" s="97"/>
      <c r="H35" s="98"/>
      <c r="I35" s="99"/>
      <c r="J35" s="93"/>
    </row>
    <row r="36" spans="2:10" ht="9.75" customHeight="1" x14ac:dyDescent="0.25">
      <c r="B36" s="70"/>
      <c r="C36" s="75"/>
      <c r="D36" s="75"/>
      <c r="E36" s="75"/>
      <c r="F36" s="75"/>
      <c r="G36" s="97"/>
      <c r="H36" s="98"/>
      <c r="I36" s="99"/>
      <c r="J36" s="93"/>
    </row>
    <row r="37" spans="2:10" ht="13.5" thickBot="1" x14ac:dyDescent="0.35">
      <c r="B37" s="70"/>
      <c r="C37" s="100"/>
      <c r="D37" s="101"/>
      <c r="E37" s="75"/>
      <c r="F37" s="75"/>
      <c r="G37" s="75"/>
      <c r="H37" s="102"/>
      <c r="I37" s="103"/>
      <c r="J37" s="93"/>
    </row>
    <row r="38" spans="2:10" ht="13" x14ac:dyDescent="0.3">
      <c r="B38" s="70"/>
      <c r="C38" s="90"/>
      <c r="D38" s="97"/>
      <c r="E38" s="75"/>
      <c r="F38" s="75"/>
      <c r="G38" s="75"/>
      <c r="H38" s="104" t="s">
        <v>423</v>
      </c>
      <c r="I38" s="97"/>
      <c r="J38" s="93"/>
    </row>
    <row r="39" spans="2:10" ht="13" x14ac:dyDescent="0.3">
      <c r="B39" s="70"/>
      <c r="C39" s="90" t="s">
        <v>431</v>
      </c>
      <c r="D39" s="75"/>
      <c r="E39" s="75"/>
      <c r="F39" s="75"/>
      <c r="G39" s="75"/>
      <c r="H39" s="90" t="s">
        <v>424</v>
      </c>
      <c r="I39" s="97"/>
      <c r="J39" s="93"/>
    </row>
    <row r="40" spans="2:10" ht="13" x14ac:dyDescent="0.3">
      <c r="B40" s="70"/>
      <c r="C40" s="75"/>
      <c r="D40" s="75"/>
      <c r="E40" s="75"/>
      <c r="F40" s="75"/>
      <c r="G40" s="75"/>
      <c r="H40" s="90" t="s">
        <v>425</v>
      </c>
      <c r="I40" s="97"/>
      <c r="J40" s="93"/>
    </row>
    <row r="41" spans="2:10" ht="13" x14ac:dyDescent="0.3">
      <c r="B41" s="70"/>
      <c r="C41" s="75"/>
      <c r="D41" s="75"/>
      <c r="E41" s="75"/>
      <c r="F41" s="75"/>
      <c r="G41" s="90"/>
      <c r="H41" s="97"/>
      <c r="I41" s="97"/>
      <c r="J41" s="93"/>
    </row>
    <row r="42" spans="2:10" x14ac:dyDescent="0.25">
      <c r="B42" s="70"/>
      <c r="C42" s="105" t="s">
        <v>426</v>
      </c>
      <c r="D42" s="105"/>
      <c r="E42" s="105"/>
      <c r="F42" s="105"/>
      <c r="G42" s="105"/>
      <c r="H42" s="105"/>
      <c r="I42" s="105"/>
      <c r="J42" s="93"/>
    </row>
    <row r="43" spans="2:10" x14ac:dyDescent="0.25">
      <c r="B43" s="70"/>
      <c r="C43" s="105"/>
      <c r="D43" s="105"/>
      <c r="E43" s="105"/>
      <c r="F43" s="105"/>
      <c r="G43" s="105"/>
      <c r="H43" s="105"/>
      <c r="I43" s="105"/>
      <c r="J43" s="93"/>
    </row>
    <row r="44" spans="2:10" ht="7.5" customHeight="1" thickBot="1" x14ac:dyDescent="0.3">
      <c r="B44" s="106"/>
      <c r="C44" s="107"/>
      <c r="D44" s="107"/>
      <c r="E44" s="107"/>
      <c r="F44" s="107"/>
      <c r="G44" s="108"/>
      <c r="H44" s="108"/>
      <c r="I44" s="108"/>
      <c r="J44" s="10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RADICADO ABRIL 2024</vt:lpstr>
      <vt:lpstr>RADICADO MARZO 2024</vt:lpstr>
      <vt:lpstr>RADICADO FEBRERO 2024</vt:lpstr>
      <vt:lpstr>RADICADO ENERO 2024</vt:lpstr>
      <vt:lpstr>Hoja2</vt:lpstr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2024-06-12T19:36:52Z</cp:lastPrinted>
  <dcterms:created xsi:type="dcterms:W3CDTF">2022-06-01T14:39:12Z</dcterms:created>
  <dcterms:modified xsi:type="dcterms:W3CDTF">2024-06-12T19:46:51Z</dcterms:modified>
</cp:coreProperties>
</file>