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5016006 AMIGOS DE LA SALUD AMISALUD SAS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H23" i="3"/>
  <c r="H31" i="3" l="1"/>
  <c r="I31" i="3"/>
  <c r="P1" i="2" l="1"/>
  <c r="O1" i="2"/>
  <c r="N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<sst xmlns="http://schemas.openxmlformats.org/spreadsheetml/2006/main" count="111" uniqueCount="81">
  <si>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</si>
  <si>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</si>
  <si>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</si>
  <si>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</si>
  <si>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</si>
  <si>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</si>
  <si>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</si>
  <si>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</si>
  <si>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</si>
  <si>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</si>
  <si>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</si>
  <si>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</si>
  <si>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AMIGOS DE LA SALUD AMISALUD SAS</t>
  </si>
  <si>
    <t>AS1</t>
  </si>
  <si>
    <t>Evento</t>
  </si>
  <si>
    <t>Cali</t>
  </si>
  <si>
    <t>Servicio Vacunacion PAI</t>
  </si>
  <si>
    <t>Alf+Fac</t>
  </si>
  <si>
    <t>AS115334</t>
  </si>
  <si>
    <t>AS116049</t>
  </si>
  <si>
    <t>Llave</t>
  </si>
  <si>
    <t>Estado de Factura EPS Junio 24</t>
  </si>
  <si>
    <t>Boxalud</t>
  </si>
  <si>
    <t>805016006_AS115334</t>
  </si>
  <si>
    <t>805016006_AS116049</t>
  </si>
  <si>
    <t xml:space="preserve">Fecha de radicacion EPS </t>
  </si>
  <si>
    <t>Finalizada</t>
  </si>
  <si>
    <t xml:space="preserve">Valor total bruto </t>
  </si>
  <si>
    <t xml:space="preserve">Valor radicado </t>
  </si>
  <si>
    <t>Valor pagar</t>
  </si>
  <si>
    <t>Por pagar SAP</t>
  </si>
  <si>
    <t xml:space="preserve">P. abiertas </t>
  </si>
  <si>
    <t>Valor compensacion SAP</t>
  </si>
  <si>
    <t xml:space="preserve">Doc compensacion </t>
  </si>
  <si>
    <t xml:space="preserve">Fecha de compensacion </t>
  </si>
  <si>
    <t>Fecha de corte</t>
  </si>
  <si>
    <t>28.05.2024</t>
  </si>
  <si>
    <t>FACTURA CANCELADA</t>
  </si>
  <si>
    <t>FACTURA PENDIENTE EN PROGRAMACION DE PAGO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</si>
  <si>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</si>
  <si>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</si>
  <si>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</si>
  <si>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</si>
  <si>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</si>
  <si>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</si>
  <si>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</si>
  <si>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</si>
  <si>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</si>
  <si>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</si>
  <si>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</si>
  <si>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</si>
  <si>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</si>
  <si>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</si>
  <si>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</si>
  <si>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</si>
  <si>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</si>
  <si>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</si>
  <si>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</si>
  <si>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</si>
  <si>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</si>
  <si>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</si>
  <si>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</si>
  <si>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</si>
  <si>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AMIGOS DE LA SALUD AMISALUD SAS</t>
  </si>
  <si>
    <t>NIT: 805016006</t>
  </si>
  <si>
    <t>Santiago de Cali, Junio 24 del 2024</t>
  </si>
  <si>
    <t>Con Corte al dia: 31/05/2024</t>
  </si>
  <si>
    <t>Leyder Ballesteros</t>
  </si>
  <si>
    <t>Contabilidad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</si>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</sst>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</cellStyleXfs>
  <cellXfs count="1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6" fillId="2" borderId="2" xfId="0" applyFont="1" applyFill="1" applyBorder="1" applyAlignment="1">
      <alignment horizontal="center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1" fillId="0" borderId="0" xfId="2" applyNumberFormat="1" applyFont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6" fontId="1" fillId="0" borderId="1" xfId="2" applyNumberFormat="1" applyFont="1" applyBorder="1" applyAlignment="1">
      <alignment horizontal="center" vertical="center" wrapText="1"/>
    </xf>
    <xf numFmtId="166" fontId="1" fillId="4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0" fontId="1" fillId="7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wrapText="1"/>
    </xf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64" fontId="8" fillId="0" borderId="0" xfId="1" applyNumberFormat="1" applyFont="1"/>
    <xf numFmtId="169" fontId="7" fillId="0" borderId="0" xfId="4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4" fontId="8" fillId="0" borderId="0" xfId="3" applyNumberFormat="1" applyFont="1"/>
    <xf numFmtId="169" fontId="8" fillId="0" borderId="10" xfId="4" applyNumberFormat="1" applyFont="1" applyBorder="1" applyAlignment="1">
      <alignment horizontal="center"/>
    </xf>
    <xf numFmtId="164" fontId="8" fillId="0" borderId="10" xfId="1" applyNumberFormat="1" applyFont="1" applyBorder="1" applyAlignment="1">
      <alignment horizontal="right"/>
    </xf>
    <xf numFmtId="169" fontId="9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0" fontId="10" fillId="0" borderId="0" xfId="3" applyFont="1"/>
    <xf numFmtId="169" fontId="7" fillId="0" borderId="10" xfId="4" applyNumberFormat="1" applyFont="1" applyBorder="1" applyAlignment="1">
      <alignment horizontal="center"/>
    </xf>
    <xf numFmtId="164" fontId="7" fillId="0" borderId="10" xfId="1" applyNumberFormat="1" applyFont="1" applyBorder="1" applyAlignment="1">
      <alignment horizontal="right"/>
    </xf>
    <xf numFmtId="0" fontId="7" fillId="0" borderId="8" xfId="3" applyFont="1" applyBorder="1"/>
    <xf numFmtId="169" fontId="7" fillId="0" borderId="0" xfId="1" applyNumberFormat="1" applyFont="1" applyAlignment="1">
      <alignment horizontal="right"/>
    </xf>
    <xf numFmtId="169" fontId="10" fillId="0" borderId="14" xfId="4" applyNumberFormat="1" applyFont="1" applyBorder="1" applyAlignment="1">
      <alignment horizontal="center"/>
    </xf>
    <xf numFmtId="164" fontId="10" fillId="0" borderId="14" xfId="1" applyNumberFormat="1" applyFont="1" applyBorder="1" applyAlignment="1">
      <alignment horizontal="right"/>
    </xf>
    <xf numFmtId="170" fontId="7" fillId="0" borderId="0" xfId="3" applyNumberFormat="1" applyFont="1"/>
    <xf numFmtId="168" fontId="7" fillId="0" borderId="0" xfId="4" applyFont="1"/>
    <xf numFmtId="164" fontId="7" fillId="0" borderId="0" xfId="1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8" fontId="10" fillId="0" borderId="10" xfId="4" applyFont="1" applyBorder="1"/>
    <xf numFmtId="164" fontId="7" fillId="0" borderId="10" xfId="1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0" fontId="7" fillId="0" borderId="3" xfId="3" applyFont="1" applyBorder="1" applyAlignment="1">
      <alignment horizontal="center"/>
    </xf>
    <xf numFmtId="0" fontId="7" fillId="0" borderId="4" xfId="3" applyFont="1" applyBorder="1" applyAlignment="1">
      <alignment horizont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/>
    </xf>
    <xf numFmtId="0" fontId="7" fillId="0" borderId="7" xfId="3" applyFont="1" applyBorder="1"/>
    <xf numFmtId="167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6" fontId="10" fillId="0" borderId="0" xfId="2" applyNumberFormat="1" applyFont="1"/>
    <xf numFmtId="171" fontId="10" fillId="0" borderId="0" xfId="2" applyNumberFormat="1" applyFont="1" applyAlignment="1">
      <alignment horizontal="right"/>
    </xf>
    <xf numFmtId="166" fontId="7" fillId="0" borderId="0" xfId="2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166" fontId="7" fillId="0" borderId="19" xfId="2" applyNumberFormat="1" applyFont="1" applyBorder="1" applyAlignment="1">
      <alignment horizontal="center"/>
    </xf>
    <xf numFmtId="171" fontId="7" fillId="0" borderId="19" xfId="2" applyNumberFormat="1" applyFont="1" applyBorder="1" applyAlignment="1">
      <alignment horizontal="right"/>
    </xf>
    <xf numFmtId="166" fontId="7" fillId="0" borderId="14" xfId="2" applyNumberFormat="1" applyFont="1" applyBorder="1" applyAlignment="1">
      <alignment horizontal="center"/>
    </xf>
    <xf numFmtId="171" fontId="7" fillId="0" borderId="14" xfId="2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34.1796875" bestFit="1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23" bestFit="1" customWidth="1"/>
    <col min="12" max="12" width="13.1796875" bestFit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805016006</v>
      </c>
      <c r="B2" s="1" t="s">
        <v>12</v>
      </c>
      <c r="C2" s="1" t="s">
        <v>13</v>
      </c>
      <c r="D2" s="1">
        <v>15334</v>
      </c>
      <c r="E2" s="6">
        <v>45294</v>
      </c>
      <c r="F2" s="6">
        <v>45294</v>
      </c>
      <c r="G2" s="7">
        <v>6000</v>
      </c>
      <c r="H2" s="7">
        <v>6000</v>
      </c>
      <c r="I2" s="5" t="s">
        <v>14</v>
      </c>
      <c r="J2" s="4" t="s">
        <v>15</v>
      </c>
      <c r="K2" s="5" t="s">
        <v>16</v>
      </c>
      <c r="L2" s="8"/>
    </row>
    <row r="3" spans="1:12" x14ac:dyDescent="0.35">
      <c r="A3" s="1">
        <v>805016006</v>
      </c>
      <c r="B3" s="1" t="s">
        <v>12</v>
      </c>
      <c r="C3" s="1" t="s">
        <v>13</v>
      </c>
      <c r="D3" s="1">
        <v>16049</v>
      </c>
      <c r="E3" s="6">
        <v>45384</v>
      </c>
      <c r="F3" s="6">
        <v>45384</v>
      </c>
      <c r="G3" s="7">
        <v>6000</v>
      </c>
      <c r="H3" s="7">
        <v>6000</v>
      </c>
      <c r="I3" s="5" t="s">
        <v>14</v>
      </c>
      <c r="J3" s="4" t="s">
        <v>15</v>
      </c>
      <c r="K3" s="5" t="s">
        <v>16</v>
      </c>
      <c r="L3" s="8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"/>
  <sheetViews>
    <sheetView showGridLines="0" zoomScale="80" zoomScaleNormal="80" workbookViewId="0">
      <selection activeCell="H3" sqref="H3"/>
    </sheetView>
  </sheetViews>
  <sheetFormatPr baseColWidth="10" defaultRowHeight="14.5" x14ac:dyDescent="0.35"/>
  <cols>
    <col min="1" max="1" width="10.90625" style="11"/>
    <col min="2" max="2" width="34.1796875" style="11" bestFit="1" customWidth="1"/>
    <col min="3" max="3" width="9" style="11" customWidth="1"/>
    <col min="4" max="5" width="8.81640625" style="11" customWidth="1"/>
    <col min="6" max="6" width="19.54296875" style="11" bestFit="1" customWidth="1"/>
    <col min="7" max="7" width="11.26953125" style="11" bestFit="1" customWidth="1"/>
    <col min="8" max="9" width="14.7265625" style="11" customWidth="1"/>
    <col min="10" max="10" width="9.26953125" style="13" customWidth="1"/>
    <col min="11" max="11" width="9.81640625" style="13" customWidth="1"/>
    <col min="12" max="12" width="20.7265625" style="11" customWidth="1"/>
    <col min="13" max="13" width="11.453125" style="11" customWidth="1"/>
    <col min="14" max="14" width="10.7265625" style="11" customWidth="1"/>
    <col min="15" max="15" width="13.1796875" style="11" bestFit="1" customWidth="1"/>
    <col min="16" max="18" width="10.90625" style="11"/>
    <col min="19" max="19" width="15.7265625" style="11" customWidth="1"/>
    <col min="20" max="20" width="14.81640625" style="11" customWidth="1"/>
    <col min="21" max="21" width="15.08984375" style="11" customWidth="1"/>
    <col min="22" max="16384" width="10.90625" style="11"/>
  </cols>
  <sheetData>
    <row r="1" spans="1:22" x14ac:dyDescent="0.35">
      <c r="K1" s="14">
        <f>SUBTOTAL(9,K3:K4)</f>
        <v>12000</v>
      </c>
      <c r="N1" s="14">
        <f t="shared" ref="N1:P1" si="0">SUBTOTAL(9,N3:N4)</f>
        <v>12000</v>
      </c>
      <c r="O1" s="14">
        <f t="shared" si="0"/>
        <v>12000</v>
      </c>
      <c r="P1" s="14">
        <f t="shared" si="0"/>
        <v>12000</v>
      </c>
    </row>
    <row r="2" spans="1:22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5" t="s">
        <v>20</v>
      </c>
      <c r="G2" s="2" t="s">
        <v>2</v>
      </c>
      <c r="H2" s="2" t="s">
        <v>3</v>
      </c>
      <c r="I2" s="16" t="s">
        <v>25</v>
      </c>
      <c r="J2" s="18" t="s">
        <v>4</v>
      </c>
      <c r="K2" s="19" t="s">
        <v>5</v>
      </c>
      <c r="L2" s="12" t="s">
        <v>21</v>
      </c>
      <c r="M2" s="2" t="s">
        <v>22</v>
      </c>
      <c r="N2" s="2" t="s">
        <v>27</v>
      </c>
      <c r="O2" s="2" t="s">
        <v>28</v>
      </c>
      <c r="P2" s="2" t="s">
        <v>29</v>
      </c>
      <c r="Q2" s="12" t="s">
        <v>30</v>
      </c>
      <c r="R2" s="12" t="s">
        <v>31</v>
      </c>
      <c r="S2" s="21" t="s">
        <v>32</v>
      </c>
      <c r="T2" s="21" t="s">
        <v>33</v>
      </c>
      <c r="U2" s="21" t="s">
        <v>34</v>
      </c>
      <c r="V2" s="2" t="s">
        <v>35</v>
      </c>
    </row>
    <row r="3" spans="1:22" ht="43.5" x14ac:dyDescent="0.35">
      <c r="A3" s="9">
        <v>805016006</v>
      </c>
      <c r="B3" s="9" t="s">
        <v>12</v>
      </c>
      <c r="C3" s="9" t="s">
        <v>13</v>
      </c>
      <c r="D3" s="9">
        <v>15334</v>
      </c>
      <c r="E3" s="9" t="s">
        <v>18</v>
      </c>
      <c r="F3" s="9" t="s">
        <v>23</v>
      </c>
      <c r="G3" s="10">
        <v>45294</v>
      </c>
      <c r="H3" s="10">
        <v>45294</v>
      </c>
      <c r="I3" s="10">
        <v>45295</v>
      </c>
      <c r="J3" s="20">
        <v>6000</v>
      </c>
      <c r="K3" s="20">
        <v>6000</v>
      </c>
      <c r="L3" s="22" t="s">
        <v>38</v>
      </c>
      <c r="M3" s="17" t="s">
        <v>26</v>
      </c>
      <c r="N3" s="20">
        <v>6000</v>
      </c>
      <c r="O3" s="20">
        <v>6000</v>
      </c>
      <c r="P3" s="20">
        <v>6000</v>
      </c>
      <c r="Q3" s="20">
        <v>6000</v>
      </c>
      <c r="R3" s="9">
        <v>136167285</v>
      </c>
      <c r="S3" s="9"/>
      <c r="T3" s="9"/>
      <c r="U3" s="9"/>
      <c r="V3" s="10">
        <v>45443</v>
      </c>
    </row>
    <row r="4" spans="1:22" x14ac:dyDescent="0.35">
      <c r="A4" s="9">
        <v>805016006</v>
      </c>
      <c r="B4" s="9" t="s">
        <v>12</v>
      </c>
      <c r="C4" s="9" t="s">
        <v>13</v>
      </c>
      <c r="D4" s="9">
        <v>16049</v>
      </c>
      <c r="E4" s="9" t="s">
        <v>19</v>
      </c>
      <c r="F4" s="9" t="s">
        <v>24</v>
      </c>
      <c r="G4" s="10">
        <v>45384</v>
      </c>
      <c r="H4" s="10">
        <v>45384</v>
      </c>
      <c r="I4" s="10">
        <v>45392</v>
      </c>
      <c r="J4" s="20">
        <v>6000</v>
      </c>
      <c r="K4" s="20">
        <v>6000</v>
      </c>
      <c r="L4" s="17" t="s">
        <v>37</v>
      </c>
      <c r="M4" s="17" t="s">
        <v>26</v>
      </c>
      <c r="N4" s="20">
        <v>6000</v>
      </c>
      <c r="O4" s="20">
        <v>6000</v>
      </c>
      <c r="P4" s="20">
        <v>6000</v>
      </c>
      <c r="Q4" s="9"/>
      <c r="R4" s="9"/>
      <c r="S4" s="20">
        <v>6000</v>
      </c>
      <c r="T4" s="9">
        <v>2201511092</v>
      </c>
      <c r="U4" s="9" t="s">
        <v>36</v>
      </c>
      <c r="V4" s="10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1:K1048576 N1:P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30" sqref="P30"/>
    </sheetView>
  </sheetViews>
  <sheetFormatPr baseColWidth="10" defaultRowHeight="12.5" x14ac:dyDescent="0.25"/>
  <cols>
    <col min="1" max="1" width="1" style="23" customWidth="1"/>
    <col min="2" max="2" width="7.81640625" style="23" customWidth="1"/>
    <col min="3" max="3" width="17.54296875" style="23" customWidth="1"/>
    <col min="4" max="4" width="11.54296875" style="23" customWidth="1"/>
    <col min="5" max="6" width="11.453125" style="23" customWidth="1"/>
    <col min="7" max="7" width="8.1796875" style="23" customWidth="1"/>
    <col min="8" max="8" width="20.81640625" style="23" customWidth="1"/>
    <col min="9" max="9" width="25.453125" style="23" customWidth="1"/>
    <col min="10" max="10" width="12.453125" style="23" customWidth="1"/>
    <col min="11" max="11" width="1.7265625" style="23" customWidth="1"/>
    <col min="12" max="12" width="8.7265625" style="23" customWidth="1"/>
    <col min="13" max="13" width="16.54296875" style="52" bestFit="1" customWidth="1"/>
    <col min="14" max="14" width="13.81640625" style="23" bestFit="1" customWidth="1"/>
    <col min="15" max="15" width="7.453125" style="23" bestFit="1" customWidth="1"/>
    <col min="16" max="16" width="13.26953125" style="23" bestFit="1" customWidth="1"/>
    <col min="17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39</v>
      </c>
      <c r="E2" s="27"/>
      <c r="F2" s="27"/>
      <c r="G2" s="27"/>
      <c r="H2" s="27"/>
      <c r="I2" s="28"/>
      <c r="J2" s="29" t="s">
        <v>40</v>
      </c>
    </row>
    <row r="3" spans="2:10" ht="4.5" customHeight="1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41</v>
      </c>
      <c r="E4" s="27"/>
      <c r="F4" s="27"/>
      <c r="G4" s="27"/>
      <c r="H4" s="27"/>
      <c r="I4" s="28"/>
      <c r="J4" s="29" t="s">
        <v>42</v>
      </c>
    </row>
    <row r="5" spans="2:10" ht="5.25" customHeight="1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 x14ac:dyDescent="0.25">
      <c r="B7" s="42"/>
      <c r="J7" s="43"/>
    </row>
    <row r="8" spans="2:10" ht="9" customHeight="1" x14ac:dyDescent="0.25">
      <c r="B8" s="42"/>
      <c r="J8" s="43"/>
    </row>
    <row r="9" spans="2:10" ht="13" x14ac:dyDescent="0.3">
      <c r="B9" s="42"/>
      <c r="C9" s="44" t="s">
        <v>65</v>
      </c>
      <c r="E9" s="45"/>
      <c r="H9" s="46"/>
      <c r="J9" s="43"/>
    </row>
    <row r="10" spans="2:10" ht="8.25" customHeight="1" x14ac:dyDescent="0.25">
      <c r="B10" s="42"/>
      <c r="J10" s="43"/>
    </row>
    <row r="11" spans="2:10" ht="13" x14ac:dyDescent="0.3">
      <c r="B11" s="42"/>
      <c r="C11" s="44" t="s">
        <v>63</v>
      </c>
      <c r="J11" s="43"/>
    </row>
    <row r="12" spans="2:10" ht="13" x14ac:dyDescent="0.3">
      <c r="B12" s="42"/>
      <c r="C12" s="44" t="s">
        <v>64</v>
      </c>
      <c r="J12" s="43"/>
    </row>
    <row r="13" spans="2:10" x14ac:dyDescent="0.25">
      <c r="B13" s="42"/>
      <c r="J13" s="43"/>
    </row>
    <row r="14" spans="2:10" x14ac:dyDescent="0.25">
      <c r="B14" s="42"/>
      <c r="C14" s="23" t="s">
        <v>43</v>
      </c>
      <c r="G14" s="47"/>
      <c r="H14" s="47"/>
      <c r="I14" s="47"/>
      <c r="J14" s="43"/>
    </row>
    <row r="15" spans="2:10" ht="9" customHeight="1" x14ac:dyDescent="0.25">
      <c r="B15" s="42"/>
      <c r="C15" s="48"/>
      <c r="G15" s="47"/>
      <c r="H15" s="47"/>
      <c r="I15" s="47"/>
      <c r="J15" s="43"/>
    </row>
    <row r="16" spans="2:10" ht="13" x14ac:dyDescent="0.3">
      <c r="B16" s="42"/>
      <c r="C16" s="23" t="s">
        <v>66</v>
      </c>
      <c r="D16" s="45"/>
      <c r="G16" s="47"/>
      <c r="H16" s="49" t="s">
        <v>44</v>
      </c>
      <c r="I16" s="49" t="s">
        <v>45</v>
      </c>
      <c r="J16" s="43"/>
    </row>
    <row r="17" spans="2:14" ht="13" x14ac:dyDescent="0.3">
      <c r="B17" s="42"/>
      <c r="C17" s="44" t="s">
        <v>46</v>
      </c>
      <c r="D17" s="44"/>
      <c r="E17" s="44"/>
      <c r="F17" s="44"/>
      <c r="G17" s="47"/>
      <c r="H17" s="50">
        <v>2</v>
      </c>
      <c r="I17" s="51">
        <v>12000</v>
      </c>
      <c r="J17" s="43"/>
    </row>
    <row r="18" spans="2:14" x14ac:dyDescent="0.25">
      <c r="B18" s="42"/>
      <c r="C18" s="23" t="s">
        <v>47</v>
      </c>
      <c r="G18" s="47"/>
      <c r="H18" s="53">
        <v>1</v>
      </c>
      <c r="I18" s="54">
        <v>6000</v>
      </c>
      <c r="J18" s="43"/>
    </row>
    <row r="19" spans="2:14" x14ac:dyDescent="0.25">
      <c r="B19" s="42"/>
      <c r="C19" s="23" t="s">
        <v>48</v>
      </c>
      <c r="G19" s="47"/>
      <c r="H19" s="53">
        <v>0</v>
      </c>
      <c r="I19" s="54">
        <v>0</v>
      </c>
      <c r="J19" s="43"/>
    </row>
    <row r="20" spans="2:14" x14ac:dyDescent="0.25">
      <c r="B20" s="42"/>
      <c r="C20" s="23" t="s">
        <v>49</v>
      </c>
      <c r="H20" s="55">
        <v>0</v>
      </c>
      <c r="I20" s="56">
        <v>0</v>
      </c>
      <c r="J20" s="43"/>
    </row>
    <row r="21" spans="2:14" x14ac:dyDescent="0.25">
      <c r="B21" s="42"/>
      <c r="C21" s="23" t="s">
        <v>50</v>
      </c>
      <c r="H21" s="55">
        <v>0</v>
      </c>
      <c r="I21" s="56">
        <v>0</v>
      </c>
      <c r="J21" s="43"/>
      <c r="N21" s="57"/>
    </row>
    <row r="22" spans="2:14" ht="13" thickBot="1" x14ac:dyDescent="0.3">
      <c r="B22" s="42"/>
      <c r="C22" s="23" t="s">
        <v>51</v>
      </c>
      <c r="H22" s="58">
        <v>0</v>
      </c>
      <c r="I22" s="59">
        <v>0</v>
      </c>
      <c r="J22" s="43"/>
    </row>
    <row r="23" spans="2:14" ht="13" x14ac:dyDescent="0.3">
      <c r="B23" s="42"/>
      <c r="C23" s="44" t="s">
        <v>52</v>
      </c>
      <c r="D23" s="44"/>
      <c r="E23" s="44"/>
      <c r="F23" s="44"/>
      <c r="H23" s="60">
        <f>H18+H19+H20+H21+H22</f>
        <v>1</v>
      </c>
      <c r="I23" s="61">
        <f>I18+I19+I20+I21+I22</f>
        <v>6000</v>
      </c>
      <c r="J23" s="43"/>
    </row>
    <row r="24" spans="2:14" x14ac:dyDescent="0.25">
      <c r="B24" s="42"/>
      <c r="C24" s="23" t="s">
        <v>53</v>
      </c>
      <c r="H24" s="55">
        <v>1</v>
      </c>
      <c r="I24" s="56">
        <v>6000</v>
      </c>
      <c r="J24" s="43"/>
    </row>
    <row r="25" spans="2:14" ht="13" thickBot="1" x14ac:dyDescent="0.3">
      <c r="B25" s="42"/>
      <c r="C25" s="23" t="s">
        <v>54</v>
      </c>
      <c r="H25" s="58">
        <v>0</v>
      </c>
      <c r="I25" s="59">
        <v>0</v>
      </c>
      <c r="J25" s="43"/>
    </row>
    <row r="26" spans="2:14" ht="13" x14ac:dyDescent="0.3">
      <c r="B26" s="42"/>
      <c r="C26" s="44" t="s">
        <v>55</v>
      </c>
      <c r="D26" s="44"/>
      <c r="E26" s="44"/>
      <c r="F26" s="44"/>
      <c r="H26" s="60">
        <f>H24+H25</f>
        <v>1</v>
      </c>
      <c r="I26" s="61">
        <f>I24+I25</f>
        <v>6000</v>
      </c>
      <c r="J26" s="43"/>
    </row>
    <row r="27" spans="2:14" ht="13.5" thickBot="1" x14ac:dyDescent="0.35">
      <c r="B27" s="42"/>
      <c r="C27" s="47" t="s">
        <v>56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ht="13" x14ac:dyDescent="0.3">
      <c r="B28" s="42"/>
      <c r="C28" s="62" t="s">
        <v>57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ht="13" x14ac:dyDescent="0.3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 x14ac:dyDescent="0.35">
      <c r="B30" s="42"/>
      <c r="C30" s="62" t="s">
        <v>58</v>
      </c>
      <c r="D30" s="62"/>
      <c r="E30" s="47"/>
      <c r="F30" s="47"/>
      <c r="G30" s="47"/>
      <c r="H30" s="67"/>
      <c r="I30" s="68"/>
      <c r="J30" s="65"/>
    </row>
    <row r="31" spans="2:14" ht="13.5" thickTop="1" x14ac:dyDescent="0.3">
      <c r="B31" s="42"/>
      <c r="C31" s="62"/>
      <c r="D31" s="62"/>
      <c r="E31" s="47"/>
      <c r="F31" s="47"/>
      <c r="G31" s="47"/>
      <c r="H31" s="54">
        <f>H23+H26+H28</f>
        <v>2</v>
      </c>
      <c r="I31" s="54">
        <f>I23+I26+I28</f>
        <v>12000</v>
      </c>
      <c r="J31" s="65"/>
    </row>
    <row r="32" spans="2:14" ht="9.75" customHeight="1" x14ac:dyDescent="0.25">
      <c r="B32" s="42"/>
      <c r="C32" s="47"/>
      <c r="D32" s="47"/>
      <c r="E32" s="47"/>
      <c r="F32" s="47"/>
      <c r="G32" s="69"/>
      <c r="H32" s="70"/>
      <c r="I32" s="71"/>
      <c r="J32" s="65"/>
    </row>
    <row r="33" spans="2:10" ht="9.75" customHeight="1" x14ac:dyDescent="0.25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 x14ac:dyDescent="0.25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 x14ac:dyDescent="0.25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 x14ac:dyDescent="0.25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 x14ac:dyDescent="0.35">
      <c r="B37" s="42"/>
      <c r="C37" s="72"/>
      <c r="D37" s="73"/>
      <c r="E37" s="47"/>
      <c r="F37" s="47"/>
      <c r="G37" s="47"/>
      <c r="H37" s="74"/>
      <c r="I37" s="75"/>
      <c r="J37" s="65"/>
    </row>
    <row r="38" spans="2:10" ht="13" x14ac:dyDescent="0.3">
      <c r="B38" s="42"/>
      <c r="C38" s="62" t="s">
        <v>67</v>
      </c>
      <c r="D38" s="69"/>
      <c r="E38" s="47"/>
      <c r="F38" s="47"/>
      <c r="G38" s="47"/>
      <c r="H38" s="76" t="s">
        <v>59</v>
      </c>
      <c r="I38" s="69"/>
      <c r="J38" s="65"/>
    </row>
    <row r="39" spans="2:10" ht="13" x14ac:dyDescent="0.3">
      <c r="B39" s="42"/>
      <c r="C39" s="62" t="s">
        <v>68</v>
      </c>
      <c r="D39" s="47"/>
      <c r="E39" s="47"/>
      <c r="F39" s="47"/>
      <c r="G39" s="47"/>
      <c r="H39" s="62" t="s">
        <v>60</v>
      </c>
      <c r="I39" s="69"/>
      <c r="J39" s="65"/>
    </row>
    <row r="40" spans="2:10" ht="13" x14ac:dyDescent="0.3">
      <c r="B40" s="42"/>
      <c r="C40" s="47"/>
      <c r="D40" s="47"/>
      <c r="E40" s="47"/>
      <c r="F40" s="47"/>
      <c r="G40" s="47"/>
      <c r="H40" s="62" t="s">
        <v>61</v>
      </c>
      <c r="I40" s="69"/>
      <c r="J40" s="65"/>
    </row>
    <row r="41" spans="2:10" ht="13" x14ac:dyDescent="0.3">
      <c r="B41" s="42"/>
      <c r="C41" s="47"/>
      <c r="D41" s="47"/>
      <c r="E41" s="47"/>
      <c r="F41" s="47"/>
      <c r="G41" s="62"/>
      <c r="H41" s="69"/>
      <c r="I41" s="69"/>
      <c r="J41" s="65"/>
    </row>
    <row r="42" spans="2:10" x14ac:dyDescent="0.25">
      <c r="B42" s="42"/>
      <c r="C42" s="77" t="s">
        <v>62</v>
      </c>
      <c r="D42" s="77"/>
      <c r="E42" s="77"/>
      <c r="F42" s="77"/>
      <c r="G42" s="77"/>
      <c r="H42" s="77"/>
      <c r="I42" s="77"/>
      <c r="J42" s="65"/>
    </row>
    <row r="43" spans="2:10" x14ac:dyDescent="0.25">
      <c r="B43" s="42"/>
      <c r="C43" s="77"/>
      <c r="D43" s="77"/>
      <c r="E43" s="77"/>
      <c r="F43" s="77"/>
      <c r="G43" s="77"/>
      <c r="H43" s="77"/>
      <c r="I43" s="77"/>
      <c r="J43" s="65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4" sqref="I14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2"/>
      <c r="B1" s="83"/>
      <c r="C1" s="84" t="s">
        <v>69</v>
      </c>
      <c r="D1" s="85"/>
      <c r="E1" s="85"/>
      <c r="F1" s="85"/>
      <c r="G1" s="85"/>
      <c r="H1" s="86"/>
      <c r="I1" s="87" t="s">
        <v>40</v>
      </c>
    </row>
    <row r="2" spans="1:9" ht="53.5" customHeight="1" thickBot="1" x14ac:dyDescent="0.4">
      <c r="A2" s="88"/>
      <c r="B2" s="89"/>
      <c r="C2" s="90" t="s">
        <v>70</v>
      </c>
      <c r="D2" s="91"/>
      <c r="E2" s="91"/>
      <c r="F2" s="91"/>
      <c r="G2" s="91"/>
      <c r="H2" s="92"/>
      <c r="I2" s="93" t="s">
        <v>71</v>
      </c>
    </row>
    <row r="3" spans="1:9" x14ac:dyDescent="0.35">
      <c r="A3" s="94"/>
      <c r="B3" s="47"/>
      <c r="C3" s="47"/>
      <c r="D3" s="47"/>
      <c r="E3" s="47"/>
      <c r="F3" s="47"/>
      <c r="G3" s="47"/>
      <c r="H3" s="47"/>
      <c r="I3" s="65"/>
    </row>
    <row r="4" spans="1:9" x14ac:dyDescent="0.35">
      <c r="A4" s="94"/>
      <c r="B4" s="47"/>
      <c r="C4" s="47"/>
      <c r="D4" s="47"/>
      <c r="E4" s="47"/>
      <c r="F4" s="47"/>
      <c r="G4" s="47"/>
      <c r="H4" s="47"/>
      <c r="I4" s="65"/>
    </row>
    <row r="5" spans="1:9" x14ac:dyDescent="0.35">
      <c r="A5" s="94"/>
      <c r="B5" s="44" t="s">
        <v>65</v>
      </c>
      <c r="C5" s="95"/>
      <c r="D5" s="96"/>
      <c r="E5" s="47"/>
      <c r="F5" s="47"/>
      <c r="G5" s="47"/>
      <c r="H5" s="47"/>
      <c r="I5" s="65"/>
    </row>
    <row r="6" spans="1:9" x14ac:dyDescent="0.35">
      <c r="A6" s="94"/>
      <c r="B6" s="23"/>
      <c r="C6" s="47"/>
      <c r="D6" s="47"/>
      <c r="E6" s="47"/>
      <c r="F6" s="47"/>
      <c r="G6" s="47"/>
      <c r="H6" s="47"/>
      <c r="I6" s="65"/>
    </row>
    <row r="7" spans="1:9" x14ac:dyDescent="0.35">
      <c r="A7" s="94"/>
      <c r="B7" s="44" t="s">
        <v>63</v>
      </c>
      <c r="C7" s="47"/>
      <c r="D7" s="47"/>
      <c r="E7" s="47"/>
      <c r="F7" s="47"/>
      <c r="G7" s="47"/>
      <c r="H7" s="47"/>
      <c r="I7" s="65"/>
    </row>
    <row r="8" spans="1:9" x14ac:dyDescent="0.35">
      <c r="A8" s="94"/>
      <c r="B8" s="44" t="s">
        <v>64</v>
      </c>
      <c r="C8" s="47"/>
      <c r="D8" s="47"/>
      <c r="E8" s="47"/>
      <c r="F8" s="47"/>
      <c r="G8" s="47"/>
      <c r="H8" s="47"/>
      <c r="I8" s="65"/>
    </row>
    <row r="9" spans="1:9" x14ac:dyDescent="0.35">
      <c r="A9" s="94"/>
      <c r="B9" s="47"/>
      <c r="C9" s="47"/>
      <c r="D9" s="47"/>
      <c r="E9" s="47"/>
      <c r="F9" s="47"/>
      <c r="G9" s="47"/>
      <c r="H9" s="47"/>
      <c r="I9" s="65"/>
    </row>
    <row r="10" spans="1:9" x14ac:dyDescent="0.35">
      <c r="A10" s="94"/>
      <c r="B10" s="47" t="s">
        <v>72</v>
      </c>
      <c r="C10" s="47"/>
      <c r="D10" s="47"/>
      <c r="E10" s="47"/>
      <c r="F10" s="47"/>
      <c r="G10" s="47"/>
      <c r="H10" s="47"/>
      <c r="I10" s="65"/>
    </row>
    <row r="11" spans="1:9" x14ac:dyDescent="0.35">
      <c r="A11" s="94"/>
      <c r="B11" s="97"/>
      <c r="C11" s="47"/>
      <c r="D11" s="47"/>
      <c r="E11" s="47"/>
      <c r="F11" s="47"/>
      <c r="G11" s="47"/>
      <c r="H11" s="47"/>
      <c r="I11" s="65"/>
    </row>
    <row r="12" spans="1:9" x14ac:dyDescent="0.35">
      <c r="A12" s="94"/>
      <c r="B12" s="23" t="s">
        <v>66</v>
      </c>
      <c r="C12" s="96"/>
      <c r="D12" s="47"/>
      <c r="E12" s="47"/>
      <c r="F12" s="47"/>
      <c r="G12" s="49" t="s">
        <v>73</v>
      </c>
      <c r="H12" s="49" t="s">
        <v>74</v>
      </c>
      <c r="I12" s="65"/>
    </row>
    <row r="13" spans="1:9" x14ac:dyDescent="0.35">
      <c r="A13" s="94"/>
      <c r="B13" s="62" t="s">
        <v>46</v>
      </c>
      <c r="C13" s="62"/>
      <c r="D13" s="62"/>
      <c r="E13" s="62"/>
      <c r="F13" s="47"/>
      <c r="G13" s="98">
        <f>G19</f>
        <v>1</v>
      </c>
      <c r="H13" s="99">
        <f>H19</f>
        <v>6000</v>
      </c>
      <c r="I13" s="65"/>
    </row>
    <row r="14" spans="1:9" x14ac:dyDescent="0.35">
      <c r="A14" s="94"/>
      <c r="B14" s="47" t="s">
        <v>47</v>
      </c>
      <c r="C14" s="47"/>
      <c r="D14" s="47"/>
      <c r="E14" s="47"/>
      <c r="F14" s="47"/>
      <c r="G14" s="100">
        <v>1</v>
      </c>
      <c r="H14" s="101">
        <v>6000</v>
      </c>
      <c r="I14" s="65"/>
    </row>
    <row r="15" spans="1:9" x14ac:dyDescent="0.35">
      <c r="A15" s="94"/>
      <c r="B15" s="47" t="s">
        <v>48</v>
      </c>
      <c r="C15" s="47"/>
      <c r="D15" s="47"/>
      <c r="E15" s="47"/>
      <c r="F15" s="47"/>
      <c r="G15" s="100">
        <v>0</v>
      </c>
      <c r="H15" s="101">
        <v>0</v>
      </c>
      <c r="I15" s="65"/>
    </row>
    <row r="16" spans="1:9" x14ac:dyDescent="0.35">
      <c r="A16" s="94"/>
      <c r="B16" s="47" t="s">
        <v>49</v>
      </c>
      <c r="C16" s="47"/>
      <c r="D16" s="47"/>
      <c r="E16" s="47"/>
      <c r="F16" s="47"/>
      <c r="G16" s="100">
        <v>0</v>
      </c>
      <c r="H16" s="101">
        <v>0</v>
      </c>
      <c r="I16" s="65"/>
    </row>
    <row r="17" spans="1:9" x14ac:dyDescent="0.35">
      <c r="A17" s="94"/>
      <c r="B17" s="47" t="s">
        <v>50</v>
      </c>
      <c r="C17" s="47"/>
      <c r="D17" s="47"/>
      <c r="E17" s="47"/>
      <c r="F17" s="47"/>
      <c r="G17" s="100">
        <v>0</v>
      </c>
      <c r="H17" s="101">
        <v>0</v>
      </c>
      <c r="I17" s="65"/>
    </row>
    <row r="18" spans="1:9" x14ac:dyDescent="0.35">
      <c r="A18" s="94"/>
      <c r="B18" s="47" t="s">
        <v>75</v>
      </c>
      <c r="C18" s="47"/>
      <c r="D18" s="47"/>
      <c r="E18" s="47"/>
      <c r="F18" s="47"/>
      <c r="G18" s="102">
        <v>0</v>
      </c>
      <c r="H18" s="103">
        <v>0</v>
      </c>
      <c r="I18" s="65"/>
    </row>
    <row r="19" spans="1:9" x14ac:dyDescent="0.35">
      <c r="A19" s="94"/>
      <c r="B19" s="62" t="s">
        <v>76</v>
      </c>
      <c r="C19" s="62"/>
      <c r="D19" s="62"/>
      <c r="E19" s="62"/>
      <c r="F19" s="47"/>
      <c r="G19" s="100">
        <f>SUM(G14:G18)</f>
        <v>1</v>
      </c>
      <c r="H19" s="99">
        <f>(H14+H15+H16+H17+H18)</f>
        <v>6000</v>
      </c>
      <c r="I19" s="65"/>
    </row>
    <row r="20" spans="1:9" ht="15" thickBot="1" x14ac:dyDescent="0.4">
      <c r="A20" s="94"/>
      <c r="B20" s="62"/>
      <c r="C20" s="62"/>
      <c r="D20" s="47"/>
      <c r="E20" s="47"/>
      <c r="F20" s="47"/>
      <c r="G20" s="104"/>
      <c r="H20" s="105"/>
      <c r="I20" s="65"/>
    </row>
    <row r="21" spans="1:9" ht="15" thickTop="1" x14ac:dyDescent="0.35">
      <c r="A21" s="94"/>
      <c r="B21" s="62"/>
      <c r="C21" s="62"/>
      <c r="D21" s="47"/>
      <c r="E21" s="47"/>
      <c r="F21" s="47"/>
      <c r="G21" s="69"/>
      <c r="H21" s="106"/>
      <c r="I21" s="65"/>
    </row>
    <row r="22" spans="1:9" x14ac:dyDescent="0.35">
      <c r="A22" s="94"/>
      <c r="B22" s="47"/>
      <c r="C22" s="47"/>
      <c r="D22" s="47"/>
      <c r="E22" s="47"/>
      <c r="F22" s="69"/>
      <c r="G22" s="69"/>
      <c r="H22" s="69"/>
      <c r="I22" s="65"/>
    </row>
    <row r="23" spans="1:9" ht="15" thickBot="1" x14ac:dyDescent="0.4">
      <c r="A23" s="94"/>
      <c r="B23" s="73"/>
      <c r="C23" s="73"/>
      <c r="D23" s="47"/>
      <c r="E23" s="47"/>
      <c r="F23" s="73"/>
      <c r="G23" s="73"/>
      <c r="H23" s="69"/>
      <c r="I23" s="65"/>
    </row>
    <row r="24" spans="1:9" x14ac:dyDescent="0.35">
      <c r="A24" s="94"/>
      <c r="B24" s="69" t="s">
        <v>77</v>
      </c>
      <c r="C24" s="69"/>
      <c r="D24" s="47"/>
      <c r="E24" s="47"/>
      <c r="F24" s="69"/>
      <c r="G24" s="69"/>
      <c r="H24" s="69"/>
      <c r="I24" s="65"/>
    </row>
    <row r="25" spans="1:9" x14ac:dyDescent="0.35">
      <c r="A25" s="94"/>
      <c r="B25" s="69" t="s">
        <v>67</v>
      </c>
      <c r="C25" s="69"/>
      <c r="D25" s="47"/>
      <c r="E25" s="47"/>
      <c r="F25" s="69" t="s">
        <v>78</v>
      </c>
      <c r="G25" s="69"/>
      <c r="H25" s="69"/>
      <c r="I25" s="65"/>
    </row>
    <row r="26" spans="1:9" x14ac:dyDescent="0.35">
      <c r="A26" s="94"/>
      <c r="B26" s="69" t="s">
        <v>68</v>
      </c>
      <c r="C26" s="69"/>
      <c r="D26" s="47"/>
      <c r="E26" s="47"/>
      <c r="F26" s="69" t="s">
        <v>79</v>
      </c>
      <c r="G26" s="69"/>
      <c r="H26" s="69"/>
      <c r="I26" s="65"/>
    </row>
    <row r="27" spans="1:9" x14ac:dyDescent="0.35">
      <c r="A27" s="94"/>
      <c r="B27" s="69"/>
      <c r="C27" s="69"/>
      <c r="D27" s="47"/>
      <c r="E27" s="47"/>
      <c r="F27" s="69"/>
      <c r="G27" s="69"/>
      <c r="H27" s="69"/>
      <c r="I27" s="65"/>
    </row>
    <row r="28" spans="1:9" ht="18.5" customHeight="1" x14ac:dyDescent="0.35">
      <c r="A28" s="94"/>
      <c r="B28" s="107" t="s">
        <v>80</v>
      </c>
      <c r="C28" s="107"/>
      <c r="D28" s="107"/>
      <c r="E28" s="107"/>
      <c r="F28" s="107"/>
      <c r="G28" s="107"/>
      <c r="H28" s="107"/>
      <c r="I28" s="65"/>
    </row>
    <row r="29" spans="1:9" ht="15" thickBot="1" x14ac:dyDescent="0.4">
      <c r="A29" s="108"/>
      <c r="B29" s="109"/>
      <c r="C29" s="109"/>
      <c r="D29" s="109"/>
      <c r="E29" s="109"/>
      <c r="F29" s="73"/>
      <c r="G29" s="73"/>
      <c r="H29" s="73"/>
      <c r="I29" s="11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2024-06-24T14:01:22Z</cp:lastPrinted>
  <dcterms:created xsi:type="dcterms:W3CDTF">2022-06-01T14:39:12Z</dcterms:created>
  <dcterms:modified xsi:type="dcterms:W3CDTF">2024-06-24T14:12:05Z</dcterms:modified>
</cp:coreProperties>
</file>