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00200789 CLINICA CHIA S.A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I28" i="3"/>
  <c r="H28" i="3"/>
  <c r="I26" i="3"/>
  <c r="H26" i="3"/>
  <c r="I23" i="3"/>
  <c r="I31" i="3" s="1"/>
  <c r="H23" i="3"/>
  <c r="H31" i="3" s="1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<sst xmlns="http://schemas.openxmlformats.org/spreadsheetml/2006/main" count="105" uniqueCount="73">
  <si>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</si>
  <si>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</si>
  <si>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</si>
  <si>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</si>
  <si>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</si>
  <si>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</si>
  <si>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</si>
  <si>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</si>
  <si>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</si>
  <si>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</si>
  <si>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</si>
  <si>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</si>
  <si>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CLINICA CHIA SAS</t>
  </si>
  <si>
    <t>ACC</t>
  </si>
  <si>
    <t>EVENTO</t>
  </si>
  <si>
    <t>CHIA</t>
  </si>
  <si>
    <t xml:space="preserve">NO SE HA PODIDO PORQUE NO HAN ASIGANDO LA CLAVE </t>
  </si>
  <si>
    <t>URGENCIA</t>
  </si>
  <si>
    <t xml:space="preserve">HOSPITALIZADO </t>
  </si>
  <si>
    <t>Alf+Fac</t>
  </si>
  <si>
    <t>ACC45768</t>
  </si>
  <si>
    <t>ACC47681</t>
  </si>
  <si>
    <t>Llave</t>
  </si>
  <si>
    <t>800200789_ACC45768</t>
  </si>
  <si>
    <t>800200789_ACC47681</t>
  </si>
  <si>
    <t xml:space="preserve">Fecha de radicacion EPS </t>
  </si>
  <si>
    <t>Estado de Factura EPS Mayo 03</t>
  </si>
  <si>
    <t>Boxalud</t>
  </si>
  <si>
    <t>Para cargar RIPS o soportes</t>
  </si>
  <si>
    <t>N/A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</si>
  <si>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</si>
  <si>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</si>
  <si>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</si>
  <si>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</si>
  <si>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</si>
  <si>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</si>
  <si>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</si>
  <si>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</si>
  <si>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</si>
  <si>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</si>
  <si>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</si>
  <si>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</si>
  <si>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</si>
  <si>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</si>
  <si>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</si>
  <si>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</si>
  <si>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</si>
  <si>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</si>
  <si>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</si>
  <si>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</si>
  <si>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</si>
  <si>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</si>
  <si>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</si>
  <si>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</si>
  <si>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</si>
  <si>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</si>
  <si>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</si>
  <si>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</si>
  <si>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</si>
  <si>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</si>
  <si>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</si>
  <si>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</si>
  <si>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</si>
  <si>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</si>
  <si>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</si>
  <si>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</si>
  <si>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CLINICA CHIA SAS</t>
  </si>
  <si>
    <t>NIT: 800200789</t>
  </si>
  <si>
    <t>Santiago de Cali, Mayo 03 del 2024</t>
  </si>
  <si>
    <t>Con Corte al dia: 30/04/2024</t>
  </si>
  <si>
    <t>A continuacion me permito remitir nuestra respuesta al estado de cartera presentado en la fecha: 24/04/2024</t>
  </si>
  <si>
    <t>Yaneth Villarraga</t>
  </si>
  <si>
    <t>Ejecutiva de cartera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</si>
</sst>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5" formatCode="[$$-240A]\ #,##0;\-[$$-240A]\ #,##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 tint="-0.499984740745262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0" fillId="0" borderId="0"/>
    <xf numFmtId="171" fontId="4" fillId="0" borderId="0" applyFont="0" applyFill="0" applyBorder="0" applyAlignment="0" applyProtection="0"/>
  </cellStyleXfs>
  <cellXfs count="112">
    <xf numFmtId="0" fontId="0" fillId="0" borderId="0" xfId="0"/>
    <xf numFmtId="0" fontId="1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4" fontId="6" fillId="0" borderId="1" xfId="1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165" fontId="0" fillId="0" borderId="0" xfId="2" applyNumberFormat="1" applyFont="1"/>
    <xf numFmtId="0" fontId="0" fillId="0" borderId="0" xfId="0" applyFont="1"/>
    <xf numFmtId="0" fontId="0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14" fontId="0" fillId="0" borderId="1" xfId="1" applyNumberFormat="1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165" fontId="0" fillId="0" borderId="1" xfId="2" applyNumberFormat="1" applyFont="1" applyBorder="1" applyAlignment="1">
      <alignment vertical="center"/>
    </xf>
    <xf numFmtId="0" fontId="9" fillId="4" borderId="1" xfId="0" applyFont="1" applyFill="1" applyBorder="1" applyAlignment="1">
      <alignment horizontal="center" vertical="center" wrapText="1"/>
    </xf>
    <xf numFmtId="165" fontId="9" fillId="5" borderId="1" xfId="2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165" fontId="1" fillId="0" borderId="0" xfId="2" applyNumberFormat="1" applyFont="1"/>
    <xf numFmtId="0" fontId="11" fillId="0" borderId="0" xfId="3" applyFont="1"/>
    <xf numFmtId="0" fontId="11" fillId="0" borderId="2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/>
    </xf>
    <xf numFmtId="0" fontId="12" fillId="0" borderId="2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3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1" fillId="0" borderId="6" xfId="3" applyFont="1" applyBorder="1"/>
    <xf numFmtId="0" fontId="11" fillId="0" borderId="7" xfId="3" applyFont="1" applyBorder="1"/>
    <xf numFmtId="0" fontId="12" fillId="0" borderId="0" xfId="3" applyFont="1"/>
    <xf numFmtId="14" fontId="11" fillId="0" borderId="0" xfId="3" applyNumberFormat="1" applyFont="1"/>
    <xf numFmtId="170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72" fontId="13" fillId="0" borderId="0" xfId="4" applyNumberFormat="1" applyFont="1" applyAlignment="1">
      <alignment horizontal="center"/>
    </xf>
    <xf numFmtId="173" fontId="13" fillId="0" borderId="0" xfId="1" applyNumberFormat="1" applyFont="1" applyAlignment="1">
      <alignment horizontal="right"/>
    </xf>
    <xf numFmtId="173" fontId="11" fillId="0" borderId="0" xfId="1" applyNumberFormat="1" applyFont="1"/>
    <xf numFmtId="172" fontId="10" fillId="0" borderId="0" xfId="4" applyNumberFormat="1" applyFont="1" applyAlignment="1">
      <alignment horizontal="center"/>
    </xf>
    <xf numFmtId="173" fontId="10" fillId="0" borderId="0" xfId="1" applyNumberFormat="1" applyFont="1" applyAlignment="1">
      <alignment horizontal="right"/>
    </xf>
    <xf numFmtId="172" fontId="11" fillId="0" borderId="0" xfId="4" applyNumberFormat="1" applyFont="1" applyAlignment="1">
      <alignment horizontal="center"/>
    </xf>
    <xf numFmtId="173" fontId="11" fillId="0" borderId="0" xfId="1" applyNumberFormat="1" applyFont="1" applyAlignment="1">
      <alignment horizontal="right"/>
    </xf>
    <xf numFmtId="173" fontId="11" fillId="0" borderId="0" xfId="3" applyNumberFormat="1" applyFont="1"/>
    <xf numFmtId="172" fontId="11" fillId="0" borderId="9" xfId="4" applyNumberFormat="1" applyFont="1" applyBorder="1" applyAlignment="1">
      <alignment horizontal="center"/>
    </xf>
    <xf numFmtId="173" fontId="11" fillId="0" borderId="9" xfId="1" applyNumberFormat="1" applyFont="1" applyBorder="1" applyAlignment="1">
      <alignment horizontal="right"/>
    </xf>
    <xf numFmtId="172" fontId="12" fillId="0" borderId="0" xfId="1" applyNumberFormat="1" applyFont="1" applyAlignment="1">
      <alignment horizontal="right"/>
    </xf>
    <xf numFmtId="173" fontId="12" fillId="0" borderId="0" xfId="1" applyNumberFormat="1" applyFont="1" applyAlignment="1">
      <alignment horizontal="right"/>
    </xf>
    <xf numFmtId="0" fontId="13" fillId="0" borderId="0" xfId="3" applyFont="1"/>
    <xf numFmtId="172" fontId="10" fillId="0" borderId="9" xfId="4" applyNumberFormat="1" applyFont="1" applyBorder="1" applyAlignment="1">
      <alignment horizontal="center"/>
    </xf>
    <xf numFmtId="173" fontId="10" fillId="0" borderId="9" xfId="1" applyNumberFormat="1" applyFont="1" applyBorder="1" applyAlignment="1">
      <alignment horizontal="right"/>
    </xf>
    <xf numFmtId="0" fontId="10" fillId="0" borderId="7" xfId="3" applyFont="1" applyBorder="1"/>
    <xf numFmtId="172" fontId="10" fillId="0" borderId="0" xfId="1" applyNumberFormat="1" applyFont="1" applyAlignment="1">
      <alignment horizontal="right"/>
    </xf>
    <xf numFmtId="172" fontId="13" fillId="0" borderId="13" xfId="4" applyNumberFormat="1" applyFont="1" applyBorder="1" applyAlignment="1">
      <alignment horizontal="center"/>
    </xf>
    <xf numFmtId="173" fontId="13" fillId="0" borderId="13" xfId="1" applyNumberFormat="1" applyFont="1" applyBorder="1" applyAlignment="1">
      <alignment horizontal="right"/>
    </xf>
    <xf numFmtId="174" fontId="10" fillId="0" borderId="0" xfId="3" applyNumberFormat="1" applyFont="1"/>
    <xf numFmtId="171" fontId="10" fillId="0" borderId="0" xfId="4" applyFont="1"/>
    <xf numFmtId="173" fontId="10" fillId="0" borderId="0" xfId="1" applyNumberFormat="1" applyFont="1"/>
    <xf numFmtId="174" fontId="13" fillId="0" borderId="9" xfId="3" applyNumberFormat="1" applyFont="1" applyBorder="1"/>
    <xf numFmtId="174" fontId="10" fillId="0" borderId="9" xfId="3" applyNumberFormat="1" applyFont="1" applyBorder="1"/>
    <xf numFmtId="171" fontId="13" fillId="0" borderId="9" xfId="4" applyFont="1" applyBorder="1"/>
    <xf numFmtId="173" fontId="10" fillId="0" borderId="9" xfId="1" applyNumberFormat="1" applyFont="1" applyBorder="1"/>
    <xf numFmtId="174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8" xfId="3" applyFont="1" applyBorder="1"/>
    <xf numFmtId="0" fontId="11" fillId="0" borderId="9" xfId="3" applyFont="1" applyBorder="1"/>
    <xf numFmtId="174" fontId="11" fillId="0" borderId="9" xfId="3" applyNumberFormat="1" applyFont="1" applyBorder="1"/>
    <xf numFmtId="0" fontId="11" fillId="0" borderId="10" xfId="3" applyFont="1" applyBorder="1"/>
    <xf numFmtId="0" fontId="10" fillId="0" borderId="2" xfId="3" applyFont="1" applyBorder="1" applyAlignment="1">
      <alignment horizontal="center"/>
    </xf>
    <xf numFmtId="0" fontId="10" fillId="0" borderId="3" xfId="3" applyFont="1" applyBorder="1" applyAlignment="1">
      <alignment horizontal="center"/>
    </xf>
    <xf numFmtId="0" fontId="13" fillId="0" borderId="2" xfId="3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/>
    </xf>
    <xf numFmtId="0" fontId="10" fillId="0" borderId="10" xfId="3" applyFont="1" applyBorder="1" applyAlignment="1">
      <alignment horizontal="center"/>
    </xf>
    <xf numFmtId="0" fontId="13" fillId="0" borderId="14" xfId="3" applyFont="1" applyBorder="1" applyAlignment="1">
      <alignment horizontal="center" vertical="center" wrapText="1"/>
    </xf>
    <xf numFmtId="0" fontId="13" fillId="0" borderId="15" xfId="3" applyFont="1" applyBorder="1" applyAlignment="1">
      <alignment horizontal="center" vertical="center" wrapText="1"/>
    </xf>
    <xf numFmtId="0" fontId="13" fillId="0" borderId="16" xfId="3" applyFont="1" applyBorder="1" applyAlignment="1">
      <alignment horizontal="center" vertical="center" wrapText="1"/>
    </xf>
    <xf numFmtId="0" fontId="13" fillId="0" borderId="17" xfId="3" applyFont="1" applyBorder="1" applyAlignment="1">
      <alignment horizontal="center" vertical="center"/>
    </xf>
    <xf numFmtId="0" fontId="10" fillId="0" borderId="6" xfId="3" applyFont="1" applyBorder="1"/>
    <xf numFmtId="170" fontId="10" fillId="0" borderId="0" xfId="3" applyNumberFormat="1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165" fontId="13" fillId="0" borderId="0" xfId="2" applyNumberFormat="1" applyFont="1"/>
    <xf numFmtId="175" fontId="13" fillId="0" borderId="0" xfId="2" applyNumberFormat="1" applyFont="1" applyAlignment="1">
      <alignment horizontal="right"/>
    </xf>
    <xf numFmtId="165" fontId="10" fillId="0" borderId="0" xfId="2" applyNumberFormat="1" applyFont="1" applyAlignment="1">
      <alignment horizontal="center"/>
    </xf>
    <xf numFmtId="175" fontId="10" fillId="0" borderId="0" xfId="2" applyNumberFormat="1" applyFont="1" applyAlignment="1">
      <alignment horizontal="right"/>
    </xf>
    <xf numFmtId="165" fontId="10" fillId="0" borderId="18" xfId="2" applyNumberFormat="1" applyFont="1" applyBorder="1" applyAlignment="1">
      <alignment horizontal="center"/>
    </xf>
    <xf numFmtId="175" fontId="10" fillId="0" borderId="18" xfId="2" applyNumberFormat="1" applyFont="1" applyBorder="1" applyAlignment="1">
      <alignment horizontal="right"/>
    </xf>
    <xf numFmtId="165" fontId="10" fillId="0" borderId="13" xfId="2" applyNumberFormat="1" applyFont="1" applyBorder="1" applyAlignment="1">
      <alignment horizontal="center"/>
    </xf>
    <xf numFmtId="175" fontId="10" fillId="0" borderId="13" xfId="2" applyNumberFormat="1" applyFont="1" applyBorder="1" applyAlignment="1">
      <alignment horizontal="right"/>
    </xf>
    <xf numFmtId="174" fontId="10" fillId="0" borderId="0" xfId="3" applyNumberFormat="1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0" fillId="0" borderId="8" xfId="3" applyFont="1" applyBorder="1"/>
    <xf numFmtId="0" fontId="10" fillId="0" borderId="9" xfId="3" applyFont="1" applyBorder="1"/>
    <xf numFmtId="0" fontId="10" fillId="0" borderId="10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zoomScale="120" zoomScaleNormal="120" workbookViewId="0">
      <selection activeCell="B6" sqref="B6"/>
    </sheetView>
  </sheetViews>
  <sheetFormatPr baseColWidth="10" defaultColWidth="11.453125" defaultRowHeight="14.5" x14ac:dyDescent="0.35"/>
  <cols>
    <col min="1" max="1" width="8.7265625" bestFit="1" customWidth="1"/>
    <col min="2" max="2" width="12.1796875" bestFit="1" customWidth="1"/>
    <col min="3" max="3" width="5.81640625" bestFit="1" customWidth="1"/>
    <col min="4" max="4" width="6.453125" bestFit="1" customWidth="1"/>
    <col min="5" max="5" width="9" bestFit="1" customWidth="1"/>
    <col min="6" max="6" width="11.54296875" customWidth="1"/>
    <col min="7" max="8" width="7.81640625" bestFit="1" customWidth="1"/>
    <col min="9" max="9" width="12" bestFit="1" customWidth="1"/>
    <col min="10" max="10" width="10.1796875" bestFit="1" customWidth="1"/>
    <col min="11" max="11" width="13.1796875" bestFit="1" customWidth="1"/>
    <col min="12" max="12" width="8.453125" bestFit="1" customWidth="1"/>
  </cols>
  <sheetData>
    <row r="1" spans="1:12" s="1" customFormat="1" ht="21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s="9" customFormat="1" ht="52.5" x14ac:dyDescent="0.35">
      <c r="A2" s="3">
        <v>800200789</v>
      </c>
      <c r="B2" s="3" t="s">
        <v>12</v>
      </c>
      <c r="C2" s="4" t="s">
        <v>13</v>
      </c>
      <c r="D2" s="4">
        <v>45768</v>
      </c>
      <c r="E2" s="5">
        <v>45324</v>
      </c>
      <c r="F2" s="6" t="s">
        <v>16</v>
      </c>
      <c r="G2" s="3">
        <v>1411734</v>
      </c>
      <c r="H2" s="3">
        <v>1411734</v>
      </c>
      <c r="I2" s="7" t="s">
        <v>14</v>
      </c>
      <c r="J2" s="8" t="s">
        <v>15</v>
      </c>
      <c r="K2" s="7" t="s">
        <v>17</v>
      </c>
      <c r="L2" s="8"/>
    </row>
    <row r="3" spans="1:12" s="9" customFormat="1" ht="52.5" x14ac:dyDescent="0.35">
      <c r="A3" s="3">
        <v>800200789</v>
      </c>
      <c r="B3" s="3" t="s">
        <v>12</v>
      </c>
      <c r="C3" s="4" t="s">
        <v>13</v>
      </c>
      <c r="D3" s="4">
        <v>47681</v>
      </c>
      <c r="E3" s="5">
        <v>45333</v>
      </c>
      <c r="F3" s="6" t="s">
        <v>16</v>
      </c>
      <c r="G3" s="3">
        <v>27203436</v>
      </c>
      <c r="H3" s="3">
        <v>27203436</v>
      </c>
      <c r="I3" s="7" t="s">
        <v>14</v>
      </c>
      <c r="J3" s="8" t="s">
        <v>15</v>
      </c>
      <c r="K3" s="7" t="s">
        <v>18</v>
      </c>
      <c r="L3" s="8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"/>
  <sheetViews>
    <sheetView showGridLines="0" zoomScale="80" zoomScaleNormal="80" workbookViewId="0">
      <selection activeCell="F9" sqref="F9"/>
    </sheetView>
  </sheetViews>
  <sheetFormatPr baseColWidth="10" defaultColWidth="11.453125" defaultRowHeight="14.5" x14ac:dyDescent="0.35"/>
  <cols>
    <col min="1" max="1" width="10.1796875" style="12" bestFit="1" customWidth="1"/>
    <col min="2" max="2" width="15.81640625" style="12" bestFit="1" customWidth="1"/>
    <col min="3" max="3" width="9.36328125" style="12" customWidth="1"/>
    <col min="4" max="4" width="9.26953125" style="12" customWidth="1"/>
    <col min="5" max="5" width="9.54296875" style="12" bestFit="1" customWidth="1"/>
    <col min="6" max="6" width="19.90625" style="12" bestFit="1" customWidth="1"/>
    <col min="7" max="7" width="10.81640625" style="12" bestFit="1" customWidth="1"/>
    <col min="8" max="8" width="35.1796875" style="12" customWidth="1"/>
    <col min="9" max="9" width="18.26953125" style="12" customWidth="1"/>
    <col min="10" max="10" width="9.1796875" style="12" bestFit="1" customWidth="1"/>
    <col min="11" max="11" width="13.7265625" style="11" bestFit="1" customWidth="1"/>
    <col min="12" max="12" width="21.36328125" style="12" bestFit="1" customWidth="1"/>
    <col min="13" max="13" width="24.08984375" style="12" bestFit="1" customWidth="1"/>
    <col min="14" max="14" width="13.1796875" style="12" bestFit="1" customWidth="1"/>
    <col min="15" max="16384" width="11.453125" style="12"/>
  </cols>
  <sheetData>
    <row r="1" spans="1:14" x14ac:dyDescent="0.35">
      <c r="K1" s="23">
        <f>SUBTOTAL(9,K3:K4)</f>
        <v>28615170</v>
      </c>
    </row>
    <row r="2" spans="1:14" s="10" customFormat="1" ht="29" x14ac:dyDescent="0.35">
      <c r="A2" s="14" t="s">
        <v>0</v>
      </c>
      <c r="B2" s="14" t="s">
        <v>1</v>
      </c>
      <c r="C2" s="14" t="s">
        <v>2</v>
      </c>
      <c r="D2" s="14" t="s">
        <v>3</v>
      </c>
      <c r="E2" s="14" t="s">
        <v>19</v>
      </c>
      <c r="F2" s="15" t="s">
        <v>22</v>
      </c>
      <c r="G2" s="14" t="s">
        <v>4</v>
      </c>
      <c r="H2" s="14" t="s">
        <v>5</v>
      </c>
      <c r="I2" s="20" t="s">
        <v>25</v>
      </c>
      <c r="J2" s="14" t="s">
        <v>6</v>
      </c>
      <c r="K2" s="21" t="s">
        <v>7</v>
      </c>
      <c r="L2" s="22" t="s">
        <v>26</v>
      </c>
      <c r="M2" s="14" t="s">
        <v>27</v>
      </c>
      <c r="N2" s="14" t="s">
        <v>31</v>
      </c>
    </row>
    <row r="3" spans="1:14" s="13" customFormat="1" x14ac:dyDescent="0.35">
      <c r="A3" s="16">
        <v>800200789</v>
      </c>
      <c r="B3" s="16" t="s">
        <v>12</v>
      </c>
      <c r="C3" s="16" t="s">
        <v>13</v>
      </c>
      <c r="D3" s="16">
        <v>45768</v>
      </c>
      <c r="E3" s="16" t="s">
        <v>20</v>
      </c>
      <c r="F3" s="16" t="s">
        <v>23</v>
      </c>
      <c r="G3" s="17">
        <v>45324</v>
      </c>
      <c r="H3" s="18" t="s">
        <v>16</v>
      </c>
      <c r="I3" s="18"/>
      <c r="J3" s="16">
        <v>1411734</v>
      </c>
      <c r="K3" s="19">
        <v>1411734</v>
      </c>
      <c r="L3" s="18" t="s">
        <v>30</v>
      </c>
      <c r="M3" s="18" t="s">
        <v>29</v>
      </c>
      <c r="N3" s="17">
        <v>45412</v>
      </c>
    </row>
    <row r="4" spans="1:14" s="13" customFormat="1" x14ac:dyDescent="0.35">
      <c r="A4" s="16">
        <v>800200789</v>
      </c>
      <c r="B4" s="16" t="s">
        <v>12</v>
      </c>
      <c r="C4" s="16" t="s">
        <v>13</v>
      </c>
      <c r="D4" s="16">
        <v>47681</v>
      </c>
      <c r="E4" s="16" t="s">
        <v>21</v>
      </c>
      <c r="F4" s="16" t="s">
        <v>24</v>
      </c>
      <c r="G4" s="17">
        <v>45333</v>
      </c>
      <c r="H4" s="18" t="s">
        <v>16</v>
      </c>
      <c r="I4" s="18"/>
      <c r="J4" s="16">
        <v>27203436</v>
      </c>
      <c r="K4" s="19">
        <v>27203436</v>
      </c>
      <c r="L4" s="18" t="s">
        <v>30</v>
      </c>
      <c r="M4" s="18" t="s">
        <v>28</v>
      </c>
      <c r="N4" s="17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G28" sqref="G28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3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32</v>
      </c>
      <c r="E2" s="28"/>
      <c r="F2" s="28"/>
      <c r="G2" s="28"/>
      <c r="H2" s="28"/>
      <c r="I2" s="29"/>
      <c r="J2" s="30" t="s">
        <v>33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34</v>
      </c>
      <c r="E4" s="28"/>
      <c r="F4" s="28"/>
      <c r="G4" s="28"/>
      <c r="H4" s="28"/>
      <c r="I4" s="29"/>
      <c r="J4" s="30" t="s">
        <v>35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68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66</v>
      </c>
      <c r="J11" s="44"/>
    </row>
    <row r="12" spans="2:10" ht="13" x14ac:dyDescent="0.3">
      <c r="B12" s="43"/>
      <c r="C12" s="45" t="s">
        <v>67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70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69</v>
      </c>
      <c r="D16" s="46"/>
      <c r="G16" s="48"/>
      <c r="H16" s="50" t="s">
        <v>36</v>
      </c>
      <c r="I16" s="50" t="s">
        <v>37</v>
      </c>
      <c r="J16" s="44"/>
    </row>
    <row r="17" spans="2:14" ht="13" x14ac:dyDescent="0.3">
      <c r="B17" s="43"/>
      <c r="C17" s="45" t="s">
        <v>38</v>
      </c>
      <c r="D17" s="45"/>
      <c r="E17" s="45"/>
      <c r="F17" s="45"/>
      <c r="G17" s="48"/>
      <c r="H17" s="51">
        <v>2</v>
      </c>
      <c r="I17" s="52">
        <v>28615170</v>
      </c>
      <c r="J17" s="44"/>
    </row>
    <row r="18" spans="2:14" x14ac:dyDescent="0.25">
      <c r="B18" s="43"/>
      <c r="C18" s="24" t="s">
        <v>39</v>
      </c>
      <c r="G18" s="48"/>
      <c r="H18" s="54">
        <v>0</v>
      </c>
      <c r="I18" s="55">
        <v>0</v>
      </c>
      <c r="J18" s="44"/>
    </row>
    <row r="19" spans="2:14" x14ac:dyDescent="0.25">
      <c r="B19" s="43"/>
      <c r="C19" s="24" t="s">
        <v>40</v>
      </c>
      <c r="G19" s="48"/>
      <c r="H19" s="54">
        <v>0</v>
      </c>
      <c r="I19" s="55">
        <v>0</v>
      </c>
      <c r="J19" s="44"/>
    </row>
    <row r="20" spans="2:14" x14ac:dyDescent="0.25">
      <c r="B20" s="43"/>
      <c r="C20" s="24" t="s">
        <v>41</v>
      </c>
      <c r="H20" s="56">
        <v>2</v>
      </c>
      <c r="I20" s="57">
        <v>28615170</v>
      </c>
      <c r="J20" s="44"/>
    </row>
    <row r="21" spans="2:14" x14ac:dyDescent="0.25">
      <c r="B21" s="43"/>
      <c r="C21" s="24" t="s">
        <v>42</v>
      </c>
      <c r="H21" s="56">
        <v>0</v>
      </c>
      <c r="I21" s="57">
        <v>0</v>
      </c>
      <c r="J21" s="44"/>
      <c r="N21" s="58"/>
    </row>
    <row r="22" spans="2:14" ht="13" thickBot="1" x14ac:dyDescent="0.3">
      <c r="B22" s="43"/>
      <c r="C22" s="24" t="s">
        <v>43</v>
      </c>
      <c r="H22" s="59">
        <v>0</v>
      </c>
      <c r="I22" s="60">
        <v>0</v>
      </c>
      <c r="J22" s="44"/>
    </row>
    <row r="23" spans="2:14" ht="13" x14ac:dyDescent="0.3">
      <c r="B23" s="43"/>
      <c r="C23" s="45" t="s">
        <v>44</v>
      </c>
      <c r="D23" s="45"/>
      <c r="E23" s="45"/>
      <c r="F23" s="45"/>
      <c r="H23" s="61">
        <f>H18+H19+H20+H21+H22</f>
        <v>2</v>
      </c>
      <c r="I23" s="62">
        <f>I18+I19+I20+I21+I22</f>
        <v>28615170</v>
      </c>
      <c r="J23" s="44"/>
    </row>
    <row r="24" spans="2:14" x14ac:dyDescent="0.25">
      <c r="B24" s="43"/>
      <c r="C24" s="24" t="s">
        <v>45</v>
      </c>
      <c r="H24" s="56">
        <v>0</v>
      </c>
      <c r="I24" s="57">
        <v>0</v>
      </c>
      <c r="J24" s="44"/>
    </row>
    <row r="25" spans="2:14" ht="13" thickBot="1" x14ac:dyDescent="0.3">
      <c r="B25" s="43"/>
      <c r="C25" s="24" t="s">
        <v>46</v>
      </c>
      <c r="H25" s="59">
        <v>0</v>
      </c>
      <c r="I25" s="60">
        <v>0</v>
      </c>
      <c r="J25" s="44"/>
    </row>
    <row r="26" spans="2:14" ht="13" x14ac:dyDescent="0.3">
      <c r="B26" s="43"/>
      <c r="C26" s="45" t="s">
        <v>47</v>
      </c>
      <c r="D26" s="45"/>
      <c r="E26" s="45"/>
      <c r="F26" s="45"/>
      <c r="H26" s="61">
        <f>H24+H25</f>
        <v>0</v>
      </c>
      <c r="I26" s="62">
        <f>I24+I25</f>
        <v>0</v>
      </c>
      <c r="J26" s="44"/>
    </row>
    <row r="27" spans="2:14" ht="13.5" thickBot="1" x14ac:dyDescent="0.35">
      <c r="B27" s="43"/>
      <c r="C27" s="48" t="s">
        <v>48</v>
      </c>
      <c r="D27" s="63"/>
      <c r="E27" s="63"/>
      <c r="F27" s="63"/>
      <c r="G27" s="48"/>
      <c r="H27" s="64">
        <v>0</v>
      </c>
      <c r="I27" s="65">
        <v>0</v>
      </c>
      <c r="J27" s="66"/>
    </row>
    <row r="28" spans="2:14" ht="13" x14ac:dyDescent="0.3">
      <c r="B28" s="43"/>
      <c r="C28" s="63" t="s">
        <v>49</v>
      </c>
      <c r="D28" s="63"/>
      <c r="E28" s="63"/>
      <c r="F28" s="63"/>
      <c r="G28" s="48"/>
      <c r="H28" s="67">
        <f>H27</f>
        <v>0</v>
      </c>
      <c r="I28" s="55">
        <f>I27</f>
        <v>0</v>
      </c>
      <c r="J28" s="66"/>
    </row>
    <row r="29" spans="2:14" ht="13" x14ac:dyDescent="0.3">
      <c r="B29" s="43"/>
      <c r="C29" s="63"/>
      <c r="D29" s="63"/>
      <c r="E29" s="63"/>
      <c r="F29" s="63"/>
      <c r="G29" s="48"/>
      <c r="H29" s="54"/>
      <c r="I29" s="52"/>
      <c r="J29" s="66"/>
    </row>
    <row r="30" spans="2:14" ht="13.5" thickBot="1" x14ac:dyDescent="0.35">
      <c r="B30" s="43"/>
      <c r="C30" s="63" t="s">
        <v>50</v>
      </c>
      <c r="D30" s="63"/>
      <c r="E30" s="48"/>
      <c r="F30" s="48"/>
      <c r="G30" s="48"/>
      <c r="H30" s="68"/>
      <c r="I30" s="69"/>
      <c r="J30" s="66"/>
    </row>
    <row r="31" spans="2:14" ht="13.5" thickTop="1" x14ac:dyDescent="0.3">
      <c r="B31" s="43"/>
      <c r="C31" s="63"/>
      <c r="D31" s="63"/>
      <c r="E31" s="48"/>
      <c r="F31" s="48"/>
      <c r="G31" s="48"/>
      <c r="H31" s="55">
        <f>H23+H26+H28</f>
        <v>2</v>
      </c>
      <c r="I31" s="55">
        <f>I23+I26+I28</f>
        <v>28615170</v>
      </c>
      <c r="J31" s="66"/>
    </row>
    <row r="32" spans="2:14" ht="9.75" customHeight="1" x14ac:dyDescent="0.25">
      <c r="B32" s="43"/>
      <c r="C32" s="48"/>
      <c r="D32" s="48"/>
      <c r="E32" s="48"/>
      <c r="F32" s="48"/>
      <c r="G32" s="70"/>
      <c r="H32" s="71"/>
      <c r="I32" s="72"/>
      <c r="J32" s="66"/>
    </row>
    <row r="33" spans="2:10" ht="9.75" customHeight="1" x14ac:dyDescent="0.25">
      <c r="B33" s="43"/>
      <c r="C33" s="48"/>
      <c r="D33" s="48"/>
      <c r="E33" s="48"/>
      <c r="F33" s="48"/>
      <c r="G33" s="70"/>
      <c r="H33" s="71"/>
      <c r="I33" s="72"/>
      <c r="J33" s="66"/>
    </row>
    <row r="34" spans="2:10" ht="9.75" customHeight="1" x14ac:dyDescent="0.25">
      <c r="B34" s="43"/>
      <c r="C34" s="48"/>
      <c r="D34" s="48"/>
      <c r="E34" s="48"/>
      <c r="F34" s="48"/>
      <c r="G34" s="70"/>
      <c r="H34" s="71"/>
      <c r="I34" s="72"/>
      <c r="J34" s="66"/>
    </row>
    <row r="35" spans="2:10" ht="9.75" customHeight="1" x14ac:dyDescent="0.25">
      <c r="B35" s="43"/>
      <c r="C35" s="48"/>
      <c r="D35" s="48"/>
      <c r="E35" s="48"/>
      <c r="F35" s="48"/>
      <c r="G35" s="70"/>
      <c r="H35" s="71"/>
      <c r="I35" s="72"/>
      <c r="J35" s="66"/>
    </row>
    <row r="36" spans="2:10" ht="9.75" customHeight="1" x14ac:dyDescent="0.25">
      <c r="B36" s="43"/>
      <c r="C36" s="48"/>
      <c r="D36" s="48"/>
      <c r="E36" s="48"/>
      <c r="F36" s="48"/>
      <c r="G36" s="70"/>
      <c r="H36" s="71"/>
      <c r="I36" s="72"/>
      <c r="J36" s="66"/>
    </row>
    <row r="37" spans="2:10" ht="13.5" thickBot="1" x14ac:dyDescent="0.35">
      <c r="B37" s="43"/>
      <c r="C37" s="73"/>
      <c r="D37" s="74"/>
      <c r="E37" s="48"/>
      <c r="F37" s="48"/>
      <c r="G37" s="48"/>
      <c r="H37" s="75"/>
      <c r="I37" s="76"/>
      <c r="J37" s="66"/>
    </row>
    <row r="38" spans="2:10" ht="13" x14ac:dyDescent="0.3">
      <c r="B38" s="43"/>
      <c r="C38" s="63" t="s">
        <v>71</v>
      </c>
      <c r="D38" s="70"/>
      <c r="E38" s="48"/>
      <c r="F38" s="48"/>
      <c r="G38" s="48"/>
      <c r="H38" s="77" t="s">
        <v>51</v>
      </c>
      <c r="I38" s="70"/>
      <c r="J38" s="66"/>
    </row>
    <row r="39" spans="2:10" ht="13" x14ac:dyDescent="0.3">
      <c r="B39" s="43"/>
      <c r="C39" s="63" t="s">
        <v>72</v>
      </c>
      <c r="D39" s="48"/>
      <c r="E39" s="48"/>
      <c r="F39" s="48"/>
      <c r="G39" s="48"/>
      <c r="H39" s="63" t="s">
        <v>52</v>
      </c>
      <c r="I39" s="70"/>
      <c r="J39" s="66"/>
    </row>
    <row r="40" spans="2:10" ht="13" x14ac:dyDescent="0.3">
      <c r="B40" s="43"/>
      <c r="C40" s="48"/>
      <c r="D40" s="48"/>
      <c r="E40" s="48"/>
      <c r="F40" s="48"/>
      <c r="G40" s="48"/>
      <c r="H40" s="63" t="s">
        <v>53</v>
      </c>
      <c r="I40" s="70"/>
      <c r="J40" s="66"/>
    </row>
    <row r="41" spans="2:10" ht="13" x14ac:dyDescent="0.3">
      <c r="B41" s="43"/>
      <c r="C41" s="48"/>
      <c r="D41" s="48"/>
      <c r="E41" s="48"/>
      <c r="F41" s="48"/>
      <c r="G41" s="63"/>
      <c r="H41" s="70"/>
      <c r="I41" s="70"/>
      <c r="J41" s="66"/>
    </row>
    <row r="42" spans="2:10" x14ac:dyDescent="0.25">
      <c r="B42" s="43"/>
      <c r="C42" s="78" t="s">
        <v>54</v>
      </c>
      <c r="D42" s="78"/>
      <c r="E42" s="78"/>
      <c r="F42" s="78"/>
      <c r="G42" s="78"/>
      <c r="H42" s="78"/>
      <c r="I42" s="78"/>
      <c r="J42" s="66"/>
    </row>
    <row r="43" spans="2:10" x14ac:dyDescent="0.25">
      <c r="B43" s="43"/>
      <c r="C43" s="78"/>
      <c r="D43" s="78"/>
      <c r="E43" s="78"/>
      <c r="F43" s="78"/>
      <c r="G43" s="78"/>
      <c r="H43" s="78"/>
      <c r="I43" s="78"/>
      <c r="J43" s="66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4" zoomScale="80" zoomScaleNormal="80" workbookViewId="0">
      <selection activeCell="D22" sqref="D22"/>
    </sheetView>
  </sheetViews>
  <sheetFormatPr baseColWidth="10" defaultRowHeight="14.5" x14ac:dyDescent="0.35"/>
  <cols>
    <col min="8" max="8" width="11.54296875" bestFit="1" customWidth="1"/>
    <col min="9" max="9" width="18.90625" customWidth="1"/>
  </cols>
  <sheetData>
    <row r="1" spans="1:9" ht="15" thickBot="1" x14ac:dyDescent="0.4">
      <c r="A1" s="83"/>
      <c r="B1" s="84"/>
      <c r="C1" s="85" t="s">
        <v>55</v>
      </c>
      <c r="D1" s="86"/>
      <c r="E1" s="86"/>
      <c r="F1" s="86"/>
      <c r="G1" s="86"/>
      <c r="H1" s="87"/>
      <c r="I1" s="88" t="s">
        <v>33</v>
      </c>
    </row>
    <row r="2" spans="1:9" ht="53.5" customHeight="1" thickBot="1" x14ac:dyDescent="0.4">
      <c r="A2" s="89"/>
      <c r="B2" s="90"/>
      <c r="C2" s="91" t="s">
        <v>56</v>
      </c>
      <c r="D2" s="92"/>
      <c r="E2" s="92"/>
      <c r="F2" s="92"/>
      <c r="G2" s="92"/>
      <c r="H2" s="93"/>
      <c r="I2" s="94" t="s">
        <v>57</v>
      </c>
    </row>
    <row r="3" spans="1:9" x14ac:dyDescent="0.35">
      <c r="A3" s="95"/>
      <c r="B3" s="48"/>
      <c r="C3" s="48"/>
      <c r="D3" s="48"/>
      <c r="E3" s="48"/>
      <c r="F3" s="48"/>
      <c r="G3" s="48"/>
      <c r="H3" s="48"/>
      <c r="I3" s="66"/>
    </row>
    <row r="4" spans="1:9" x14ac:dyDescent="0.35">
      <c r="A4" s="95"/>
      <c r="B4" s="48"/>
      <c r="C4" s="48"/>
      <c r="D4" s="48"/>
      <c r="E4" s="48"/>
      <c r="F4" s="48"/>
      <c r="G4" s="48"/>
      <c r="H4" s="48"/>
      <c r="I4" s="66"/>
    </row>
    <row r="5" spans="1:9" x14ac:dyDescent="0.35">
      <c r="A5" s="95"/>
      <c r="B5" s="45" t="s">
        <v>68</v>
      </c>
      <c r="C5" s="96"/>
      <c r="D5" s="97"/>
      <c r="E5" s="48"/>
      <c r="F5" s="48"/>
      <c r="G5" s="48"/>
      <c r="H5" s="48"/>
      <c r="I5" s="66"/>
    </row>
    <row r="6" spans="1:9" x14ac:dyDescent="0.35">
      <c r="A6" s="95"/>
      <c r="B6" s="24"/>
      <c r="C6" s="48"/>
      <c r="D6" s="48"/>
      <c r="E6" s="48"/>
      <c r="F6" s="48"/>
      <c r="G6" s="48"/>
      <c r="H6" s="48"/>
      <c r="I6" s="66"/>
    </row>
    <row r="7" spans="1:9" x14ac:dyDescent="0.35">
      <c r="A7" s="95"/>
      <c r="B7" s="45" t="s">
        <v>66</v>
      </c>
      <c r="C7" s="48"/>
      <c r="D7" s="48"/>
      <c r="E7" s="48"/>
      <c r="F7" s="48"/>
      <c r="G7" s="48"/>
      <c r="H7" s="48"/>
      <c r="I7" s="66"/>
    </row>
    <row r="8" spans="1:9" x14ac:dyDescent="0.35">
      <c r="A8" s="95"/>
      <c r="B8" s="45" t="s">
        <v>67</v>
      </c>
      <c r="C8" s="48"/>
      <c r="D8" s="48"/>
      <c r="E8" s="48"/>
      <c r="F8" s="48"/>
      <c r="G8" s="48"/>
      <c r="H8" s="48"/>
      <c r="I8" s="66"/>
    </row>
    <row r="9" spans="1:9" x14ac:dyDescent="0.35">
      <c r="A9" s="95"/>
      <c r="B9" s="48"/>
      <c r="C9" s="48"/>
      <c r="D9" s="48"/>
      <c r="E9" s="48"/>
      <c r="F9" s="48"/>
      <c r="G9" s="48"/>
      <c r="H9" s="48"/>
      <c r="I9" s="66"/>
    </row>
    <row r="10" spans="1:9" x14ac:dyDescent="0.35">
      <c r="A10" s="95"/>
      <c r="B10" s="48" t="s">
        <v>58</v>
      </c>
      <c r="C10" s="48"/>
      <c r="D10" s="48"/>
      <c r="E10" s="48"/>
      <c r="F10" s="48"/>
      <c r="G10" s="48"/>
      <c r="H10" s="48"/>
      <c r="I10" s="66"/>
    </row>
    <row r="11" spans="1:9" x14ac:dyDescent="0.35">
      <c r="A11" s="95"/>
      <c r="B11" s="98"/>
      <c r="C11" s="48"/>
      <c r="D11" s="48"/>
      <c r="E11" s="48"/>
      <c r="F11" s="48"/>
      <c r="G11" s="48"/>
      <c r="H11" s="48"/>
      <c r="I11" s="66"/>
    </row>
    <row r="12" spans="1:9" x14ac:dyDescent="0.35">
      <c r="A12" s="95"/>
      <c r="B12" s="24" t="s">
        <v>69</v>
      </c>
      <c r="C12" s="97"/>
      <c r="D12" s="48"/>
      <c r="E12" s="48"/>
      <c r="F12" s="48"/>
      <c r="G12" s="50" t="s">
        <v>59</v>
      </c>
      <c r="H12" s="50" t="s">
        <v>60</v>
      </c>
      <c r="I12" s="66"/>
    </row>
    <row r="13" spans="1:9" x14ac:dyDescent="0.35">
      <c r="A13" s="95"/>
      <c r="B13" s="63" t="s">
        <v>38</v>
      </c>
      <c r="C13" s="63"/>
      <c r="D13" s="63"/>
      <c r="E13" s="63"/>
      <c r="F13" s="48"/>
      <c r="G13" s="99">
        <f>G19</f>
        <v>2</v>
      </c>
      <c r="H13" s="100">
        <f>H19</f>
        <v>28615170</v>
      </c>
      <c r="I13" s="66"/>
    </row>
    <row r="14" spans="1:9" x14ac:dyDescent="0.35">
      <c r="A14" s="95"/>
      <c r="B14" s="48" t="s">
        <v>39</v>
      </c>
      <c r="C14" s="48"/>
      <c r="D14" s="48"/>
      <c r="E14" s="48"/>
      <c r="F14" s="48"/>
      <c r="G14" s="101">
        <v>0</v>
      </c>
      <c r="H14" s="102">
        <v>0</v>
      </c>
      <c r="I14" s="66"/>
    </row>
    <row r="15" spans="1:9" x14ac:dyDescent="0.35">
      <c r="A15" s="95"/>
      <c r="B15" s="48" t="s">
        <v>40</v>
      </c>
      <c r="C15" s="48"/>
      <c r="D15" s="48"/>
      <c r="E15" s="48"/>
      <c r="F15" s="48"/>
      <c r="G15" s="101">
        <v>0</v>
      </c>
      <c r="H15" s="102">
        <v>0</v>
      </c>
      <c r="I15" s="66"/>
    </row>
    <row r="16" spans="1:9" x14ac:dyDescent="0.35">
      <c r="A16" s="95"/>
      <c r="B16" s="48" t="s">
        <v>41</v>
      </c>
      <c r="C16" s="48"/>
      <c r="D16" s="48"/>
      <c r="E16" s="48"/>
      <c r="F16" s="48"/>
      <c r="G16" s="101">
        <v>2</v>
      </c>
      <c r="H16" s="102">
        <v>28615170</v>
      </c>
      <c r="I16" s="66"/>
    </row>
    <row r="17" spans="1:9" x14ac:dyDescent="0.35">
      <c r="A17" s="95"/>
      <c r="B17" s="48" t="s">
        <v>42</v>
      </c>
      <c r="C17" s="48"/>
      <c r="D17" s="48"/>
      <c r="E17" s="48"/>
      <c r="F17" s="48"/>
      <c r="G17" s="101">
        <v>0</v>
      </c>
      <c r="H17" s="102">
        <v>0</v>
      </c>
      <c r="I17" s="66"/>
    </row>
    <row r="18" spans="1:9" x14ac:dyDescent="0.35">
      <c r="A18" s="95"/>
      <c r="B18" s="48" t="s">
        <v>61</v>
      </c>
      <c r="C18" s="48"/>
      <c r="D18" s="48"/>
      <c r="E18" s="48"/>
      <c r="F18" s="48"/>
      <c r="G18" s="103">
        <v>0</v>
      </c>
      <c r="H18" s="104">
        <v>0</v>
      </c>
      <c r="I18" s="66"/>
    </row>
    <row r="19" spans="1:9" x14ac:dyDescent="0.35">
      <c r="A19" s="95"/>
      <c r="B19" s="63" t="s">
        <v>62</v>
      </c>
      <c r="C19" s="63"/>
      <c r="D19" s="63"/>
      <c r="E19" s="63"/>
      <c r="F19" s="48"/>
      <c r="G19" s="101">
        <f>SUM(G14:G18)</f>
        <v>2</v>
      </c>
      <c r="H19" s="100">
        <f>(H14+H15+H16+H17+H18)</f>
        <v>28615170</v>
      </c>
      <c r="I19" s="66"/>
    </row>
    <row r="20" spans="1:9" ht="15" thickBot="1" x14ac:dyDescent="0.4">
      <c r="A20" s="95"/>
      <c r="B20" s="63"/>
      <c r="C20" s="63"/>
      <c r="D20" s="48"/>
      <c r="E20" s="48"/>
      <c r="F20" s="48"/>
      <c r="G20" s="105"/>
      <c r="H20" s="106"/>
      <c r="I20" s="66"/>
    </row>
    <row r="21" spans="1:9" ht="15" thickTop="1" x14ac:dyDescent="0.35">
      <c r="A21" s="95"/>
      <c r="B21" s="63"/>
      <c r="C21" s="63"/>
      <c r="D21" s="48"/>
      <c r="E21" s="48"/>
      <c r="F21" s="48"/>
      <c r="G21" s="70"/>
      <c r="H21" s="107"/>
      <c r="I21" s="66"/>
    </row>
    <row r="22" spans="1:9" x14ac:dyDescent="0.35">
      <c r="A22" s="95"/>
      <c r="B22" s="48"/>
      <c r="C22" s="48"/>
      <c r="D22" s="48"/>
      <c r="E22" s="48"/>
      <c r="F22" s="70"/>
      <c r="G22" s="70"/>
      <c r="H22" s="70"/>
      <c r="I22" s="66"/>
    </row>
    <row r="23" spans="1:9" ht="15" thickBot="1" x14ac:dyDescent="0.4">
      <c r="A23" s="95"/>
      <c r="B23" s="74"/>
      <c r="C23" s="74"/>
      <c r="D23" s="48"/>
      <c r="E23" s="48"/>
      <c r="F23" s="74"/>
      <c r="G23" s="74"/>
      <c r="H23" s="70"/>
      <c r="I23" s="66"/>
    </row>
    <row r="24" spans="1:9" x14ac:dyDescent="0.35">
      <c r="A24" s="95"/>
      <c r="B24" s="70"/>
      <c r="C24" s="70"/>
      <c r="D24" s="48"/>
      <c r="E24" s="48"/>
      <c r="F24" s="70"/>
      <c r="G24" s="70"/>
      <c r="H24" s="70"/>
      <c r="I24" s="66"/>
    </row>
    <row r="25" spans="1:9" x14ac:dyDescent="0.35">
      <c r="A25" s="95"/>
      <c r="B25" s="48" t="s">
        <v>71</v>
      </c>
      <c r="C25" s="70"/>
      <c r="D25" s="48"/>
      <c r="E25" s="48"/>
      <c r="F25" s="70" t="s">
        <v>63</v>
      </c>
      <c r="G25" s="70"/>
      <c r="H25" s="70"/>
      <c r="I25" s="66"/>
    </row>
    <row r="26" spans="1:9" x14ac:dyDescent="0.35">
      <c r="A26" s="95"/>
      <c r="B26" s="48" t="s">
        <v>72</v>
      </c>
      <c r="C26" s="70"/>
      <c r="D26" s="48"/>
      <c r="E26" s="48"/>
      <c r="F26" s="70" t="s">
        <v>64</v>
      </c>
      <c r="G26" s="70"/>
      <c r="H26" s="70"/>
      <c r="I26" s="66"/>
    </row>
    <row r="27" spans="1:9" x14ac:dyDescent="0.35">
      <c r="A27" s="95"/>
      <c r="B27" s="70"/>
      <c r="C27" s="70"/>
      <c r="D27" s="48"/>
      <c r="E27" s="48"/>
      <c r="F27" s="70"/>
      <c r="G27" s="70"/>
      <c r="H27" s="70"/>
      <c r="I27" s="66"/>
    </row>
    <row r="28" spans="1:9" ht="18.5" customHeight="1" x14ac:dyDescent="0.35">
      <c r="A28" s="95"/>
      <c r="B28" s="108" t="s">
        <v>65</v>
      </c>
      <c r="C28" s="108"/>
      <c r="D28" s="108"/>
      <c r="E28" s="108"/>
      <c r="F28" s="108"/>
      <c r="G28" s="108"/>
      <c r="H28" s="108"/>
      <c r="I28" s="66"/>
    </row>
    <row r="29" spans="1:9" ht="15" thickBot="1" x14ac:dyDescent="0.4">
      <c r="A29" s="109"/>
      <c r="B29" s="110"/>
      <c r="C29" s="110"/>
      <c r="D29" s="110"/>
      <c r="E29" s="110"/>
      <c r="F29" s="74"/>
      <c r="G29" s="74"/>
      <c r="H29" s="74"/>
      <c r="I29" s="11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Camilo Paez Ramirez</dc:creator>
  <cp:keywords/>
  <dc:description/>
  <cp:lastModifiedBy>Paola Andrea Jimenez Prado</cp:lastModifiedBy>
  <cp:revision/>
  <cp:lastPrinted>2024-05-03T18:18:20Z</cp:lastPrinted>
  <dcterms:created xsi:type="dcterms:W3CDTF">2022-06-01T14:39:12Z</dcterms:created>
  <dcterms:modified xsi:type="dcterms:W3CDTF">2024-05-03T18:24:41Z</dcterms:modified>
  <cp:category/>
  <cp:contentStatus/>
</cp:coreProperties>
</file>