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13011577 CLINICA UROS LIMITAD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3" l="1"/>
  <c r="H27" i="3"/>
  <c r="I25" i="3"/>
  <c r="H25" i="3"/>
  <c r="H29" i="3" s="1"/>
  <c r="I22" i="3"/>
  <c r="I29" i="3" s="1"/>
  <c r="H22" i="3"/>
  <c r="K1" i="2" l="1"/>
  <c r="J1" i="2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<sst xmlns="http://schemas.openxmlformats.org/spreadsheetml/2006/main" count="80" uniqueCount="63">
  <si>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</si>
  <si>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</si>
  <si>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</si>
  <si>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</si>
  <si>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</si>
  <si>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</si>
  <si>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</si>
  <si>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</si>
  <si>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</si>
  <si>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</si>
  <si>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</si>
  <si>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UROS S.A</t>
  </si>
  <si>
    <t xml:space="preserve">FE </t>
  </si>
  <si>
    <t>EVENTO</t>
  </si>
  <si>
    <t>NEIVA H</t>
  </si>
  <si>
    <t>PGP</t>
  </si>
  <si>
    <t>COVID</t>
  </si>
  <si>
    <t>ALF+FAC</t>
  </si>
  <si>
    <t>FE 472972</t>
  </si>
  <si>
    <t>FE 472953</t>
  </si>
  <si>
    <t>LLAVE</t>
  </si>
  <si>
    <t>813011577_FE 472972</t>
  </si>
  <si>
    <t>813011577_FE 472953</t>
  </si>
  <si>
    <t>Fecha de radicacion EPS</t>
  </si>
  <si>
    <t>Estado de factura EPS Noviembre 10</t>
  </si>
  <si>
    <t>Por pagar SAP</t>
  </si>
  <si>
    <t>P. abiertas doc</t>
  </si>
  <si>
    <t xml:space="preserve">FACTURA PENDIENTE EN PROGRAMACION DE PAGO </t>
  </si>
  <si>
    <t>FACTURA COVID-19</t>
  </si>
  <si>
    <t>COVID-19</t>
  </si>
  <si>
    <t>VALIDACION COVID-19</t>
  </si>
  <si>
    <t>ESTADO DOS</t>
  </si>
  <si>
    <t>RADICADA A LA ADRES PENDIENTE DE RESPUESTA</t>
  </si>
  <si>
    <t xml:space="preserve">Fecha de corte 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</si>
  <si>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</si>
  <si>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</si>
  <si>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</si>
  <si>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</si>
  <si>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23/10/2023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</si>
  <si>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</si>
  <si>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</si>
  <si>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</si>
  <si>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</si>
  <si>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</si>
  <si>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</si>
  <si>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</si>
  <si>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</si>
  <si>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</si>
  <si>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</si>
  <si>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</si>
  <si>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</si>
  <si>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</si>
  <si>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</si>
  <si>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</si>
  <si>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</si>
  <si>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</si>
  <si>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</si>
  <si>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</si>
  <si>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CLINICA UROS S.A</t>
  </si>
  <si>
    <t>NIT: 813011577</t>
  </si>
  <si>
    <t>SANTIAGO DE CALI , NOVIEMBRE 10 DE 2023</t>
  </si>
  <si>
    <t>Jhonatan Alberto Tao Caso</t>
  </si>
  <si>
    <t xml:space="preserve">Lider de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</si>
</sst>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8"/>
      <color rgb="FF000000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10" fillId="0" borderId="0"/>
  </cellStyleXfs>
  <cellXfs count="7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/>
    <xf numFmtId="14" fontId="4" fillId="0" borderId="1" xfId="0" applyNumberFormat="1" applyFont="1" applyBorder="1"/>
    <xf numFmtId="14" fontId="5" fillId="0" borderId="1" xfId="0" applyNumberFormat="1" applyFont="1" applyBorder="1" applyAlignment="1">
      <alignment horizontal="center"/>
    </xf>
    <xf numFmtId="3" fontId="0" fillId="0" borderId="1" xfId="0" applyNumberFormat="1" applyBorder="1"/>
    <xf numFmtId="3" fontId="5" fillId="0" borderId="1" xfId="0" applyNumberFormat="1" applyFont="1" applyBorder="1"/>
    <xf numFmtId="3" fontId="4" fillId="0" borderId="1" xfId="0" applyNumberFormat="1" applyFont="1" applyBorder="1"/>
    <xf numFmtId="0" fontId="4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/>
    <xf numFmtId="14" fontId="8" fillId="0" borderId="1" xfId="0" applyNumberFormat="1" applyFont="1" applyBorder="1"/>
    <xf numFmtId="0" fontId="9" fillId="0" borderId="0" xfId="0" applyFont="1"/>
    <xf numFmtId="14" fontId="8" fillId="0" borderId="1" xfId="0" applyNumberFormat="1" applyFont="1" applyBorder="1" applyAlignment="1">
      <alignment horizontal="center"/>
    </xf>
    <xf numFmtId="165" fontId="9" fillId="0" borderId="0" xfId="1" applyNumberFormat="1" applyFont="1"/>
    <xf numFmtId="165" fontId="7" fillId="0" borderId="1" xfId="1" applyNumberFormat="1" applyFont="1" applyBorder="1" applyAlignment="1">
      <alignment horizontal="center" vertical="center" wrapText="1"/>
    </xf>
    <xf numFmtId="165" fontId="8" fillId="0" borderId="1" xfId="1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14" fontId="9" fillId="0" borderId="1" xfId="0" applyNumberFormat="1" applyFont="1" applyBorder="1"/>
    <xf numFmtId="0" fontId="11" fillId="0" borderId="0" xfId="2" applyFont="1"/>
    <xf numFmtId="0" fontId="11" fillId="0" borderId="2" xfId="2" applyFont="1" applyBorder="1" applyAlignment="1">
      <alignment horizontal="centerContinuous"/>
    </xf>
    <xf numFmtId="0" fontId="11" fillId="0" borderId="3" xfId="2" applyFont="1" applyBorder="1" applyAlignment="1">
      <alignment horizontal="centerContinuous"/>
    </xf>
    <xf numFmtId="0" fontId="12" fillId="0" borderId="2" xfId="2" applyFont="1" applyBorder="1" applyAlignment="1">
      <alignment horizontal="centerContinuous" vertical="center"/>
    </xf>
    <xf numFmtId="0" fontId="12" fillId="0" borderId="4" xfId="2" applyFont="1" applyBorder="1" applyAlignment="1">
      <alignment horizontal="centerContinuous" vertical="center"/>
    </xf>
    <xf numFmtId="0" fontId="12" fillId="0" borderId="3" xfId="2" applyFont="1" applyBorder="1" applyAlignment="1">
      <alignment horizontal="centerContinuous" vertical="center"/>
    </xf>
    <xf numFmtId="0" fontId="12" fillId="0" borderId="5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/>
    </xf>
    <xf numFmtId="0" fontId="11" fillId="0" borderId="7" xfId="2" applyFont="1" applyBorder="1" applyAlignment="1">
      <alignment horizontal="centerContinuous"/>
    </xf>
    <xf numFmtId="0" fontId="12" fillId="0" borderId="8" xfId="2" applyFont="1" applyBorder="1" applyAlignment="1">
      <alignment horizontal="centerContinuous" vertical="center"/>
    </xf>
    <xf numFmtId="0" fontId="12" fillId="0" borderId="9" xfId="2" applyFont="1" applyBorder="1" applyAlignment="1">
      <alignment horizontal="centerContinuous" vertical="center"/>
    </xf>
    <xf numFmtId="0" fontId="12" fillId="0" borderId="10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 vertical="center"/>
    </xf>
    <xf numFmtId="0" fontId="12" fillId="0" borderId="6" xfId="2" applyFont="1" applyBorder="1" applyAlignment="1">
      <alignment horizontal="centerContinuous" vertical="center"/>
    </xf>
    <xf numFmtId="0" fontId="12" fillId="0" borderId="0" xfId="2" applyFont="1" applyAlignment="1">
      <alignment horizontal="centerContinuous" vertical="center"/>
    </xf>
    <xf numFmtId="0" fontId="12" fillId="0" borderId="7" xfId="2" applyFont="1" applyBorder="1" applyAlignment="1">
      <alignment horizontal="centerContinuous" vertical="center"/>
    </xf>
    <xf numFmtId="0" fontId="12" fillId="0" borderId="12" xfId="2" applyFont="1" applyBorder="1" applyAlignment="1">
      <alignment horizontal="centerContinuous" vertical="center"/>
    </xf>
    <xf numFmtId="0" fontId="11" fillId="0" borderId="8" xfId="2" applyFont="1" applyBorder="1" applyAlignment="1">
      <alignment horizontal="centerContinuous"/>
    </xf>
    <xf numFmtId="0" fontId="11" fillId="0" borderId="10" xfId="2" applyFont="1" applyBorder="1" applyAlignment="1">
      <alignment horizontal="centerContinuous"/>
    </xf>
    <xf numFmtId="0" fontId="11" fillId="0" borderId="6" xfId="2" applyFont="1" applyBorder="1"/>
    <xf numFmtId="0" fontId="11" fillId="0" borderId="7" xfId="2" applyFont="1" applyBorder="1"/>
    <xf numFmtId="0" fontId="12" fillId="0" borderId="0" xfId="2" applyFont="1"/>
    <xf numFmtId="14" fontId="11" fillId="0" borderId="0" xfId="2" applyNumberFormat="1" applyFont="1"/>
    <xf numFmtId="14" fontId="11" fillId="0" borderId="0" xfId="2" applyNumberFormat="1" applyFont="1" applyAlignment="1">
      <alignment horizontal="left"/>
    </xf>
    <xf numFmtId="0" fontId="12" fillId="0" borderId="0" xfId="2" applyFont="1" applyAlignment="1">
      <alignment horizontal="center"/>
    </xf>
    <xf numFmtId="1" fontId="12" fillId="0" borderId="0" xfId="2" applyNumberFormat="1" applyFont="1" applyAlignment="1">
      <alignment horizontal="center"/>
    </xf>
    <xf numFmtId="1" fontId="11" fillId="0" borderId="0" xfId="2" applyNumberFormat="1" applyFont="1" applyAlignment="1">
      <alignment horizontal="center"/>
    </xf>
    <xf numFmtId="167" fontId="11" fillId="0" borderId="0" xfId="2" applyNumberFormat="1" applyFont="1" applyAlignment="1">
      <alignment horizontal="right"/>
    </xf>
    <xf numFmtId="168" fontId="11" fillId="0" borderId="0" xfId="2" applyNumberFormat="1" applyFont="1" applyAlignment="1">
      <alignment horizontal="right"/>
    </xf>
    <xf numFmtId="1" fontId="11" fillId="0" borderId="9" xfId="2" applyNumberFormat="1" applyFont="1" applyBorder="1" applyAlignment="1">
      <alignment horizontal="center"/>
    </xf>
    <xf numFmtId="167" fontId="11" fillId="0" borderId="9" xfId="2" applyNumberFormat="1" applyFont="1" applyBorder="1" applyAlignment="1">
      <alignment horizontal="right"/>
    </xf>
    <xf numFmtId="167" fontId="12" fillId="0" borderId="0" xfId="2" applyNumberFormat="1" applyFont="1" applyAlignment="1">
      <alignment horizontal="right"/>
    </xf>
    <xf numFmtId="0" fontId="11" fillId="0" borderId="0" xfId="2" applyFont="1" applyAlignment="1">
      <alignment horizontal="center"/>
    </xf>
    <xf numFmtId="1" fontId="12" fillId="0" borderId="13" xfId="2" applyNumberFormat="1" applyFont="1" applyBorder="1" applyAlignment="1">
      <alignment horizontal="center"/>
    </xf>
    <xf numFmtId="167" fontId="12" fillId="0" borderId="13" xfId="2" applyNumberFormat="1" applyFont="1" applyBorder="1" applyAlignment="1">
      <alignment horizontal="right"/>
    </xf>
    <xf numFmtId="167" fontId="11" fillId="0" borderId="0" xfId="2" applyNumberFormat="1" applyFont="1"/>
    <xf numFmtId="167" fontId="12" fillId="0" borderId="9" xfId="2" applyNumberFormat="1" applyFont="1" applyBorder="1"/>
    <xf numFmtId="167" fontId="11" fillId="0" borderId="9" xfId="2" applyNumberFormat="1" applyFont="1" applyBorder="1"/>
    <xf numFmtId="167" fontId="12" fillId="0" borderId="0" xfId="2" applyNumberFormat="1" applyFont="1"/>
    <xf numFmtId="0" fontId="11" fillId="0" borderId="8" xfId="2" applyFont="1" applyBorder="1"/>
    <xf numFmtId="0" fontId="13" fillId="0" borderId="9" xfId="2" applyFont="1" applyBorder="1" applyAlignment="1">
      <alignment vertical="top"/>
    </xf>
    <xf numFmtId="0" fontId="11" fillId="0" borderId="9" xfId="2" applyFont="1" applyBorder="1"/>
    <xf numFmtId="0" fontId="11" fillId="0" borderId="10" xfId="2" applyFont="1" applyBorder="1"/>
    <xf numFmtId="168" fontId="12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2.1796875" customWidth="1"/>
    <col min="6" max="6" width="11.1796875" customWidth="1"/>
    <col min="7" max="7" width="10.7265625" customWidth="1"/>
    <col min="8" max="8" width="11.7265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5">
        <v>813011577</v>
      </c>
      <c r="B2" s="5" t="s">
        <v>11</v>
      </c>
      <c r="C2" s="5" t="s">
        <v>12</v>
      </c>
      <c r="D2" s="5">
        <v>472972</v>
      </c>
      <c r="E2" s="6">
        <v>44833</v>
      </c>
      <c r="F2" s="7">
        <v>44866</v>
      </c>
      <c r="G2" s="9">
        <v>363803058</v>
      </c>
      <c r="H2" s="10">
        <v>216761997</v>
      </c>
      <c r="I2" s="11" t="s">
        <v>13</v>
      </c>
      <c r="J2" s="11" t="s">
        <v>14</v>
      </c>
      <c r="K2" s="11" t="s">
        <v>15</v>
      </c>
    </row>
    <row r="3" spans="1:11" x14ac:dyDescent="0.35">
      <c r="A3" s="5">
        <v>813011577</v>
      </c>
      <c r="B3" s="5" t="s">
        <v>11</v>
      </c>
      <c r="C3" s="5" t="s">
        <v>12</v>
      </c>
      <c r="D3" s="5">
        <v>472953</v>
      </c>
      <c r="E3" s="6">
        <v>44833</v>
      </c>
      <c r="F3" s="7">
        <v>44970</v>
      </c>
      <c r="G3" s="10">
        <v>80832</v>
      </c>
      <c r="H3" s="10">
        <v>80832</v>
      </c>
      <c r="I3" s="11" t="s">
        <v>13</v>
      </c>
      <c r="J3" s="11" t="s">
        <v>14</v>
      </c>
      <c r="K3" s="11" t="s">
        <v>16</v>
      </c>
    </row>
    <row r="4" spans="1:11" x14ac:dyDescent="0.35">
      <c r="A4" s="1"/>
      <c r="B4" s="1"/>
      <c r="C4" s="1"/>
      <c r="D4" s="1"/>
      <c r="E4" s="1"/>
      <c r="F4" s="1"/>
      <c r="G4" s="1"/>
      <c r="H4" s="8">
        <f>SUM(H2:H3)</f>
        <v>216842829</v>
      </c>
      <c r="I4" s="4"/>
      <c r="J4" s="4"/>
      <c r="K4" s="4"/>
    </row>
  </sheetData>
  <dataValidations count="1">
    <dataValidation type="whole" operator="greaterThan" allowBlank="1" showInputMessage="1" showErrorMessage="1" errorTitle="DATO ERRADO" error="El valor debe ser diferente de cero" sqref="G1:H1 G4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"/>
  <sheetViews>
    <sheetView showGridLines="0" zoomScale="80" zoomScaleNormal="80" workbookViewId="0">
      <selection activeCell="E17" sqref="E17"/>
    </sheetView>
  </sheetViews>
  <sheetFormatPr baseColWidth="10" defaultRowHeight="14" x14ac:dyDescent="0.3"/>
  <cols>
    <col min="1" max="1" width="11.36328125" style="16" bestFit="1" customWidth="1"/>
    <col min="2" max="2" width="19.08984375" style="16" bestFit="1" customWidth="1"/>
    <col min="3" max="3" width="9" style="16" customWidth="1"/>
    <col min="4" max="4" width="8.81640625" style="16" customWidth="1"/>
    <col min="5" max="5" width="12.54296875" style="16" customWidth="1"/>
    <col min="6" max="6" width="22.6328125" style="16" bestFit="1" customWidth="1"/>
    <col min="7" max="7" width="12.1796875" style="16" customWidth="1"/>
    <col min="8" max="8" width="11.1796875" style="16" customWidth="1"/>
    <col min="9" max="9" width="13.26953125" style="16" customWidth="1"/>
    <col min="10" max="11" width="16.81640625" style="18" bestFit="1" customWidth="1"/>
    <col min="12" max="12" width="22.54296875" style="16" customWidth="1"/>
    <col min="13" max="13" width="11.36328125" style="16" bestFit="1" customWidth="1"/>
    <col min="14" max="14" width="21.90625" style="16" customWidth="1"/>
    <col min="15" max="15" width="11.26953125" style="16" bestFit="1" customWidth="1"/>
    <col min="16" max="16" width="12.36328125" style="16" bestFit="1" customWidth="1"/>
    <col min="17" max="17" width="11.26953125" style="16" bestFit="1" customWidth="1"/>
    <col min="18" max="16384" width="10.90625" style="16"/>
  </cols>
  <sheetData>
    <row r="1" spans="1:17" x14ac:dyDescent="0.3">
      <c r="J1" s="18">
        <f>SUBTOTAL(9,J3:J4)</f>
        <v>363883890</v>
      </c>
      <c r="K1" s="18">
        <f>SUBTOTAL(9,K3:K4)</f>
        <v>216842829</v>
      </c>
    </row>
    <row r="2" spans="1:17" s="13" customFormat="1" ht="42" x14ac:dyDescent="0.35">
      <c r="A2" s="12" t="s">
        <v>6</v>
      </c>
      <c r="B2" s="12" t="s">
        <v>8</v>
      </c>
      <c r="C2" s="12" t="s">
        <v>0</v>
      </c>
      <c r="D2" s="12" t="s">
        <v>1</v>
      </c>
      <c r="E2" s="12" t="s">
        <v>17</v>
      </c>
      <c r="F2" s="21" t="s">
        <v>20</v>
      </c>
      <c r="G2" s="12" t="s">
        <v>2</v>
      </c>
      <c r="H2" s="12" t="s">
        <v>3</v>
      </c>
      <c r="I2" s="22" t="s">
        <v>23</v>
      </c>
      <c r="J2" s="19" t="s">
        <v>4</v>
      </c>
      <c r="K2" s="19" t="s">
        <v>5</v>
      </c>
      <c r="L2" s="23" t="s">
        <v>24</v>
      </c>
      <c r="M2" s="28" t="s">
        <v>29</v>
      </c>
      <c r="N2" s="28" t="s">
        <v>30</v>
      </c>
      <c r="O2" s="23" t="s">
        <v>25</v>
      </c>
      <c r="P2" s="23" t="s">
        <v>26</v>
      </c>
      <c r="Q2" s="12" t="s">
        <v>33</v>
      </c>
    </row>
    <row r="3" spans="1:17" ht="56" x14ac:dyDescent="0.3">
      <c r="A3" s="14">
        <v>813011577</v>
      </c>
      <c r="B3" s="14" t="s">
        <v>11</v>
      </c>
      <c r="C3" s="14" t="s">
        <v>12</v>
      </c>
      <c r="D3" s="14">
        <v>472972</v>
      </c>
      <c r="E3" s="14" t="s">
        <v>18</v>
      </c>
      <c r="F3" s="14" t="s">
        <v>21</v>
      </c>
      <c r="G3" s="15">
        <v>44833</v>
      </c>
      <c r="H3" s="17">
        <v>44866</v>
      </c>
      <c r="I3" s="25">
        <v>44866</v>
      </c>
      <c r="J3" s="20">
        <v>363803058</v>
      </c>
      <c r="K3" s="20">
        <v>216761997</v>
      </c>
      <c r="L3" s="26" t="s">
        <v>27</v>
      </c>
      <c r="M3" s="24"/>
      <c r="N3" s="24"/>
      <c r="O3" s="24">
        <v>210802275</v>
      </c>
      <c r="P3" s="24">
        <v>4800060951</v>
      </c>
      <c r="Q3" s="30">
        <v>45230</v>
      </c>
    </row>
    <row r="4" spans="1:17" ht="42" x14ac:dyDescent="0.3">
      <c r="A4" s="14">
        <v>813011577</v>
      </c>
      <c r="B4" s="14" t="s">
        <v>11</v>
      </c>
      <c r="C4" s="14" t="s">
        <v>12</v>
      </c>
      <c r="D4" s="14">
        <v>472953</v>
      </c>
      <c r="E4" s="14" t="s">
        <v>19</v>
      </c>
      <c r="F4" s="14" t="s">
        <v>22</v>
      </c>
      <c r="G4" s="15">
        <v>44833</v>
      </c>
      <c r="H4" s="17">
        <v>44970</v>
      </c>
      <c r="I4" s="25">
        <v>44974</v>
      </c>
      <c r="J4" s="20">
        <v>80832</v>
      </c>
      <c r="K4" s="20">
        <v>80832</v>
      </c>
      <c r="L4" s="27" t="s">
        <v>28</v>
      </c>
      <c r="M4" s="29" t="s">
        <v>31</v>
      </c>
      <c r="N4" s="26" t="s">
        <v>32</v>
      </c>
      <c r="O4" s="24"/>
      <c r="P4" s="24"/>
      <c r="Q4" s="30">
        <v>45230</v>
      </c>
    </row>
  </sheetData>
  <dataValidations count="1">
    <dataValidation type="whole" operator="greaterThan" allowBlank="1" showInputMessage="1" showErrorMessage="1" errorTitle="DATO ERRADO" error="El valor debe ser diferente de cero" sqref="J2:K2 J5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4" zoomScale="90" zoomScaleNormal="90" zoomScaleSheetLayoutView="100" workbookViewId="0">
      <selection activeCell="I26" sqref="I26"/>
    </sheetView>
  </sheetViews>
  <sheetFormatPr baseColWidth="10" defaultRowHeight="12.5" x14ac:dyDescent="0.25"/>
  <cols>
    <col min="1" max="1" width="1" style="31" customWidth="1"/>
    <col min="2" max="2" width="10.90625" style="31"/>
    <col min="3" max="3" width="17.54296875" style="31" customWidth="1"/>
    <col min="4" max="4" width="11.54296875" style="31" customWidth="1"/>
    <col min="5" max="8" width="10.90625" style="31"/>
    <col min="9" max="9" width="22.54296875" style="31" customWidth="1"/>
    <col min="10" max="10" width="14" style="31" customWidth="1"/>
    <col min="11" max="11" width="1.7265625" style="31" customWidth="1"/>
    <col min="12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34</v>
      </c>
      <c r="E2" s="35"/>
      <c r="F2" s="35"/>
      <c r="G2" s="35"/>
      <c r="H2" s="35"/>
      <c r="I2" s="36"/>
      <c r="J2" s="37" t="s">
        <v>35</v>
      </c>
    </row>
    <row r="3" spans="2:10" ht="13.5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36</v>
      </c>
      <c r="E4" s="35"/>
      <c r="F4" s="35"/>
      <c r="G4" s="35"/>
      <c r="H4" s="35"/>
      <c r="I4" s="36"/>
      <c r="J4" s="37" t="s">
        <v>37</v>
      </c>
    </row>
    <row r="5" spans="2:10" ht="13" x14ac:dyDescent="0.25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 x14ac:dyDescent="0.3">
      <c r="B6" s="48"/>
      <c r="C6" s="49"/>
      <c r="D6" s="40"/>
      <c r="E6" s="41"/>
      <c r="F6" s="41"/>
      <c r="G6" s="41"/>
      <c r="H6" s="41"/>
      <c r="I6" s="42"/>
      <c r="J6" s="43"/>
    </row>
    <row r="7" spans="2:10" x14ac:dyDescent="0.25">
      <c r="B7" s="50"/>
      <c r="J7" s="51"/>
    </row>
    <row r="8" spans="2:10" ht="13" x14ac:dyDescent="0.3">
      <c r="B8" s="50"/>
      <c r="C8" s="52" t="s">
        <v>60</v>
      </c>
      <c r="E8" s="53"/>
      <c r="J8" s="51"/>
    </row>
    <row r="9" spans="2:10" x14ac:dyDescent="0.25">
      <c r="B9" s="50"/>
      <c r="J9" s="51"/>
    </row>
    <row r="10" spans="2:10" ht="13" x14ac:dyDescent="0.3">
      <c r="B10" s="50"/>
      <c r="C10" s="52" t="s">
        <v>58</v>
      </c>
      <c r="J10" s="51"/>
    </row>
    <row r="11" spans="2:10" ht="13" x14ac:dyDescent="0.3">
      <c r="B11" s="50"/>
      <c r="C11" s="52" t="s">
        <v>59</v>
      </c>
      <c r="J11" s="51"/>
    </row>
    <row r="12" spans="2:10" x14ac:dyDescent="0.25">
      <c r="B12" s="50"/>
      <c r="J12" s="51"/>
    </row>
    <row r="13" spans="2:10" x14ac:dyDescent="0.25">
      <c r="B13" s="50"/>
      <c r="C13" s="31" t="s">
        <v>38</v>
      </c>
      <c r="J13" s="51"/>
    </row>
    <row r="14" spans="2:10" x14ac:dyDescent="0.25">
      <c r="B14" s="50"/>
      <c r="C14" s="54"/>
      <c r="J14" s="51"/>
    </row>
    <row r="15" spans="2:10" ht="13" x14ac:dyDescent="0.3">
      <c r="B15" s="50"/>
      <c r="C15" s="31" t="s">
        <v>39</v>
      </c>
      <c r="D15" s="53"/>
      <c r="H15" s="55" t="s">
        <v>40</v>
      </c>
      <c r="I15" s="55" t="s">
        <v>41</v>
      </c>
      <c r="J15" s="51"/>
    </row>
    <row r="16" spans="2:10" ht="13" x14ac:dyDescent="0.3">
      <c r="B16" s="50"/>
      <c r="C16" s="52" t="s">
        <v>42</v>
      </c>
      <c r="D16" s="52"/>
      <c r="E16" s="52"/>
      <c r="F16" s="52"/>
      <c r="H16" s="56">
        <v>2</v>
      </c>
      <c r="I16" s="74">
        <v>216842829</v>
      </c>
      <c r="J16" s="51"/>
    </row>
    <row r="17" spans="2:14" x14ac:dyDescent="0.25">
      <c r="B17" s="50"/>
      <c r="C17" s="31" t="s">
        <v>43</v>
      </c>
      <c r="H17" s="57">
        <v>0</v>
      </c>
      <c r="I17" s="58">
        <v>0</v>
      </c>
      <c r="J17" s="51"/>
    </row>
    <row r="18" spans="2:14" x14ac:dyDescent="0.25">
      <c r="B18" s="50"/>
      <c r="C18" s="31" t="s">
        <v>44</v>
      </c>
      <c r="H18" s="57">
        <v>0</v>
      </c>
      <c r="I18" s="58">
        <v>0</v>
      </c>
      <c r="J18" s="51"/>
    </row>
    <row r="19" spans="2:14" x14ac:dyDescent="0.25">
      <c r="B19" s="50"/>
      <c r="C19" s="31" t="s">
        <v>45</v>
      </c>
      <c r="H19" s="57">
        <v>0</v>
      </c>
      <c r="I19" s="59">
        <v>0</v>
      </c>
      <c r="J19" s="51"/>
    </row>
    <row r="20" spans="2:14" x14ac:dyDescent="0.25">
      <c r="B20" s="50"/>
      <c r="C20" s="31" t="s">
        <v>46</v>
      </c>
      <c r="H20" s="57">
        <v>0</v>
      </c>
      <c r="I20" s="58">
        <v>0</v>
      </c>
      <c r="J20" s="51"/>
    </row>
    <row r="21" spans="2:14" ht="13" thickBot="1" x14ac:dyDescent="0.3">
      <c r="B21" s="50"/>
      <c r="C21" s="31" t="s">
        <v>47</v>
      </c>
      <c r="H21" s="60">
        <v>0</v>
      </c>
      <c r="I21" s="61">
        <v>0</v>
      </c>
      <c r="J21" s="51"/>
    </row>
    <row r="22" spans="2:14" ht="13" x14ac:dyDescent="0.3">
      <c r="B22" s="50"/>
      <c r="C22" s="52" t="s">
        <v>48</v>
      </c>
      <c r="D22" s="52"/>
      <c r="E22" s="52"/>
      <c r="F22" s="52"/>
      <c r="H22" s="56">
        <f>H17+H18+H19+H20+H21</f>
        <v>0</v>
      </c>
      <c r="I22" s="62">
        <f>I17+I18+I19+I20+I21</f>
        <v>0</v>
      </c>
      <c r="J22" s="51"/>
    </row>
    <row r="23" spans="2:14" x14ac:dyDescent="0.25">
      <c r="B23" s="50"/>
      <c r="C23" s="31" t="s">
        <v>49</v>
      </c>
      <c r="H23" s="57">
        <v>1</v>
      </c>
      <c r="I23" s="58">
        <v>216761997</v>
      </c>
      <c r="J23" s="51"/>
    </row>
    <row r="24" spans="2:14" ht="13" thickBot="1" x14ac:dyDescent="0.3">
      <c r="B24" s="50"/>
      <c r="C24" s="31" t="s">
        <v>50</v>
      </c>
      <c r="H24" s="60">
        <v>0</v>
      </c>
      <c r="I24" s="61">
        <v>0</v>
      </c>
      <c r="J24" s="51"/>
    </row>
    <row r="25" spans="2:14" ht="13" x14ac:dyDescent="0.3">
      <c r="B25" s="50"/>
      <c r="C25" s="52" t="s">
        <v>51</v>
      </c>
      <c r="D25" s="52"/>
      <c r="E25" s="52"/>
      <c r="F25" s="52"/>
      <c r="H25" s="56">
        <f>H23+H24</f>
        <v>1</v>
      </c>
      <c r="I25" s="62">
        <f>I23+I24</f>
        <v>216761997</v>
      </c>
      <c r="J25" s="51"/>
    </row>
    <row r="26" spans="2:14" ht="13.5" thickBot="1" x14ac:dyDescent="0.35">
      <c r="B26" s="50"/>
      <c r="C26" s="31" t="s">
        <v>52</v>
      </c>
      <c r="D26" s="52"/>
      <c r="E26" s="52"/>
      <c r="F26" s="52"/>
      <c r="H26" s="60">
        <v>1</v>
      </c>
      <c r="I26" s="61">
        <v>80832</v>
      </c>
      <c r="J26" s="51"/>
    </row>
    <row r="27" spans="2:14" ht="13" x14ac:dyDescent="0.3">
      <c r="B27" s="50"/>
      <c r="C27" s="52" t="s">
        <v>53</v>
      </c>
      <c r="D27" s="52"/>
      <c r="E27" s="52"/>
      <c r="F27" s="52"/>
      <c r="H27" s="57">
        <f>H26</f>
        <v>1</v>
      </c>
      <c r="I27" s="58">
        <f>I26</f>
        <v>80832</v>
      </c>
      <c r="J27" s="51"/>
    </row>
    <row r="28" spans="2:14" ht="13" x14ac:dyDescent="0.3">
      <c r="B28" s="50"/>
      <c r="C28" s="52"/>
      <c r="D28" s="52"/>
      <c r="E28" s="52"/>
      <c r="F28" s="52"/>
      <c r="H28" s="63"/>
      <c r="I28" s="62"/>
      <c r="J28" s="51"/>
    </row>
    <row r="29" spans="2:14" ht="13.5" thickBot="1" x14ac:dyDescent="0.35">
      <c r="B29" s="50"/>
      <c r="C29" s="52" t="s">
        <v>54</v>
      </c>
      <c r="D29" s="52"/>
      <c r="H29" s="64">
        <f>H22+H25+H27</f>
        <v>2</v>
      </c>
      <c r="I29" s="65">
        <f>I22+I25+I27</f>
        <v>216842829</v>
      </c>
      <c r="J29" s="51"/>
    </row>
    <row r="30" spans="2:14" ht="13.5" thickTop="1" x14ac:dyDescent="0.3">
      <c r="B30" s="50"/>
      <c r="C30" s="52"/>
      <c r="D30" s="52"/>
      <c r="H30" s="66"/>
      <c r="I30" s="58"/>
      <c r="J30" s="51"/>
    </row>
    <row r="31" spans="2:14" x14ac:dyDescent="0.25">
      <c r="B31" s="50"/>
      <c r="G31" s="66"/>
      <c r="H31" s="66"/>
      <c r="I31" s="66"/>
      <c r="J31" s="51"/>
      <c r="N31" s="31" t="s">
        <v>55</v>
      </c>
    </row>
    <row r="32" spans="2:14" x14ac:dyDescent="0.25">
      <c r="B32" s="50"/>
      <c r="G32" s="66"/>
      <c r="H32" s="66"/>
      <c r="I32" s="66"/>
      <c r="J32" s="51"/>
    </row>
    <row r="33" spans="2:10" x14ac:dyDescent="0.25">
      <c r="B33" s="50"/>
      <c r="G33" s="66"/>
      <c r="H33" s="66"/>
      <c r="I33" s="66"/>
      <c r="J33" s="51"/>
    </row>
    <row r="34" spans="2:10" ht="13.5" thickBot="1" x14ac:dyDescent="0.35">
      <c r="B34" s="50"/>
      <c r="C34" s="67" t="s">
        <v>61</v>
      </c>
      <c r="D34" s="68"/>
      <c r="G34" s="67" t="s">
        <v>56</v>
      </c>
      <c r="H34" s="68"/>
      <c r="I34" s="66"/>
      <c r="J34" s="51"/>
    </row>
    <row r="35" spans="2:10" ht="4.5" customHeight="1" x14ac:dyDescent="0.25">
      <c r="B35" s="50"/>
      <c r="C35" s="66"/>
      <c r="D35" s="66"/>
      <c r="G35" s="66"/>
      <c r="H35" s="66"/>
      <c r="I35" s="66"/>
      <c r="J35" s="51"/>
    </row>
    <row r="36" spans="2:10" ht="13" x14ac:dyDescent="0.3">
      <c r="B36" s="50"/>
      <c r="C36" s="52" t="s">
        <v>62</v>
      </c>
      <c r="G36" s="69" t="s">
        <v>57</v>
      </c>
      <c r="H36" s="66"/>
      <c r="I36" s="66"/>
      <c r="J36" s="51"/>
    </row>
    <row r="37" spans="2:10" ht="18.75" customHeight="1" thickBot="1" x14ac:dyDescent="0.3">
      <c r="B37" s="70"/>
      <c r="C37" s="71" t="s">
        <v>11</v>
      </c>
      <c r="D37" s="72"/>
      <c r="E37" s="72"/>
      <c r="F37" s="72"/>
      <c r="G37" s="68"/>
      <c r="H37" s="68"/>
      <c r="I37" s="68"/>
      <c r="J37" s="73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2023-11-10T21:14:40Z</cp:lastPrinted>
  <dcterms:created xsi:type="dcterms:W3CDTF">2022-06-01T14:39:12Z</dcterms:created>
  <dcterms:modified xsi:type="dcterms:W3CDTF">2023-11-10T21:21:59Z</dcterms:modified>
</cp:coreProperties>
</file>