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FACTURA'!$A$1:$J$1</definedName>
    <definedName name="_xlnm._FilterDatabase" localSheetId="0" hidden="1">'INFO IPS'!$A$8:$J$8</definedName>
  </definedNames>
  <calcPr calcId="152511"/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I29" i="3" s="1"/>
  <c r="H25" i="3"/>
  <c r="I22" i="3"/>
  <c r="H22" i="3"/>
  <c r="H29" i="3" l="1"/>
</calcChain>
</file>

<file path=xl/sharedStrings.xml><?xml version="1.0" encoding="utf-8"?>
<sst xmlns="http://schemas.openxmlformats.org/spreadsheetml/2006/main" count="87" uniqueCount="68">
  <si>
    <t>EVENTO</t>
  </si>
  <si>
    <t>Orden</t>
  </si>
  <si>
    <t>NIT ESE</t>
  </si>
  <si>
    <t>NOMBRE ESE</t>
  </si>
  <si>
    <t>ESE CENTRO DE SALUD SAN JUAN DE DIOS</t>
  </si>
  <si>
    <t>PREFIJO FACTURA</t>
  </si>
  <si>
    <t>FE</t>
  </si>
  <si>
    <t>NUMERO FACTURA</t>
  </si>
  <si>
    <t>FECHA FACTURA</t>
  </si>
  <si>
    <t>FECHA RADICADO</t>
  </si>
  <si>
    <t>VALOR FACTURA</t>
  </si>
  <si>
    <t>SALDO FACTURA</t>
  </si>
  <si>
    <t>TIPO CONTRATO</t>
  </si>
  <si>
    <t>SEDE / CIUDAD</t>
  </si>
  <si>
    <t>TIPO DE PRESTACIÓN</t>
  </si>
  <si>
    <t>NEIVA</t>
  </si>
  <si>
    <t>SERVICIOS DE SALUD</t>
  </si>
  <si>
    <t>SALDO DE CARTERA A 30 DE SEPTIEMBRE DEL 2023</t>
  </si>
  <si>
    <t>ALF+FAC</t>
  </si>
  <si>
    <t>FE19148</t>
  </si>
  <si>
    <t>FECHA FACTURA IPS</t>
  </si>
  <si>
    <t>Fecha de radicacion EPS</t>
  </si>
  <si>
    <t>SALDO FACTURA IPS</t>
  </si>
  <si>
    <t>VALOR FACTURA IPS</t>
  </si>
  <si>
    <t>Estado de factura EPS Noviembre 10</t>
  </si>
  <si>
    <t>FACTURA NO RADICADA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</si>
  <si>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</si>
  <si>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</si>
  <si>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</si>
  <si>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</si>
  <si>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</si>
  <si>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</si>
  <si>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</si>
  <si>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</si>
  <si>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</si>
  <si>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</si>
  <si>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</si>
  <si>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</si>
  <si>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</si>
  <si>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</si>
  <si>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</si>
  <si>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</si>
  <si>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</si>
  <si>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</si>
  <si>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</si>
  <si>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</si>
  <si>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</si>
  <si>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</si>
  <si>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</si>
  <si>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</si>
  <si>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NOVIEMBRE 10 DE 2023</t>
  </si>
  <si>
    <t>Señores : ESE CENTRO DE SALUD SAN JUAN DE DIOS</t>
  </si>
  <si>
    <t>NIT: 813011706</t>
  </si>
  <si>
    <t>ROLDAN MONTEALEGRE CARDENAS</t>
  </si>
  <si>
    <t>Gerente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</si>
  <si>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</si>
  <si>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</si>
  <si>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</si>
  <si>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</si>
  <si>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</si>
  <si>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</si>
  <si>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</si>
  <si>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</si>
  <si>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</si>
  <si>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</si>
  <si>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</si>
  <si>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</si>
  <si>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08/11/2023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</si>
</sst>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&quot;$&quot;#,##0.00;[Red]\-&quot;$&quot;#,##0.00"/>
    <numFmt numFmtId="166" formatCode="_-* #,##0_-;\-* #,##0_-;_-* &quot;-&quot;??_-;_-@_-"/>
    <numFmt numFmtId="168" formatCode="&quot;$&quot;\ #,##0;[Red]&quot;$&quot;\ #,##0"/>
    <numFmt numFmtId="169" formatCode="&quot;$&quot;\ #,##0"/>
    <numFmt numFmtId="175" formatCode="[$-240A]d&quot; de &quot;mmmm&quot; de &quot;yyyy;@"/>
    <numFmt numFmtId="176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90">
    <xf numFmtId="0" fontId="0" fillId="0" borderId="0" xfId="0"/>
    <xf numFmtId="0" fontId="3" fillId="2" borderId="0" xfId="0" applyFont="1" applyFill="1"/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41" fontId="2" fillId="3" borderId="1" xfId="1" applyFont="1" applyFill="1" applyBorder="1" applyAlignment="1" applyProtection="1">
      <alignment horizontal="center" vertical="center" wrapText="1"/>
    </xf>
    <xf numFmtId="164" fontId="2" fillId="2" borderId="1" xfId="1" applyNumberFormat="1" applyFont="1" applyFill="1" applyBorder="1" applyAlignment="1" applyProtection="1">
      <alignment horizontal="right" vertical="center"/>
    </xf>
    <xf numFmtId="164" fontId="4" fillId="2" borderId="1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 applyProtection="1">
      <alignment horizontal="right" vertical="center"/>
    </xf>
    <xf numFmtId="166" fontId="6" fillId="2" borderId="0" xfId="2" applyNumberFormat="1" applyFont="1" applyFill="1"/>
    <xf numFmtId="0" fontId="7" fillId="2" borderId="1" xfId="0" applyFont="1" applyFill="1" applyBorder="1" applyAlignment="1">
      <alignment vertical="center" wrapText="1"/>
    </xf>
    <xf numFmtId="166" fontId="5" fillId="0" borderId="3" xfId="2" applyNumberFormat="1" applyFont="1" applyFill="1" applyBorder="1" applyAlignment="1" applyProtection="1">
      <alignment horizontal="center" vertical="center" wrapText="1"/>
    </xf>
    <xf numFmtId="166" fontId="5" fillId="2" borderId="3" xfId="2" applyNumberFormat="1" applyFont="1" applyFill="1" applyBorder="1" applyAlignment="1" applyProtection="1">
      <alignment horizontal="right" vertical="center"/>
    </xf>
    <xf numFmtId="41" fontId="5" fillId="4" borderId="2" xfId="1" applyFont="1" applyFill="1" applyBorder="1" applyAlignment="1" applyProtection="1">
      <alignment horizontal="center" vertical="center" wrapText="1"/>
    </xf>
    <xf numFmtId="164" fontId="7" fillId="2" borderId="2" xfId="1" applyNumberFormat="1" applyFont="1" applyFill="1" applyBorder="1" applyAlignment="1" applyProtection="1">
      <alignment horizontal="center" vertical="center"/>
    </xf>
    <xf numFmtId="14" fontId="6" fillId="2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1" fontId="10" fillId="0" borderId="0" xfId="3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1" fontId="10" fillId="0" borderId="11" xfId="3" applyNumberFormat="1" applyFont="1" applyBorder="1" applyAlignment="1">
      <alignment horizontal="center"/>
    </xf>
    <xf numFmtId="168" fontId="10" fillId="0" borderId="11" xfId="3" applyNumberFormat="1" applyFont="1" applyBorder="1" applyAlignment="1">
      <alignment horizontal="right"/>
    </xf>
    <xf numFmtId="168" fontId="11" fillId="0" borderId="0" xfId="3" applyNumberFormat="1" applyFont="1" applyAlignment="1">
      <alignment horizontal="right"/>
    </xf>
    <xf numFmtId="0" fontId="10" fillId="0" borderId="0" xfId="3" applyFont="1" applyAlignment="1">
      <alignment horizontal="center"/>
    </xf>
    <xf numFmtId="1" fontId="11" fillId="0" borderId="15" xfId="3" applyNumberFormat="1" applyFont="1" applyBorder="1" applyAlignment="1">
      <alignment horizontal="center"/>
    </xf>
    <xf numFmtId="168" fontId="11" fillId="0" borderId="15" xfId="3" applyNumberFormat="1" applyFont="1" applyBorder="1" applyAlignment="1">
      <alignment horizontal="right"/>
    </xf>
    <xf numFmtId="168" fontId="10" fillId="0" borderId="0" xfId="3" applyNumberFormat="1" applyFont="1"/>
    <xf numFmtId="168" fontId="11" fillId="0" borderId="11" xfId="3" applyNumberFormat="1" applyFont="1" applyBorder="1"/>
    <xf numFmtId="168" fontId="10" fillId="0" borderId="11" xfId="3" applyNumberFormat="1" applyFont="1" applyBorder="1"/>
    <xf numFmtId="168" fontId="11" fillId="0" borderId="0" xfId="3" applyNumberFormat="1" applyFont="1"/>
    <xf numFmtId="0" fontId="10" fillId="0" borderId="10" xfId="3" applyFont="1" applyBorder="1"/>
    <xf numFmtId="0" fontId="12" fillId="0" borderId="11" xfId="3" applyFont="1" applyBorder="1" applyAlignment="1">
      <alignment vertical="top"/>
    </xf>
    <xf numFmtId="0" fontId="10" fillId="0" borderId="11" xfId="3" applyFont="1" applyBorder="1"/>
    <xf numFmtId="0" fontId="10" fillId="0" borderId="12" xfId="3" applyFont="1" applyBorder="1"/>
    <xf numFmtId="169" fontId="11" fillId="0" borderId="0" xfId="3" applyNumberFormat="1" applyFont="1" applyAlignment="1">
      <alignment horizontal="right"/>
    </xf>
    <xf numFmtId="0" fontId="11" fillId="0" borderId="8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  <xf numFmtId="175" fontId="10" fillId="0" borderId="0" xfId="3" applyNumberFormat="1" applyFont="1"/>
    <xf numFmtId="0" fontId="10" fillId="2" borderId="0" xfId="3" applyFont="1" applyFill="1"/>
    <xf numFmtId="0" fontId="11" fillId="0" borderId="0" xfId="2" applyNumberFormat="1" applyFont="1" applyAlignment="1">
      <alignment horizontal="center"/>
    </xf>
    <xf numFmtId="176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76" fontId="10" fillId="0" borderId="0" xfId="2" applyNumberFormat="1" applyFont="1" applyAlignment="1">
      <alignment horizontal="right"/>
    </xf>
    <xf numFmtId="0" fontId="10" fillId="0" borderId="16" xfId="2" applyNumberFormat="1" applyFont="1" applyBorder="1" applyAlignment="1">
      <alignment horizontal="center"/>
    </xf>
    <xf numFmtId="176" fontId="10" fillId="0" borderId="16" xfId="2" applyNumberFormat="1" applyFont="1" applyBorder="1" applyAlignment="1">
      <alignment horizontal="right"/>
    </xf>
    <xf numFmtId="166" fontId="10" fillId="0" borderId="15" xfId="2" applyNumberFormat="1" applyFont="1" applyBorder="1" applyAlignment="1">
      <alignment horizontal="center"/>
    </xf>
    <xf numFmtId="176" fontId="10" fillId="0" borderId="15" xfId="2" applyNumberFormat="1" applyFont="1" applyBorder="1" applyAlignment="1">
      <alignment horizontal="right"/>
    </xf>
    <xf numFmtId="0" fontId="0" fillId="0" borderId="0" xfId="3" applyFont="1"/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114300</xdr:rowOff>
    </xdr:from>
    <xdr:to>
      <xdr:col>8</xdr:col>
      <xdr:colOff>628650</xdr:colOff>
      <xdr:row>5</xdr:row>
      <xdr:rowOff>114300</xdr:rowOff>
    </xdr:to>
    <xdr:pic>
      <xdr:nvPicPr>
        <xdr:cNvPr id="3" name="Imagen 1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14300"/>
          <a:ext cx="63912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9"/>
  <sheetViews>
    <sheetView workbookViewId="0">
      <selection activeCell="C14" sqref="C14"/>
    </sheetView>
  </sheetViews>
  <sheetFormatPr baseColWidth="10" defaultColWidth="9.1796875" defaultRowHeight="14" x14ac:dyDescent="0.3"/>
  <cols>
    <col min="1" max="1" width="6.1796875" style="1" customWidth="1"/>
    <col min="2" max="2" width="12.7265625" style="1" customWidth="1"/>
    <col min="3" max="3" width="38.54296875" style="1" bestFit="1" customWidth="1"/>
    <col min="4" max="5" width="14.54296875" style="1" customWidth="1"/>
    <col min="6" max="6" width="15.81640625" style="1" customWidth="1"/>
    <col min="7" max="7" width="16.81640625" style="1" bestFit="1" customWidth="1"/>
    <col min="8" max="8" width="12.1796875" style="1" customWidth="1"/>
    <col min="9" max="9" width="17.54296875" style="1" customWidth="1"/>
    <col min="10" max="11" width="14.1796875" style="1" customWidth="1"/>
    <col min="12" max="12" width="20.1796875" style="1" bestFit="1" customWidth="1"/>
    <col min="13" max="16384" width="9.1796875" style="1"/>
  </cols>
  <sheetData>
    <row r="6" spans="1:12" ht="13.5" customHeight="1" x14ac:dyDescent="0.3"/>
    <row r="7" spans="1:12" x14ac:dyDescent="0.3">
      <c r="A7" s="14" t="s">
        <v>17</v>
      </c>
      <c r="B7" s="14"/>
      <c r="C7" s="14"/>
      <c r="D7" s="14"/>
      <c r="E7" s="14"/>
      <c r="F7" s="14"/>
      <c r="G7" s="14"/>
      <c r="H7" s="14"/>
      <c r="I7" s="14"/>
      <c r="J7" s="14"/>
    </row>
    <row r="8" spans="1:12" ht="28" x14ac:dyDescent="0.3">
      <c r="A8" s="7" t="s">
        <v>1</v>
      </c>
      <c r="B8" s="8" t="s">
        <v>2</v>
      </c>
      <c r="C8" s="9" t="s">
        <v>3</v>
      </c>
      <c r="D8" s="8" t="s">
        <v>5</v>
      </c>
      <c r="E8" s="8" t="s">
        <v>7</v>
      </c>
      <c r="F8" s="9" t="s">
        <v>8</v>
      </c>
      <c r="G8" s="9" t="s">
        <v>9</v>
      </c>
      <c r="H8" s="10" t="s">
        <v>10</v>
      </c>
      <c r="I8" s="11" t="s">
        <v>11</v>
      </c>
      <c r="J8" s="11" t="s">
        <v>12</v>
      </c>
      <c r="K8" s="11" t="s">
        <v>13</v>
      </c>
      <c r="L8" s="11" t="s">
        <v>14</v>
      </c>
    </row>
    <row r="9" spans="1:12" s="6" customFormat="1" x14ac:dyDescent="0.35">
      <c r="A9" s="2">
        <v>2</v>
      </c>
      <c r="B9" s="3">
        <v>813011706</v>
      </c>
      <c r="C9" s="4" t="s">
        <v>4</v>
      </c>
      <c r="D9" s="3" t="s">
        <v>6</v>
      </c>
      <c r="E9" s="3">
        <v>19148</v>
      </c>
      <c r="F9" s="5">
        <v>45135</v>
      </c>
      <c r="G9" s="5"/>
      <c r="H9" s="12">
        <v>220900</v>
      </c>
      <c r="I9" s="12">
        <v>220900</v>
      </c>
      <c r="J9" s="13" t="s">
        <v>0</v>
      </c>
      <c r="K9" s="13" t="s">
        <v>15</v>
      </c>
      <c r="L9" s="13" t="s">
        <v>16</v>
      </c>
    </row>
  </sheetData>
  <autoFilter ref="A8:J8">
    <sortState ref="A9:J12">
      <sortCondition ref="H8"/>
    </sortState>
  </autoFilter>
  <mergeCells count="1">
    <mergeCell ref="A7:J7"/>
  </mergeCells>
  <conditionalFormatting sqref="A8">
    <cfRule type="duplicateValues" dxfId="2" priority="53"/>
  </conditionalFormatting>
  <conditionalFormatting sqref="A7:A8">
    <cfRule type="duplicateValues" dxfId="1" priority="54"/>
  </conditionalFormatting>
  <conditionalFormatting sqref="A9">
    <cfRule type="duplicateValues" dxfId="0" priority="1"/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zoomScale="80" zoomScaleNormal="80" workbookViewId="0">
      <selection activeCell="F2" sqref="F2"/>
    </sheetView>
  </sheetViews>
  <sheetFormatPr baseColWidth="10" defaultColWidth="9.1796875" defaultRowHeight="14" x14ac:dyDescent="0.3"/>
  <cols>
    <col min="1" max="1" width="12.7265625" style="15" customWidth="1"/>
    <col min="2" max="2" width="38.54296875" style="15" bestFit="1" customWidth="1"/>
    <col min="3" max="5" width="14.54296875" style="15" customWidth="1"/>
    <col min="6" max="6" width="15.81640625" style="15" customWidth="1"/>
    <col min="7" max="7" width="16.81640625" style="15" bestFit="1" customWidth="1"/>
    <col min="8" max="8" width="12.1796875" style="23" customWidth="1"/>
    <col min="9" max="9" width="17.54296875" style="23" customWidth="1"/>
    <col min="10" max="10" width="26.81640625" style="15" customWidth="1"/>
    <col min="11" max="11" width="14.6328125" style="15" bestFit="1" customWidth="1"/>
    <col min="12" max="16384" width="9.1796875" style="15"/>
  </cols>
  <sheetData>
    <row r="1" spans="1:11" s="31" customFormat="1" ht="42" x14ac:dyDescent="0.35">
      <c r="A1" s="20" t="s">
        <v>2</v>
      </c>
      <c r="B1" s="20" t="s">
        <v>3</v>
      </c>
      <c r="C1" s="20" t="s">
        <v>5</v>
      </c>
      <c r="D1" s="20" t="s">
        <v>7</v>
      </c>
      <c r="E1" s="20" t="s">
        <v>18</v>
      </c>
      <c r="F1" s="20" t="s">
        <v>20</v>
      </c>
      <c r="G1" s="19" t="s">
        <v>21</v>
      </c>
      <c r="H1" s="21" t="s">
        <v>23</v>
      </c>
      <c r="I1" s="25" t="s">
        <v>22</v>
      </c>
      <c r="J1" s="27" t="s">
        <v>24</v>
      </c>
      <c r="K1" s="30" t="s">
        <v>26</v>
      </c>
    </row>
    <row r="2" spans="1:11" s="18" customFormat="1" ht="28" x14ac:dyDescent="0.35">
      <c r="A2" s="16">
        <v>813011706</v>
      </c>
      <c r="B2" s="24" t="s">
        <v>4</v>
      </c>
      <c r="C2" s="16" t="s">
        <v>6</v>
      </c>
      <c r="D2" s="16">
        <v>19148</v>
      </c>
      <c r="E2" s="16" t="s">
        <v>19</v>
      </c>
      <c r="F2" s="17">
        <v>45135</v>
      </c>
      <c r="G2" s="17"/>
      <c r="H2" s="22">
        <v>220900</v>
      </c>
      <c r="I2" s="26">
        <v>220900</v>
      </c>
      <c r="J2" s="28" t="s">
        <v>25</v>
      </c>
      <c r="K2" s="29">
        <v>45230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10" zoomScale="90" zoomScaleNormal="90" zoomScaleSheetLayoutView="100" workbookViewId="0">
      <selection activeCell="H29" sqref="H29"/>
    </sheetView>
  </sheetViews>
  <sheetFormatPr baseColWidth="10" defaultRowHeight="12.5" x14ac:dyDescent="0.25"/>
  <cols>
    <col min="1" max="1" width="1" style="32" customWidth="1"/>
    <col min="2" max="2" width="10.90625" style="32"/>
    <col min="3" max="3" width="17.54296875" style="32" customWidth="1"/>
    <col min="4" max="4" width="11.54296875" style="32" customWidth="1"/>
    <col min="5" max="8" width="10.90625" style="32"/>
    <col min="9" max="9" width="22.54296875" style="32" customWidth="1"/>
    <col min="10" max="10" width="14" style="32" customWidth="1"/>
    <col min="11" max="11" width="1.7265625" style="32" customWidth="1"/>
    <col min="12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27</v>
      </c>
      <c r="E2" s="36"/>
      <c r="F2" s="36"/>
      <c r="G2" s="36"/>
      <c r="H2" s="36"/>
      <c r="I2" s="37"/>
      <c r="J2" s="38" t="s">
        <v>28</v>
      </c>
    </row>
    <row r="3" spans="2:10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29</v>
      </c>
      <c r="E4" s="36"/>
      <c r="F4" s="36"/>
      <c r="G4" s="36"/>
      <c r="H4" s="36"/>
      <c r="I4" s="37"/>
      <c r="J4" s="38" t="s">
        <v>30</v>
      </c>
    </row>
    <row r="5" spans="2:10" ht="13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5">
      <c r="B7" s="51"/>
      <c r="J7" s="52"/>
    </row>
    <row r="8" spans="2:10" ht="13" x14ac:dyDescent="0.3">
      <c r="B8" s="51"/>
      <c r="C8" s="53" t="s">
        <v>50</v>
      </c>
      <c r="E8" s="54"/>
      <c r="J8" s="52"/>
    </row>
    <row r="9" spans="2:10" x14ac:dyDescent="0.25">
      <c r="B9" s="51"/>
      <c r="J9" s="52"/>
    </row>
    <row r="10" spans="2:10" ht="13" x14ac:dyDescent="0.3">
      <c r="B10" s="51"/>
      <c r="C10" s="53" t="s">
        <v>51</v>
      </c>
      <c r="J10" s="52"/>
    </row>
    <row r="11" spans="2:10" ht="13" x14ac:dyDescent="0.3">
      <c r="B11" s="51"/>
      <c r="C11" s="53" t="s">
        <v>52</v>
      </c>
      <c r="J11" s="52"/>
    </row>
    <row r="12" spans="2:10" x14ac:dyDescent="0.25">
      <c r="B12" s="51"/>
      <c r="J12" s="52"/>
    </row>
    <row r="13" spans="2:10" x14ac:dyDescent="0.25">
      <c r="B13" s="51"/>
      <c r="C13" s="32" t="s">
        <v>67</v>
      </c>
      <c r="J13" s="52"/>
    </row>
    <row r="14" spans="2:10" x14ac:dyDescent="0.25">
      <c r="B14" s="51"/>
      <c r="C14" s="55"/>
      <c r="J14" s="52"/>
    </row>
    <row r="15" spans="2:10" ht="13" x14ac:dyDescent="0.3">
      <c r="B15" s="51"/>
      <c r="C15" s="32" t="s">
        <v>31</v>
      </c>
      <c r="D15" s="54"/>
      <c r="H15" s="56" t="s">
        <v>32</v>
      </c>
      <c r="I15" s="56" t="s">
        <v>33</v>
      </c>
      <c r="J15" s="52"/>
    </row>
    <row r="16" spans="2:10" ht="13" x14ac:dyDescent="0.3">
      <c r="B16" s="51"/>
      <c r="C16" s="53" t="s">
        <v>34</v>
      </c>
      <c r="D16" s="53"/>
      <c r="E16" s="53"/>
      <c r="F16" s="53"/>
      <c r="H16" s="57">
        <v>1</v>
      </c>
      <c r="I16" s="75">
        <v>220900</v>
      </c>
      <c r="J16" s="52"/>
    </row>
    <row r="17" spans="2:14" x14ac:dyDescent="0.25">
      <c r="B17" s="51"/>
      <c r="C17" s="32" t="s">
        <v>35</v>
      </c>
      <c r="H17" s="58">
        <v>0</v>
      </c>
      <c r="I17" s="59">
        <v>0</v>
      </c>
      <c r="J17" s="52"/>
    </row>
    <row r="18" spans="2:14" x14ac:dyDescent="0.25">
      <c r="B18" s="51"/>
      <c r="C18" s="32" t="s">
        <v>36</v>
      </c>
      <c r="H18" s="58">
        <v>0</v>
      </c>
      <c r="I18" s="59">
        <v>0</v>
      </c>
      <c r="J18" s="52"/>
    </row>
    <row r="19" spans="2:14" x14ac:dyDescent="0.25">
      <c r="B19" s="51"/>
      <c r="C19" s="32" t="s">
        <v>37</v>
      </c>
      <c r="H19" s="58">
        <v>1</v>
      </c>
      <c r="I19" s="60">
        <v>220900</v>
      </c>
      <c r="J19" s="52"/>
    </row>
    <row r="20" spans="2:14" x14ac:dyDescent="0.25">
      <c r="B20" s="51"/>
      <c r="C20" s="32" t="s">
        <v>38</v>
      </c>
      <c r="H20" s="58">
        <v>0</v>
      </c>
      <c r="I20" s="59">
        <v>0</v>
      </c>
      <c r="J20" s="52"/>
    </row>
    <row r="21" spans="2:14" ht="13" thickBot="1" x14ac:dyDescent="0.3">
      <c r="B21" s="51"/>
      <c r="C21" s="32" t="s">
        <v>39</v>
      </c>
      <c r="H21" s="61">
        <v>0</v>
      </c>
      <c r="I21" s="62">
        <v>0</v>
      </c>
      <c r="J21" s="52"/>
    </row>
    <row r="22" spans="2:14" ht="13" x14ac:dyDescent="0.3">
      <c r="B22" s="51"/>
      <c r="C22" s="53" t="s">
        <v>40</v>
      </c>
      <c r="D22" s="53"/>
      <c r="E22" s="53"/>
      <c r="F22" s="53"/>
      <c r="H22" s="57">
        <f>H17+H18+H19+H20+H21</f>
        <v>1</v>
      </c>
      <c r="I22" s="63">
        <f>I17+I18+I19+I20+I21</f>
        <v>220900</v>
      </c>
      <c r="J22" s="52"/>
    </row>
    <row r="23" spans="2:14" x14ac:dyDescent="0.25">
      <c r="B23" s="51"/>
      <c r="C23" s="32" t="s">
        <v>41</v>
      </c>
      <c r="H23" s="58">
        <v>0</v>
      </c>
      <c r="I23" s="59">
        <v>0</v>
      </c>
      <c r="J23" s="52"/>
    </row>
    <row r="24" spans="2:14" ht="13" thickBot="1" x14ac:dyDescent="0.3">
      <c r="B24" s="51"/>
      <c r="C24" s="32" t="s">
        <v>42</v>
      </c>
      <c r="H24" s="61">
        <v>0</v>
      </c>
      <c r="I24" s="62">
        <v>0</v>
      </c>
      <c r="J24" s="52"/>
    </row>
    <row r="25" spans="2:14" ht="13" x14ac:dyDescent="0.3">
      <c r="B25" s="51"/>
      <c r="C25" s="53" t="s">
        <v>43</v>
      </c>
      <c r="D25" s="53"/>
      <c r="E25" s="53"/>
      <c r="F25" s="53"/>
      <c r="H25" s="57">
        <f>H23+H24</f>
        <v>0</v>
      </c>
      <c r="I25" s="63">
        <f>I23+I24</f>
        <v>0</v>
      </c>
      <c r="J25" s="52"/>
    </row>
    <row r="26" spans="2:14" ht="13.5" thickBot="1" x14ac:dyDescent="0.35">
      <c r="B26" s="51"/>
      <c r="C26" s="32" t="s">
        <v>44</v>
      </c>
      <c r="D26" s="53"/>
      <c r="E26" s="53"/>
      <c r="F26" s="53"/>
      <c r="H26" s="61">
        <v>0</v>
      </c>
      <c r="I26" s="62">
        <v>0</v>
      </c>
      <c r="J26" s="52"/>
    </row>
    <row r="27" spans="2:14" ht="13" x14ac:dyDescent="0.3">
      <c r="B27" s="51"/>
      <c r="C27" s="53" t="s">
        <v>45</v>
      </c>
      <c r="D27" s="53"/>
      <c r="E27" s="53"/>
      <c r="F27" s="53"/>
      <c r="H27" s="58">
        <f>H26</f>
        <v>0</v>
      </c>
      <c r="I27" s="59">
        <f>I26</f>
        <v>0</v>
      </c>
      <c r="J27" s="52"/>
    </row>
    <row r="28" spans="2:14" ht="13" x14ac:dyDescent="0.3">
      <c r="B28" s="51"/>
      <c r="C28" s="53"/>
      <c r="D28" s="53"/>
      <c r="E28" s="53"/>
      <c r="F28" s="53"/>
      <c r="H28" s="64"/>
      <c r="I28" s="63"/>
      <c r="J28" s="52"/>
    </row>
    <row r="29" spans="2:14" ht="13.5" thickBot="1" x14ac:dyDescent="0.35">
      <c r="B29" s="51"/>
      <c r="C29" s="53" t="s">
        <v>46</v>
      </c>
      <c r="D29" s="53"/>
      <c r="H29" s="65">
        <f>H22+H25+H27</f>
        <v>1</v>
      </c>
      <c r="I29" s="66">
        <f>I22+I25+I27</f>
        <v>220900</v>
      </c>
      <c r="J29" s="52"/>
    </row>
    <row r="30" spans="2:14" ht="13.5" thickTop="1" x14ac:dyDescent="0.3">
      <c r="B30" s="51"/>
      <c r="C30" s="53"/>
      <c r="D30" s="53"/>
      <c r="H30" s="67"/>
      <c r="I30" s="59"/>
      <c r="J30" s="52"/>
    </row>
    <row r="31" spans="2:14" x14ac:dyDescent="0.25">
      <c r="B31" s="51"/>
      <c r="G31" s="67"/>
      <c r="H31" s="67"/>
      <c r="I31" s="67"/>
      <c r="J31" s="52"/>
      <c r="N31" s="32" t="s">
        <v>47</v>
      </c>
    </row>
    <row r="32" spans="2:14" x14ac:dyDescent="0.25">
      <c r="B32" s="51"/>
      <c r="G32" s="67"/>
      <c r="H32" s="67"/>
      <c r="I32" s="67"/>
      <c r="J32" s="52"/>
    </row>
    <row r="33" spans="2:10" x14ac:dyDescent="0.25">
      <c r="B33" s="51"/>
      <c r="G33" s="67"/>
      <c r="H33" s="67"/>
      <c r="I33" s="67"/>
      <c r="J33" s="52"/>
    </row>
    <row r="34" spans="2:10" ht="13.5" thickBot="1" x14ac:dyDescent="0.35">
      <c r="B34" s="51"/>
      <c r="C34" s="68" t="s">
        <v>53</v>
      </c>
      <c r="D34" s="69"/>
      <c r="G34" s="68" t="s">
        <v>48</v>
      </c>
      <c r="H34" s="69"/>
      <c r="I34" s="67"/>
      <c r="J34" s="52"/>
    </row>
    <row r="35" spans="2:10" ht="4.5" customHeight="1" x14ac:dyDescent="0.25">
      <c r="B35" s="51"/>
      <c r="C35" s="67"/>
      <c r="D35" s="67"/>
      <c r="G35" s="67"/>
      <c r="H35" s="67"/>
      <c r="I35" s="67"/>
      <c r="J35" s="52"/>
    </row>
    <row r="36" spans="2:10" ht="13" x14ac:dyDescent="0.3">
      <c r="B36" s="51"/>
      <c r="C36" s="53" t="s">
        <v>54</v>
      </c>
      <c r="G36" s="70" t="s">
        <v>49</v>
      </c>
      <c r="H36" s="67"/>
      <c r="I36" s="67"/>
      <c r="J36" s="52"/>
    </row>
    <row r="37" spans="2:10" ht="18.75" customHeight="1" thickBot="1" x14ac:dyDescent="0.3">
      <c r="B37" s="71"/>
      <c r="C37" s="72" t="s">
        <v>4</v>
      </c>
      <c r="D37" s="73"/>
      <c r="E37" s="73"/>
      <c r="F37" s="73"/>
      <c r="G37" s="69"/>
      <c r="H37" s="69"/>
      <c r="I37" s="69"/>
      <c r="J37" s="74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55</v>
      </c>
      <c r="E2" s="36"/>
      <c r="F2" s="36"/>
      <c r="G2" s="36"/>
      <c r="H2" s="36"/>
      <c r="I2" s="37"/>
      <c r="J2" s="38" t="s">
        <v>56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57</v>
      </c>
    </row>
    <row r="5" spans="2:10 16102:16105" ht="13" x14ac:dyDescent="0.25">
      <c r="B5" s="39"/>
      <c r="C5" s="40"/>
      <c r="D5" s="76" t="s">
        <v>58</v>
      </c>
      <c r="E5" s="77"/>
      <c r="F5" s="77"/>
      <c r="G5" s="77"/>
      <c r="H5" s="77"/>
      <c r="I5" s="78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59</v>
      </c>
      <c r="WUJ6" s="32" t="s">
        <v>60</v>
      </c>
      <c r="WUK6" s="79">
        <f ca="1">+TODAY()</f>
        <v>45240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61</v>
      </c>
      <c r="D9" s="79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51</v>
      </c>
      <c r="J11" s="52"/>
    </row>
    <row r="12" spans="2:10 16102:16105" ht="13" x14ac:dyDescent="0.3">
      <c r="B12" s="51"/>
      <c r="C12" s="53" t="s">
        <v>52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62</v>
      </c>
      <c r="J14" s="52"/>
    </row>
    <row r="15" spans="2:10 16102:16105" x14ac:dyDescent="0.25">
      <c r="B15" s="51"/>
      <c r="C15" s="55"/>
      <c r="J15" s="52"/>
    </row>
    <row r="16" spans="2:10 16102:16105" ht="13" x14ac:dyDescent="0.3">
      <c r="B16" s="51"/>
      <c r="C16" s="80" t="s">
        <v>63</v>
      </c>
      <c r="D16" s="54"/>
      <c r="H16" s="56" t="s">
        <v>32</v>
      </c>
      <c r="I16" s="56" t="s">
        <v>33</v>
      </c>
      <c r="J16" s="52"/>
    </row>
    <row r="17" spans="2:10" ht="13" x14ac:dyDescent="0.3">
      <c r="B17" s="51"/>
      <c r="C17" s="53" t="s">
        <v>34</v>
      </c>
      <c r="D17" s="53"/>
      <c r="E17" s="53"/>
      <c r="F17" s="53"/>
      <c r="H17" s="81">
        <v>1</v>
      </c>
      <c r="I17" s="82">
        <v>220900</v>
      </c>
      <c r="J17" s="52"/>
    </row>
    <row r="18" spans="2:10" x14ac:dyDescent="0.25">
      <c r="B18" s="51"/>
      <c r="C18" s="32" t="s">
        <v>35</v>
      </c>
      <c r="H18" s="83">
        <v>0</v>
      </c>
      <c r="I18" s="84">
        <v>0</v>
      </c>
      <c r="J18" s="52"/>
    </row>
    <row r="19" spans="2:10" x14ac:dyDescent="0.25">
      <c r="B19" s="51"/>
      <c r="C19" s="32" t="s">
        <v>36</v>
      </c>
      <c r="H19" s="83">
        <v>0</v>
      </c>
      <c r="I19" s="84">
        <v>0</v>
      </c>
      <c r="J19" s="52"/>
    </row>
    <row r="20" spans="2:10" x14ac:dyDescent="0.25">
      <c r="B20" s="51"/>
      <c r="C20" s="32" t="s">
        <v>37</v>
      </c>
      <c r="H20" s="83">
        <v>1</v>
      </c>
      <c r="I20" s="84">
        <v>220900</v>
      </c>
      <c r="J20" s="52"/>
    </row>
    <row r="21" spans="2:10" x14ac:dyDescent="0.25">
      <c r="B21" s="51"/>
      <c r="C21" s="32" t="s">
        <v>38</v>
      </c>
      <c r="H21" s="83">
        <v>0</v>
      </c>
      <c r="I21" s="84">
        <v>0</v>
      </c>
      <c r="J21" s="52"/>
    </row>
    <row r="22" spans="2:10" x14ac:dyDescent="0.25">
      <c r="B22" s="51"/>
      <c r="C22" s="32" t="s">
        <v>64</v>
      </c>
      <c r="H22" s="85">
        <v>0</v>
      </c>
      <c r="I22" s="86">
        <v>0</v>
      </c>
      <c r="J22" s="52"/>
    </row>
    <row r="23" spans="2:10" ht="13" x14ac:dyDescent="0.3">
      <c r="B23" s="51"/>
      <c r="C23" s="53" t="s">
        <v>65</v>
      </c>
      <c r="D23" s="53"/>
      <c r="E23" s="53"/>
      <c r="F23" s="53"/>
      <c r="H23" s="83">
        <f>SUM(H18:H22)</f>
        <v>1</v>
      </c>
      <c r="I23" s="82">
        <f>(I18+I19+I20+I21+I22)</f>
        <v>220900</v>
      </c>
      <c r="J23" s="52"/>
    </row>
    <row r="24" spans="2:10" ht="13.5" thickBot="1" x14ac:dyDescent="0.35">
      <c r="B24" s="51"/>
      <c r="C24" s="53"/>
      <c r="D24" s="53"/>
      <c r="H24" s="87"/>
      <c r="I24" s="88"/>
      <c r="J24" s="52"/>
    </row>
    <row r="25" spans="2:10" ht="15" thickTop="1" x14ac:dyDescent="0.35">
      <c r="B25" s="51"/>
      <c r="C25" s="53"/>
      <c r="D25" s="53"/>
      <c r="F25" s="89"/>
      <c r="H25" s="67"/>
      <c r="I25" s="59"/>
      <c r="J25" s="52"/>
    </row>
    <row r="26" spans="2:10" ht="13" x14ac:dyDescent="0.3">
      <c r="B26" s="51"/>
      <c r="C26" s="53"/>
      <c r="D26" s="53"/>
      <c r="H26" s="67"/>
      <c r="I26" s="59"/>
      <c r="J26" s="52"/>
    </row>
    <row r="27" spans="2:10" ht="13" x14ac:dyDescent="0.3">
      <c r="B27" s="51"/>
      <c r="C27" s="53"/>
      <c r="D27" s="53"/>
      <c r="H27" s="67"/>
      <c r="I27" s="59"/>
      <c r="J27" s="52"/>
    </row>
    <row r="28" spans="2:10" x14ac:dyDescent="0.25">
      <c r="B28" s="51"/>
      <c r="G28" s="67"/>
      <c r="H28" s="67"/>
      <c r="I28" s="67"/>
      <c r="J28" s="52"/>
    </row>
    <row r="29" spans="2:10" ht="13.5" thickBot="1" x14ac:dyDescent="0.35">
      <c r="B29" s="51"/>
      <c r="C29" s="68" t="s">
        <v>53</v>
      </c>
      <c r="D29" s="69"/>
      <c r="G29" s="68" t="s">
        <v>48</v>
      </c>
      <c r="H29" s="69"/>
      <c r="I29" s="67"/>
      <c r="J29" s="52"/>
    </row>
    <row r="30" spans="2:10" ht="13" x14ac:dyDescent="0.3">
      <c r="B30" s="51"/>
      <c r="C30" s="70" t="s">
        <v>4</v>
      </c>
      <c r="D30" s="67"/>
      <c r="G30" s="70" t="s">
        <v>66</v>
      </c>
      <c r="H30" s="67"/>
      <c r="I30" s="67"/>
      <c r="J30" s="52"/>
    </row>
    <row r="31" spans="2:10" ht="18.75" customHeight="1" thickBot="1" x14ac:dyDescent="0.3">
      <c r="B31" s="71"/>
      <c r="C31" s="73"/>
      <c r="D31" s="73"/>
      <c r="E31" s="73"/>
      <c r="F31" s="73"/>
      <c r="G31" s="69"/>
      <c r="H31" s="69"/>
      <c r="I31" s="69"/>
      <c r="J31" s="74"/>
    </row>
  </sheetData>
  <mergeCells count="1">
    <mergeCell ref="D5:I5"/>
  </mergeCells>
  <pageMargins left="0.7" right="0.7" top="0.75" bottom="0.75" header="0.3" footer="0.3"/>
  <pageSetup scale="92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2023-11-10T18:25:31Z</dcterms:modified>
</cp:coreProperties>
</file>