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19877 ENDOCIRUJANOS LTDA\"/>
    </mc:Choice>
  </mc:AlternateContent>
  <bookViews>
    <workbookView xWindow="0" yWindow="0" windowWidth="20460" windowHeight="7080" activeTab="1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FACTURA'!$A$2:$L$4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H1" i="3"/>
  <c r="G1" i="3"/>
  <c r="I29" i="2"/>
  <c r="H29" i="2"/>
  <c r="I27" i="2"/>
  <c r="H27" i="2"/>
  <c r="I24" i="2"/>
  <c r="H24" i="2"/>
  <c r="H31" i="2" l="1"/>
  <c r="I31" i="2"/>
  <c r="H5" i="1"/>
</calcChain>
</file>

<file path=xl/comments1.xml><?xml version="1.0" encoding="utf-8"?>
<comments xmlns="http://schemas.openxmlformats.org/spreadsheetml/2006/main">
  <authors>
    <author>Juan Camilo Paez Ramirez</author>
    <author>DELL CPU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BRUTO DE LA FACTURA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VALOR NETO DE LA FACTURA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AMBULATORIO</t>
        </r>
      </text>
    </comment>
  </commentList>
</comments>
</file>

<file path=xl/sharedStrings.xml><?xml version="1.0" encoding="utf-8"?>
<sst xmlns="http://schemas.openxmlformats.org/spreadsheetml/2006/main" count="75" uniqueCount="59">
  <si>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</si>
  <si>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</si>
  <si>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</si>
  <si>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</si>
  <si>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</si>
  <si>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</si>
  <si>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</si>
  <si>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</si>
  <si>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</si>
  <si>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</si>
  <si>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</si>
  <si>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AMBULATORIO</t>
  </si>
  <si>
    <t>CALI</t>
  </si>
  <si>
    <t>EVENTO</t>
  </si>
  <si>
    <t>ENDOCIRUJANOS SAS</t>
  </si>
  <si>
    <t>FECR</t>
  </si>
  <si>
    <t>OBSERVACIONES ENDO</t>
  </si>
  <si>
    <t>Factura cancelada por mayor valor,ya que tiene Glosa aceptada $169.200 NC146.  EPS tiene un saldo a favor de $84.600,solicitamos de su colaboracion informandonos a que factura se le abonara este valor.</t>
  </si>
  <si>
    <t>FOR-CSA-018</t>
  </si>
  <si>
    <t>HOJA 1 DE 2</t>
  </si>
  <si>
    <t>RESUMEN DE CARTERA REVISADA POR LA EPS</t>
  </si>
  <si>
    <t>VERSION 1</t>
  </si>
  <si>
    <t>Señores : ENDOCIRUJANOS SAS</t>
  </si>
  <si>
    <t>NIT: 805019877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</si>
  <si>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</si>
  <si>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</si>
  <si>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</si>
  <si>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</si>
  <si>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</si>
  <si>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</si>
  <si>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</si>
  <si>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</si>
  <si>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</si>
  <si>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</si>
  <si>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</si>
  <si>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</si>
  <si>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</si>
  <si>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</si>
  <si>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</si>
  <si>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Carolina Rodriguez</t>
  </si>
  <si>
    <t>Geraldine Valencia Zambrano</t>
  </si>
  <si>
    <t>Auxiliar Contable - Endocirujanos</t>
  </si>
  <si>
    <t>Cartera - Cuentas Salud EPS Comfenalco Valle.</t>
  </si>
  <si>
    <t>NIT Prestador</t>
  </si>
  <si>
    <t>Nombre Prestador</t>
  </si>
  <si>
    <t>Alfa Factura</t>
  </si>
  <si>
    <t>Fecha Factura IPS</t>
  </si>
  <si>
    <t>Valor Total Bruto</t>
  </si>
  <si>
    <t>Valor Saldo IPS</t>
  </si>
  <si>
    <t>Valor Glosa Pendiente</t>
  </si>
  <si>
    <t>Objeción</t>
  </si>
  <si>
    <t>Fecha Corte</t>
  </si>
  <si>
    <t>FACTURA PENDIENTE EN PROGRAMACION DE PAGO - GLOSA PENDIENTE POR CONCILIAR</t>
  </si>
  <si>
    <t>SANTIAGO DE CALI , NOVIEMBRE 11 DE 2023</t>
  </si>
  <si>
    <t>A continuacion me permito remitir nuestra respuesta al estado de cartera presentado en la fecha: 09/11/2023</t>
  </si>
  <si>
    <t>Con Corte al dia :31/10/2023</t>
  </si>
  <si>
    <t>ESTADO EPS NOVIEMBRE 10</t>
  </si>
  <si>
    <t>se realiza objecion al validar los datos la autorizacion 122300053416 se realizo cambio de procedimiento 998701 SOPORTE ANESTÉSICO PARA CONSULTA O APOYO DIAGNÓSTICO $152000 . se cambio codigo 998701 por valor $42300 con la autorizacion 122300061607</t>
  </si>
  <si>
    <t>Fecha Radicado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</si>
</sst>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1" fillId="0" borderId="0" xfId="0" applyNumberFormat="1" applyFont="1"/>
    <xf numFmtId="0" fontId="0" fillId="3" borderId="1" xfId="0" applyFill="1" applyBorder="1"/>
    <xf numFmtId="14" fontId="0" fillId="3" borderId="1" xfId="0" applyNumberFormat="1" applyFill="1" applyBorder="1"/>
    <xf numFmtId="165" fontId="0" fillId="3" borderId="1" xfId="1" applyNumberFormat="1" applyFont="1" applyFill="1" applyBorder="1"/>
    <xf numFmtId="0" fontId="0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8" fillId="0" borderId="9" xfId="2" applyNumberFormat="1" applyFont="1" applyBorder="1"/>
    <xf numFmtId="167" fontId="7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0" borderId="0" xfId="0" applyFont="1"/>
    <xf numFmtId="165" fontId="1" fillId="0" borderId="0" xfId="1" applyNumberFormat="1" applyFont="1"/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9" fillId="0" borderId="1" xfId="0" applyFont="1" applyBorder="1"/>
    <xf numFmtId="165" fontId="0" fillId="0" borderId="0" xfId="1" applyNumberFormat="1" applyFont="1"/>
    <xf numFmtId="0" fontId="0" fillId="0" borderId="1" xfId="0" applyFont="1" applyFill="1" applyBorder="1"/>
    <xf numFmtId="165" fontId="0" fillId="0" borderId="0" xfId="0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E4" sqref="E4"/>
    </sheetView>
  </sheetViews>
  <sheetFormatPr baseColWidth="10" defaultRowHeight="15" x14ac:dyDescent="0.25"/>
  <cols>
    <col min="1" max="1" width="12.28515625" customWidth="1"/>
    <col min="2" max="2" width="20.5703125" customWidth="1"/>
    <col min="3" max="3" width="9" customWidth="1"/>
    <col min="4" max="4" width="8.85546875" customWidth="1"/>
    <col min="5" max="5" width="11.28515625" customWidth="1"/>
    <col min="6" max="6" width="11.28515625" bestFit="1" customWidth="1"/>
    <col min="7" max="7" width="12" customWidth="1"/>
    <col min="8" max="8" width="12.5703125" customWidth="1"/>
    <col min="9" max="9" width="15.7109375" bestFit="1" customWidth="1"/>
    <col min="10" max="10" width="11.42578125" customWidth="1"/>
    <col min="11" max="11" width="16.7109375" customWidth="1"/>
    <col min="12" max="12" width="48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ht="75" x14ac:dyDescent="0.25">
      <c r="A2" s="8">
        <v>805019877</v>
      </c>
      <c r="B2" s="8" t="s">
        <v>14</v>
      </c>
      <c r="C2" s="8" t="s">
        <v>15</v>
      </c>
      <c r="D2" s="8">
        <v>7235</v>
      </c>
      <c r="E2" s="9">
        <v>45138</v>
      </c>
      <c r="F2" s="9">
        <v>45140</v>
      </c>
      <c r="G2" s="10">
        <v>7687160</v>
      </c>
      <c r="H2" s="10">
        <v>7469560</v>
      </c>
      <c r="I2" s="11" t="s">
        <v>13</v>
      </c>
      <c r="J2" s="11" t="s">
        <v>12</v>
      </c>
      <c r="K2" s="11" t="s">
        <v>11</v>
      </c>
      <c r="L2" s="12" t="s">
        <v>17</v>
      </c>
    </row>
    <row r="3" spans="1:12" x14ac:dyDescent="0.25">
      <c r="A3" s="1">
        <v>805019877</v>
      </c>
      <c r="B3" s="1" t="s">
        <v>14</v>
      </c>
      <c r="C3" s="1" t="s">
        <v>15</v>
      </c>
      <c r="D3" s="1">
        <v>9224</v>
      </c>
      <c r="E3" s="5">
        <v>45201</v>
      </c>
      <c r="F3" s="5">
        <v>45202</v>
      </c>
      <c r="G3" s="6">
        <v>12282450</v>
      </c>
      <c r="H3" s="6">
        <v>12138332</v>
      </c>
      <c r="I3" s="4" t="s">
        <v>13</v>
      </c>
      <c r="J3" s="4" t="s">
        <v>12</v>
      </c>
      <c r="K3" s="4" t="s">
        <v>11</v>
      </c>
      <c r="L3" s="4"/>
    </row>
    <row r="4" spans="1:12" x14ac:dyDescent="0.25">
      <c r="A4" s="1">
        <v>805019877</v>
      </c>
      <c r="B4" s="1" t="s">
        <v>14</v>
      </c>
      <c r="C4" s="1" t="s">
        <v>15</v>
      </c>
      <c r="D4" s="1">
        <v>9608</v>
      </c>
      <c r="E4" s="5">
        <v>45226</v>
      </c>
      <c r="F4" s="5">
        <v>45231</v>
      </c>
      <c r="G4" s="6">
        <v>4978490</v>
      </c>
      <c r="H4" s="6">
        <v>4909690</v>
      </c>
      <c r="I4" s="4" t="s">
        <v>13</v>
      </c>
      <c r="J4" s="4" t="s">
        <v>12</v>
      </c>
      <c r="K4" s="4" t="s">
        <v>11</v>
      </c>
      <c r="L4" s="4"/>
    </row>
    <row r="5" spans="1:12" x14ac:dyDescent="0.25">
      <c r="G5" s="7">
        <f>SUM(G3:G4)</f>
        <v>17260940</v>
      </c>
      <c r="H5" s="7">
        <f>SUM(H3:H4)</f>
        <v>17048022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tabSelected="1" zoomScale="73" zoomScaleNormal="73" workbookViewId="0">
      <selection activeCell="F15" sqref="F15"/>
    </sheetView>
  </sheetViews>
  <sheetFormatPr baseColWidth="10" defaultRowHeight="15" x14ac:dyDescent="0.25"/>
  <cols>
    <col min="1" max="1" width="13.42578125" style="64" bestFit="1" customWidth="1"/>
    <col min="2" max="2" width="20.140625" style="64" bestFit="1" customWidth="1"/>
    <col min="3" max="3" width="11.85546875" style="64" bestFit="1" customWidth="1"/>
    <col min="4" max="4" width="8.7109375" style="64" bestFit="1" customWidth="1"/>
    <col min="5" max="5" width="13.7109375" style="64" bestFit="1" customWidth="1"/>
    <col min="6" max="6" width="17.140625" style="64" bestFit="1" customWidth="1"/>
    <col min="7" max="8" width="16" style="68" bestFit="1" customWidth="1"/>
    <col min="9" max="9" width="79.7109375" style="64" bestFit="1" customWidth="1"/>
    <col min="10" max="10" width="15.42578125" style="68" customWidth="1"/>
    <col min="11" max="11" width="15.42578125" style="64" customWidth="1"/>
    <col min="12" max="12" width="12.42578125" style="64" bestFit="1" customWidth="1"/>
    <col min="13" max="16384" width="11.42578125" style="64"/>
  </cols>
  <sheetData>
    <row r="1" spans="1:12" s="56" customFormat="1" x14ac:dyDescent="0.25">
      <c r="G1" s="57">
        <f>SUBTOTAL(9,G3:G4)</f>
        <v>17260940</v>
      </c>
      <c r="H1" s="57">
        <f>SUBTOTAL(9,H3:H4)</f>
        <v>17048022</v>
      </c>
      <c r="I1" s="7"/>
      <c r="J1" s="57"/>
    </row>
    <row r="2" spans="1:12" ht="30" x14ac:dyDescent="0.25">
      <c r="A2" s="2" t="s">
        <v>43</v>
      </c>
      <c r="B2" s="2" t="s">
        <v>44</v>
      </c>
      <c r="C2" s="2" t="s">
        <v>45</v>
      </c>
      <c r="D2" s="2" t="s">
        <v>1</v>
      </c>
      <c r="E2" s="58" t="s">
        <v>46</v>
      </c>
      <c r="F2" s="58" t="s">
        <v>58</v>
      </c>
      <c r="G2" s="59" t="s">
        <v>47</v>
      </c>
      <c r="H2" s="59" t="s">
        <v>48</v>
      </c>
      <c r="I2" s="60" t="s">
        <v>56</v>
      </c>
      <c r="J2" s="61" t="s">
        <v>49</v>
      </c>
      <c r="K2" s="62" t="s">
        <v>50</v>
      </c>
      <c r="L2" s="63" t="s">
        <v>51</v>
      </c>
    </row>
    <row r="3" spans="1:12" x14ac:dyDescent="0.25">
      <c r="A3" s="65">
        <v>805019877</v>
      </c>
      <c r="B3" s="65" t="s">
        <v>14</v>
      </c>
      <c r="C3" s="65" t="s">
        <v>15</v>
      </c>
      <c r="D3" s="69">
        <v>9608</v>
      </c>
      <c r="E3" s="66">
        <v>45226</v>
      </c>
      <c r="F3" s="66">
        <v>45231</v>
      </c>
      <c r="G3" s="6">
        <v>4978490</v>
      </c>
      <c r="H3" s="6">
        <v>4909690</v>
      </c>
      <c r="I3" s="65" t="s">
        <v>34</v>
      </c>
      <c r="J3" s="6">
        <v>0</v>
      </c>
      <c r="K3" s="67"/>
      <c r="L3" s="66">
        <v>45230</v>
      </c>
    </row>
    <row r="4" spans="1:12" x14ac:dyDescent="0.25">
      <c r="A4" s="65">
        <v>805019877</v>
      </c>
      <c r="B4" s="65" t="s">
        <v>14</v>
      </c>
      <c r="C4" s="65" t="s">
        <v>15</v>
      </c>
      <c r="D4" s="69">
        <v>9224</v>
      </c>
      <c r="E4" s="66">
        <v>45201</v>
      </c>
      <c r="F4" s="66">
        <v>45202</v>
      </c>
      <c r="G4" s="6">
        <v>12282450</v>
      </c>
      <c r="H4" s="6">
        <v>12138332</v>
      </c>
      <c r="I4" s="65" t="s">
        <v>52</v>
      </c>
      <c r="J4" s="6">
        <v>152000</v>
      </c>
      <c r="K4" s="65" t="s">
        <v>57</v>
      </c>
      <c r="L4" s="66">
        <v>45230</v>
      </c>
    </row>
    <row r="5" spans="1:12" x14ac:dyDescent="0.25">
      <c r="I5" s="70"/>
    </row>
  </sheetData>
  <dataValidations count="1">
    <dataValidation type="whole" operator="greaterThan" allowBlank="1" showInputMessage="1" showErrorMessage="1" errorTitle="DATO ERRADO" error="El valor debe ser diferente de cero" sqref="G3:H4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N20" sqref="N20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18</v>
      </c>
      <c r="E2" s="17"/>
      <c r="F2" s="17"/>
      <c r="G2" s="17"/>
      <c r="H2" s="17"/>
      <c r="I2" s="18"/>
      <c r="J2" s="19" t="s">
        <v>19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20</v>
      </c>
      <c r="E4" s="17"/>
      <c r="F4" s="17"/>
      <c r="G4" s="17"/>
      <c r="H4" s="17"/>
      <c r="I4" s="18"/>
      <c r="J4" s="19" t="s">
        <v>21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53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22</v>
      </c>
      <c r="J12" s="33"/>
    </row>
    <row r="13" spans="2:10" x14ac:dyDescent="0.2">
      <c r="B13" s="32"/>
      <c r="C13" s="34" t="s">
        <v>23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54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55</v>
      </c>
      <c r="D17" s="35"/>
      <c r="H17" s="37" t="s">
        <v>24</v>
      </c>
      <c r="I17" s="37" t="s">
        <v>25</v>
      </c>
      <c r="J17" s="33"/>
    </row>
    <row r="18" spans="2:10" x14ac:dyDescent="0.2">
      <c r="B18" s="32"/>
      <c r="C18" s="34" t="s">
        <v>26</v>
      </c>
      <c r="D18" s="34"/>
      <c r="E18" s="34"/>
      <c r="F18" s="34"/>
      <c r="H18" s="38">
        <v>2</v>
      </c>
      <c r="I18" s="39">
        <v>17048022</v>
      </c>
      <c r="J18" s="33"/>
    </row>
    <row r="19" spans="2:10" x14ac:dyDescent="0.2">
      <c r="B19" s="32"/>
      <c r="C19" s="13" t="s">
        <v>27</v>
      </c>
      <c r="H19" s="40">
        <v>0</v>
      </c>
      <c r="I19" s="41">
        <v>0</v>
      </c>
      <c r="J19" s="33"/>
    </row>
    <row r="20" spans="2:10" x14ac:dyDescent="0.2">
      <c r="B20" s="32"/>
      <c r="C20" s="13" t="s">
        <v>28</v>
      </c>
      <c r="H20" s="40">
        <v>0</v>
      </c>
      <c r="I20" s="41">
        <v>0</v>
      </c>
      <c r="J20" s="33"/>
    </row>
    <row r="21" spans="2:10" x14ac:dyDescent="0.2">
      <c r="B21" s="32"/>
      <c r="C21" s="13" t="s">
        <v>29</v>
      </c>
      <c r="H21" s="40">
        <v>0</v>
      </c>
      <c r="I21" s="42">
        <v>0</v>
      </c>
      <c r="J21" s="33"/>
    </row>
    <row r="22" spans="2:10" x14ac:dyDescent="0.2">
      <c r="B22" s="32"/>
      <c r="C22" s="13" t="s">
        <v>30</v>
      </c>
      <c r="H22" s="40">
        <v>0</v>
      </c>
      <c r="I22" s="41">
        <v>0</v>
      </c>
      <c r="J22" s="33"/>
    </row>
    <row r="23" spans="2:10" ht="13.5" thickBot="1" x14ac:dyDescent="0.25">
      <c r="B23" s="32"/>
      <c r="C23" s="13" t="s">
        <v>31</v>
      </c>
      <c r="H23" s="43">
        <v>1</v>
      </c>
      <c r="I23" s="44">
        <v>152000</v>
      </c>
      <c r="J23" s="33"/>
    </row>
    <row r="24" spans="2:10" x14ac:dyDescent="0.2">
      <c r="B24" s="32"/>
      <c r="C24" s="34" t="s">
        <v>32</v>
      </c>
      <c r="D24" s="34"/>
      <c r="E24" s="34"/>
      <c r="F24" s="34"/>
      <c r="H24" s="38">
        <f>H19+H20+H21+H22+H23</f>
        <v>1</v>
      </c>
      <c r="I24" s="45">
        <f>I19+I20+I21+I22+I23</f>
        <v>152000</v>
      </c>
      <c r="J24" s="33"/>
    </row>
    <row r="25" spans="2:10" x14ac:dyDescent="0.2">
      <c r="B25" s="32"/>
      <c r="C25" s="13" t="s">
        <v>33</v>
      </c>
      <c r="H25" s="40">
        <v>0</v>
      </c>
      <c r="I25" s="41">
        <v>11986332</v>
      </c>
      <c r="J25" s="33"/>
    </row>
    <row r="26" spans="2:10" ht="13.5" thickBot="1" x14ac:dyDescent="0.25">
      <c r="B26" s="32"/>
      <c r="C26" s="13" t="s">
        <v>34</v>
      </c>
      <c r="H26" s="43">
        <v>1</v>
      </c>
      <c r="I26" s="44">
        <v>4909690</v>
      </c>
      <c r="J26" s="33"/>
    </row>
    <row r="27" spans="2:10" x14ac:dyDescent="0.2">
      <c r="B27" s="32"/>
      <c r="C27" s="34" t="s">
        <v>35</v>
      </c>
      <c r="D27" s="34"/>
      <c r="E27" s="34"/>
      <c r="F27" s="34"/>
      <c r="H27" s="38">
        <f>H25+H26</f>
        <v>1</v>
      </c>
      <c r="I27" s="45">
        <f>I25+I26</f>
        <v>16896022</v>
      </c>
      <c r="J27" s="33"/>
    </row>
    <row r="28" spans="2:10" ht="13.5" thickBot="1" x14ac:dyDescent="0.25">
      <c r="B28" s="32"/>
      <c r="C28" s="13" t="s">
        <v>36</v>
      </c>
      <c r="D28" s="34"/>
      <c r="E28" s="34"/>
      <c r="F28" s="34"/>
      <c r="H28" s="43">
        <v>0</v>
      </c>
      <c r="I28" s="44">
        <v>0</v>
      </c>
      <c r="J28" s="33"/>
    </row>
    <row r="29" spans="2:10" x14ac:dyDescent="0.2">
      <c r="B29" s="32"/>
      <c r="C29" s="34" t="s">
        <v>37</v>
      </c>
      <c r="D29" s="34"/>
      <c r="E29" s="34"/>
      <c r="F29" s="34"/>
      <c r="H29" s="40">
        <f>H28</f>
        <v>0</v>
      </c>
      <c r="I29" s="41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6"/>
      <c r="I30" s="45"/>
      <c r="J30" s="33"/>
    </row>
    <row r="31" spans="2:10" ht="13.5" thickBot="1" x14ac:dyDescent="0.25">
      <c r="B31" s="32"/>
      <c r="C31" s="34" t="s">
        <v>38</v>
      </c>
      <c r="D31" s="34"/>
      <c r="H31" s="47">
        <f>H24+H27+H29</f>
        <v>2</v>
      </c>
      <c r="I31" s="48">
        <f>I24+I27+I29</f>
        <v>17048022</v>
      </c>
      <c r="J31" s="33"/>
    </row>
    <row r="32" spans="2:10" ht="13.5" thickTop="1" x14ac:dyDescent="0.2">
      <c r="B32" s="32"/>
      <c r="C32" s="34"/>
      <c r="D32" s="34"/>
      <c r="H32" s="49"/>
      <c r="I32" s="41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 t="s">
        <v>39</v>
      </c>
      <c r="D36" s="51"/>
      <c r="G36" s="50" t="s">
        <v>40</v>
      </c>
      <c r="H36" s="51"/>
      <c r="I36" s="49"/>
      <c r="J36" s="33"/>
    </row>
    <row r="37" spans="2:10" ht="4.5" customHeight="1" x14ac:dyDescent="0.2">
      <c r="B37" s="32"/>
      <c r="C37" s="49"/>
      <c r="D37" s="49"/>
      <c r="G37" s="49"/>
      <c r="H37" s="49"/>
      <c r="I37" s="49"/>
      <c r="J37" s="33"/>
    </row>
    <row r="38" spans="2:10" x14ac:dyDescent="0.2">
      <c r="B38" s="32"/>
      <c r="C38" s="34" t="s">
        <v>41</v>
      </c>
      <c r="G38" s="52" t="s">
        <v>42</v>
      </c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2023-11-10T14:06:01Z</cp:lastPrinted>
  <dcterms:created xsi:type="dcterms:W3CDTF">2022-06-01T14:39:12Z</dcterms:created>
  <dcterms:modified xsi:type="dcterms:W3CDTF">2023-11-10T14:10:29Z</dcterms:modified>
</cp:coreProperties>
</file>