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1. NOVIEMBRE\NIT 805026250_CLINICA SIGMA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D" localSheetId="4">[1]PATRIM!#REF!</definedName>
    <definedName name="\D" localSheetId="3">[1]PATRIM!#REF!</definedName>
    <definedName name="\D">[1]PATRIM!#REF!</definedName>
    <definedName name="\G" localSheetId="4">[1]PATRIM!#REF!</definedName>
    <definedName name="\G" localSheetId="3">[1]PATRIM!#REF!</definedName>
    <definedName name="\G">[1]PATRIM!#REF!</definedName>
    <definedName name="_xlnm._FilterDatabase" localSheetId="2" hidden="1">'ESTADO DE CADA FACTURA'!$A$2:$V$136</definedName>
    <definedName name="_XX5" localSheetId="4">#REF!</definedName>
    <definedName name="_XX5" localSheetId="3">#REF!</definedName>
    <definedName name="_XX5">#REF!</definedName>
    <definedName name="_XZ2" localSheetId="4">#REF!</definedName>
    <definedName name="_XZ2" localSheetId="3">#REF!</definedName>
    <definedName name="_XZ2">#REF!</definedName>
    <definedName name="a" localSheetId="4">#REF!</definedName>
    <definedName name="a" localSheetId="3">#REF!</definedName>
    <definedName name="a">#REF!</definedName>
    <definedName name="A60W60" localSheetId="4">#REF!</definedName>
    <definedName name="A60W60" localSheetId="3">#REF!</definedName>
    <definedName name="A60W60">#REF!</definedName>
    <definedName name="aa" localSheetId="4">#REF!</definedName>
    <definedName name="aa" localSheetId="3">#REF!</definedName>
    <definedName name="aa">#REF!</definedName>
    <definedName name="AAAA" localSheetId="4">#REF!</definedName>
    <definedName name="AAAA" localSheetId="3">#REF!</definedName>
    <definedName name="AAAA">#REF!</definedName>
    <definedName name="adas" localSheetId="4">#REF!</definedName>
    <definedName name="adas" localSheetId="3">#REF!</definedName>
    <definedName name="adas">#REF!</definedName>
    <definedName name="AGRISEM" localSheetId="4">#REF!</definedName>
    <definedName name="AGRISEM" localSheetId="3">#REF!</definedName>
    <definedName name="AGRISEM">#REF!</definedName>
    <definedName name="AS2DocOpenMode" hidden="1">"AS2DocumentEdit"</definedName>
    <definedName name="az">#REF!</definedName>
    <definedName name="b" localSheetId="4">#REF!</definedName>
    <definedName name="b" localSheetId="3">#REF!</definedName>
    <definedName name="b">#REF!</definedName>
    <definedName name="C_C_Balance">'[2]Materialidad Dic 09'!$B$4</definedName>
    <definedName name="codi">'[3]formato (3)'!$A$9:$A$414</definedName>
    <definedName name="Critical_Component">'[2]Materialidad Dic 09'!$B$2</definedName>
    <definedName name="DIANA" localSheetId="4">#REF!</definedName>
    <definedName name="DIANA" localSheetId="3">#REF!</definedName>
    <definedName name="DIANA">#REF!</definedName>
    <definedName name="DIANA1" localSheetId="4">#REF!</definedName>
    <definedName name="DIANA1" localSheetId="3">#REF!</definedName>
    <definedName name="DIANA1">#REF!</definedName>
    <definedName name="DISTRIMP" localSheetId="4">#REF!</definedName>
    <definedName name="DISTRIMP" localSheetId="3">#REF!</definedName>
    <definedName name="DISTRIMP">#REF!</definedName>
    <definedName name="Effective_Tax_Rate" localSheetId="4">'[2]Materialidad Dic 09'!#REF!</definedName>
    <definedName name="Effective_Tax_Rate" localSheetId="3">'[2]Materialidad Dic 09'!#REF!</definedName>
    <definedName name="Effective_Tax_Rate">'[2]Materialidad Dic 09'!#REF!</definedName>
    <definedName name="Factor">'[2]Materialidad Dic 09'!$B$5</definedName>
    <definedName name="Hoja" localSheetId="4">#REF!</definedName>
    <definedName name="Hoja" localSheetId="3">#REF!</definedName>
    <definedName name="Hoja">#REF!</definedName>
    <definedName name="Ingreso">[4]Mes!$A$2:$B$30</definedName>
    <definedName name="kskskkas" localSheetId="4">#REF!</definedName>
    <definedName name="kskskkas" localSheetId="3">#REF!</definedName>
    <definedName name="kskskkas">#REF!</definedName>
    <definedName name="NuevoJohn" localSheetId="4">#REF!</definedName>
    <definedName name="NuevoJohn" localSheetId="3">#REF!</definedName>
    <definedName name="NuevoJohn">#REF!</definedName>
    <definedName name="pago" localSheetId="4">#REF!</definedName>
    <definedName name="pago" localSheetId="3">#REF!</definedName>
    <definedName name="pago">#REF!</definedName>
    <definedName name="PALO3" localSheetId="4">#REF!</definedName>
    <definedName name="PALO3" localSheetId="3">#REF!</definedName>
    <definedName name="PALO3">#REF!</definedName>
    <definedName name="PATO" localSheetId="4">#REF!</definedName>
    <definedName name="PATO" localSheetId="3">#REF!</definedName>
    <definedName name="PATO">#REF!</definedName>
    <definedName name="Planning_Materiality">'[2]Materialidad Dic 09'!$B$8</definedName>
    <definedName name="Print_Area_MI" localSheetId="4">#REF!</definedName>
    <definedName name="Print_Area_MI" localSheetId="3">#REF!</definedName>
    <definedName name="Print_Area_MI">#REF!</definedName>
    <definedName name="Print_Titles_MI" localSheetId="4">#REF!,#REF!</definedName>
    <definedName name="Print_Titles_MI" localSheetId="3">#REF!,#REF!</definedName>
    <definedName name="Print_Titles_MI">#REF!,#REF!</definedName>
    <definedName name="q" localSheetId="4">#REF!</definedName>
    <definedName name="q" localSheetId="3">#REF!</definedName>
    <definedName name="q">#REF!</definedName>
    <definedName name="QWE123E123E132E312E" localSheetId="4">#REF!</definedName>
    <definedName name="QWE123E123E132E312E" localSheetId="3">#REF!</definedName>
    <definedName name="QWE123E123E132E312E">#REF!</definedName>
    <definedName name="RANGO1" localSheetId="4">#REF!</definedName>
    <definedName name="RANGO1" localSheetId="3">#REF!</definedName>
    <definedName name="RANGO1">#REF!</definedName>
    <definedName name="RANGO2" localSheetId="4">#REF!</definedName>
    <definedName name="RANGO2" localSheetId="3">#REF!</definedName>
    <definedName name="RANGO2">#REF!</definedName>
    <definedName name="RANGO3" localSheetId="4">#REF!</definedName>
    <definedName name="RANGO3" localSheetId="3">#REF!</definedName>
    <definedName name="RANGO3">#REF!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(10031897+463126)*1.04</definedName>
    <definedName name="SHARED_FORMULA_19">1142926*1.04</definedName>
    <definedName name="SHARED_FORMULA_2">#N/A</definedName>
    <definedName name="SHARED_FORMULA_20">27500000*(95/100)</definedName>
    <definedName name="SHARED_FORMULA_21">(629705+972438)*1.04</definedName>
    <definedName name="SHARED_FORMULA_22">20381000*(95/100)</definedName>
    <definedName name="SHARED_FORMULA_23">9338123+25000000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(12809110+7595442)*1.04</definedName>
    <definedName name="SHARED_FORMULA_32">#N/A</definedName>
    <definedName name="SHARED_FORMULA_33">(10031897+463126)*1.04</definedName>
    <definedName name="SHARED_FORMULA_34">3218107*1.04</definedName>
    <definedName name="SHARED_FORMULA_35">1142926*1.04</definedName>
    <definedName name="SHARED_FORMULA_36">25434792*1.02</definedName>
    <definedName name="SHARED_FORMULA_37">(629705+972438)*1.04</definedName>
    <definedName name="SHARED_FORMULA_38">1591473*1.04</definedName>
    <definedName name="SHARED_FORMULA_39">(11022467+14866410)*1.04</definedName>
    <definedName name="SHARED_FORMULA_4">#N/A</definedName>
    <definedName name="SHARED_FORMULA_40">9338123+25000000+2790000</definedName>
    <definedName name="SHARED_FORMULA_41">#N/A</definedName>
    <definedName name="SHARED_FORMULA_42">#N/A</definedName>
    <definedName name="SHARED_FORMULA_5">#N/A</definedName>
    <definedName name="SHARED_FORMULA_6">(10031897+463126)*1.04</definedName>
    <definedName name="SHARED_FORMULA_7">1142926*1.04</definedName>
    <definedName name="SHARED_FORMULA_8">(629705+972438)*1.04</definedName>
    <definedName name="SHARED_FORMULA_9">9338123+25000000</definedName>
    <definedName name="SOS">#REF!</definedName>
    <definedName name="TextRefCopy1" localSheetId="4">#REF!</definedName>
    <definedName name="TextRefCopy1" localSheetId="3">#REF!</definedName>
    <definedName name="TextRefCopy1">#REF!</definedName>
    <definedName name="TextRefCopy10">'[5]5. Disponible'!$X$40</definedName>
    <definedName name="TextRefCopy11" localSheetId="4">#REF!</definedName>
    <definedName name="TextRefCopy11" localSheetId="3">#REF!</definedName>
    <definedName name="TextRefCopy11">#REF!</definedName>
    <definedName name="TextRefCopy13">'[6]Otras pruebas'!#REF!</definedName>
    <definedName name="TextRefCopy15" localSheetId="4">#REF!</definedName>
    <definedName name="TextRefCopy15" localSheetId="3">#REF!</definedName>
    <definedName name="TextRefCopy15">#REF!</definedName>
    <definedName name="TextRefCopy16" localSheetId="4">#REF!</definedName>
    <definedName name="TextRefCopy16" localSheetId="3">#REF!</definedName>
    <definedName name="TextRefCopy16">#REF!</definedName>
    <definedName name="TextRefCopy17" localSheetId="4">#REF!</definedName>
    <definedName name="TextRefCopy17" localSheetId="3">#REF!</definedName>
    <definedName name="TextRefCopy17">#REF!</definedName>
    <definedName name="TextRefCopy18" localSheetId="4">#REF!</definedName>
    <definedName name="TextRefCopy18" localSheetId="3">#REF!</definedName>
    <definedName name="TextRefCopy18">#REF!</definedName>
    <definedName name="TextRefCopy19" localSheetId="4">#REF!</definedName>
    <definedName name="TextRefCopy19" localSheetId="3">#REF!</definedName>
    <definedName name="TextRefCopy19">#REF!</definedName>
    <definedName name="TextRefCopy2" localSheetId="4">#REF!</definedName>
    <definedName name="TextRefCopy2" localSheetId="3">#REF!</definedName>
    <definedName name="TextRefCopy2">#REF!</definedName>
    <definedName name="TextRefCopy21" localSheetId="4">#REF!</definedName>
    <definedName name="TextRefCopy21" localSheetId="3">#REF!</definedName>
    <definedName name="TextRefCopy21">#REF!</definedName>
    <definedName name="TextRefCopy22" localSheetId="4">#REF!</definedName>
    <definedName name="TextRefCopy22" localSheetId="3">#REF!</definedName>
    <definedName name="TextRefCopy22">#REF!</definedName>
    <definedName name="TextRefCopy23" localSheetId="4">#REF!</definedName>
    <definedName name="TextRefCopy23" localSheetId="3">#REF!</definedName>
    <definedName name="TextRefCopy23">#REF!</definedName>
    <definedName name="TextRefCopy24" localSheetId="4">#REF!</definedName>
    <definedName name="TextRefCopy24" localSheetId="3">#REF!</definedName>
    <definedName name="TextRefCopy24">#REF!</definedName>
    <definedName name="TextRefCopy25" localSheetId="4">#REF!</definedName>
    <definedName name="TextRefCopy25" localSheetId="3">#REF!</definedName>
    <definedName name="TextRefCopy25">#REF!</definedName>
    <definedName name="TextRefCopy26" localSheetId="4">#REF!</definedName>
    <definedName name="TextRefCopy26" localSheetId="3">#REF!</definedName>
    <definedName name="TextRefCopy26">#REF!</definedName>
    <definedName name="TextRefCopy27" localSheetId="4">#REF!</definedName>
    <definedName name="TextRefCopy27" localSheetId="3">#REF!</definedName>
    <definedName name="TextRefCopy27">#REF!</definedName>
    <definedName name="TextRefCopy28" localSheetId="4">#REF!</definedName>
    <definedName name="TextRefCopy28" localSheetId="3">#REF!</definedName>
    <definedName name="TextRefCopy28">#REF!</definedName>
    <definedName name="TextRefCopy4" localSheetId="4">#REF!</definedName>
    <definedName name="TextRefCopy4" localSheetId="3">#REF!</definedName>
    <definedName name="TextRefCopy4">#REF!</definedName>
    <definedName name="TextRefCopy40" localSheetId="4">#REF!</definedName>
    <definedName name="TextRefCopy40" localSheetId="3">#REF!</definedName>
    <definedName name="TextRefCopy40">#REF!</definedName>
    <definedName name="TextRefCopy41" localSheetId="4">#REF!</definedName>
    <definedName name="TextRefCopy41" localSheetId="3">#REF!</definedName>
    <definedName name="TextRefCopy41">#REF!</definedName>
    <definedName name="TextRefCopy42" localSheetId="4">#REF!</definedName>
    <definedName name="TextRefCopy42" localSheetId="3">#REF!</definedName>
    <definedName name="TextRefCopy42">#REF!</definedName>
    <definedName name="TextRefCopy43" localSheetId="4">#REF!</definedName>
    <definedName name="TextRefCopy43" localSheetId="3">#REF!</definedName>
    <definedName name="TextRefCopy43">#REF!</definedName>
    <definedName name="TextRefCopy44" localSheetId="4">#REF!</definedName>
    <definedName name="TextRefCopy44" localSheetId="3">#REF!</definedName>
    <definedName name="TextRefCopy44">#REF!</definedName>
    <definedName name="TextRefCopy45" localSheetId="4">#REF!</definedName>
    <definedName name="TextRefCopy45" localSheetId="3">#REF!</definedName>
    <definedName name="TextRefCopy45">#REF!</definedName>
    <definedName name="TextRefCopy46" localSheetId="4">#REF!</definedName>
    <definedName name="TextRefCopy46" localSheetId="3">#REF!</definedName>
    <definedName name="TextRefCopy46">#REF!</definedName>
    <definedName name="TextRefCopy48" localSheetId="4">#REF!</definedName>
    <definedName name="TextRefCopy48" localSheetId="3">#REF!</definedName>
    <definedName name="TextRefCopy48">#REF!</definedName>
    <definedName name="TextRefCopy49" localSheetId="4">#REF!</definedName>
    <definedName name="TextRefCopy49" localSheetId="3">#REF!</definedName>
    <definedName name="TextRefCopy49">#REF!</definedName>
    <definedName name="TextRefCopy5" localSheetId="4">#REF!</definedName>
    <definedName name="TextRefCopy5" localSheetId="3">#REF!</definedName>
    <definedName name="TextRefCopy5">#REF!</definedName>
    <definedName name="TextRefCopy50" localSheetId="4">#REF!</definedName>
    <definedName name="TextRefCopy50" localSheetId="3">#REF!</definedName>
    <definedName name="TextRefCopy50">#REF!</definedName>
    <definedName name="TextRefCopy51" localSheetId="4">#REF!</definedName>
    <definedName name="TextRefCopy51" localSheetId="3">#REF!</definedName>
    <definedName name="TextRefCopy51">#REF!</definedName>
    <definedName name="TextRefCopy52" localSheetId="4">#REF!</definedName>
    <definedName name="TextRefCopy52" localSheetId="3">#REF!</definedName>
    <definedName name="TextRefCopy52">#REF!</definedName>
    <definedName name="TextRefCopy6" localSheetId="4">#REF!</definedName>
    <definedName name="TextRefCopy6" localSheetId="3">#REF!</definedName>
    <definedName name="TextRefCopy6">#REF!</definedName>
    <definedName name="TextRefCopy7" localSheetId="4">#REF!</definedName>
    <definedName name="TextRefCopy7" localSheetId="3">#REF!</definedName>
    <definedName name="TextRefCopy7">#REF!</definedName>
    <definedName name="TextRefCopy9" localSheetId="4">#REF!</definedName>
    <definedName name="TextRefCopy9" localSheetId="3">#REF!</definedName>
    <definedName name="TextRefCopy9">#REF!</definedName>
    <definedName name="TextRefCopyRangeCount" hidden="1">1</definedName>
    <definedName name="Total_anticipated_uncorrected_misstatements">'[2]Materialidad Dic 09'!$B$10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x" localSheetId="4" hidden="1">{#N/A,#N/A,FALSE,"Aging Summary";#N/A,#N/A,FALSE,"Ratio Analysis";#N/A,#N/A,FALSE,"Test 120 Day Accts";#N/A,#N/A,FALSE,"Tickmarks"}</definedName>
    <definedName name="x" localSheetId="3" hidden="1">{#N/A,#N/A,FALSE,"Aging Summary";#N/A,#N/A,FALSE,"Ratio Analysis";#N/A,#N/A,FALSE,"Test 120 Day Accts";#N/A,#N/A,FALSE,"Tickmarks"}</definedName>
    <definedName name="x" hidden="1">{#N/A,#N/A,FALSE,"Aging Summary";#N/A,#N/A,FALSE,"Ratio Analysis";#N/A,#N/A,FALSE,"Test 120 Day Accts";#N/A,#N/A,FALSE,"Tickmarks"}</definedName>
    <definedName name="xxx">#REF!</definedName>
    <definedName name="xxxxx" localSheetId="4">#REF!</definedName>
    <definedName name="xxxxx" localSheetId="3">#REF!</definedName>
    <definedName name="xxxxx">#REF!</definedName>
    <definedName name="xxxxxxxxxxxxx" localSheetId="4">#REF!</definedName>
    <definedName name="xxxxxxxxxxxxx" localSheetId="3">#REF!</definedName>
    <definedName name="xxxxxxxxxxxxx">#REF!</definedName>
    <definedName name="Z" localSheetId="4">'[2]Materialidad Dic 09'!#REF!</definedName>
    <definedName name="Z" localSheetId="3">'[2]Materialidad Dic 09'!#REF!</definedName>
    <definedName name="Z">'[2]Materialidad Dic 09'!#REF!</definedName>
    <definedName name="zz" localSheetId="4">#REF!</definedName>
    <definedName name="zz" localSheetId="3">#REF!</definedName>
    <definedName name="zz">#REF!</definedName>
  </definedNames>
  <calcPr calcId="152511" iterateDelta="1E-4"/>
  <pivotCaches>
    <pivotCache cacheId="22" r:id="rId1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5" l="1"/>
  <c r="H20" i="5"/>
  <c r="I29" i="4"/>
  <c r="H29" i="4"/>
  <c r="H27" i="4"/>
  <c r="I27" i="4"/>
  <c r="I24" i="4"/>
  <c r="H24" i="4"/>
  <c r="H31" i="4" s="1"/>
  <c r="I31" i="4" l="1"/>
  <c r="V1" i="2" l="1"/>
  <c r="U1" i="2"/>
  <c r="T1" i="2"/>
  <c r="S1" i="2"/>
  <c r="R1" i="2"/>
  <c r="Q1" i="2"/>
  <c r="P1" i="2"/>
  <c r="O1" i="2"/>
  <c r="J1" i="2" l="1"/>
  <c r="I1" i="2"/>
  <c r="H136" i="1" l="1"/>
  <c r="G136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<sst xmlns="http://schemas.openxmlformats.org/spreadsheetml/2006/main" count="2124" uniqueCount="447">
  <si>
    <t>18/08/2023</t>
  </si>
  <si>
    <t>30/08/2023</t>
  </si>
  <si>
    <t>30/06/2023</t>
  </si>
  <si>
    <t>12/08/2023</t>
  </si>
  <si>
    <t>28/07/2023</t>
  </si>
  <si>
    <t>15/08/2023</t>
  </si>
  <si>
    <t>31/07/2023</t>
  </si>
  <si>
    <t>16/06/2023</t>
  </si>
  <si>
    <t>19/08/2023</t>
  </si>
  <si>
    <t>27/06/2023</t>
  </si>
  <si>
    <t>29/08/2023</t>
  </si>
  <si>
    <t>12/09/2023</t>
  </si>
  <si>
    <t>29/07/2023</t>
  </si>
  <si>
    <t>21/08/2023</t>
  </si>
  <si>
    <t>24/08/2023</t>
  </si>
  <si>
    <t>07/07/2023</t>
  </si>
  <si>
    <t>24/05/2023</t>
  </si>
  <si>
    <t>15/06/2023</t>
  </si>
  <si>
    <t>25/05/2023</t>
  </si>
  <si>
    <t>31/05/2023</t>
  </si>
  <si>
    <t>30/05/2023</t>
  </si>
  <si>
    <t>05/06/2023</t>
  </si>
  <si>
    <t>14/04/2023</t>
  </si>
  <si>
    <t>10/05/2023</t>
  </si>
  <si>
    <t>26/04/2023</t>
  </si>
  <si>
    <t>29/04/2023</t>
  </si>
  <si>
    <t>09/05/2023</t>
  </si>
  <si>
    <t>15/05/2023</t>
  </si>
  <si>
    <t>12/05/2023</t>
  </si>
  <si>
    <t>13/03/2023</t>
  </si>
  <si>
    <t>10/04/2023</t>
  </si>
  <si>
    <t>29/03/2023</t>
  </si>
  <si>
    <t>15/04/2023</t>
  </si>
  <si>
    <t>11/04/2023</t>
  </si>
  <si>
    <t>17/04/2023</t>
  </si>
  <si>
    <t>01/04/2023</t>
  </si>
  <si>
    <t>16/03/2023</t>
  </si>
  <si>
    <t>17/03/2023</t>
  </si>
  <si>
    <t>28/03/2023</t>
  </si>
  <si>
    <t>21/03/2023</t>
  </si>
  <si>
    <t>05/04/2023</t>
  </si>
  <si>
    <t>22/02/2023</t>
  </si>
  <si>
    <t>28/02/2023</t>
  </si>
  <si>
    <t>22/03/2023</t>
  </si>
  <si>
    <t>23/02/2023</t>
  </si>
  <si>
    <t>25/01/2023</t>
  </si>
  <si>
    <t>14/02/2023</t>
  </si>
  <si>
    <t>31/01/2023</t>
  </si>
  <si>
    <t>13/02/2023</t>
  </si>
  <si>
    <t>20/02/2023</t>
  </si>
  <si>
    <t>24/01/2023</t>
  </si>
  <si>
    <t>30/01/2023</t>
  </si>
  <si>
    <t>08/02/2023</t>
  </si>
  <si>
    <t>01/03/2023</t>
  </si>
  <si>
    <t>29/12/2022</t>
  </si>
  <si>
    <t>05/01/2023</t>
  </si>
  <si>
    <t>30/12/2022</t>
  </si>
  <si>
    <t>10/01/2023</t>
  </si>
  <si>
    <t>15/11/2022</t>
  </si>
  <si>
    <t>02/01/2023</t>
  </si>
  <si>
    <t>11/01/2023</t>
  </si>
  <si>
    <t>06/01/2023</t>
  </si>
  <si>
    <t>19/12/2022</t>
  </si>
  <si>
    <t>01/12/2022</t>
  </si>
  <si>
    <t>30/11/2022</t>
  </si>
  <si>
    <t>15/12/2022</t>
  </si>
  <si>
    <t>10/11/2022</t>
  </si>
  <si>
    <t>04/01/2023</t>
  </si>
  <si>
    <t>14/12/2022</t>
  </si>
  <si>
    <t>11/08/2022</t>
  </si>
  <si>
    <t>19/09/2022</t>
  </si>
  <si>
    <t>14/09/2022</t>
  </si>
  <si>
    <t>27/09/2022</t>
  </si>
  <si>
    <t>05/10/2022</t>
  </si>
  <si>
    <t>29/09/2022</t>
  </si>
  <si>
    <t>30/09/2022</t>
  </si>
  <si>
    <t>12/10/2022</t>
  </si>
  <si>
    <t>18/10/2022</t>
  </si>
  <si>
    <t>27/10/2022</t>
  </si>
  <si>
    <t>02/11/2022</t>
  </si>
  <si>
    <t>31/10/2022</t>
  </si>
  <si>
    <t>03/11/2022</t>
  </si>
  <si>
    <t>01/11/2022</t>
  </si>
  <si>
    <t>09/11/2022</t>
  </si>
  <si>
    <t>03/03/2020</t>
  </si>
  <si>
    <t>12/03/2020</t>
  </si>
  <si>
    <t>22/06/2022</t>
  </si>
  <si>
    <t>02/08/2022</t>
  </si>
  <si>
    <t>04/10/2022</t>
  </si>
  <si>
    <t>26/09/2022</t>
  </si>
  <si>
    <t>19/10/2022</t>
  </si>
  <si>
    <t>30/08/2022</t>
  </si>
  <si>
    <t>NIT IPS</t>
  </si>
  <si>
    <t>NOMBRE IPS</t>
  </si>
  <si>
    <t>OCCIDENTAL DE INVERSIONES MEDICO QUIRURGICA</t>
  </si>
  <si>
    <t>Prefijo Factura</t>
  </si>
  <si>
    <t>FE</t>
  </si>
  <si>
    <t>Numero Factura</t>
  </si>
  <si>
    <t>IPS Fecha factura</t>
  </si>
  <si>
    <t>IPS Fecha radicado</t>
  </si>
  <si>
    <t>IPS Saldo Factura</t>
  </si>
  <si>
    <t>IPS Valor Factura</t>
  </si>
  <si>
    <t>Tipo de Contrato</t>
  </si>
  <si>
    <t>Sede/Ciudad</t>
  </si>
  <si>
    <t>Evento</t>
  </si>
  <si>
    <t>Cali</t>
  </si>
  <si>
    <t>Generado por:</t>
  </si>
  <si>
    <t>Luz Adriana Sinisterra R.</t>
  </si>
  <si>
    <t>Jefe de Facturación y Cartera</t>
  </si>
  <si>
    <t>Clinica Sigma</t>
  </si>
  <si>
    <t>TOTAL CARTERA CORTE AL 31 OCTUBRE DE 2023</t>
  </si>
  <si>
    <t>Factura</t>
  </si>
  <si>
    <t>FE263646</t>
  </si>
  <si>
    <t>FE265548</t>
  </si>
  <si>
    <t>FE266557</t>
  </si>
  <si>
    <t>FE267408</t>
  </si>
  <si>
    <t>FE267438</t>
  </si>
  <si>
    <t>FE267443</t>
  </si>
  <si>
    <t>FE267447</t>
  </si>
  <si>
    <t>FE268120</t>
  </si>
  <si>
    <t>FE268182</t>
  </si>
  <si>
    <t>FE268192</t>
  </si>
  <si>
    <t>FE268356</t>
  </si>
  <si>
    <t>FE268469</t>
  </si>
  <si>
    <t>FE268496</t>
  </si>
  <si>
    <t>FE268520</t>
  </si>
  <si>
    <t>FE269041</t>
  </si>
  <si>
    <t>FE269050</t>
  </si>
  <si>
    <t>FE269938</t>
  </si>
  <si>
    <t>FE269946</t>
  </si>
  <si>
    <t>FE269948</t>
  </si>
  <si>
    <t>FE269966</t>
  </si>
  <si>
    <t>FE270160</t>
  </si>
  <si>
    <t>FE270164</t>
  </si>
  <si>
    <t>FE270174</t>
  </si>
  <si>
    <t>FE270198</t>
  </si>
  <si>
    <t>FE270614</t>
  </si>
  <si>
    <t>FE270744</t>
  </si>
  <si>
    <t>FE270745</t>
  </si>
  <si>
    <t>FE271611</t>
  </si>
  <si>
    <t>FE271652</t>
  </si>
  <si>
    <t>FE271725</t>
  </si>
  <si>
    <t>FE272174</t>
  </si>
  <si>
    <t>FE272181</t>
  </si>
  <si>
    <t>FE272204</t>
  </si>
  <si>
    <t>FE273137</t>
  </si>
  <si>
    <t>FE273139</t>
  </si>
  <si>
    <t>FE273155</t>
  </si>
  <si>
    <t>FE273188</t>
  </si>
  <si>
    <t>FE273199</t>
  </si>
  <si>
    <t>FE273203</t>
  </si>
  <si>
    <t>FE273210</t>
  </si>
  <si>
    <t>FE273211</t>
  </si>
  <si>
    <t>FE273297</t>
  </si>
  <si>
    <t>FE274103</t>
  </si>
  <si>
    <t>FE274142</t>
  </si>
  <si>
    <t>FE274178</t>
  </si>
  <si>
    <t>FE274377</t>
  </si>
  <si>
    <t>FE274481</t>
  </si>
  <si>
    <t>FE274498</t>
  </si>
  <si>
    <t>FE274502</t>
  </si>
  <si>
    <t>FE274872</t>
  </si>
  <si>
    <t>FE275066</t>
  </si>
  <si>
    <t>FE275069</t>
  </si>
  <si>
    <t>FE275072</t>
  </si>
  <si>
    <t>FE275077</t>
  </si>
  <si>
    <t>FE275078</t>
  </si>
  <si>
    <t>FE275513</t>
  </si>
  <si>
    <t>FE275514</t>
  </si>
  <si>
    <t>FE275516</t>
  </si>
  <si>
    <t>FE275779</t>
  </si>
  <si>
    <t>FE275782</t>
  </si>
  <si>
    <t>FE275785</t>
  </si>
  <si>
    <t>FE276303</t>
  </si>
  <si>
    <t>FE276313</t>
  </si>
  <si>
    <t>FE276319</t>
  </si>
  <si>
    <t>FE276324</t>
  </si>
  <si>
    <t>FE276526</t>
  </si>
  <si>
    <t>FE276527</t>
  </si>
  <si>
    <t>FE276531</t>
  </si>
  <si>
    <t>FE276553</t>
  </si>
  <si>
    <t>FE276634</t>
  </si>
  <si>
    <t>FE276879</t>
  </si>
  <si>
    <t>FE276889</t>
  </si>
  <si>
    <t>FE276908</t>
  </si>
  <si>
    <t>FE276922</t>
  </si>
  <si>
    <t>FE276967</t>
  </si>
  <si>
    <t>FE277186</t>
  </si>
  <si>
    <t>FE277187</t>
  </si>
  <si>
    <t>FE277190</t>
  </si>
  <si>
    <t>FE277192</t>
  </si>
  <si>
    <t>FE277355</t>
  </si>
  <si>
    <t>FE277416</t>
  </si>
  <si>
    <t>FE277418</t>
  </si>
  <si>
    <t>FE277419</t>
  </si>
  <si>
    <t>FE277590</t>
  </si>
  <si>
    <t>FE277591</t>
  </si>
  <si>
    <t>FE277595</t>
  </si>
  <si>
    <t>FE278000</t>
  </si>
  <si>
    <t>FE278049</t>
  </si>
  <si>
    <t>FE278050</t>
  </si>
  <si>
    <t>FE278062</t>
  </si>
  <si>
    <t>FE278210</t>
  </si>
  <si>
    <t>FE278211</t>
  </si>
  <si>
    <t>FE278212</t>
  </si>
  <si>
    <t>FE278213</t>
  </si>
  <si>
    <t>FE278214</t>
  </si>
  <si>
    <t>FE278215</t>
  </si>
  <si>
    <t>FE278479</t>
  </si>
  <si>
    <t>FE278512</t>
  </si>
  <si>
    <t>FE278516</t>
  </si>
  <si>
    <t>FE278650</t>
  </si>
  <si>
    <t>FE278651</t>
  </si>
  <si>
    <t>FE278975</t>
  </si>
  <si>
    <t>FE278991</t>
  </si>
  <si>
    <t>FE278992</t>
  </si>
  <si>
    <t>FE278994</t>
  </si>
  <si>
    <t>FE279136</t>
  </si>
  <si>
    <t>FE279168</t>
  </si>
  <si>
    <t>FE279197</t>
  </si>
  <si>
    <t>FE279199</t>
  </si>
  <si>
    <t>FE279201</t>
  </si>
  <si>
    <t>FE279294</t>
  </si>
  <si>
    <t>FE279615</t>
  </si>
  <si>
    <t>FE279618</t>
  </si>
  <si>
    <t>FE279622</t>
  </si>
  <si>
    <t>FE279624</t>
  </si>
  <si>
    <t>FE279986</t>
  </si>
  <si>
    <t>FE279993</t>
  </si>
  <si>
    <t>FE279994</t>
  </si>
  <si>
    <t>FE280243</t>
  </si>
  <si>
    <t>FE280244</t>
  </si>
  <si>
    <t>FE280246</t>
  </si>
  <si>
    <t>FE280248</t>
  </si>
  <si>
    <t>FE281123</t>
  </si>
  <si>
    <t>FE281136</t>
  </si>
  <si>
    <t>FE281210</t>
  </si>
  <si>
    <t>FE281481</t>
  </si>
  <si>
    <t>FE281490</t>
  </si>
  <si>
    <t>FE281491</t>
  </si>
  <si>
    <t>FE282642</t>
  </si>
  <si>
    <t>FE283255</t>
  </si>
  <si>
    <t>FE283278</t>
  </si>
  <si>
    <t>FE283287</t>
  </si>
  <si>
    <t>FE283291</t>
  </si>
  <si>
    <t>LLAVE</t>
  </si>
  <si>
    <t>805026250__228033</t>
  </si>
  <si>
    <t>805026250_FE_263646</t>
  </si>
  <si>
    <t>805026250_FE_265548</t>
  </si>
  <si>
    <t>805026250_FE_266557</t>
  </si>
  <si>
    <t>805026250_FE_267408</t>
  </si>
  <si>
    <t>805026250_FE_267438</t>
  </si>
  <si>
    <t>805026250_FE_267443</t>
  </si>
  <si>
    <t>805026250_FE_267447</t>
  </si>
  <si>
    <t>805026250_FE_268120</t>
  </si>
  <si>
    <t>805026250_FE_268182</t>
  </si>
  <si>
    <t>805026250_FE_268192</t>
  </si>
  <si>
    <t>805026250_FE_268356</t>
  </si>
  <si>
    <t>805026250_FE_268469</t>
  </si>
  <si>
    <t>805026250_FE_268496</t>
  </si>
  <si>
    <t>805026250_FE_268520</t>
  </si>
  <si>
    <t>805026250_FE_269041</t>
  </si>
  <si>
    <t>805026250_FE_269050</t>
  </si>
  <si>
    <t>805026250_FE_269938</t>
  </si>
  <si>
    <t>805026250_FE_269946</t>
  </si>
  <si>
    <t>805026250_FE_269948</t>
  </si>
  <si>
    <t>805026250_FE_269966</t>
  </si>
  <si>
    <t>805026250_FE_270160</t>
  </si>
  <si>
    <t>805026250_FE_270164</t>
  </si>
  <si>
    <t>805026250_FE_270174</t>
  </si>
  <si>
    <t>805026250_FE_270198</t>
  </si>
  <si>
    <t>805026250_FE_270614</t>
  </si>
  <si>
    <t>805026250_FE_270744</t>
  </si>
  <si>
    <t>805026250_FE_270745</t>
  </si>
  <si>
    <t>805026250_FE_271611</t>
  </si>
  <si>
    <t>805026250_FE_271652</t>
  </si>
  <si>
    <t>805026250_FE_271725</t>
  </si>
  <si>
    <t>805026250_FE_272174</t>
  </si>
  <si>
    <t>805026250_FE_272181</t>
  </si>
  <si>
    <t>805026250_FE_272204</t>
  </si>
  <si>
    <t>805026250_FE_273137</t>
  </si>
  <si>
    <t>805026250_FE_273139</t>
  </si>
  <si>
    <t>805026250_FE_273155</t>
  </si>
  <si>
    <t>805026250_FE_273188</t>
  </si>
  <si>
    <t>805026250_FE_273199</t>
  </si>
  <si>
    <t>805026250_FE_273203</t>
  </si>
  <si>
    <t>805026250_FE_273210</t>
  </si>
  <si>
    <t>805026250_FE_273211</t>
  </si>
  <si>
    <t>805026250_FE_273297</t>
  </si>
  <si>
    <t>805026250_FE_274103</t>
  </si>
  <si>
    <t>805026250_FE_274142</t>
  </si>
  <si>
    <t>805026250_FE_274178</t>
  </si>
  <si>
    <t>805026250_FE_274377</t>
  </si>
  <si>
    <t>805026250_FE_274481</t>
  </si>
  <si>
    <t>805026250_FE_274498</t>
  </si>
  <si>
    <t>805026250_FE_274502</t>
  </si>
  <si>
    <t>805026250_FE_274872</t>
  </si>
  <si>
    <t>805026250_FE_275066</t>
  </si>
  <si>
    <t>805026250_FE_275069</t>
  </si>
  <si>
    <t>805026250_FE_275072</t>
  </si>
  <si>
    <t>805026250_FE_275077</t>
  </si>
  <si>
    <t>805026250_FE_275078</t>
  </si>
  <si>
    <t>805026250_FE_275513</t>
  </si>
  <si>
    <t>805026250_FE_275514</t>
  </si>
  <si>
    <t>805026250_FE_275516</t>
  </si>
  <si>
    <t>805026250_FE_275779</t>
  </si>
  <si>
    <t>805026250_FE_275782</t>
  </si>
  <si>
    <t>805026250_FE_275785</t>
  </si>
  <si>
    <t>805026250_FE_276303</t>
  </si>
  <si>
    <t>805026250_FE_276313</t>
  </si>
  <si>
    <t>805026250_FE_276319</t>
  </si>
  <si>
    <t>805026250_FE_276324</t>
  </si>
  <si>
    <t>805026250_FE_276526</t>
  </si>
  <si>
    <t>805026250_FE_276527</t>
  </si>
  <si>
    <t>805026250_FE_276531</t>
  </si>
  <si>
    <t>805026250_FE_276553</t>
  </si>
  <si>
    <t>805026250_FE_276634</t>
  </si>
  <si>
    <t>805026250_FE_276879</t>
  </si>
  <si>
    <t>805026250_FE_276889</t>
  </si>
  <si>
    <t>805026250_FE_276908</t>
  </si>
  <si>
    <t>805026250_FE_276922</t>
  </si>
  <si>
    <t>805026250_FE_276967</t>
  </si>
  <si>
    <t>805026250_FE_277186</t>
  </si>
  <si>
    <t>805026250_FE_277187</t>
  </si>
  <si>
    <t>805026250_FE_277190</t>
  </si>
  <si>
    <t>805026250_FE_277192</t>
  </si>
  <si>
    <t>805026250_FE_277355</t>
  </si>
  <si>
    <t>805026250_FE_277416</t>
  </si>
  <si>
    <t>805026250_FE_277418</t>
  </si>
  <si>
    <t>805026250_FE_277419</t>
  </si>
  <si>
    <t>805026250_FE_277590</t>
  </si>
  <si>
    <t>805026250_FE_277591</t>
  </si>
  <si>
    <t>805026250_FE_277595</t>
  </si>
  <si>
    <t>805026250_FE_278000</t>
  </si>
  <si>
    <t>805026250_FE_278049</t>
  </si>
  <si>
    <t>805026250_FE_278050</t>
  </si>
  <si>
    <t>805026250_FE_278062</t>
  </si>
  <si>
    <t>805026250_FE_278210</t>
  </si>
  <si>
    <t>805026250_FE_278211</t>
  </si>
  <si>
    <t>805026250_FE_278212</t>
  </si>
  <si>
    <t>805026250_FE_278213</t>
  </si>
  <si>
    <t>805026250_FE_278214</t>
  </si>
  <si>
    <t>805026250_FE_278215</t>
  </si>
  <si>
    <t>805026250_FE_278479</t>
  </si>
  <si>
    <t>805026250_FE_278512</t>
  </si>
  <si>
    <t>805026250_FE_278516</t>
  </si>
  <si>
    <t>805026250_FE_278650</t>
  </si>
  <si>
    <t>805026250_FE_278651</t>
  </si>
  <si>
    <t>805026250_FE_278975</t>
  </si>
  <si>
    <t>805026250_FE_278991</t>
  </si>
  <si>
    <t>805026250_FE_278992</t>
  </si>
  <si>
    <t>805026250_FE_278994</t>
  </si>
  <si>
    <t>805026250_FE_279136</t>
  </si>
  <si>
    <t>805026250_FE_279168</t>
  </si>
  <si>
    <t>805026250_FE_279197</t>
  </si>
  <si>
    <t>805026250_FE_279199</t>
  </si>
  <si>
    <t>805026250_FE_279201</t>
  </si>
  <si>
    <t>805026250_FE_279294</t>
  </si>
  <si>
    <t>805026250_FE_279615</t>
  </si>
  <si>
    <t>805026250_FE_279618</t>
  </si>
  <si>
    <t>805026250_FE_279622</t>
  </si>
  <si>
    <t>805026250_FE_279624</t>
  </si>
  <si>
    <t>805026250_FE_279986</t>
  </si>
  <si>
    <t>805026250_FE_279993</t>
  </si>
  <si>
    <t>805026250_FE_279994</t>
  </si>
  <si>
    <t>805026250_FE_280243</t>
  </si>
  <si>
    <t>805026250_FE_280244</t>
  </si>
  <si>
    <t>805026250_FE_280246</t>
  </si>
  <si>
    <t>805026250_FE_280248</t>
  </si>
  <si>
    <t>805026250_FE_281123</t>
  </si>
  <si>
    <t>805026250_FE_281136</t>
  </si>
  <si>
    <t>805026250_FE_281210</t>
  </si>
  <si>
    <t>805026250_FE_281481</t>
  </si>
  <si>
    <t>805026250_FE_281490</t>
  </si>
  <si>
    <t>805026250_FE_281491</t>
  </si>
  <si>
    <t>805026250_FE_282642</t>
  </si>
  <si>
    <t>805026250_FE_283255</t>
  </si>
  <si>
    <t>805026250_FE_283278</t>
  </si>
  <si>
    <t>805026250_FE_283287</t>
  </si>
  <si>
    <t>805026250_FE_283291</t>
  </si>
  <si>
    <t>TipoFactura</t>
  </si>
  <si>
    <t>Finalizada</t>
  </si>
  <si>
    <t>Para revision respuesta</t>
  </si>
  <si>
    <t>Para respuesta prestador</t>
  </si>
  <si>
    <t>Para cargar RIPS o soportes</t>
  </si>
  <si>
    <t>Para auditoria de pertinencia</t>
  </si>
  <si>
    <t>Auditada sin contabilizar</t>
  </si>
  <si>
    <t>Pago por evento</t>
  </si>
  <si>
    <t>Modelo pagos fijos</t>
  </si>
  <si>
    <t>ESTADO EPS 20 DE NOVIEMBRE DE 2023</t>
  </si>
  <si>
    <t>FACTURA EN PROGRAMACION DE PAGO</t>
  </si>
  <si>
    <t>FACTURA EN PROCESO INTERNO</t>
  </si>
  <si>
    <t>FACTURA NO RADICADA</t>
  </si>
  <si>
    <t>GLOSA POR CONICLIAR</t>
  </si>
  <si>
    <t>ValorCasusado</t>
  </si>
  <si>
    <t>ValorRadicado</t>
  </si>
  <si>
    <t>ValorDeducible</t>
  </si>
  <si>
    <t>ValorAprobado</t>
  </si>
  <si>
    <t>ValorGlosaAceptada</t>
  </si>
  <si>
    <t>ValorNotaCredito</t>
  </si>
  <si>
    <t>ValorGlosaPendiente</t>
  </si>
  <si>
    <t>ValorPagar</t>
  </si>
  <si>
    <t>EstadoFacturaBoxalud</t>
  </si>
  <si>
    <t>ESTADO EPS 7 DE OCTUBRE DE 2023</t>
  </si>
  <si>
    <t>GLOSA POR CONCILIAR</t>
  </si>
  <si>
    <t>FACTURA DEVUELTA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</si>
  <si>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</si>
  <si>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</si>
  <si>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</si>
  <si>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</si>
  <si>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</si>
  <si>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</si>
  <si>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</si>
  <si>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1</t>
  </si>
  <si>
    <t>Señores :CLINICA SIGMA</t>
  </si>
  <si>
    <t>NIT: 805026250</t>
  </si>
  <si>
    <t>Continuacion me permito remitir nuestra respuesta al estado de cartera presentado en la fecha: 04/10/2023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</si>
  <si>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</si>
  <si>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</si>
  <si>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</si>
  <si>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</si>
  <si>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</si>
  <si>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</si>
  <si>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</si>
  <si>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</si>
  <si>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</si>
  <si>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</si>
  <si>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</si>
  <si>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</si>
  <si>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</si>
  <si>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</si>
  <si>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</si>
  <si>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LUZ ADRIANA SINISTERRA</t>
  </si>
  <si>
    <t>NATALIA GRANADOS</t>
  </si>
  <si>
    <t>Cartera -Clinica Sigma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</si>
  <si>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</si>
  <si>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</si>
  <si>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</si>
  <si>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</si>
  <si>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</si>
  <si>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</si>
  <si>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FACTURA-GLOSA-DEVOLUCION ACEPTADA POR LA IPS ( $ )</t>
  </si>
  <si>
    <t>TOTAL CARTERA REVISADA CIRCULAR 030</t>
  </si>
  <si>
    <t>IPS.CLINICA SIGMA</t>
  </si>
  <si>
    <t>EPS COMFENALCO VALLE</t>
  </si>
  <si>
    <t>SANTIAGO DE CALI , NOVIEMBRE 20 DE 2023</t>
  </si>
  <si>
    <t>Corte al dia: 31/10/2023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</si>
</sst>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&quot;$&quot;\ #,##0"/>
    <numFmt numFmtId="166" formatCode="&quot;$&quot;\ #,##0;[Red]&quot;$&quot;\ #,##0"/>
    <numFmt numFmtId="167" formatCode="[$-240A]d&quot; de &quot;mmmm&quot; de &quot;yyyy;@"/>
    <numFmt numFmtId="168" formatCode="_-* #,##0_-;\-* #,##0_-;_-* &quot;-&quot;??_-;_-@_-"/>
    <numFmt numFmtId="169" formatCode="[$$-240A]\ #,##0;\-[$$-240A]\ #,##0"/>
  </numFmts>
  <fonts count="12" x14ac:knownFonts="1"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4" fillId="0" borderId="1" xfId="0" applyFont="1" applyBorder="1" applyAlignment="1">
      <alignment horizontal="center"/>
    </xf>
    <xf numFmtId="164" fontId="4" fillId="0" borderId="1" xfId="1" applyFont="1" applyBorder="1"/>
    <xf numFmtId="0" fontId="5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 wrapText="1"/>
    </xf>
    <xf numFmtId="164" fontId="5" fillId="0" borderId="1" xfId="1" applyFont="1" applyBorder="1" applyAlignment="1">
      <alignment horizontal="center"/>
    </xf>
    <xf numFmtId="0" fontId="3" fillId="0" borderId="0" xfId="0" applyFont="1"/>
    <xf numFmtId="14" fontId="3" fillId="0" borderId="0" xfId="0" applyNumberFormat="1" applyFont="1" applyAlignment="1">
      <alignment horizontal="left"/>
    </xf>
    <xf numFmtId="164" fontId="3" fillId="2" borderId="1" xfId="0" applyNumberFormat="1" applyFont="1" applyFill="1" applyBorder="1"/>
    <xf numFmtId="0" fontId="4" fillId="0" borderId="1" xfId="0" applyNumberFormat="1" applyFont="1" applyBorder="1" applyAlignment="1">
      <alignment horizontal="center"/>
    </xf>
    <xf numFmtId="41" fontId="0" fillId="0" borderId="0" xfId="2" applyFo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/>
    <xf numFmtId="41" fontId="0" fillId="0" borderId="1" xfId="2" applyFont="1" applyBorder="1"/>
    <xf numFmtId="0" fontId="0" fillId="5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10" fillId="0" borderId="0" xfId="3" applyFont="1"/>
    <xf numFmtId="0" fontId="10" fillId="0" borderId="5" xfId="3" applyFont="1" applyBorder="1" applyAlignment="1">
      <alignment horizontal="centerContinuous"/>
    </xf>
    <xf numFmtId="0" fontId="10" fillId="0" borderId="6" xfId="3" applyFont="1" applyBorder="1" applyAlignment="1">
      <alignment horizontal="centerContinuous"/>
    </xf>
    <xf numFmtId="0" fontId="11" fillId="0" borderId="5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/>
    </xf>
    <xf numFmtId="0" fontId="10" fillId="0" borderId="13" xfId="3" applyFont="1" applyBorder="1" applyAlignment="1">
      <alignment horizontal="centerContinuous"/>
    </xf>
    <xf numFmtId="0" fontId="10" fillId="0" borderId="9" xfId="3" applyFont="1" applyBorder="1"/>
    <xf numFmtId="0" fontId="10" fillId="0" borderId="10" xfId="3" applyFont="1" applyBorder="1"/>
    <xf numFmtId="0" fontId="11" fillId="0" borderId="0" xfId="3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" fontId="11" fillId="0" borderId="0" xfId="3" applyNumberFormat="1" applyFont="1" applyAlignment="1">
      <alignment horizontal="center"/>
    </xf>
    <xf numFmtId="165" fontId="11" fillId="0" borderId="0" xfId="3" applyNumberFormat="1" applyFont="1" applyAlignment="1">
      <alignment horizontal="right"/>
    </xf>
    <xf numFmtId="1" fontId="10" fillId="0" borderId="0" xfId="3" applyNumberFormat="1" applyFont="1" applyAlignment="1">
      <alignment horizontal="center"/>
    </xf>
    <xf numFmtId="166" fontId="10" fillId="0" borderId="0" xfId="3" applyNumberFormat="1" applyFont="1" applyAlignment="1">
      <alignment horizontal="right"/>
    </xf>
    <xf numFmtId="165" fontId="10" fillId="0" borderId="0" xfId="3" applyNumberFormat="1" applyFont="1" applyAlignment="1">
      <alignment horizontal="right"/>
    </xf>
    <xf numFmtId="1" fontId="10" fillId="0" borderId="12" xfId="3" applyNumberFormat="1" applyFont="1" applyBorder="1" applyAlignment="1">
      <alignment horizontal="center"/>
    </xf>
    <xf numFmtId="166" fontId="10" fillId="0" borderId="12" xfId="3" applyNumberFormat="1" applyFont="1" applyBorder="1" applyAlignment="1">
      <alignment horizontal="right"/>
    </xf>
    <xf numFmtId="166" fontId="11" fillId="0" borderId="0" xfId="3" applyNumberFormat="1" applyFont="1" applyAlignment="1">
      <alignment horizontal="right"/>
    </xf>
    <xf numFmtId="41" fontId="10" fillId="0" borderId="0" xfId="2" applyFont="1"/>
    <xf numFmtId="165" fontId="10" fillId="0" borderId="0" xfId="3" applyNumberFormat="1" applyFont="1"/>
    <xf numFmtId="0" fontId="10" fillId="0" borderId="0" xfId="3" applyFont="1" applyAlignment="1">
      <alignment horizontal="center"/>
    </xf>
    <xf numFmtId="1" fontId="11" fillId="0" borderId="16" xfId="3" applyNumberFormat="1" applyFont="1" applyBorder="1" applyAlignment="1">
      <alignment horizontal="center"/>
    </xf>
    <xf numFmtId="166" fontId="11" fillId="0" borderId="16" xfId="3" applyNumberFormat="1" applyFont="1" applyBorder="1" applyAlignment="1">
      <alignment horizontal="right"/>
    </xf>
    <xf numFmtId="1" fontId="11" fillId="0" borderId="0" xfId="3" applyNumberFormat="1" applyFont="1" applyBorder="1" applyAlignment="1">
      <alignment horizontal="center"/>
    </xf>
    <xf numFmtId="166" fontId="11" fillId="0" borderId="0" xfId="3" applyNumberFormat="1" applyFont="1" applyBorder="1" applyAlignment="1">
      <alignment horizontal="right"/>
    </xf>
    <xf numFmtId="166" fontId="10" fillId="0" borderId="0" xfId="3" applyNumberFormat="1" applyFont="1"/>
    <xf numFmtId="166" fontId="11" fillId="0" borderId="12" xfId="3" applyNumberFormat="1" applyFont="1" applyBorder="1"/>
    <xf numFmtId="166" fontId="10" fillId="0" borderId="12" xfId="3" applyNumberFormat="1" applyFont="1" applyBorder="1"/>
    <xf numFmtId="166" fontId="11" fillId="0" borderId="0" xfId="3" applyNumberFormat="1" applyFont="1"/>
    <xf numFmtId="0" fontId="10" fillId="0" borderId="11" xfId="3" applyFont="1" applyBorder="1"/>
    <xf numFmtId="0" fontId="10" fillId="0" borderId="12" xfId="3" applyFont="1" applyBorder="1"/>
    <xf numFmtId="0" fontId="10" fillId="0" borderId="13" xfId="3" applyFont="1" applyBorder="1"/>
    <xf numFmtId="0" fontId="10" fillId="0" borderId="5" xfId="3" applyFont="1" applyBorder="1" applyAlignment="1">
      <alignment horizontal="center"/>
    </xf>
    <xf numFmtId="0" fontId="10" fillId="0" borderId="6" xfId="3" applyFont="1" applyBorder="1" applyAlignment="1">
      <alignment horizontal="center"/>
    </xf>
    <xf numFmtId="0" fontId="11" fillId="0" borderId="5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0" fillId="0" borderId="11" xfId="3" applyFont="1" applyBorder="1" applyAlignment="1">
      <alignment horizontal="center"/>
    </xf>
    <xf numFmtId="0" fontId="10" fillId="0" borderId="13" xfId="3" applyFont="1" applyBorder="1" applyAlignment="1">
      <alignment horizontal="center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19" xfId="3" applyFont="1" applyBorder="1" applyAlignment="1">
      <alignment horizontal="center" vertical="center" wrapText="1"/>
    </xf>
    <xf numFmtId="0" fontId="11" fillId="0" borderId="20" xfId="3" applyFont="1" applyBorder="1" applyAlignment="1">
      <alignment horizontal="center" vertical="center"/>
    </xf>
    <xf numFmtId="167" fontId="10" fillId="0" borderId="0" xfId="3" applyNumberFormat="1" applyFont="1"/>
    <xf numFmtId="0" fontId="10" fillId="4" borderId="0" xfId="3" applyFont="1" applyFill="1"/>
    <xf numFmtId="168" fontId="11" fillId="0" borderId="0" xfId="4" applyNumberFormat="1" applyFont="1"/>
    <xf numFmtId="169" fontId="11" fillId="0" borderId="0" xfId="4" applyNumberFormat="1" applyFont="1" applyAlignment="1">
      <alignment horizontal="right"/>
    </xf>
    <xf numFmtId="168" fontId="10" fillId="0" borderId="0" xfId="4" applyNumberFormat="1" applyFont="1" applyAlignment="1">
      <alignment horizontal="center"/>
    </xf>
    <xf numFmtId="169" fontId="10" fillId="0" borderId="0" xfId="4" applyNumberFormat="1" applyFont="1" applyAlignment="1">
      <alignment horizontal="right"/>
    </xf>
    <xf numFmtId="1" fontId="10" fillId="0" borderId="12" xfId="3" applyNumberFormat="1" applyFont="1" applyBorder="1" applyAlignment="1">
      <alignment horizontal="right"/>
    </xf>
    <xf numFmtId="168" fontId="10" fillId="0" borderId="16" xfId="4" applyNumberFormat="1" applyFont="1" applyBorder="1" applyAlignment="1">
      <alignment horizontal="center"/>
    </xf>
    <xf numFmtId="169" fontId="10" fillId="0" borderId="16" xfId="4" applyNumberFormat="1" applyFont="1" applyBorder="1" applyAlignment="1">
      <alignment horizontal="right"/>
    </xf>
  </cellXfs>
  <cellStyles count="5">
    <cellStyle name="Millares [0]" xfId="2" builtinId="6"/>
    <cellStyle name="Millares 2" xfId="4"/>
    <cellStyle name="Moneda [0]" xfId="1" builtinId="7"/>
    <cellStyle name="Normal" xfId="0" builtinId="0"/>
    <cellStyle name="Normal 2 2" xf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31749</xdr:colOff>
      <xdr:row>1</xdr:row>
      <xdr:rowOff>74082</xdr:rowOff>
    </xdr:from>
    <xdr:ext cx="1823509" cy="809096"/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687918</xdr:colOff>
      <xdr:row>32</xdr:row>
      <xdr:rowOff>137584</xdr:rowOff>
    </xdr:from>
    <xdr:ext cx="1607609" cy="330678"/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385859"/>
          <a:ext cx="1607609" cy="33067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6503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LIENTES%20NIIF\3.%20Asoca&#241;a\Asoca&#241;a\Informes%20y%20notas%202016%20-%202015\TABLAS%20PARA%20ELABORAR%20E.F.%20ASOCA&#209;A%202015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1%20Planning%20Materiality%20Worksheet%20-%20CVC%202004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facturacion\Escritorio\JOSE%20LUIS\DIEGO%20RAMIREZ\RECIBOS%20DE%20CAJA\SEPTIEMBRE%202011\115309%20CRUZ%20BLANCA%20$16.885.57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linicaofta-my.sharepoint.com/Users/jefefacturacion/AppData/Local/Microsoft/Windows/Temporary%20Internet%20Files/Content.Outlook/EYELZ8PH/INFORME%20DE%20VENTAS%20ENE%203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3%20Resumen%20de%20Contrato%20CVC%20Abril%202010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crodriguezma\AppData\Local\Microsoft\Windows\Temporary%20Internet%20Files\Content.Outlook\V7ONAAKN\13410%203%20Fideicomiso%20carretera%20Cienaga%20Barranquilla%202007%20(3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CARTERAS%20REVISADAS/REVISI&#211;N%20CARTERAS%20A&#209;O%202023/10.%20OCTUBRE/NIT%20805026250_CLINICA%20SIGMA/ESTADO%20DE%20CARTERA%20CLINICA%20SIGMA%20NIT%2080502625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. RES LISTO"/>
      <sheetName val="EGRESOS OPERAC DEFINITIVO"/>
      <sheetName val="INVERSIONES"/>
      <sheetName val="detalle disponible 2016"/>
      <sheetName val="Hoja5"/>
      <sheetName val="DISPONIBLE"/>
      <sheetName val="PATRIM"/>
      <sheetName val="Informe 30 Dic "/>
      <sheetName val="ingreos  gastos  2015"/>
      <sheetName val="EGRESOS PARA  CUADRE ELIMINAR"/>
      <sheetName val="Hoja2"/>
      <sheetName val="OTROS INGRESOS-EGRESOS NO OPERA"/>
      <sheetName val="PYG JOSE"/>
      <sheetName val="CUENTAS X PAGAR"/>
      <sheetName val="BALANCE"/>
      <sheetName val="Hoja1"/>
      <sheetName val="PATRIM 2015"/>
      <sheetName val="EGRESOS OPERACIONALES "/>
      <sheetName val="ORIGINAL"/>
      <sheetName val="Gastos adminis"/>
      <sheetName val="CTAS ORDEN"/>
      <sheetName val="DEUDORES"/>
      <sheetName val="PROPIEDAD Y EQUIPOS NETOS"/>
      <sheetName val="OBLIGAC LABORALES"/>
      <sheetName val="SITUA.FINANC"/>
      <sheetName val="FLUJOEFEC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Materialidad a Abril 2010"/>
      <sheetName val="Sheet2"/>
      <sheetName val="Sheet3"/>
      <sheetName val="Materialidad Dic 09"/>
      <sheetName val="Input &amp; Summary Dic"/>
      <sheetName val="Materialidad Jun 09"/>
      <sheetName val="Materialidad Abril 2010"/>
      <sheetName val="Sliding Scale"/>
      <sheetName val="Module1"/>
    </sheetNames>
    <sheetDataSet>
      <sheetData sheetId="0" refreshError="1"/>
      <sheetData sheetId="1" refreshError="1"/>
      <sheetData sheetId="2" refreshError="1"/>
      <sheetData sheetId="3">
        <row r="2">
          <cell r="B2" t="str">
            <v>Shareholders' Equity</v>
          </cell>
        </row>
        <row r="4">
          <cell r="B4">
            <v>1017354</v>
          </cell>
        </row>
        <row r="5">
          <cell r="B5">
            <v>0.03</v>
          </cell>
        </row>
        <row r="8">
          <cell r="B8">
            <v>30520.62</v>
          </cell>
        </row>
        <row r="10">
          <cell r="B10">
            <v>3052.0619999999999</v>
          </cell>
        </row>
      </sheetData>
      <sheetData sheetId="4"/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(3)"/>
      <sheetName val="patrim"/>
    </sheetNames>
    <sheetDataSet>
      <sheetData sheetId="0">
        <row r="9">
          <cell r="A9">
            <v>48569</v>
          </cell>
        </row>
        <row r="10">
          <cell r="A10">
            <v>48329</v>
          </cell>
        </row>
        <row r="11">
          <cell r="A11">
            <v>48441</v>
          </cell>
        </row>
        <row r="12">
          <cell r="A12">
            <v>48126</v>
          </cell>
        </row>
        <row r="13">
          <cell r="A13">
            <v>47957</v>
          </cell>
        </row>
        <row r="14">
          <cell r="A14">
            <v>48070</v>
          </cell>
        </row>
        <row r="15">
          <cell r="A15">
            <v>48230</v>
          </cell>
        </row>
        <row r="16">
          <cell r="A16">
            <v>48758</v>
          </cell>
        </row>
        <row r="17">
          <cell r="A17">
            <v>47956</v>
          </cell>
        </row>
        <row r="18">
          <cell r="A18">
            <v>48773</v>
          </cell>
        </row>
        <row r="19">
          <cell r="A19">
            <v>48078</v>
          </cell>
        </row>
        <row r="20">
          <cell r="A20">
            <v>48027</v>
          </cell>
        </row>
        <row r="21">
          <cell r="A21">
            <v>48268</v>
          </cell>
        </row>
        <row r="22">
          <cell r="A22">
            <v>47961</v>
          </cell>
        </row>
        <row r="23">
          <cell r="A23">
            <v>48095</v>
          </cell>
        </row>
        <row r="24">
          <cell r="A24">
            <v>48478</v>
          </cell>
        </row>
        <row r="25">
          <cell r="A25">
            <v>47948</v>
          </cell>
        </row>
        <row r="26">
          <cell r="A26">
            <v>48215</v>
          </cell>
        </row>
        <row r="27">
          <cell r="A27">
            <v>48551</v>
          </cell>
        </row>
        <row r="28">
          <cell r="A28">
            <v>48341</v>
          </cell>
        </row>
        <row r="29">
          <cell r="A29">
            <v>48355</v>
          </cell>
        </row>
        <row r="30">
          <cell r="A30">
            <v>48170</v>
          </cell>
        </row>
        <row r="31">
          <cell r="A31">
            <v>48693</v>
          </cell>
        </row>
        <row r="32">
          <cell r="A32">
            <v>48236</v>
          </cell>
        </row>
        <row r="33">
          <cell r="A33">
            <v>48124</v>
          </cell>
        </row>
        <row r="34">
          <cell r="A34">
            <v>47958</v>
          </cell>
        </row>
        <row r="35">
          <cell r="A35">
            <v>48795</v>
          </cell>
        </row>
        <row r="36">
          <cell r="A36">
            <v>48267</v>
          </cell>
        </row>
        <row r="37">
          <cell r="A37">
            <v>48056</v>
          </cell>
        </row>
        <row r="38">
          <cell r="A38">
            <v>48106</v>
          </cell>
        </row>
        <row r="39">
          <cell r="A39">
            <v>48347</v>
          </cell>
        </row>
        <row r="40">
          <cell r="A40">
            <v>48180</v>
          </cell>
        </row>
        <row r="41">
          <cell r="A41">
            <v>48526</v>
          </cell>
        </row>
        <row r="42">
          <cell r="A42">
            <v>48192</v>
          </cell>
        </row>
        <row r="43">
          <cell r="A43">
            <v>48837</v>
          </cell>
        </row>
        <row r="44">
          <cell r="A44">
            <v>48432</v>
          </cell>
        </row>
        <row r="45">
          <cell r="A45">
            <v>48032</v>
          </cell>
        </row>
        <row r="46">
          <cell r="A46">
            <v>48841</v>
          </cell>
        </row>
        <row r="47">
          <cell r="A47">
            <v>48447</v>
          </cell>
        </row>
        <row r="48">
          <cell r="A48">
            <v>47988</v>
          </cell>
        </row>
        <row r="49">
          <cell r="A49">
            <v>48723</v>
          </cell>
        </row>
        <row r="50">
          <cell r="A50">
            <v>48290</v>
          </cell>
        </row>
        <row r="51">
          <cell r="A51">
            <v>48799</v>
          </cell>
        </row>
        <row r="52">
          <cell r="A52">
            <v>48067</v>
          </cell>
        </row>
        <row r="53">
          <cell r="A53">
            <v>48306</v>
          </cell>
        </row>
        <row r="54">
          <cell r="A54">
            <v>48832</v>
          </cell>
        </row>
        <row r="55">
          <cell r="A55">
            <v>48254</v>
          </cell>
        </row>
        <row r="56">
          <cell r="A56">
            <v>47983</v>
          </cell>
        </row>
        <row r="57">
          <cell r="A57">
            <v>48195</v>
          </cell>
        </row>
        <row r="58">
          <cell r="A58">
            <v>47954</v>
          </cell>
        </row>
        <row r="59">
          <cell r="A59">
            <v>48057</v>
          </cell>
        </row>
        <row r="60">
          <cell r="A60">
            <v>48375</v>
          </cell>
        </row>
        <row r="61">
          <cell r="A61">
            <v>47981</v>
          </cell>
        </row>
        <row r="62">
          <cell r="A62">
            <v>48772</v>
          </cell>
        </row>
        <row r="63">
          <cell r="A63">
            <v>48804</v>
          </cell>
        </row>
        <row r="64">
          <cell r="A64">
            <v>48787</v>
          </cell>
        </row>
        <row r="65">
          <cell r="A65">
            <v>47992</v>
          </cell>
        </row>
        <row r="66">
          <cell r="A66">
            <v>48063</v>
          </cell>
        </row>
        <row r="67">
          <cell r="A67">
            <v>48398</v>
          </cell>
        </row>
        <row r="68">
          <cell r="A68">
            <v>48348</v>
          </cell>
        </row>
        <row r="69">
          <cell r="A69">
            <v>47951</v>
          </cell>
        </row>
        <row r="70">
          <cell r="A70">
            <v>48744</v>
          </cell>
        </row>
        <row r="71">
          <cell r="A71">
            <v>48221</v>
          </cell>
        </row>
        <row r="72">
          <cell r="A72">
            <v>48338</v>
          </cell>
        </row>
        <row r="73">
          <cell r="A73">
            <v>48130</v>
          </cell>
        </row>
        <row r="74">
          <cell r="A74">
            <v>48725</v>
          </cell>
        </row>
        <row r="75">
          <cell r="A75">
            <v>48113</v>
          </cell>
        </row>
        <row r="76">
          <cell r="A76">
            <v>48743</v>
          </cell>
        </row>
        <row r="77">
          <cell r="A77">
            <v>48424</v>
          </cell>
        </row>
        <row r="78">
          <cell r="A78">
            <v>48556</v>
          </cell>
        </row>
        <row r="79">
          <cell r="A79">
            <v>48790</v>
          </cell>
        </row>
        <row r="80">
          <cell r="A80">
            <v>48546</v>
          </cell>
        </row>
        <row r="81">
          <cell r="A81">
            <v>48454</v>
          </cell>
        </row>
        <row r="82">
          <cell r="A82">
            <v>48028</v>
          </cell>
        </row>
        <row r="83">
          <cell r="A83">
            <v>48292</v>
          </cell>
        </row>
        <row r="84">
          <cell r="A84">
            <v>48842</v>
          </cell>
        </row>
        <row r="85">
          <cell r="A85">
            <v>48573</v>
          </cell>
        </row>
        <row r="86">
          <cell r="A86">
            <v>47999</v>
          </cell>
        </row>
        <row r="87">
          <cell r="A87">
            <v>48812</v>
          </cell>
        </row>
        <row r="88">
          <cell r="A88">
            <v>48058</v>
          </cell>
        </row>
        <row r="89">
          <cell r="A89">
            <v>48210</v>
          </cell>
        </row>
        <row r="90">
          <cell r="A90">
            <v>48782</v>
          </cell>
        </row>
        <row r="91">
          <cell r="A91">
            <v>48143</v>
          </cell>
        </row>
        <row r="92">
          <cell r="A92">
            <v>48406</v>
          </cell>
        </row>
        <row r="93">
          <cell r="A93">
            <v>48084</v>
          </cell>
        </row>
        <row r="94">
          <cell r="A94">
            <v>47987</v>
          </cell>
        </row>
        <row r="95">
          <cell r="A95">
            <v>48248</v>
          </cell>
        </row>
        <row r="96">
          <cell r="A96">
            <v>48826</v>
          </cell>
        </row>
        <row r="97">
          <cell r="A97">
            <v>48749</v>
          </cell>
        </row>
        <row r="98">
          <cell r="A98">
            <v>47982</v>
          </cell>
        </row>
        <row r="99">
          <cell r="A99">
            <v>48007</v>
          </cell>
        </row>
        <row r="100">
          <cell r="A100">
            <v>48339</v>
          </cell>
        </row>
        <row r="101">
          <cell r="A101">
            <v>48262</v>
          </cell>
        </row>
        <row r="102">
          <cell r="A102">
            <v>48794</v>
          </cell>
        </row>
        <row r="103">
          <cell r="A103">
            <v>48049</v>
          </cell>
        </row>
        <row r="104">
          <cell r="A104">
            <v>48401</v>
          </cell>
        </row>
        <row r="105">
          <cell r="A105">
            <v>48335</v>
          </cell>
        </row>
        <row r="106">
          <cell r="A106">
            <v>48147</v>
          </cell>
        </row>
        <row r="107">
          <cell r="A107">
            <v>48583</v>
          </cell>
        </row>
        <row r="108">
          <cell r="A108">
            <v>48240</v>
          </cell>
        </row>
        <row r="109">
          <cell r="A109">
            <v>48437</v>
          </cell>
        </row>
        <row r="110">
          <cell r="A110">
            <v>48225</v>
          </cell>
        </row>
        <row r="111">
          <cell r="A111">
            <v>47935</v>
          </cell>
        </row>
        <row r="112">
          <cell r="A112">
            <v>48249</v>
          </cell>
        </row>
        <row r="113">
          <cell r="A113">
            <v>48536</v>
          </cell>
        </row>
        <row r="114">
          <cell r="A114">
            <v>48025</v>
          </cell>
        </row>
        <row r="115">
          <cell r="A115">
            <v>48770</v>
          </cell>
        </row>
        <row r="116">
          <cell r="A116">
            <v>48748</v>
          </cell>
        </row>
        <row r="117">
          <cell r="A117">
            <v>48075</v>
          </cell>
        </row>
        <row r="118">
          <cell r="A118">
            <v>48162</v>
          </cell>
        </row>
        <row r="119">
          <cell r="A119">
            <v>48352</v>
          </cell>
        </row>
        <row r="120">
          <cell r="A120">
            <v>48371</v>
          </cell>
        </row>
        <row r="121">
          <cell r="A121">
            <v>48005</v>
          </cell>
        </row>
        <row r="122">
          <cell r="A122">
            <v>48434</v>
          </cell>
        </row>
        <row r="123">
          <cell r="A123">
            <v>48806</v>
          </cell>
        </row>
        <row r="124">
          <cell r="A124">
            <v>48579</v>
          </cell>
        </row>
        <row r="125">
          <cell r="A125">
            <v>47985</v>
          </cell>
        </row>
        <row r="126">
          <cell r="A126">
            <v>48819</v>
          </cell>
        </row>
        <row r="127">
          <cell r="A127">
            <v>48239</v>
          </cell>
        </row>
        <row r="128">
          <cell r="A128">
            <v>48117</v>
          </cell>
        </row>
        <row r="129">
          <cell r="A129">
            <v>48128</v>
          </cell>
        </row>
        <row r="130">
          <cell r="A130">
            <v>48115</v>
          </cell>
        </row>
        <row r="131">
          <cell r="A131">
            <v>48284</v>
          </cell>
        </row>
        <row r="132">
          <cell r="A132">
            <v>48742</v>
          </cell>
        </row>
        <row r="133">
          <cell r="A133">
            <v>48226</v>
          </cell>
        </row>
        <row r="134">
          <cell r="A134">
            <v>47936</v>
          </cell>
        </row>
        <row r="135">
          <cell r="A135">
            <v>48114</v>
          </cell>
        </row>
        <row r="136">
          <cell r="A136">
            <v>48129</v>
          </cell>
        </row>
        <row r="137">
          <cell r="A137">
            <v>48452</v>
          </cell>
        </row>
        <row r="138">
          <cell r="A138">
            <v>48146</v>
          </cell>
        </row>
        <row r="139">
          <cell r="A139">
            <v>48079</v>
          </cell>
        </row>
        <row r="140">
          <cell r="A140">
            <v>48273</v>
          </cell>
        </row>
        <row r="141">
          <cell r="A141">
            <v>47980</v>
          </cell>
        </row>
        <row r="142">
          <cell r="A142">
            <v>48260</v>
          </cell>
        </row>
        <row r="143">
          <cell r="A143">
            <v>48119</v>
          </cell>
        </row>
        <row r="144">
          <cell r="A144">
            <v>48220</v>
          </cell>
        </row>
        <row r="145">
          <cell r="A145">
            <v>48140</v>
          </cell>
        </row>
        <row r="146">
          <cell r="A146">
            <v>48403</v>
          </cell>
        </row>
        <row r="147">
          <cell r="A147">
            <v>48443</v>
          </cell>
        </row>
        <row r="148">
          <cell r="A148">
            <v>48159</v>
          </cell>
        </row>
        <row r="149">
          <cell r="A149">
            <v>48304</v>
          </cell>
        </row>
        <row r="150">
          <cell r="A150">
            <v>48690</v>
          </cell>
        </row>
        <row r="151">
          <cell r="A151">
            <v>48004</v>
          </cell>
        </row>
        <row r="152">
          <cell r="A152">
            <v>48820</v>
          </cell>
        </row>
        <row r="153">
          <cell r="A153">
            <v>47986</v>
          </cell>
        </row>
        <row r="154">
          <cell r="A154">
            <v>48703</v>
          </cell>
        </row>
        <row r="155">
          <cell r="A155">
            <v>48342</v>
          </cell>
        </row>
        <row r="156">
          <cell r="A156">
            <v>48380</v>
          </cell>
        </row>
        <row r="157">
          <cell r="A157">
            <v>48243</v>
          </cell>
        </row>
        <row r="158">
          <cell r="A158">
            <v>48777</v>
          </cell>
        </row>
        <row r="159">
          <cell r="A159">
            <v>48196</v>
          </cell>
        </row>
        <row r="160">
          <cell r="A160">
            <v>47955</v>
          </cell>
        </row>
        <row r="161">
          <cell r="A161">
            <v>48580</v>
          </cell>
        </row>
        <row r="162">
          <cell r="A162">
            <v>48280</v>
          </cell>
        </row>
        <row r="163">
          <cell r="A163">
            <v>47949</v>
          </cell>
        </row>
        <row r="164">
          <cell r="A164">
            <v>48425</v>
          </cell>
        </row>
        <row r="165">
          <cell r="A165">
            <v>48031</v>
          </cell>
        </row>
        <row r="166">
          <cell r="A166">
            <v>47946</v>
          </cell>
        </row>
        <row r="167">
          <cell r="A167">
            <v>48029</v>
          </cell>
        </row>
        <row r="168">
          <cell r="A168">
            <v>48436</v>
          </cell>
        </row>
        <row r="169">
          <cell r="A169">
            <v>48785</v>
          </cell>
        </row>
        <row r="170">
          <cell r="A170">
            <v>48021</v>
          </cell>
        </row>
        <row r="171">
          <cell r="A171">
            <v>47965</v>
          </cell>
        </row>
        <row r="172">
          <cell r="A172">
            <v>48250</v>
          </cell>
        </row>
        <row r="173">
          <cell r="A173">
            <v>48399</v>
          </cell>
        </row>
        <row r="174">
          <cell r="A174">
            <v>47959</v>
          </cell>
        </row>
        <row r="175">
          <cell r="A175">
            <v>48691</v>
          </cell>
        </row>
        <row r="176">
          <cell r="A176">
            <v>48233</v>
          </cell>
        </row>
        <row r="177">
          <cell r="A177">
            <v>48353</v>
          </cell>
        </row>
        <row r="178">
          <cell r="A178">
            <v>48445</v>
          </cell>
        </row>
        <row r="179">
          <cell r="A179">
            <v>48076</v>
          </cell>
        </row>
        <row r="180">
          <cell r="A180">
            <v>48131</v>
          </cell>
        </row>
        <row r="181">
          <cell r="A181">
            <v>48065</v>
          </cell>
        </row>
        <row r="182">
          <cell r="A182">
            <v>48449</v>
          </cell>
        </row>
        <row r="183">
          <cell r="A183">
            <v>48316</v>
          </cell>
        </row>
        <row r="184">
          <cell r="A184">
            <v>48558</v>
          </cell>
        </row>
        <row r="185">
          <cell r="A185">
            <v>48134</v>
          </cell>
        </row>
        <row r="186">
          <cell r="A186">
            <v>48080</v>
          </cell>
        </row>
        <row r="187">
          <cell r="A187">
            <v>48796</v>
          </cell>
        </row>
        <row r="188">
          <cell r="A188">
            <v>48343</v>
          </cell>
        </row>
        <row r="189">
          <cell r="A189">
            <v>48265</v>
          </cell>
        </row>
        <row r="190">
          <cell r="A190">
            <v>48323</v>
          </cell>
        </row>
        <row r="191">
          <cell r="A191">
            <v>48724</v>
          </cell>
        </row>
        <row r="192">
          <cell r="A192">
            <v>48219</v>
          </cell>
        </row>
        <row r="193">
          <cell r="A193">
            <v>48313</v>
          </cell>
        </row>
        <row r="194">
          <cell r="A194">
            <v>48068</v>
          </cell>
        </row>
        <row r="195">
          <cell r="A195">
            <v>48006</v>
          </cell>
        </row>
        <row r="196">
          <cell r="A196">
            <v>48497</v>
          </cell>
        </row>
        <row r="197">
          <cell r="A197">
            <v>48253</v>
          </cell>
        </row>
        <row r="198">
          <cell r="A198">
            <v>48440</v>
          </cell>
        </row>
        <row r="199">
          <cell r="A199">
            <v>48515</v>
          </cell>
        </row>
        <row r="200">
          <cell r="A200">
            <v>48072</v>
          </cell>
        </row>
        <row r="201">
          <cell r="A201">
            <v>48492</v>
          </cell>
        </row>
        <row r="202">
          <cell r="A202">
            <v>47960</v>
          </cell>
        </row>
        <row r="203">
          <cell r="A203">
            <v>48294</v>
          </cell>
        </row>
        <row r="204">
          <cell r="A204">
            <v>48753</v>
          </cell>
        </row>
        <row r="205">
          <cell r="A205">
            <v>48482</v>
          </cell>
        </row>
        <row r="206">
          <cell r="A206">
            <v>48408</v>
          </cell>
        </row>
        <row r="207">
          <cell r="A207">
            <v>48429</v>
          </cell>
        </row>
        <row r="208">
          <cell r="A208">
            <v>48030</v>
          </cell>
        </row>
        <row r="209">
          <cell r="A209">
            <v>48278</v>
          </cell>
        </row>
        <row r="210">
          <cell r="A210">
            <v>48040</v>
          </cell>
        </row>
        <row r="211">
          <cell r="A211">
            <v>48263</v>
          </cell>
        </row>
        <row r="212">
          <cell r="A212">
            <v>47945</v>
          </cell>
        </row>
        <row r="213">
          <cell r="A213">
            <v>48026</v>
          </cell>
        </row>
        <row r="214">
          <cell r="A214">
            <v>48074</v>
          </cell>
        </row>
        <row r="215">
          <cell r="A215">
            <v>48433</v>
          </cell>
        </row>
        <row r="216">
          <cell r="A216">
            <v>48037</v>
          </cell>
        </row>
        <row r="217">
          <cell r="A217">
            <v>48274</v>
          </cell>
        </row>
        <row r="218">
          <cell r="A218">
            <v>48529</v>
          </cell>
        </row>
        <row r="219">
          <cell r="A219">
            <v>48797</v>
          </cell>
        </row>
        <row r="220">
          <cell r="A220">
            <v>48783</v>
          </cell>
        </row>
        <row r="221">
          <cell r="A221">
            <v>48781</v>
          </cell>
        </row>
        <row r="222">
          <cell r="A222">
            <v>48083</v>
          </cell>
        </row>
        <row r="223">
          <cell r="A223">
            <v>48132</v>
          </cell>
        </row>
        <row r="224">
          <cell r="A224">
            <v>48801</v>
          </cell>
        </row>
        <row r="225">
          <cell r="A225">
            <v>48418</v>
          </cell>
        </row>
        <row r="226">
          <cell r="A226">
            <v>48430</v>
          </cell>
        </row>
        <row r="227">
          <cell r="A227">
            <v>48552</v>
          </cell>
        </row>
        <row r="228">
          <cell r="A228">
            <v>47990</v>
          </cell>
        </row>
        <row r="229">
          <cell r="A229">
            <v>48451</v>
          </cell>
        </row>
        <row r="230">
          <cell r="A230">
            <v>48460</v>
          </cell>
        </row>
        <row r="231">
          <cell r="A231">
            <v>48762</v>
          </cell>
        </row>
        <row r="232">
          <cell r="A232">
            <v>48711</v>
          </cell>
        </row>
        <row r="233">
          <cell r="A233">
            <v>48713</v>
          </cell>
        </row>
        <row r="234">
          <cell r="A234">
            <v>48718</v>
          </cell>
        </row>
        <row r="235">
          <cell r="A235">
            <v>48722</v>
          </cell>
        </row>
        <row r="236">
          <cell r="A236">
            <v>48635</v>
          </cell>
        </row>
        <row r="237">
          <cell r="A237">
            <v>48942</v>
          </cell>
        </row>
        <row r="238">
          <cell r="A238">
            <v>48892</v>
          </cell>
        </row>
        <row r="239">
          <cell r="A239">
            <v>48941</v>
          </cell>
        </row>
        <row r="240">
          <cell r="A240">
            <v>48650</v>
          </cell>
        </row>
        <row r="241">
          <cell r="A241">
            <v>48651</v>
          </cell>
        </row>
        <row r="242">
          <cell r="A242">
            <v>48396</v>
          </cell>
        </row>
        <row r="243">
          <cell r="A243">
            <v>48926</v>
          </cell>
        </row>
        <row r="244">
          <cell r="A244">
            <v>49043</v>
          </cell>
        </row>
        <row r="245">
          <cell r="A245">
            <v>48689</v>
          </cell>
        </row>
        <row r="246">
          <cell r="A246">
            <v>48135</v>
          </cell>
        </row>
        <row r="247">
          <cell r="A247">
            <v>48616</v>
          </cell>
        </row>
        <row r="248">
          <cell r="A248">
            <v>48400</v>
          </cell>
        </row>
        <row r="249">
          <cell r="A249">
            <v>48422</v>
          </cell>
        </row>
        <row r="250">
          <cell r="A250">
            <v>48298</v>
          </cell>
        </row>
        <row r="251">
          <cell r="A251">
            <v>48977</v>
          </cell>
        </row>
        <row r="252">
          <cell r="A252">
            <v>48582</v>
          </cell>
        </row>
        <row r="253">
          <cell r="A253">
            <v>48680</v>
          </cell>
        </row>
        <row r="254">
          <cell r="A254">
            <v>48349</v>
          </cell>
        </row>
        <row r="255">
          <cell r="A255">
            <v>49013</v>
          </cell>
        </row>
        <row r="256">
          <cell r="A256">
            <v>48228</v>
          </cell>
        </row>
        <row r="257">
          <cell r="A257">
            <v>48995</v>
          </cell>
        </row>
        <row r="258">
          <cell r="A258">
            <v>48118</v>
          </cell>
        </row>
        <row r="259">
          <cell r="A259">
            <v>48116</v>
          </cell>
        </row>
        <row r="260">
          <cell r="A260">
            <v>47964</v>
          </cell>
        </row>
        <row r="261">
          <cell r="A261">
            <v>47989</v>
          </cell>
        </row>
        <row r="262">
          <cell r="A262">
            <v>48980</v>
          </cell>
        </row>
        <row r="263">
          <cell r="A263">
            <v>48981</v>
          </cell>
        </row>
        <row r="264">
          <cell r="A264">
            <v>48986</v>
          </cell>
        </row>
        <row r="265">
          <cell r="A265">
            <v>48895</v>
          </cell>
        </row>
        <row r="266">
          <cell r="A266">
            <v>48999</v>
          </cell>
        </row>
        <row r="267">
          <cell r="A267">
            <v>47113</v>
          </cell>
        </row>
        <row r="268">
          <cell r="A268">
            <v>48186</v>
          </cell>
        </row>
        <row r="269">
          <cell r="A269">
            <v>48982</v>
          </cell>
        </row>
        <row r="270">
          <cell r="A270">
            <v>48223</v>
          </cell>
        </row>
        <row r="271">
          <cell r="A271">
            <v>48944</v>
          </cell>
        </row>
        <row r="272">
          <cell r="A272">
            <v>48686</v>
          </cell>
        </row>
        <row r="273">
          <cell r="A273">
            <v>48687</v>
          </cell>
        </row>
        <row r="274">
          <cell r="A274">
            <v>48663</v>
          </cell>
        </row>
        <row r="275">
          <cell r="A275">
            <v>48665</v>
          </cell>
        </row>
        <row r="276">
          <cell r="A276">
            <v>48668</v>
          </cell>
        </row>
        <row r="277">
          <cell r="A277">
            <v>48673</v>
          </cell>
        </row>
        <row r="278">
          <cell r="A278">
            <v>48676</v>
          </cell>
        </row>
        <row r="279">
          <cell r="A279">
            <v>48652</v>
          </cell>
        </row>
        <row r="280">
          <cell r="A280">
            <v>48659</v>
          </cell>
        </row>
        <row r="281">
          <cell r="A281">
            <v>48660</v>
          </cell>
        </row>
        <row r="282">
          <cell r="A282">
            <v>48661</v>
          </cell>
        </row>
        <row r="283">
          <cell r="A283">
            <v>48622</v>
          </cell>
        </row>
        <row r="284">
          <cell r="A284">
            <v>48625</v>
          </cell>
        </row>
        <row r="285">
          <cell r="A285">
            <v>48632</v>
          </cell>
        </row>
        <row r="286">
          <cell r="A286">
            <v>48605</v>
          </cell>
        </row>
        <row r="287">
          <cell r="A287">
            <v>48584</v>
          </cell>
        </row>
        <row r="288">
          <cell r="A288">
            <v>48979</v>
          </cell>
        </row>
        <row r="289">
          <cell r="A289">
            <v>48978</v>
          </cell>
        </row>
        <row r="290">
          <cell r="A290">
            <v>48960</v>
          </cell>
        </row>
        <row r="291">
          <cell r="A291">
            <v>48961</v>
          </cell>
        </row>
        <row r="292">
          <cell r="A292">
            <v>48950</v>
          </cell>
        </row>
        <row r="293">
          <cell r="A293">
            <v>48945</v>
          </cell>
        </row>
        <row r="294">
          <cell r="A294">
            <v>48938</v>
          </cell>
        </row>
        <row r="295">
          <cell r="A295">
            <v>48896</v>
          </cell>
        </row>
        <row r="296">
          <cell r="A296">
            <v>48901</v>
          </cell>
        </row>
        <row r="297">
          <cell r="A297">
            <v>48909</v>
          </cell>
        </row>
        <row r="298">
          <cell r="A298">
            <v>48913</v>
          </cell>
        </row>
        <row r="299">
          <cell r="A299">
            <v>48920</v>
          </cell>
        </row>
        <row r="300">
          <cell r="A300">
            <v>48922</v>
          </cell>
        </row>
        <row r="301">
          <cell r="A301">
            <v>48923</v>
          </cell>
        </row>
        <row r="302">
          <cell r="A302">
            <v>48925</v>
          </cell>
        </row>
        <row r="303">
          <cell r="A303">
            <v>48894</v>
          </cell>
        </row>
        <row r="304">
          <cell r="A304">
            <v>48893</v>
          </cell>
        </row>
        <row r="305">
          <cell r="A305">
            <v>48882</v>
          </cell>
        </row>
        <row r="306">
          <cell r="A306">
            <v>48876</v>
          </cell>
        </row>
        <row r="307">
          <cell r="A307">
            <v>48877</v>
          </cell>
        </row>
        <row r="308">
          <cell r="A308">
            <v>48878</v>
          </cell>
        </row>
        <row r="309">
          <cell r="A309">
            <v>48869</v>
          </cell>
        </row>
        <row r="310">
          <cell r="A310">
            <v>48871</v>
          </cell>
        </row>
        <row r="311">
          <cell r="A311">
            <v>48872</v>
          </cell>
        </row>
        <row r="312">
          <cell r="A312">
            <v>48873</v>
          </cell>
        </row>
        <row r="313">
          <cell r="A313">
            <v>48850</v>
          </cell>
        </row>
        <row r="314">
          <cell r="A314">
            <v>48851</v>
          </cell>
        </row>
        <row r="315">
          <cell r="A315">
            <v>48852</v>
          </cell>
        </row>
        <row r="316">
          <cell r="A316">
            <v>48853</v>
          </cell>
        </row>
        <row r="317">
          <cell r="A317">
            <v>48855</v>
          </cell>
        </row>
        <row r="318">
          <cell r="A318">
            <v>48857</v>
          </cell>
        </row>
        <row r="319">
          <cell r="A319">
            <v>48859</v>
          </cell>
        </row>
        <row r="320">
          <cell r="A320">
            <v>48861</v>
          </cell>
        </row>
        <row r="321">
          <cell r="A321">
            <v>49035</v>
          </cell>
        </row>
        <row r="322">
          <cell r="A322">
            <v>49036</v>
          </cell>
        </row>
        <row r="323">
          <cell r="A323">
            <v>49038</v>
          </cell>
        </row>
        <row r="324">
          <cell r="A324">
            <v>49039</v>
          </cell>
        </row>
        <row r="325">
          <cell r="A325">
            <v>49042</v>
          </cell>
        </row>
        <row r="326">
          <cell r="A326">
            <v>49070</v>
          </cell>
        </row>
        <row r="327">
          <cell r="A327">
            <v>49071</v>
          </cell>
        </row>
        <row r="328">
          <cell r="A328">
            <v>49072</v>
          </cell>
        </row>
        <row r="329">
          <cell r="A329">
            <v>49023</v>
          </cell>
        </row>
        <row r="330">
          <cell r="A330">
            <v>49024</v>
          </cell>
        </row>
        <row r="331">
          <cell r="A331">
            <v>49030</v>
          </cell>
        </row>
        <row r="332">
          <cell r="A332">
            <v>49031</v>
          </cell>
        </row>
        <row r="333">
          <cell r="A333">
            <v>49032</v>
          </cell>
        </row>
        <row r="334">
          <cell r="A334">
            <v>49033</v>
          </cell>
        </row>
        <row r="335">
          <cell r="A335">
            <v>49034</v>
          </cell>
        </row>
        <row r="336">
          <cell r="A336">
            <v>49020</v>
          </cell>
        </row>
        <row r="337">
          <cell r="A337">
            <v>49015</v>
          </cell>
        </row>
        <row r="338">
          <cell r="A338">
            <v>49016</v>
          </cell>
        </row>
        <row r="339">
          <cell r="A339">
            <v>48547</v>
          </cell>
        </row>
        <row r="340">
          <cell r="A340">
            <v>48533</v>
          </cell>
        </row>
        <row r="341">
          <cell r="A341">
            <v>48270</v>
          </cell>
        </row>
        <row r="342">
          <cell r="A342">
            <v>48216</v>
          </cell>
        </row>
        <row r="343">
          <cell r="A343">
            <v>48823</v>
          </cell>
        </row>
        <row r="344">
          <cell r="A344">
            <v>48272</v>
          </cell>
        </row>
        <row r="345">
          <cell r="A345">
            <v>54545</v>
          </cell>
        </row>
        <row r="346">
          <cell r="A346">
            <v>48428</v>
          </cell>
        </row>
        <row r="347">
          <cell r="A347">
            <v>48952</v>
          </cell>
        </row>
        <row r="348">
          <cell r="A348">
            <v>48060</v>
          </cell>
        </row>
        <row r="349">
          <cell r="A349">
            <v>48565</v>
          </cell>
        </row>
        <row r="350">
          <cell r="A350">
            <v>47971</v>
          </cell>
        </row>
        <row r="351">
          <cell r="A351">
            <v>48726</v>
          </cell>
        </row>
        <row r="352">
          <cell r="A352">
            <v>48038</v>
          </cell>
        </row>
        <row r="353">
          <cell r="A353">
            <v>47969</v>
          </cell>
        </row>
        <row r="354">
          <cell r="A354">
            <v>48480</v>
          </cell>
        </row>
        <row r="355">
          <cell r="A355">
            <v>48727</v>
          </cell>
        </row>
        <row r="356">
          <cell r="A356">
            <v>47997</v>
          </cell>
        </row>
        <row r="357">
          <cell r="A357">
            <v>48055</v>
          </cell>
        </row>
        <row r="358">
          <cell r="A358">
            <v>48395</v>
          </cell>
        </row>
        <row r="359">
          <cell r="A359">
            <v>48415</v>
          </cell>
        </row>
        <row r="360">
          <cell r="A360">
            <v>48086</v>
          </cell>
        </row>
        <row r="361">
          <cell r="A361">
            <v>47095</v>
          </cell>
        </row>
        <row r="362">
          <cell r="A362">
            <v>48224</v>
          </cell>
        </row>
        <row r="363">
          <cell r="A363">
            <v>48563</v>
          </cell>
        </row>
        <row r="364">
          <cell r="A364">
            <v>48880</v>
          </cell>
        </row>
        <row r="365">
          <cell r="A365">
            <v>48368</v>
          </cell>
        </row>
        <row r="366">
          <cell r="A366">
            <v>48935</v>
          </cell>
        </row>
        <row r="367">
          <cell r="A367">
            <v>48530</v>
          </cell>
        </row>
        <row r="368">
          <cell r="A368">
            <v>48643</v>
          </cell>
        </row>
        <row r="369">
          <cell r="A369">
            <v>48528</v>
          </cell>
        </row>
        <row r="370">
          <cell r="A370">
            <v>48811</v>
          </cell>
        </row>
        <row r="371">
          <cell r="A371">
            <v>48815</v>
          </cell>
        </row>
        <row r="372">
          <cell r="A372">
            <v>48937</v>
          </cell>
        </row>
        <row r="373">
          <cell r="A373">
            <v>48864</v>
          </cell>
        </row>
        <row r="374">
          <cell r="A374">
            <v>48732</v>
          </cell>
        </row>
        <row r="375">
          <cell r="A375">
            <v>48702</v>
          </cell>
        </row>
        <row r="376">
          <cell r="A376">
            <v>48792</v>
          </cell>
        </row>
        <row r="377">
          <cell r="A377">
            <v>48531</v>
          </cell>
        </row>
        <row r="378">
          <cell r="A378">
            <v>48369</v>
          </cell>
        </row>
        <row r="379">
          <cell r="A379">
            <v>48928</v>
          </cell>
        </row>
        <row r="380">
          <cell r="A380">
            <v>48539</v>
          </cell>
        </row>
        <row r="381">
          <cell r="A381">
            <v>48538</v>
          </cell>
        </row>
        <row r="382">
          <cell r="A382">
            <v>48683</v>
          </cell>
        </row>
        <row r="383">
          <cell r="A383">
            <v>49005</v>
          </cell>
        </row>
        <row r="384">
          <cell r="A384">
            <v>48523</v>
          </cell>
        </row>
        <row r="385">
          <cell r="A385">
            <v>48976</v>
          </cell>
        </row>
        <row r="386">
          <cell r="A386">
            <v>48992</v>
          </cell>
        </row>
        <row r="387">
          <cell r="A387">
            <v>48825</v>
          </cell>
        </row>
        <row r="388">
          <cell r="A388">
            <v>48951</v>
          </cell>
        </row>
        <row r="389">
          <cell r="A389">
            <v>48940</v>
          </cell>
        </row>
        <row r="390">
          <cell r="A390">
            <v>48458</v>
          </cell>
        </row>
        <row r="391">
          <cell r="A391">
            <v>49008</v>
          </cell>
        </row>
        <row r="392">
          <cell r="A392">
            <v>48372</v>
          </cell>
        </row>
        <row r="393">
          <cell r="A393">
            <v>48939</v>
          </cell>
        </row>
        <row r="394">
          <cell r="A394">
            <v>48813</v>
          </cell>
        </row>
        <row r="395">
          <cell r="A395">
            <v>48996</v>
          </cell>
        </row>
        <row r="396">
          <cell r="A396">
            <v>48728</v>
          </cell>
        </row>
        <row r="397">
          <cell r="A397">
            <v>48862</v>
          </cell>
        </row>
        <row r="398">
          <cell r="A398">
            <v>48934</v>
          </cell>
        </row>
        <row r="399">
          <cell r="A399">
            <v>48211</v>
          </cell>
        </row>
        <row r="400">
          <cell r="A400">
            <v>48634</v>
          </cell>
        </row>
        <row r="401">
          <cell r="A401">
            <v>48875</v>
          </cell>
        </row>
        <row r="402">
          <cell r="A402">
            <v>48636</v>
          </cell>
        </row>
        <row r="403">
          <cell r="A403">
            <v>48601</v>
          </cell>
        </row>
        <row r="404">
          <cell r="A404">
            <v>48426</v>
          </cell>
        </row>
        <row r="405">
          <cell r="A405">
            <v>48863</v>
          </cell>
        </row>
        <row r="406">
          <cell r="A406">
            <v>48555</v>
          </cell>
        </row>
        <row r="407">
          <cell r="A407">
            <v>48397</v>
          </cell>
        </row>
        <row r="408">
          <cell r="A408">
            <v>48865</v>
          </cell>
        </row>
        <row r="409">
          <cell r="A409">
            <v>49014</v>
          </cell>
        </row>
        <row r="410">
          <cell r="A410">
            <v>48459</v>
          </cell>
        </row>
        <row r="411">
          <cell r="A411">
            <v>48959</v>
          </cell>
        </row>
        <row r="412">
          <cell r="A412">
            <v>48698</v>
          </cell>
        </row>
        <row r="413">
          <cell r="A413">
            <v>49714</v>
          </cell>
        </row>
        <row r="414">
          <cell r="A414">
            <v>48617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 Acum Anterior"/>
      <sheetName val="Ingresos Acum"/>
      <sheetName val="Mes"/>
      <sheetName val="Módulo1"/>
      <sheetName val="Módulo2"/>
      <sheetName val="Módulo3"/>
      <sheetName val="Hoja1"/>
      <sheetName val="Hoja2"/>
    </sheetNames>
    <sheetDataSet>
      <sheetData sheetId="0" refreshError="1"/>
      <sheetData sheetId="1" refreshError="1"/>
      <sheetData sheetId="2">
        <row r="2">
          <cell r="A2" t="str">
            <v>CC</v>
          </cell>
          <cell r="B2">
            <v>21070.094000000001</v>
          </cell>
        </row>
        <row r="3">
          <cell r="A3" t="str">
            <v>CE</v>
          </cell>
          <cell r="B3">
            <v>38778.262999999999</v>
          </cell>
        </row>
        <row r="4">
          <cell r="A4" t="str">
            <v>CP</v>
          </cell>
          <cell r="B4">
            <v>27180.656199999998</v>
          </cell>
        </row>
        <row r="5">
          <cell r="A5" t="str">
            <v>CX</v>
          </cell>
          <cell r="B5">
            <v>658549.69299999997</v>
          </cell>
        </row>
        <row r="6">
          <cell r="A6" t="str">
            <v>AG</v>
          </cell>
          <cell r="B6">
            <v>28666.196</v>
          </cell>
        </row>
        <row r="7">
          <cell r="A7" t="str">
            <v>FT</v>
          </cell>
          <cell r="B7">
            <v>3126.279</v>
          </cell>
        </row>
        <row r="8">
          <cell r="A8" t="str">
            <v>CV</v>
          </cell>
          <cell r="B8">
            <v>37100.665000000001</v>
          </cell>
        </row>
        <row r="9">
          <cell r="A9" t="str">
            <v>EC</v>
          </cell>
          <cell r="B9">
            <v>8800.6779999999999</v>
          </cell>
        </row>
        <row r="10">
          <cell r="A10" t="str">
            <v>OR</v>
          </cell>
          <cell r="B10">
            <v>2483.5920000000001</v>
          </cell>
        </row>
        <row r="11">
          <cell r="A11" t="str">
            <v>BI</v>
          </cell>
          <cell r="B11">
            <v>12319.119000000001</v>
          </cell>
        </row>
        <row r="12">
          <cell r="A12" t="str">
            <v>BV</v>
          </cell>
          <cell r="B12">
            <v>4994.7979999999998</v>
          </cell>
        </row>
        <row r="13">
          <cell r="A13" t="str">
            <v>TP</v>
          </cell>
          <cell r="B13">
            <v>9839.8979999999992</v>
          </cell>
        </row>
        <row r="14">
          <cell r="A14" t="str">
            <v>ER</v>
          </cell>
          <cell r="B14">
            <v>58130.838000000003</v>
          </cell>
        </row>
        <row r="15">
          <cell r="A15" t="str">
            <v>TM</v>
          </cell>
          <cell r="B15">
            <v>73981.505999999994</v>
          </cell>
        </row>
        <row r="16">
          <cell r="A16" t="str">
            <v>EF</v>
          </cell>
          <cell r="B16">
            <v>6274.9780000000001</v>
          </cell>
        </row>
        <row r="17">
          <cell r="A17" t="str">
            <v>LA</v>
          </cell>
          <cell r="B17">
            <v>63850.827039999996</v>
          </cell>
        </row>
        <row r="18">
          <cell r="A18" t="str">
            <v>TF</v>
          </cell>
          <cell r="B18">
            <v>7641.576</v>
          </cell>
        </row>
        <row r="19">
          <cell r="A19" t="str">
            <v>RE</v>
          </cell>
          <cell r="B19">
            <v>138333</v>
          </cell>
        </row>
        <row r="20">
          <cell r="A20" t="str">
            <v>PE</v>
          </cell>
          <cell r="B20">
            <v>0</v>
          </cell>
        </row>
        <row r="21">
          <cell r="A21" t="str">
            <v>OP</v>
          </cell>
          <cell r="B21">
            <v>7780.2139999999999</v>
          </cell>
        </row>
        <row r="22">
          <cell r="A22" t="str">
            <v>FA</v>
          </cell>
          <cell r="B22">
            <v>63387.983</v>
          </cell>
        </row>
        <row r="23">
          <cell r="A23" t="str">
            <v>PD</v>
          </cell>
          <cell r="B23">
            <v>8025.1795000000002</v>
          </cell>
        </row>
        <row r="24">
          <cell r="A24" t="str">
            <v>PO</v>
          </cell>
          <cell r="B24">
            <v>17737.089</v>
          </cell>
        </row>
        <row r="25">
          <cell r="A25" t="str">
            <v>SO</v>
          </cell>
          <cell r="B25">
            <v>53473.341</v>
          </cell>
        </row>
        <row r="26">
          <cell r="A26" t="str">
            <v>ST</v>
          </cell>
          <cell r="B26">
            <v>3229.3341</v>
          </cell>
        </row>
        <row r="27">
          <cell r="A27" t="str">
            <v>CT</v>
          </cell>
          <cell r="B27">
            <v>779.82899999999995</v>
          </cell>
        </row>
        <row r="28">
          <cell r="A28" t="str">
            <v>OT</v>
          </cell>
          <cell r="B28">
            <v>6523.5439999999999</v>
          </cell>
        </row>
        <row r="29">
          <cell r="A29" t="str">
            <v>DP</v>
          </cell>
          <cell r="B29">
            <v>2448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Programa"/>
      <sheetName val="2. Formato"/>
      <sheetName val="3. Resumen contrato"/>
      <sheetName val="BCE Fideicomiso"/>
      <sheetName val="E.R.  Fideicomiso"/>
      <sheetName val="4. Estado de Resultados Dic 09"/>
      <sheetName val="4. Balance General Abril 2010"/>
      <sheetName val="5. Estado de Resultados Abr 10"/>
      <sheetName val="5. Disponible"/>
      <sheetName val="6. Flujo de la operación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0">
          <cell r="X40">
            <v>1017354</v>
          </cell>
        </row>
      </sheetData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Formato"/>
      <sheetName val="Para memo"/>
      <sheetName val="Contrato"/>
      <sheetName val="Ckeck list documentos"/>
      <sheetName val="Pruebas negocios admón"/>
      <sheetName val="Tickmarks"/>
      <sheetName val="PPC BALANCE"/>
      <sheetName val="Otras pruebas"/>
      <sheetName val="PPC INGR. EGRE. 900-50220-9"/>
      <sheetName val="PPC INGR. EGRE. 900063718"/>
      <sheetName val="PPC INGR. EGRE. 900063726"/>
      <sheetName val="PPC INGR. EGRE. CTA CORRIE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_CSA_004"/>
      <sheetName val="FOR-CSA-018"/>
    </sheetNames>
    <sheetDataSet>
      <sheetData sheetId="0" refreshError="1"/>
      <sheetData sheetId="1" refreshError="1"/>
      <sheetData sheetId="2"/>
      <sheetData sheetId="3" refreshError="1"/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50.652970023148" createdVersion="5" refreshedVersion="5" minRefreshableVersion="3" recordCount="134">
  <cacheSource type="worksheet">
    <worksheetSource ref="E2:V136" sheet="ESTADO DE CADA FACTURA"/>
  </cacheSource>
  <cacheFields count="18">
    <cacheField name="Factura" numFmtId="0">
      <sharedItems containsMixedTypes="1" containsNumber="1" containsInteger="1" minValue="228033" maxValue="228033"/>
    </cacheField>
    <cacheField name="LLAVE" numFmtId="0">
      <sharedItems/>
    </cacheField>
    <cacheField name="IPS Fecha factura" numFmtId="0">
      <sharedItems/>
    </cacheField>
    <cacheField name="IPS Fecha radicado" numFmtId="0">
      <sharedItems/>
    </cacheField>
    <cacheField name="IPS Valor Factura" numFmtId="164">
      <sharedItems containsSemiMixedTypes="0" containsString="0" containsNumber="1" containsInteger="1" minValue="18764" maxValue="49722417"/>
    </cacheField>
    <cacheField name="IPS Saldo Factura" numFmtId="164">
      <sharedItems containsSemiMixedTypes="0" containsString="0" containsNumber="1" containsInteger="1" minValue="18764" maxValue="49722417"/>
    </cacheField>
    <cacheField name="ESTADO EPS 7 DE OCTUBRE DE 2023" numFmtId="164">
      <sharedItems/>
    </cacheField>
    <cacheField name="ESTADO EPS 20 DE NOVIEMBRE DE 2023" numFmtId="0">
      <sharedItems count="4">
        <s v="FACTURA EN PROGRAMACION DE PAGO"/>
        <s v="GLOSA POR CONICLIAR"/>
        <s v="FACTURA NO RADICADA"/>
        <s v="FACTURA EN PROCESO INTERNO"/>
      </sharedItems>
    </cacheField>
    <cacheField name="EstadoFacturaBoxalud" numFmtId="0">
      <sharedItems/>
    </cacheField>
    <cacheField name="TipoFactura" numFmtId="0">
      <sharedItems containsMixedTypes="1" containsNumber="1" containsInteger="1" minValue="0" maxValue="0"/>
    </cacheField>
    <cacheField name="ValorCasusado" numFmtId="41">
      <sharedItems containsSemiMixedTypes="0" containsString="0" containsNumber="1" containsInteger="1" minValue="0" maxValue="60760016"/>
    </cacheField>
    <cacheField name="ValorRadicado" numFmtId="41">
      <sharedItems containsSemiMixedTypes="0" containsString="0" containsNumber="1" containsInteger="1" minValue="0" maxValue="18874638"/>
    </cacheField>
    <cacheField name="ValorDeducible" numFmtId="41">
      <sharedItems containsSemiMixedTypes="0" containsString="0" containsNumber="1" containsInteger="1" minValue="0" maxValue="521400"/>
    </cacheField>
    <cacheField name="ValorAprobado" numFmtId="41">
      <sharedItems containsSemiMixedTypes="0" containsString="0" containsNumber="1" containsInteger="1" minValue="0" maxValue="18640000"/>
    </cacheField>
    <cacheField name="ValorGlosaAceptada" numFmtId="41">
      <sharedItems containsSemiMixedTypes="0" containsString="0" containsNumber="1" containsInteger="1" minValue="0" maxValue="134000"/>
    </cacheField>
    <cacheField name="ValorNotaCredito" numFmtId="41">
      <sharedItems containsSemiMixedTypes="0" containsString="0" containsNumber="1" containsInteger="1" minValue="0" maxValue="434476"/>
    </cacheField>
    <cacheField name="ValorGlosaPendiente" numFmtId="41">
      <sharedItems containsSemiMixedTypes="0" containsString="0" containsNumber="1" containsInteger="1" minValue="0" maxValue="8986650"/>
    </cacheField>
    <cacheField name="ValorPagar" numFmtId="41">
      <sharedItems containsSemiMixedTypes="0" containsString="0" containsNumber="1" containsInteger="1" minValue="0" maxValue="186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4">
  <r>
    <n v="228033"/>
    <s v="805026250__228033"/>
    <s v="03/03/2020"/>
    <s v="12/03/2020"/>
    <n v="7705063"/>
    <n v="3606419"/>
    <s v="FACTURA EN PROGRAMACION DE PAGO"/>
    <x v="0"/>
    <s v="Finalizada"/>
    <n v="0"/>
    <n v="0"/>
    <n v="0"/>
    <n v="0"/>
    <n v="0"/>
    <n v="0"/>
    <n v="0"/>
    <n v="0"/>
    <n v="0"/>
  </r>
  <r>
    <s v="FE263646"/>
    <s v="805026250_FE_263646"/>
    <s v="22/06/2022"/>
    <s v="02/08/2022"/>
    <n v="3670490"/>
    <n v="3654558"/>
    <s v="FACTURA EN PROGRAMACION DE PAGO"/>
    <x v="0"/>
    <s v="Finalizada"/>
    <n v="0"/>
    <n v="5757914"/>
    <n v="3982790"/>
    <n v="0"/>
    <n v="0"/>
    <n v="0"/>
    <n v="15932"/>
    <n v="0"/>
    <n v="0"/>
  </r>
  <r>
    <s v="FE265548"/>
    <s v="805026250_FE_265548"/>
    <s v="11/08/2022"/>
    <s v="19/09/2022"/>
    <n v="660509"/>
    <n v="25935"/>
    <s v="FACTURA EN PROGRAMACION DE PAGO"/>
    <x v="0"/>
    <s v="Finalizada"/>
    <n v="0"/>
    <n v="3404496"/>
    <n v="842409"/>
    <n v="181900"/>
    <n v="660509"/>
    <n v="0"/>
    <n v="0"/>
    <n v="0"/>
    <n v="660509"/>
  </r>
  <r>
    <s v="FE266557"/>
    <s v="805026250_FE_266557"/>
    <s v="30/08/2022"/>
    <s v="19/09/2022"/>
    <n v="658064"/>
    <n v="284800"/>
    <s v="FACTURA EN PROGRAMACION DE PAGO"/>
    <x v="0"/>
    <s v="Finalizada"/>
    <n v="0"/>
    <n v="0"/>
    <n v="658064"/>
    <n v="0"/>
    <n v="658064"/>
    <n v="0"/>
    <n v="0"/>
    <n v="0"/>
    <n v="658064"/>
  </r>
  <r>
    <s v="FE267408"/>
    <s v="805026250_FE_267408"/>
    <s v="14/09/2022"/>
    <s v="19/09/2022"/>
    <n v="3298482"/>
    <n v="31050"/>
    <s v="FACTURA EN PROGRAMACION DE PAGO"/>
    <x v="0"/>
    <s v="Finalizada"/>
    <n v="0"/>
    <n v="9426696"/>
    <n v="3627782"/>
    <n v="329300"/>
    <n v="3298482"/>
    <n v="0"/>
    <n v="0"/>
    <n v="0"/>
    <n v="3298482"/>
  </r>
  <r>
    <s v="FE267438"/>
    <s v="805026250_FE_267438"/>
    <s v="14/09/2022"/>
    <s v="04/10/2022"/>
    <n v="5148489"/>
    <n v="5014489"/>
    <s v="FACTURA EN PROGRAMACION DE PAGO"/>
    <x v="0"/>
    <s v="Finalizada"/>
    <n v="0"/>
    <n v="34151988"/>
    <n v="5241589"/>
    <n v="93100"/>
    <n v="5014489"/>
    <n v="134000"/>
    <n v="0"/>
    <n v="0"/>
    <n v="5014489"/>
  </r>
  <r>
    <s v="FE267443"/>
    <s v="805026250_FE_267443"/>
    <s v="14/09/2022"/>
    <s v="19/09/2022"/>
    <n v="308064"/>
    <n v="308064"/>
    <s v="FACTURA EN PROGRAMACION DE PAGO"/>
    <x v="0"/>
    <s v="Finalizada"/>
    <n v="0"/>
    <n v="0"/>
    <n v="308064"/>
    <n v="0"/>
    <n v="308064"/>
    <n v="0"/>
    <n v="0"/>
    <n v="0"/>
    <n v="308064"/>
  </r>
  <r>
    <s v="FE267447"/>
    <s v="805026250_FE_267447"/>
    <s v="14/09/2022"/>
    <s v="05/10/2022"/>
    <n v="3907579"/>
    <n v="3557579"/>
    <s v="FACTURA EN PROGRAMACION DE PAGO"/>
    <x v="0"/>
    <s v="Finalizada"/>
    <n v="0"/>
    <n v="1984230"/>
    <n v="4064929"/>
    <n v="0"/>
    <n v="0"/>
    <n v="0"/>
    <n v="350000"/>
    <n v="0"/>
    <n v="0"/>
  </r>
  <r>
    <s v="FE268120"/>
    <s v="805026250_FE_268120"/>
    <s v="26/09/2022"/>
    <s v="05/10/2022"/>
    <n v="1029339"/>
    <n v="1029339"/>
    <s v="FACTURA EN PROGRAMACION DE PAGO"/>
    <x v="0"/>
    <s v="Finalizada"/>
    <n v="0"/>
    <n v="0"/>
    <n v="1086139"/>
    <n v="56800"/>
    <n v="1029339"/>
    <n v="0"/>
    <n v="0"/>
    <n v="0"/>
    <n v="1029339"/>
  </r>
  <r>
    <s v="FE268182"/>
    <s v="805026250_FE_268182"/>
    <s v="27/09/2022"/>
    <s v="05/10/2022"/>
    <n v="1000164"/>
    <n v="1000164"/>
    <s v="FACTURA EN PROGRAMACION DE PAGO"/>
    <x v="0"/>
    <s v="Finalizada"/>
    <n v="0"/>
    <n v="2212352"/>
    <n v="1099564"/>
    <n v="99400"/>
    <n v="1000164"/>
    <n v="0"/>
    <n v="0"/>
    <n v="0"/>
    <n v="1000164"/>
  </r>
  <r>
    <s v="FE268192"/>
    <s v="805026250_FE_268192"/>
    <s v="27/09/2022"/>
    <s v="05/10/2022"/>
    <n v="722715"/>
    <n v="722715"/>
    <s v="FACTURA EN PROGRAMACION DE PAGO"/>
    <x v="0"/>
    <s v="Finalizada"/>
    <n v="0"/>
    <n v="676732"/>
    <n v="726415"/>
    <n v="3700"/>
    <n v="722715"/>
    <n v="0"/>
    <n v="0"/>
    <n v="0"/>
    <n v="722715"/>
  </r>
  <r>
    <s v="FE268356"/>
    <s v="805026250_FE_268356"/>
    <s v="29/09/2022"/>
    <s v="05/10/2022"/>
    <n v="1077676"/>
    <n v="1077676"/>
    <s v="FACTURA EN PROGRAMACION DE PAGO"/>
    <x v="0"/>
    <s v="Finalizada"/>
    <n v="0"/>
    <n v="1144925"/>
    <n v="1296676"/>
    <n v="219000"/>
    <n v="1077676"/>
    <n v="0"/>
    <n v="0"/>
    <n v="0"/>
    <n v="1077676"/>
  </r>
  <r>
    <s v="FE268469"/>
    <s v="805026250_FE_268469"/>
    <s v="30/09/2022"/>
    <s v="02/11/2022"/>
    <n v="39264"/>
    <n v="19632"/>
    <s v="FACTURA EN PROGRAMACION DE PAGO"/>
    <x v="0"/>
    <s v="Finalizada"/>
    <n v="0"/>
    <n v="0"/>
    <n v="39264"/>
    <n v="0"/>
    <n v="0"/>
    <n v="0"/>
    <n v="19632"/>
    <n v="0"/>
    <n v="0"/>
  </r>
  <r>
    <s v="FE268496"/>
    <s v="805026250_FE_268496"/>
    <s v="30/09/2022"/>
    <s v="05/10/2022"/>
    <n v="106850"/>
    <n v="106850"/>
    <s v="FACTURA EN PROGRAMACION DE PAGO"/>
    <x v="0"/>
    <s v="Finalizada"/>
    <n v="0"/>
    <n v="173250"/>
    <n v="173250"/>
    <n v="66400"/>
    <n v="106850"/>
    <n v="0"/>
    <n v="0"/>
    <n v="0"/>
    <n v="106850"/>
  </r>
  <r>
    <s v="FE268520"/>
    <s v="805026250_FE_268520"/>
    <s v="30/09/2022"/>
    <s v="19/10/2022"/>
    <n v="63728"/>
    <n v="63728"/>
    <s v="FACTURA EN PROGRAMACION DE PAGO"/>
    <x v="0"/>
    <s v="Finalizada"/>
    <n v="0"/>
    <n v="0"/>
    <n v="78528"/>
    <n v="14800"/>
    <n v="63728"/>
    <n v="0"/>
    <n v="0"/>
    <n v="0"/>
    <n v="63728"/>
  </r>
  <r>
    <s v="FE269041"/>
    <s v="805026250_FE_269041"/>
    <s v="12/10/2022"/>
    <s v="02/11/2022"/>
    <n v="1526329"/>
    <n v="1526329"/>
    <s v="FACTURA EN PROGRAMACION DE PAGO"/>
    <x v="0"/>
    <s v="Finalizada"/>
    <n v="0"/>
    <n v="224841"/>
    <n v="1672879"/>
    <n v="146550"/>
    <n v="1526329"/>
    <n v="0"/>
    <n v="0"/>
    <n v="0"/>
    <n v="1526329"/>
  </r>
  <r>
    <s v="FE269050"/>
    <s v="805026250_FE_269050"/>
    <s v="12/10/2022"/>
    <s v="18/10/2022"/>
    <n v="1331126"/>
    <n v="1331126"/>
    <s v="FACTURA EN PROGRAMACION DE PAGO"/>
    <x v="0"/>
    <s v="Finalizada"/>
    <n v="0"/>
    <n v="938382"/>
    <n v="1417926"/>
    <n v="86800"/>
    <n v="1331126"/>
    <n v="0"/>
    <n v="0"/>
    <n v="0"/>
    <n v="1331126"/>
  </r>
  <r>
    <s v="FE269938"/>
    <s v="805026250_FE_269938"/>
    <s v="27/10/2022"/>
    <s v="02/11/2022"/>
    <n v="759348"/>
    <n v="759348"/>
    <s v="FACTURA EN PROGRAMACION DE PAGO"/>
    <x v="0"/>
    <s v="Finalizada"/>
    <n v="0"/>
    <n v="0"/>
    <n v="759348"/>
    <n v="0"/>
    <n v="759348"/>
    <n v="0"/>
    <n v="0"/>
    <n v="0"/>
    <n v="759348"/>
  </r>
  <r>
    <s v="FE269946"/>
    <s v="805026250_FE_269946"/>
    <s v="27/10/2022"/>
    <s v="02/11/2022"/>
    <n v="57870"/>
    <n v="57870"/>
    <s v="FACTURA EN PROGRAMACION DE PAGO"/>
    <x v="0"/>
    <s v="Finalizada"/>
    <n v="0"/>
    <n v="69970"/>
    <n v="69970"/>
    <n v="12100"/>
    <n v="57870"/>
    <n v="0"/>
    <n v="0"/>
    <n v="0"/>
    <n v="57870"/>
  </r>
  <r>
    <s v="FE269948"/>
    <s v="805026250_FE_269948"/>
    <s v="27/10/2022"/>
    <s v="02/11/2022"/>
    <n v="637799"/>
    <n v="637799"/>
    <s v="FACTURA EN PROGRAMACION DE PAGO"/>
    <x v="0"/>
    <s v="Finalizada"/>
    <n v="0"/>
    <n v="0"/>
    <n v="723899"/>
    <n v="86100"/>
    <n v="637799"/>
    <n v="0"/>
    <n v="0"/>
    <n v="0"/>
    <n v="637799"/>
  </r>
  <r>
    <s v="FE269966"/>
    <s v="805026250_FE_269966"/>
    <s v="27/10/2022"/>
    <s v="02/11/2022"/>
    <n v="126091"/>
    <n v="89525"/>
    <s v="FACTURA EN PROGRAMACION DE PAGO"/>
    <x v="0"/>
    <s v="Finalizada"/>
    <n v="0"/>
    <n v="72052"/>
    <n v="126091"/>
    <n v="0"/>
    <n v="126091"/>
    <n v="0"/>
    <n v="0"/>
    <n v="0"/>
    <n v="126091"/>
  </r>
  <r>
    <s v="FE270160"/>
    <s v="805026250_FE_270160"/>
    <s v="31/10/2022"/>
    <s v="03/11/2022"/>
    <n v="987991"/>
    <n v="959283"/>
    <s v="FACTURA EN PROGRAMACION DE PAGO"/>
    <x v="0"/>
    <s v="Finalizada"/>
    <n v="0"/>
    <n v="975704"/>
    <n v="1075891"/>
    <n v="0"/>
    <n v="31050"/>
    <n v="0"/>
    <n v="0"/>
    <n v="0"/>
    <n v="31050"/>
  </r>
  <r>
    <s v="FE270164"/>
    <s v="805026250_FE_270164"/>
    <s v="31/10/2022"/>
    <s v="03/11/2022"/>
    <n v="69970"/>
    <n v="69970"/>
    <s v="FACTURA EN PROGRAMACION DE PAGO"/>
    <x v="0"/>
    <s v="Finalizada"/>
    <n v="0"/>
    <n v="69970"/>
    <n v="69970"/>
    <n v="0"/>
    <n v="69970"/>
    <n v="0"/>
    <n v="0"/>
    <n v="0"/>
    <n v="69970"/>
  </r>
  <r>
    <s v="FE270174"/>
    <s v="805026250_FE_270174"/>
    <s v="31/10/2022"/>
    <s v="03/11/2022"/>
    <n v="36796"/>
    <n v="36796"/>
    <s v="FACTURA EN PROGRAMACION DE PAGO"/>
    <x v="0"/>
    <s v="Finalizada"/>
    <n v="0"/>
    <n v="19635"/>
    <n v="58896"/>
    <n v="22100"/>
    <n v="36796"/>
    <n v="0"/>
    <n v="0"/>
    <n v="0"/>
    <n v="36796"/>
  </r>
  <r>
    <s v="FE270198"/>
    <s v="805026250_FE_270198"/>
    <s v="01/11/2022"/>
    <s v="09/11/2022"/>
    <n v="612854"/>
    <n v="612854"/>
    <s v="FACTURA EN PROGRAMACION DE PAGO"/>
    <x v="0"/>
    <s v="Finalizada"/>
    <n v="0"/>
    <n v="597710"/>
    <n v="708154"/>
    <n v="95300"/>
    <n v="612854"/>
    <n v="0"/>
    <n v="0"/>
    <n v="0"/>
    <n v="612854"/>
  </r>
  <r>
    <s v="FE270614"/>
    <s v="805026250_FE_270614"/>
    <s v="10/11/2022"/>
    <s v="04/01/2023"/>
    <n v="3598000"/>
    <n v="3598000"/>
    <s v="FACTURA EN PROGRAMACION DE PAGO"/>
    <x v="0"/>
    <s v="Finalizada"/>
    <n v="0"/>
    <n v="0"/>
    <n v="3598000"/>
    <n v="0"/>
    <n v="3598000"/>
    <n v="0"/>
    <n v="0"/>
    <n v="0"/>
    <n v="3598000"/>
  </r>
  <r>
    <s v="FE270744"/>
    <s v="805026250_FE_270744"/>
    <s v="15/11/2022"/>
    <s v="19/12/2022"/>
    <n v="1082820"/>
    <n v="1082820"/>
    <s v="FACTURA EN PROGRAMACION DE PAGO"/>
    <x v="0"/>
    <s v="Finalizada"/>
    <n v="0"/>
    <n v="900528"/>
    <n v="1220120"/>
    <n v="137300"/>
    <n v="1082820"/>
    <n v="0"/>
    <n v="0"/>
    <n v="0"/>
    <n v="1082820"/>
  </r>
  <r>
    <s v="FE270745"/>
    <s v="805026250_FE_270745"/>
    <s v="15/11/2022"/>
    <s v="05/01/2023"/>
    <n v="624639"/>
    <n v="624639"/>
    <s v="FACTURA EN PROGRAMACION DE PAGO"/>
    <x v="0"/>
    <s v="Finalizada"/>
    <n v="0"/>
    <n v="0"/>
    <n v="676239"/>
    <n v="51600"/>
    <n v="624639"/>
    <n v="0"/>
    <n v="0"/>
    <n v="0"/>
    <n v="624639"/>
  </r>
  <r>
    <s v="FE271611"/>
    <s v="805026250_FE_271611"/>
    <s v="30/11/2022"/>
    <s v="04/01/2023"/>
    <n v="792779"/>
    <n v="358303"/>
    <s v="FACTURA EN PROGRAMACION DE PAGO"/>
    <x v="0"/>
    <s v="Finalizada"/>
    <n v="0"/>
    <n v="1129520"/>
    <n v="792779"/>
    <n v="0"/>
    <n v="358303"/>
    <n v="0"/>
    <n v="434476"/>
    <n v="0"/>
    <n v="358303"/>
  </r>
  <r>
    <s v="FE271652"/>
    <s v="805026250_FE_271652"/>
    <s v="30/11/2022"/>
    <s v="15/12/2022"/>
    <n v="935071"/>
    <n v="935071"/>
    <s v="FACTURA EN PROGRAMACION DE PAGO"/>
    <x v="0"/>
    <s v="Finalizada"/>
    <n v="0"/>
    <n v="116311"/>
    <n v="964671"/>
    <n v="29600"/>
    <n v="935071"/>
    <n v="0"/>
    <n v="0"/>
    <n v="0"/>
    <n v="935071"/>
  </r>
  <r>
    <s v="FE271725"/>
    <s v="805026250_FE_271725"/>
    <s v="01/12/2022"/>
    <s v="19/12/2022"/>
    <n v="1784544"/>
    <n v="1784544"/>
    <s v="FACTURA EN PROGRAMACION DE PAGO"/>
    <x v="0"/>
    <s v="Finalizada"/>
    <n v="0"/>
    <n v="1029884"/>
    <n v="2056744"/>
    <n v="272200"/>
    <n v="1784544"/>
    <n v="0"/>
    <n v="0"/>
    <n v="0"/>
    <n v="1784544"/>
  </r>
  <r>
    <s v="FE272174"/>
    <s v="805026250_FE_272174"/>
    <s v="14/12/2022"/>
    <s v="04/01/2023"/>
    <n v="369632"/>
    <n v="369632"/>
    <s v="FACTURA EN PROGRAMACION DE PAGO"/>
    <x v="0"/>
    <s v="Finalizada"/>
    <n v="0"/>
    <n v="0"/>
    <n v="369632"/>
    <n v="0"/>
    <n v="369632"/>
    <n v="0"/>
    <n v="0"/>
    <n v="0"/>
    <n v="369632"/>
  </r>
  <r>
    <s v="FE272181"/>
    <s v="805026250_FE_272181"/>
    <s v="14/12/2022"/>
    <s v="04/01/2023"/>
    <n v="336088"/>
    <n v="336088"/>
    <s v="FACTURA EN PROGRAMACION DE PAGO"/>
    <x v="0"/>
    <s v="Finalizada"/>
    <n v="0"/>
    <n v="0"/>
    <n v="376688"/>
    <n v="40600"/>
    <n v="336088"/>
    <n v="0"/>
    <n v="0"/>
    <n v="0"/>
    <n v="336088"/>
  </r>
  <r>
    <s v="FE272204"/>
    <s v="805026250_FE_272204"/>
    <s v="14/12/2022"/>
    <s v="04/01/2023"/>
    <n v="5687380"/>
    <n v="5687380"/>
    <s v="FACTURA EN PROGRAMACION DE PAGO"/>
    <x v="0"/>
    <s v="Finalizada"/>
    <n v="0"/>
    <n v="3797501"/>
    <n v="5687380"/>
    <n v="0"/>
    <n v="5687380"/>
    <n v="0"/>
    <n v="0"/>
    <n v="0"/>
    <n v="5687380"/>
  </r>
  <r>
    <s v="FE273137"/>
    <s v="805026250_FE_273137"/>
    <s v="29/12/2022"/>
    <s v="11/01/2023"/>
    <n v="460760"/>
    <n v="441128"/>
    <s v="FACTURA EN PROGRAMACION DE PAGO"/>
    <x v="0"/>
    <s v="Finalizada"/>
    <n v="0"/>
    <n v="235620"/>
    <n v="520060"/>
    <n v="59300"/>
    <n v="441128"/>
    <n v="0"/>
    <n v="19632"/>
    <n v="0"/>
    <n v="441128"/>
  </r>
  <r>
    <s v="FE273139"/>
    <s v="805026250_FE_273139"/>
    <s v="29/12/2022"/>
    <s v="05/01/2023"/>
    <n v="302400"/>
    <n v="302400"/>
    <s v="FACTURA EN PROGRAMACION DE PAGO"/>
    <x v="0"/>
    <s v="Finalizada"/>
    <n v="0"/>
    <n v="415800"/>
    <n v="415800"/>
    <n v="113400"/>
    <n v="302400"/>
    <n v="0"/>
    <n v="0"/>
    <n v="0"/>
    <n v="302400"/>
  </r>
  <r>
    <s v="FE273155"/>
    <s v="805026250_FE_273155"/>
    <s v="29/12/2022"/>
    <s v="05/01/2023"/>
    <n v="2554111"/>
    <n v="2554111"/>
    <s v="FACTURA EN PROGRAMACION DE PAGO"/>
    <x v="0"/>
    <s v="Finalizada"/>
    <n v="0"/>
    <n v="3074919"/>
    <n v="2757611"/>
    <n v="203500"/>
    <n v="2554111"/>
    <n v="0"/>
    <n v="0"/>
    <n v="0"/>
    <n v="2554111"/>
  </r>
  <r>
    <s v="FE273188"/>
    <s v="805026250_FE_273188"/>
    <s v="30/12/2022"/>
    <s v="05/01/2023"/>
    <n v="18640000"/>
    <n v="18640000"/>
    <s v="FACTURA EN PROGRAMACION DE PAGO"/>
    <x v="0"/>
    <s v="Finalizada"/>
    <n v="0"/>
    <n v="60760016"/>
    <n v="18640000"/>
    <n v="0"/>
    <n v="18640000"/>
    <n v="0"/>
    <n v="0"/>
    <n v="0"/>
    <n v="18640000"/>
  </r>
  <r>
    <s v="FE273199"/>
    <s v="805026250_FE_273199"/>
    <s v="30/12/2022"/>
    <s v="06/01/2023"/>
    <n v="39264"/>
    <n v="39264"/>
    <s v="FACTURA EN PROGRAMACION DE PAGO"/>
    <x v="0"/>
    <s v="Finalizada"/>
    <n v="0"/>
    <n v="0"/>
    <n v="39264"/>
    <n v="0"/>
    <n v="39264"/>
    <n v="0"/>
    <n v="0"/>
    <n v="0"/>
    <n v="39264"/>
  </r>
  <r>
    <s v="FE273203"/>
    <s v="805026250_FE_273203"/>
    <s v="30/12/2022"/>
    <s v="05/01/2023"/>
    <n v="1991132"/>
    <n v="1991132"/>
    <s v="FACTURA EN PROGRAMACION DE PAGO"/>
    <x v="0"/>
    <s v="Finalizada"/>
    <n v="0"/>
    <n v="3400110"/>
    <n v="1994732"/>
    <n v="3600"/>
    <n v="1991132"/>
    <n v="0"/>
    <n v="0"/>
    <n v="0"/>
    <n v="1991132"/>
  </r>
  <r>
    <s v="FE273210"/>
    <s v="805026250_FE_273210"/>
    <s v="02/01/2023"/>
    <s v="05/01/2023"/>
    <n v="9320000"/>
    <n v="9320000"/>
    <s v="FACTURA EN PROGRAMACION DE PAGO"/>
    <x v="0"/>
    <s v="Finalizada"/>
    <n v="0"/>
    <n v="30380008"/>
    <n v="9320000"/>
    <n v="0"/>
    <n v="9320000"/>
    <n v="0"/>
    <n v="0"/>
    <n v="0"/>
    <n v="9320000"/>
  </r>
  <r>
    <s v="FE273211"/>
    <s v="805026250_FE_273211"/>
    <s v="02/01/2023"/>
    <s v="05/01/2023"/>
    <n v="12373360"/>
    <n v="12373360"/>
    <s v="FACTURA EN PROGRAMACION DE PAGO"/>
    <x v="0"/>
    <s v="Finalizada"/>
    <n v="0"/>
    <n v="30380008"/>
    <n v="12373360"/>
    <n v="521400"/>
    <n v="12373360"/>
    <n v="0"/>
    <n v="0"/>
    <n v="0"/>
    <n v="12373360"/>
  </r>
  <r>
    <s v="FE273297"/>
    <s v="805026250_FE_273297"/>
    <s v="05/01/2023"/>
    <s v="10/01/2023"/>
    <n v="2589695"/>
    <n v="2589695"/>
    <s v="FACTURA EN PROGRAMACION DE PAGO"/>
    <x v="0"/>
    <s v="Finalizada"/>
    <n v="0"/>
    <n v="6851644"/>
    <n v="2736795"/>
    <n v="0"/>
    <n v="2589695"/>
    <n v="0"/>
    <n v="0"/>
    <n v="0"/>
    <n v="2589695"/>
  </r>
  <r>
    <s v="FE274103"/>
    <s v="805026250_FE_274103"/>
    <s v="24/01/2023"/>
    <s v="14/02/2023"/>
    <n v="815889"/>
    <n v="815889"/>
    <s v="FACTURA EN PROGRAMACION DE PAGO"/>
    <x v="0"/>
    <s v="Finalizada"/>
    <n v="0"/>
    <n v="39270"/>
    <n v="896889"/>
    <n v="81000"/>
    <n v="815889"/>
    <n v="0"/>
    <n v="0"/>
    <n v="0"/>
    <n v="815889"/>
  </r>
  <r>
    <s v="FE274142"/>
    <s v="805026250_FE_274142"/>
    <s v="25/01/2023"/>
    <s v="14/02/2023"/>
    <n v="1192131"/>
    <n v="1161440"/>
    <s v="FACTURA EN PROGRAMACION DE PAGO"/>
    <x v="0"/>
    <s v="Finalizada"/>
    <n v="0"/>
    <n v="6063408"/>
    <n v="1412931"/>
    <n v="220800"/>
    <n v="1192131"/>
    <n v="0"/>
    <n v="0"/>
    <n v="0"/>
    <n v="1192131"/>
  </r>
  <r>
    <s v="FE274178"/>
    <s v="805026250_FE_274178"/>
    <s v="25/01/2023"/>
    <s v="14/02/2023"/>
    <n v="78528"/>
    <n v="78528"/>
    <s v="FACTURA EN PROGRAMACION DE PAGO"/>
    <x v="0"/>
    <s v="Finalizada"/>
    <n v="0"/>
    <n v="19635"/>
    <n v="78528"/>
    <n v="0"/>
    <n v="78528"/>
    <n v="0"/>
    <n v="0"/>
    <n v="0"/>
    <n v="78528"/>
  </r>
  <r>
    <s v="FE274377"/>
    <s v="805026250_FE_274377"/>
    <s v="30/01/2023"/>
    <s v="20/02/2023"/>
    <n v="10040000"/>
    <n v="10040000"/>
    <s v="FACTURA EN PROGRAMACION DE PAGO"/>
    <x v="0"/>
    <s v="Finalizada"/>
    <n v="0"/>
    <n v="46797488"/>
    <n v="10040000"/>
    <n v="0"/>
    <n v="10040000"/>
    <n v="0"/>
    <n v="0"/>
    <n v="0"/>
    <n v="10040000"/>
  </r>
  <r>
    <s v="FE274481"/>
    <s v="805026250_FE_274481"/>
    <s v="31/01/2023"/>
    <s v="20/02/2023"/>
    <n v="5020000"/>
    <n v="5020000"/>
    <s v="FACTURA EN PROGRAMACION DE PAGO"/>
    <x v="0"/>
    <s v="Finalizada"/>
    <n v="0"/>
    <n v="23398744"/>
    <n v="5020000"/>
    <n v="0"/>
    <n v="5020000"/>
    <n v="0"/>
    <n v="0"/>
    <n v="0"/>
    <n v="5020000"/>
  </r>
  <r>
    <s v="FE274498"/>
    <s v="805026250_FE_274498"/>
    <s v="31/01/2023"/>
    <s v="14/02/2023"/>
    <n v="873126"/>
    <n v="873126"/>
    <s v="FACTURA EN PROGRAMACION DE PAGO"/>
    <x v="0"/>
    <s v="Finalizada"/>
    <n v="0"/>
    <n v="1003893"/>
    <n v="1012226"/>
    <n v="139100"/>
    <n v="873126"/>
    <n v="0"/>
    <n v="0"/>
    <n v="0"/>
    <n v="873126"/>
  </r>
  <r>
    <s v="FE274502"/>
    <s v="805026250_FE_274502"/>
    <s v="31/01/2023"/>
    <s v="14/02/2023"/>
    <n v="860176"/>
    <n v="860176"/>
    <s v="FACTURA EN PROGRAMACION DE PAGO"/>
    <x v="0"/>
    <s v="Finalizada"/>
    <n v="0"/>
    <n v="462674"/>
    <n v="921676"/>
    <n v="61500"/>
    <n v="860176"/>
    <n v="0"/>
    <n v="0"/>
    <n v="0"/>
    <n v="860176"/>
  </r>
  <r>
    <s v="FE274872"/>
    <s v="805026250_FE_274872"/>
    <s v="08/02/2023"/>
    <s v="01/03/2023"/>
    <n v="10040000"/>
    <n v="10040000"/>
    <s v="FACTURA EN PROGRAMACION DE PAGO"/>
    <x v="0"/>
    <s v="Finalizada"/>
    <n v="0"/>
    <n v="50128592"/>
    <n v="10040000"/>
    <n v="0"/>
    <n v="10040000"/>
    <n v="0"/>
    <n v="0"/>
    <n v="0"/>
    <n v="10040000"/>
  </r>
  <r>
    <s v="FE275066"/>
    <s v="805026250_FE_275066"/>
    <s v="13/02/2023"/>
    <s v="20/02/2023"/>
    <n v="1201967"/>
    <n v="1201967"/>
    <s v="FACTURA EN PROGRAMACION DE PAGO"/>
    <x v="0"/>
    <s v="Finalizada"/>
    <n v="0"/>
    <n v="1043339"/>
    <n v="1222467"/>
    <n v="20500"/>
    <n v="1201967"/>
    <n v="0"/>
    <n v="0"/>
    <n v="0"/>
    <n v="1201967"/>
  </r>
  <r>
    <s v="FE275069"/>
    <s v="805026250_FE_275069"/>
    <s v="13/02/2023"/>
    <s v="20/02/2023"/>
    <n v="2944000"/>
    <n v="2944000"/>
    <s v="FACTURA EN PROGRAMACION DE PAGO"/>
    <x v="0"/>
    <s v="Finalizada"/>
    <n v="0"/>
    <n v="24698720"/>
    <n v="2944000"/>
    <n v="0"/>
    <n v="2944000"/>
    <n v="0"/>
    <n v="0"/>
    <n v="0"/>
    <n v="2944000"/>
  </r>
  <r>
    <s v="FE275072"/>
    <s v="805026250_FE_275072"/>
    <s v="13/02/2023"/>
    <s v="20/02/2023"/>
    <n v="1634885"/>
    <n v="1634885"/>
    <s v="FACTURA EN PROGRAMACION DE PAGO"/>
    <x v="0"/>
    <s v="Finalizada"/>
    <n v="0"/>
    <n v="1330100"/>
    <n v="1839285"/>
    <n v="204400"/>
    <n v="1634885"/>
    <n v="0"/>
    <n v="0"/>
    <n v="0"/>
    <n v="1634885"/>
  </r>
  <r>
    <s v="FE275077"/>
    <s v="805026250_FE_275077"/>
    <s v="14/02/2023"/>
    <s v="20/02/2023"/>
    <n v="39264"/>
    <n v="39264"/>
    <s v="FACTURA EN PROGRAMACION DE PAGO"/>
    <x v="0"/>
    <s v="Finalizada"/>
    <n v="0"/>
    <n v="0"/>
    <n v="39264"/>
    <n v="0"/>
    <n v="39264"/>
    <n v="0"/>
    <n v="0"/>
    <n v="0"/>
    <n v="39264"/>
  </r>
  <r>
    <s v="FE275078"/>
    <s v="805026250_FE_275078"/>
    <s v="14/02/2023"/>
    <s v="20/02/2023"/>
    <n v="395075"/>
    <n v="395075"/>
    <s v="FACTURA EN PROGRAMACION DE PAGO"/>
    <x v="0"/>
    <s v="Finalizada"/>
    <n v="0"/>
    <n v="701109"/>
    <n v="395075"/>
    <n v="0"/>
    <n v="395075"/>
    <n v="0"/>
    <n v="0"/>
    <n v="0"/>
    <n v="395075"/>
  </r>
  <r>
    <s v="FE275513"/>
    <s v="805026250_FE_275513"/>
    <s v="22/02/2023"/>
    <s v="22/03/2023"/>
    <n v="279022"/>
    <n v="279022"/>
    <s v="FACTURA EN PROGRAMACION DE PAGO"/>
    <x v="0"/>
    <s v="Finalizada"/>
    <n v="0"/>
    <n v="0"/>
    <n v="336422"/>
    <n v="0"/>
    <n v="279022"/>
    <n v="0"/>
    <n v="0"/>
    <n v="0"/>
    <n v="279022"/>
  </r>
  <r>
    <s v="FE275514"/>
    <s v="805026250_FE_275514"/>
    <s v="22/02/2023"/>
    <s v="21/03/2023"/>
    <n v="864076"/>
    <n v="864076"/>
    <s v="FACTURA EN PROGRAMACION DE PAGO"/>
    <x v="0"/>
    <s v="Finalizada"/>
    <n v="0"/>
    <n v="962386"/>
    <n v="977576"/>
    <n v="113500"/>
    <n v="864076"/>
    <n v="0"/>
    <n v="0"/>
    <n v="0"/>
    <n v="864076"/>
  </r>
  <r>
    <s v="FE275516"/>
    <s v="805026250_FE_275516"/>
    <s v="23/02/2023"/>
    <s v="22/03/2023"/>
    <n v="78528"/>
    <n v="78528"/>
    <s v="FACTURA EN PROGRAMACION DE PAGO"/>
    <x v="0"/>
    <s v="Finalizada"/>
    <n v="0"/>
    <n v="39270"/>
    <n v="78528"/>
    <n v="0"/>
    <n v="78528"/>
    <n v="0"/>
    <n v="0"/>
    <n v="0"/>
    <n v="78528"/>
  </r>
  <r>
    <s v="FE275779"/>
    <s v="805026250_FE_275779"/>
    <s v="28/02/2023"/>
    <s v="21/03/2023"/>
    <n v="1035326"/>
    <n v="1035326"/>
    <s v="FACTURA EN PROGRAMACION DE PAGO"/>
    <x v="0"/>
    <s v="Finalizada"/>
    <n v="0"/>
    <n v="993655"/>
    <n v="1152126"/>
    <n v="116800"/>
    <n v="1035326"/>
    <n v="0"/>
    <n v="0"/>
    <n v="0"/>
    <n v="1035326"/>
  </r>
  <r>
    <s v="FE275782"/>
    <s v="805026250_FE_275782"/>
    <s v="28/02/2023"/>
    <s v="22/03/2023"/>
    <n v="455184"/>
    <n v="455184"/>
    <s v="FACTURA EN PROGRAMACION DE PAGO"/>
    <x v="0"/>
    <s v="Finalizada"/>
    <n v="0"/>
    <n v="39270"/>
    <n v="504384"/>
    <n v="49200"/>
    <n v="455184"/>
    <n v="0"/>
    <n v="0"/>
    <n v="0"/>
    <n v="455184"/>
  </r>
  <r>
    <s v="FE275785"/>
    <s v="805026250_FE_275785"/>
    <s v="28/02/2023"/>
    <s v="22/03/2023"/>
    <n v="350000"/>
    <n v="350000"/>
    <s v="FACTURA EN PROGRAMACION DE PAGO"/>
    <x v="0"/>
    <s v="Finalizada"/>
    <n v="0"/>
    <n v="0"/>
    <n v="350000"/>
    <n v="0"/>
    <n v="350000"/>
    <n v="0"/>
    <n v="0"/>
    <n v="0"/>
    <n v="350000"/>
  </r>
  <r>
    <s v="FE276303"/>
    <s v="805026250_FE_276303"/>
    <s v="13/03/2023"/>
    <s v="10/04/2023"/>
    <n v="673691"/>
    <n v="673691"/>
    <s v="FACTURA EN PROGRAMACION DE PAGO"/>
    <x v="0"/>
    <s v="Finalizada"/>
    <n v="0"/>
    <n v="58905"/>
    <n v="722891"/>
    <n v="49200"/>
    <n v="673691"/>
    <n v="0"/>
    <n v="0"/>
    <n v="0"/>
    <n v="673691"/>
  </r>
  <r>
    <s v="FE276313"/>
    <s v="805026250_FE_276313"/>
    <s v="13/03/2023"/>
    <s v="10/04/2023"/>
    <n v="819434"/>
    <n v="819434"/>
    <s v="FACTURA EN PROGRAMACION DE PAGO"/>
    <x v="0"/>
    <s v="Finalizada"/>
    <n v="0"/>
    <n v="494934"/>
    <n v="927034"/>
    <n v="107600"/>
    <n v="819434"/>
    <n v="0"/>
    <n v="0"/>
    <n v="0"/>
    <n v="819434"/>
  </r>
  <r>
    <s v="FE276319"/>
    <s v="805026250_FE_276319"/>
    <s v="13/03/2023"/>
    <s v="10/04/2023"/>
    <n v="58896"/>
    <n v="58896"/>
    <s v="FACTURA EN PROGRAMACION DE PAGO"/>
    <x v="0"/>
    <s v="Finalizada"/>
    <n v="0"/>
    <n v="0"/>
    <n v="58896"/>
    <n v="0"/>
    <n v="58896"/>
    <n v="0"/>
    <n v="0"/>
    <n v="0"/>
    <n v="58896"/>
  </r>
  <r>
    <s v="FE276324"/>
    <s v="805026250_FE_276324"/>
    <s v="13/03/2023"/>
    <s v="10/04/2023"/>
    <n v="2103948"/>
    <n v="2103948"/>
    <s v="FACTURA EN PROGRAMACION DE PAGO"/>
    <x v="0"/>
    <s v="Finalizada"/>
    <n v="0"/>
    <n v="3307500"/>
    <n v="2103948"/>
    <n v="0"/>
    <n v="2103948"/>
    <n v="0"/>
    <n v="0"/>
    <n v="0"/>
    <n v="2103948"/>
  </r>
  <r>
    <s v="FE276526"/>
    <s v="805026250_FE_276526"/>
    <s v="16/03/2023"/>
    <s v="10/04/2023"/>
    <n v="5020000"/>
    <n v="5020000"/>
    <s v="FACTURA EN PROGRAMACION DE PAGO"/>
    <x v="0"/>
    <s v="Finalizada"/>
    <n v="0"/>
    <n v="3200364"/>
    <n v="5020000"/>
    <n v="0"/>
    <n v="5020000"/>
    <n v="0"/>
    <n v="0"/>
    <n v="0"/>
    <n v="5020000"/>
  </r>
  <r>
    <s v="FE276527"/>
    <s v="805026250_FE_276527"/>
    <s v="16/03/2023"/>
    <s v="10/04/2023"/>
    <n v="15060000"/>
    <n v="15060000"/>
    <s v="FACTURA EN PROGRAMACION DE PAGO"/>
    <x v="0"/>
    <s v="Finalizada"/>
    <n v="0"/>
    <n v="18798222"/>
    <n v="15060000"/>
    <n v="0"/>
    <n v="15060000"/>
    <n v="0"/>
    <n v="0"/>
    <n v="0"/>
    <n v="15060000"/>
  </r>
  <r>
    <s v="FE276531"/>
    <s v="805026250_FE_276531"/>
    <s v="16/03/2023"/>
    <s v="10/04/2023"/>
    <n v="10860000"/>
    <n v="10860000"/>
    <s v="FACTURA EN PROGRAMACION DE PAGO"/>
    <x v="0"/>
    <s v="Finalizada"/>
    <n v="0"/>
    <n v="50128592"/>
    <n v="10860000"/>
    <n v="0"/>
    <n v="10860000"/>
    <n v="0"/>
    <n v="0"/>
    <n v="0"/>
    <n v="10860000"/>
  </r>
  <r>
    <s v="FE276553"/>
    <s v="805026250_FE_276553"/>
    <s v="17/03/2023"/>
    <s v="10/04/2023"/>
    <n v="5430000"/>
    <n v="5430000"/>
    <s v="FACTURA EN PROGRAMACION DE PAGO"/>
    <x v="0"/>
    <s v="Finalizada"/>
    <n v="0"/>
    <n v="6266074"/>
    <n v="5430000"/>
    <n v="0"/>
    <n v="5430000"/>
    <n v="0"/>
    <n v="0"/>
    <n v="0"/>
    <n v="5430000"/>
  </r>
  <r>
    <s v="FE276634"/>
    <s v="805026250_FE_276634"/>
    <s v="21/03/2023"/>
    <s v="10/04/2023"/>
    <n v="5020000"/>
    <n v="5020000"/>
    <s v="FACTURA EN PROGRAMACION DE PAGO"/>
    <x v="0"/>
    <s v="Finalizada"/>
    <n v="0"/>
    <n v="5263376"/>
    <n v="5020000"/>
    <n v="0"/>
    <n v="5020000"/>
    <n v="0"/>
    <n v="0"/>
    <n v="0"/>
    <n v="5020000"/>
  </r>
  <r>
    <s v="FE276879"/>
    <s v="805026250_FE_276879"/>
    <s v="28/03/2023"/>
    <s v="15/04/2023"/>
    <n v="340196"/>
    <n v="340196"/>
    <s v="FACTURA EN PROGRAMACION DE PAGO"/>
    <x v="0"/>
    <s v="Finalizada"/>
    <n v="0"/>
    <n v="39270"/>
    <n v="414796"/>
    <n v="74600"/>
    <n v="340196"/>
    <n v="0"/>
    <n v="0"/>
    <n v="0"/>
    <n v="340196"/>
  </r>
  <r>
    <s v="FE276889"/>
    <s v="805026250_FE_276889"/>
    <s v="28/03/2023"/>
    <s v="17/04/2023"/>
    <n v="78528"/>
    <n v="78528"/>
    <s v="FACTURA EN PROGRAMACION DE PAGO"/>
    <x v="0"/>
    <s v="Finalizada"/>
    <n v="0"/>
    <n v="19635"/>
    <n v="78528"/>
    <n v="0"/>
    <n v="78528"/>
    <n v="0"/>
    <n v="0"/>
    <n v="0"/>
    <n v="78528"/>
  </r>
  <r>
    <s v="FE276908"/>
    <s v="805026250_FE_276908"/>
    <s v="28/03/2023"/>
    <s v="15/04/2023"/>
    <n v="1233236"/>
    <n v="1233236"/>
    <s v="FACTURA EN PROGRAMACION DE PAGO"/>
    <x v="0"/>
    <s v="Finalizada"/>
    <n v="0"/>
    <n v="2311479"/>
    <n v="1393436"/>
    <n v="160200"/>
    <n v="1233236"/>
    <n v="0"/>
    <n v="0"/>
    <n v="0"/>
    <n v="1233236"/>
  </r>
  <r>
    <s v="FE276922"/>
    <s v="805026250_FE_276922"/>
    <s v="29/03/2023"/>
    <s v="17/04/2023"/>
    <n v="965974"/>
    <n v="965974"/>
    <s v="FACTURA EN PROGRAMACION DE PAGO"/>
    <x v="0"/>
    <s v="Finalizada"/>
    <n v="0"/>
    <n v="834116"/>
    <n v="1013574"/>
    <n v="47600"/>
    <n v="965974"/>
    <n v="0"/>
    <n v="0"/>
    <n v="0"/>
    <n v="965974"/>
  </r>
  <r>
    <s v="FE276967"/>
    <s v="805026250_FE_276967"/>
    <s v="29/03/2023"/>
    <s v="15/04/2023"/>
    <n v="909352"/>
    <n v="909352"/>
    <s v="FACTURA EN PROGRAMACION DE PAGO"/>
    <x v="0"/>
    <s v="Finalizada"/>
    <n v="0"/>
    <n v="650306"/>
    <n v="1032952"/>
    <n v="123600"/>
    <n v="909352"/>
    <n v="0"/>
    <n v="0"/>
    <n v="0"/>
    <n v="909352"/>
  </r>
  <r>
    <s v="FE277186"/>
    <s v="805026250_FE_277186"/>
    <s v="01/04/2023"/>
    <s v="15/04/2023"/>
    <n v="466062"/>
    <n v="466062"/>
    <s v="FACTURA EN PROGRAMACION DE PAGO"/>
    <x v="0"/>
    <s v="Finalizada"/>
    <n v="0"/>
    <n v="19635"/>
    <n v="511162"/>
    <n v="45100"/>
    <n v="466062"/>
    <n v="0"/>
    <n v="0"/>
    <n v="0"/>
    <n v="466062"/>
  </r>
  <r>
    <s v="FE277187"/>
    <s v="805026250_FE_277187"/>
    <s v="01/04/2023"/>
    <s v="17/04/2023"/>
    <n v="387900"/>
    <n v="387900"/>
    <s v="FACTURA EN PROGRAMACION DE PAGO"/>
    <x v="0"/>
    <s v="Finalizada"/>
    <n v="0"/>
    <n v="207900"/>
    <n v="476700"/>
    <n v="88800"/>
    <n v="387900"/>
    <n v="0"/>
    <n v="0"/>
    <n v="0"/>
    <n v="387900"/>
  </r>
  <r>
    <s v="FE277190"/>
    <s v="805026250_FE_277190"/>
    <s v="01/04/2023"/>
    <s v="15/04/2023"/>
    <n v="1006632"/>
    <n v="1006632"/>
    <s v="FACTURA EN PROGRAMACION DE PAGO"/>
    <x v="0"/>
    <s v="Finalizada"/>
    <n v="0"/>
    <n v="1140253"/>
    <n v="1006632"/>
    <n v="0"/>
    <n v="1006632"/>
    <n v="0"/>
    <n v="0"/>
    <n v="0"/>
    <n v="1006632"/>
  </r>
  <r>
    <s v="FE277192"/>
    <s v="805026250_FE_277192"/>
    <s v="01/04/2023"/>
    <s v="15/04/2023"/>
    <n v="18764"/>
    <n v="18764"/>
    <s v="FACTURA EN PROGRAMACION DE PAGO"/>
    <x v="0"/>
    <s v="Finalizada"/>
    <n v="0"/>
    <n v="0"/>
    <n v="39264"/>
    <n v="20500"/>
    <n v="18764"/>
    <n v="0"/>
    <n v="0"/>
    <n v="0"/>
    <n v="18764"/>
  </r>
  <r>
    <s v="FE277355"/>
    <s v="805026250_FE_277355"/>
    <s v="05/04/2023"/>
    <s v="15/04/2023"/>
    <n v="288432"/>
    <n v="19632"/>
    <s v="GLOSA POR CONCILIAR"/>
    <x v="1"/>
    <s v="Para revision respuesta"/>
    <n v="0"/>
    <n v="0"/>
    <n v="288432"/>
    <n v="0"/>
    <n v="0"/>
    <n v="0"/>
    <n v="268800"/>
    <n v="19632"/>
    <n v="0"/>
  </r>
  <r>
    <s v="FE277416"/>
    <s v="805026250_FE_277416"/>
    <s v="11/04/2023"/>
    <s v="17/04/2023"/>
    <n v="1021886"/>
    <n v="1021886"/>
    <s v="FACTURA EN PROGRAMACION DE PAGO"/>
    <x v="0"/>
    <s v="Finalizada"/>
    <n v="0"/>
    <n v="19635"/>
    <n v="1082636"/>
    <n v="60750"/>
    <n v="1021886"/>
    <n v="0"/>
    <n v="0"/>
    <n v="0"/>
    <n v="1021886"/>
  </r>
  <r>
    <s v="FE277418"/>
    <s v="805026250_FE_277418"/>
    <s v="11/04/2023"/>
    <s v="17/04/2023"/>
    <n v="876440"/>
    <n v="876440"/>
    <s v="FACTURA EN PROGRAMACION DE PAGO"/>
    <x v="0"/>
    <s v="Finalizada"/>
    <n v="0"/>
    <n v="139940"/>
    <n v="885440"/>
    <n v="9000"/>
    <n v="876440"/>
    <n v="0"/>
    <n v="0"/>
    <n v="0"/>
    <n v="876440"/>
  </r>
  <r>
    <s v="FE277419"/>
    <s v="805026250_FE_277419"/>
    <s v="11/04/2023"/>
    <s v="15/04/2023"/>
    <n v="1512709"/>
    <n v="559702"/>
    <s v="FACTURA EN PROGRAMACION DE PAGO"/>
    <x v="0"/>
    <s v="Finalizada"/>
    <n v="0"/>
    <n v="2052506"/>
    <n v="1550309"/>
    <n v="37600"/>
    <n v="1512709"/>
    <n v="0"/>
    <n v="0"/>
    <n v="0"/>
    <n v="1512709"/>
  </r>
  <r>
    <s v="FE277590"/>
    <s v="805026250_FE_277590"/>
    <s v="14/04/2023"/>
    <s v="15/05/2023"/>
    <n v="2502506"/>
    <n v="2502506"/>
    <s v="FACTURA EN PROGRAMACION DE PAGO"/>
    <x v="0"/>
    <s v="Finalizada"/>
    <n v="0"/>
    <n v="9082480"/>
    <n v="2523006"/>
    <n v="20500"/>
    <n v="2502506"/>
    <n v="0"/>
    <n v="0"/>
    <n v="0"/>
    <n v="2502506"/>
  </r>
  <r>
    <s v="FE277591"/>
    <s v="805026250_FE_277591"/>
    <s v="14/04/2023"/>
    <s v="12/05/2023"/>
    <n v="389264"/>
    <n v="389264"/>
    <s v="FACTURA EN PROGRAMACION DE PAGO"/>
    <x v="0"/>
    <s v="Finalizada"/>
    <n v="0"/>
    <n v="19635"/>
    <n v="389264"/>
    <n v="0"/>
    <n v="389264"/>
    <n v="0"/>
    <n v="0"/>
    <n v="0"/>
    <n v="389264"/>
  </r>
  <r>
    <s v="FE277595"/>
    <s v="805026250_FE_277595"/>
    <s v="14/04/2023"/>
    <s v="10/05/2023"/>
    <n v="928528"/>
    <n v="928528"/>
    <s v="GLOSA POR CONCILIAR"/>
    <x v="1"/>
    <s v="Para revision respuesta"/>
    <n v="0"/>
    <n v="3690464"/>
    <n v="967828"/>
    <n v="39300"/>
    <n v="698439"/>
    <n v="0"/>
    <n v="0"/>
    <n v="230089"/>
    <n v="698439"/>
  </r>
  <r>
    <s v="FE278000"/>
    <s v="805026250_FE_278000"/>
    <s v="26/04/2023"/>
    <s v="12/05/2023"/>
    <n v="78528"/>
    <n v="78528"/>
    <s v="FACTURA EN PROGRAMACION DE PAGO"/>
    <x v="0"/>
    <s v="Finalizada"/>
    <n v="0"/>
    <n v="39270"/>
    <n v="78528"/>
    <n v="0"/>
    <n v="78528"/>
    <n v="0"/>
    <n v="0"/>
    <n v="0"/>
    <n v="78528"/>
  </r>
  <r>
    <s v="FE278049"/>
    <s v="805026250_FE_278049"/>
    <s v="26/04/2023"/>
    <s v="15/05/2023"/>
    <n v="131588"/>
    <n v="131588"/>
    <s v="FACTURA EN PROGRAMACION DE PAGO"/>
    <x v="0"/>
    <s v="Finalizada"/>
    <n v="0"/>
    <n v="58905"/>
    <n v="176688"/>
    <n v="45100"/>
    <n v="131588"/>
    <n v="0"/>
    <n v="0"/>
    <n v="0"/>
    <n v="131588"/>
  </r>
  <r>
    <s v="FE278050"/>
    <s v="805026250_FE_278050"/>
    <s v="26/04/2023"/>
    <s v="15/05/2023"/>
    <n v="1586600"/>
    <n v="1586600"/>
    <s v="FACTURA EN PROGRAMACION DE PAGO"/>
    <x v="0"/>
    <s v="Finalizada"/>
    <n v="0"/>
    <n v="1061258"/>
    <n v="1586600"/>
    <n v="0"/>
    <n v="1586600"/>
    <n v="0"/>
    <n v="0"/>
    <n v="0"/>
    <n v="1586600"/>
  </r>
  <r>
    <s v="FE278062"/>
    <s v="805026250_FE_278062"/>
    <s v="26/04/2023"/>
    <s v="10/05/2023"/>
    <n v="1520352"/>
    <n v="1520352"/>
    <s v="FACTURA EN PROGRAMACION DE PAGO"/>
    <x v="0"/>
    <s v="Finalizada"/>
    <n v="0"/>
    <n v="3620920"/>
    <n v="1752052"/>
    <n v="0"/>
    <n v="1520352"/>
    <n v="0"/>
    <n v="0"/>
    <n v="0"/>
    <n v="1520352"/>
  </r>
  <r>
    <s v="FE278210"/>
    <s v="805026250_FE_278210"/>
    <s v="29/04/2023"/>
    <s v="12/05/2023"/>
    <n v="124256"/>
    <n v="124256"/>
    <s v="FACTURA EN PROGRAMACION DE PAGO"/>
    <x v="0"/>
    <s v="Finalizada"/>
    <n v="0"/>
    <n v="58905"/>
    <n v="157056"/>
    <n v="32800"/>
    <n v="124256"/>
    <n v="0"/>
    <n v="0"/>
    <n v="0"/>
    <n v="124256"/>
  </r>
  <r>
    <s v="FE278211"/>
    <s v="805026250_FE_278211"/>
    <s v="29/04/2023"/>
    <s v="10/05/2023"/>
    <n v="122600"/>
    <n v="122600"/>
    <s v="FACTURA EN PROGRAMACION DE PAGO"/>
    <x v="0"/>
    <s v="Finalizada"/>
    <n v="0"/>
    <n v="138600"/>
    <n v="138600"/>
    <n v="16000"/>
    <n v="122600"/>
    <n v="0"/>
    <n v="0"/>
    <n v="0"/>
    <n v="122600"/>
  </r>
  <r>
    <s v="FE278212"/>
    <s v="805026250_FE_278212"/>
    <s v="29/04/2023"/>
    <s v="12/05/2023"/>
    <n v="19632"/>
    <n v="19632"/>
    <s v="FACTURA EN PROGRAMACION DE PAGO"/>
    <x v="0"/>
    <s v="Finalizada"/>
    <n v="0"/>
    <n v="0"/>
    <n v="19632"/>
    <n v="0"/>
    <n v="19632"/>
    <n v="0"/>
    <n v="0"/>
    <n v="0"/>
    <n v="19632"/>
  </r>
  <r>
    <s v="FE278213"/>
    <s v="805026250_FE_278213"/>
    <s v="29/04/2023"/>
    <s v="12/05/2023"/>
    <n v="696718"/>
    <n v="696718"/>
    <s v="FACTURA EN PROGRAMACION DE PAGO"/>
    <x v="0"/>
    <s v="Finalizada"/>
    <n v="0"/>
    <n v="1535893"/>
    <n v="696718"/>
    <n v="0"/>
    <n v="696718"/>
    <n v="0"/>
    <n v="0"/>
    <n v="0"/>
    <n v="696718"/>
  </r>
  <r>
    <s v="FE278214"/>
    <s v="805026250_FE_278214"/>
    <s v="29/04/2023"/>
    <s v="12/05/2023"/>
    <n v="1462967"/>
    <n v="1462967"/>
    <s v="FACTURA EN PROGRAMACION DE PAGO"/>
    <x v="0"/>
    <s v="Finalizada"/>
    <n v="0"/>
    <n v="6263468"/>
    <n v="1565867"/>
    <n v="0"/>
    <n v="1462967"/>
    <n v="0"/>
    <n v="102900"/>
    <n v="0"/>
    <n v="1462967"/>
  </r>
  <r>
    <s v="FE278215"/>
    <s v="805026250_FE_278215"/>
    <s v="29/04/2023"/>
    <s v="12/05/2023"/>
    <n v="139193"/>
    <n v="139193"/>
    <s v="FACTURA EN PROGRAMACION DE PAGO"/>
    <x v="0"/>
    <s v="Finalizada"/>
    <n v="0"/>
    <n v="212410"/>
    <n v="157293"/>
    <n v="18100"/>
    <n v="139193"/>
    <n v="0"/>
    <n v="0"/>
    <n v="0"/>
    <n v="139193"/>
  </r>
  <r>
    <s v="FE278479"/>
    <s v="805026250_FE_278479"/>
    <s v="09/05/2023"/>
    <s v="15/05/2023"/>
    <n v="838612"/>
    <n v="838612"/>
    <s v="FACTURA EN PROGRAMACION DE PAGO"/>
    <x v="0"/>
    <s v="Finalizada"/>
    <n v="0"/>
    <n v="735988"/>
    <n v="1000712"/>
    <n v="162100"/>
    <n v="838612"/>
    <n v="0"/>
    <n v="0"/>
    <n v="0"/>
    <n v="838612"/>
  </r>
  <r>
    <s v="FE278512"/>
    <s v="805026250_FE_278512"/>
    <s v="09/05/2023"/>
    <s v="15/05/2023"/>
    <n v="1438227"/>
    <n v="1040575"/>
    <s v="GLOSA POR CONCILIAR"/>
    <x v="1"/>
    <s v="Para revision respuesta"/>
    <n v="0"/>
    <n v="2973568"/>
    <n v="1574327"/>
    <n v="136100"/>
    <n v="1040575"/>
    <n v="0"/>
    <n v="268800"/>
    <n v="128852"/>
    <n v="1040575"/>
  </r>
  <r>
    <s v="FE278516"/>
    <s v="805026250_FE_278516"/>
    <s v="09/05/2023"/>
    <s v="15/05/2023"/>
    <n v="829891"/>
    <n v="829891"/>
    <s v="FACTURA EN PROGRAMACION DE PAGO"/>
    <x v="0"/>
    <s v="Finalizada"/>
    <n v="0"/>
    <n v="1680105"/>
    <n v="829891"/>
    <n v="0"/>
    <n v="829891"/>
    <n v="0"/>
    <n v="0"/>
    <n v="0"/>
    <n v="829891"/>
  </r>
  <r>
    <s v="FE278650"/>
    <s v="805026250_FE_278650"/>
    <s v="12/05/2023"/>
    <s v="15/05/2023"/>
    <n v="1268243"/>
    <n v="999443"/>
    <s v="FACTURA EN PROGRAMACION DE PAGO"/>
    <x v="0"/>
    <s v="Finalizada"/>
    <n v="0"/>
    <n v="1968728"/>
    <n v="1407843"/>
    <n v="139600"/>
    <n v="999443"/>
    <n v="0"/>
    <n v="268800"/>
    <n v="0"/>
    <n v="999443"/>
  </r>
  <r>
    <s v="FE278651"/>
    <s v="805026250_FE_278651"/>
    <s v="12/05/2023"/>
    <s v="15/05/2023"/>
    <n v="698870"/>
    <n v="698870"/>
    <s v="FACTURA EN PROGRAMACION DE PAGO"/>
    <x v="0"/>
    <s v="Finalizada"/>
    <n v="0"/>
    <n v="2964516"/>
    <n v="735770"/>
    <n v="36900"/>
    <n v="698870"/>
    <n v="0"/>
    <n v="0"/>
    <n v="0"/>
    <n v="698870"/>
  </r>
  <r>
    <s v="FE278975"/>
    <s v="805026250_FE_278975"/>
    <s v="24/05/2023"/>
    <s v="15/06/2023"/>
    <n v="148498"/>
    <n v="148498"/>
    <s v="FACTURA EN PROGRAMACION DE PAGO"/>
    <x v="0"/>
    <s v="Finalizada"/>
    <n v="0"/>
    <n v="89605"/>
    <n v="148498"/>
    <n v="0"/>
    <n v="148498"/>
    <n v="0"/>
    <n v="0"/>
    <n v="0"/>
    <n v="148498"/>
  </r>
  <r>
    <s v="FE278991"/>
    <s v="805026250_FE_278991"/>
    <s v="24/05/2023"/>
    <s v="15/06/2023"/>
    <n v="924584"/>
    <n v="924584"/>
    <s v="FACTURA EN PROGRAMACION DE PAGO"/>
    <x v="0"/>
    <s v="Finalizada"/>
    <n v="0"/>
    <n v="89605"/>
    <n v="1020684"/>
    <n v="96100"/>
    <n v="924584"/>
    <n v="0"/>
    <n v="0"/>
    <n v="0"/>
    <n v="924584"/>
  </r>
  <r>
    <s v="FE278992"/>
    <s v="805026250_FE_278992"/>
    <s v="24/05/2023"/>
    <s v="15/06/2023"/>
    <n v="1098354"/>
    <n v="1034753"/>
    <s v="GLOSA POR CONCILIAR"/>
    <x v="0"/>
    <s v="Finalizada"/>
    <n v="0"/>
    <n v="2911640"/>
    <n v="1219004"/>
    <n v="90000"/>
    <n v="0"/>
    <n v="30650"/>
    <n v="0"/>
    <n v="0"/>
    <n v="0"/>
  </r>
  <r>
    <s v="FE278994"/>
    <s v="805026250_FE_278994"/>
    <s v="25/05/2023"/>
    <s v="15/06/2023"/>
    <n v="2772431"/>
    <n v="2772431"/>
    <s v="FACTURA EN PROGRAMACION DE PAGO"/>
    <x v="0"/>
    <s v="Finalizada"/>
    <n v="0"/>
    <n v="4688700"/>
    <n v="2772430"/>
    <n v="0"/>
    <n v="2772430"/>
    <n v="0"/>
    <n v="0"/>
    <n v="0"/>
    <n v="2772430"/>
  </r>
  <r>
    <s v="FE279136"/>
    <s v="805026250_FE_279136"/>
    <s v="30/05/2023"/>
    <s v="15/06/2023"/>
    <n v="16290000"/>
    <n v="16290000"/>
    <s v="FACTURA EN PROGRAMACION DE PAGO"/>
    <x v="0"/>
    <s v="Finalizada"/>
    <n v="0"/>
    <n v="17062140"/>
    <n v="16290000"/>
    <n v="0"/>
    <n v="16290000"/>
    <n v="0"/>
    <n v="0"/>
    <n v="0"/>
    <n v="16290000"/>
  </r>
  <r>
    <s v="FE279168"/>
    <s v="805026250_FE_279168"/>
    <s v="31/05/2023"/>
    <s v="15/06/2023"/>
    <n v="10860000"/>
    <n v="10860000"/>
    <s v="FACTURA EN PROGRAMACION DE PAGO"/>
    <x v="0"/>
    <s v="Finalizada"/>
    <n v="0"/>
    <n v="11374760"/>
    <n v="10860000"/>
    <n v="0"/>
    <n v="10860000"/>
    <n v="0"/>
    <n v="0"/>
    <n v="0"/>
    <n v="10860000"/>
  </r>
  <r>
    <s v="FE279197"/>
    <s v="805026250_FE_279197"/>
    <s v="31/05/2023"/>
    <s v="15/06/2023"/>
    <n v="213858"/>
    <n v="213858"/>
    <s v="FACTURA EN PROGRAMACION DE PAGO"/>
    <x v="0"/>
    <s v="Finalizada"/>
    <n v="0"/>
    <n v="148510"/>
    <n v="246658"/>
    <n v="32800"/>
    <n v="213858"/>
    <n v="0"/>
    <n v="0"/>
    <n v="0"/>
    <n v="213858"/>
  </r>
  <r>
    <s v="FE279199"/>
    <s v="805026250_FE_279199"/>
    <s v="31/05/2023"/>
    <s v="15/06/2023"/>
    <n v="19632"/>
    <n v="19632"/>
    <s v="FACTURA EN PROGRAMACION DE PAGO"/>
    <x v="0"/>
    <s v="Finalizada"/>
    <n v="0"/>
    <n v="0"/>
    <n v="19632"/>
    <n v="0"/>
    <n v="19632"/>
    <n v="0"/>
    <n v="0"/>
    <n v="0"/>
    <n v="19632"/>
  </r>
  <r>
    <s v="FE279201"/>
    <s v="805026250_FE_279201"/>
    <s v="31/05/2023"/>
    <s v="15/06/2023"/>
    <n v="949913"/>
    <n v="945913"/>
    <s v="GLOSA POR CONCILIAR"/>
    <x v="0"/>
    <s v="Finalizada"/>
    <n v="0"/>
    <n v="2462648"/>
    <n v="1054713"/>
    <n v="100800"/>
    <n v="83507"/>
    <n v="4000"/>
    <n v="0"/>
    <n v="0"/>
    <n v="83507"/>
  </r>
  <r>
    <s v="FE279294"/>
    <s v="805026250_FE_279294"/>
    <s v="05/06/2023"/>
    <s v="16/06/2023"/>
    <n v="10860000"/>
    <n v="10860000"/>
    <s v="FACTURA EN PROGRAMACION DE PAGO"/>
    <x v="0"/>
    <s v="Finalizada"/>
    <n v="0"/>
    <n v="9777918"/>
    <n v="10860000"/>
    <n v="0"/>
    <n v="10860000"/>
    <n v="0"/>
    <n v="0"/>
    <n v="0"/>
    <n v="10860000"/>
  </r>
  <r>
    <s v="FE279615"/>
    <s v="805026250_FE_279615"/>
    <s v="16/06/2023"/>
    <s v="24/08/2023"/>
    <n v="248387"/>
    <n v="248387"/>
    <s v="FACTURA EN PROGRAMACION DE PAGO"/>
    <x v="0"/>
    <s v="Finalizada"/>
    <s v="Pago por evento"/>
    <n v="262387"/>
    <n v="262387"/>
    <n v="14000"/>
    <n v="262387"/>
    <n v="0"/>
    <n v="0"/>
    <n v="0"/>
    <n v="262387"/>
  </r>
  <r>
    <s v="FE279618"/>
    <s v="805026250_FE_279618"/>
    <s v="16/06/2023"/>
    <s v="21/08/2023"/>
    <n v="1286469"/>
    <n v="1007407"/>
    <s v="GLOSA POR CONCILIAR"/>
    <x v="1"/>
    <s v="Para respuesta prestador"/>
    <s v="Pago por evento"/>
    <n v="1615932"/>
    <n v="1077107"/>
    <n v="65300"/>
    <n v="1057475"/>
    <n v="0"/>
    <n v="0"/>
    <n v="19632"/>
    <n v="1057475"/>
  </r>
  <r>
    <s v="FE279622"/>
    <s v="805026250_FE_279622"/>
    <s v="16/06/2023"/>
    <s v="19/08/2023"/>
    <n v="296200"/>
    <n v="296200"/>
    <s v="FACTURA EN PROGRAMACION DE PAGO"/>
    <x v="0"/>
    <s v="Finalizada"/>
    <s v="Pago por evento"/>
    <n v="415800"/>
    <n v="415800"/>
    <n v="119600"/>
    <n v="415800"/>
    <n v="0"/>
    <n v="0"/>
    <n v="0"/>
    <n v="415800"/>
  </r>
  <r>
    <s v="FE279624"/>
    <s v="805026250_FE_279624"/>
    <s v="16/06/2023"/>
    <s v="21/08/2023"/>
    <n v="361854"/>
    <n v="361854"/>
    <s v="FACTURA EN PROGRAMACION DE PAGO"/>
    <x v="0"/>
    <s v="Finalizada"/>
    <s v="Pago por evento"/>
    <n v="19635"/>
    <n v="361854"/>
    <n v="0"/>
    <n v="361854"/>
    <n v="0"/>
    <n v="0"/>
    <n v="0"/>
    <n v="361854"/>
  </r>
  <r>
    <s v="FE279986"/>
    <s v="805026250_FE_279986"/>
    <s v="27/06/2023"/>
    <s v="21/08/2023"/>
    <n v="555872"/>
    <n v="555872"/>
    <s v="FACTURA NO RADICADA"/>
    <x v="2"/>
    <s v="Para cargar RIPS o soportes"/>
    <s v="Pago por evento"/>
    <n v="0"/>
    <n v="0"/>
    <n v="0"/>
    <n v="0"/>
    <n v="0"/>
    <n v="0"/>
    <n v="0"/>
    <n v="0"/>
  </r>
  <r>
    <s v="FE279993"/>
    <s v="805026250_FE_279993"/>
    <s v="27/06/2023"/>
    <s v="19/08/2023"/>
    <n v="1591598"/>
    <n v="1591598"/>
    <s v="FACTURA EN PROGRAMACION DE PAGO"/>
    <x v="0"/>
    <s v="Finalizada"/>
    <s v="Pago por evento"/>
    <n v="751690"/>
    <n v="1777198"/>
    <n v="185600"/>
    <n v="1777198"/>
    <n v="0"/>
    <n v="0"/>
    <n v="0"/>
    <n v="1777198"/>
  </r>
  <r>
    <s v="FE279994"/>
    <s v="805026250_FE_279994"/>
    <s v="27/06/2023"/>
    <s v="24/08/2023"/>
    <n v="18822838"/>
    <n v="18822838"/>
    <s v="GLOSA POR CONCILIAR"/>
    <x v="1"/>
    <s v="Para respuesta prestador"/>
    <s v="Pago por evento"/>
    <n v="2811010"/>
    <n v="18874638"/>
    <n v="51800"/>
    <n v="9887988"/>
    <n v="0"/>
    <n v="0"/>
    <n v="8986650"/>
    <n v="9887988"/>
  </r>
  <r>
    <s v="FE280243"/>
    <s v="805026250_FE_280243"/>
    <s v="30/06/2023"/>
    <s v="21/08/2023"/>
    <n v="550642"/>
    <n v="550642"/>
    <s v="FACTURA DEVUELTA"/>
    <x v="0"/>
    <s v="Finalizada"/>
    <s v="Pago por evento"/>
    <n v="693159"/>
    <n v="554742"/>
    <n v="4100"/>
    <n v="554742"/>
    <n v="0"/>
    <n v="0"/>
    <n v="0"/>
    <n v="554742"/>
  </r>
  <r>
    <s v="FE280244"/>
    <s v="805026250_FE_280244"/>
    <s v="30/06/2023"/>
    <s v="12/08/2023"/>
    <n v="720284"/>
    <n v="720284"/>
    <s v="FACTURA DEVUELTA"/>
    <x v="0"/>
    <s v="Finalizada"/>
    <s v="Pago por evento"/>
    <n v="321684"/>
    <n v="753784"/>
    <n v="33500"/>
    <n v="753784"/>
    <n v="0"/>
    <n v="0"/>
    <n v="0"/>
    <n v="753784"/>
  </r>
  <r>
    <s v="FE280246"/>
    <s v="805026250_FE_280246"/>
    <s v="30/06/2023"/>
    <s v="07/07/2023"/>
    <n v="264532"/>
    <n v="264532"/>
    <s v="GLOSA POR CONCILIAR"/>
    <x v="1"/>
    <s v="Para respuesta prestador"/>
    <s v="Pago por evento"/>
    <n v="321405"/>
    <n v="299632"/>
    <n v="33000"/>
    <n v="280000"/>
    <n v="0"/>
    <n v="0"/>
    <n v="19632"/>
    <n v="280000"/>
  </r>
  <r>
    <s v="FE280248"/>
    <s v="805026250_FE_280248"/>
    <s v="30/06/2023"/>
    <s v="07/07/2023"/>
    <n v="28638"/>
    <n v="28638"/>
    <s v="FACTURA EN PROGRAMACION DE PAGO"/>
    <x v="0"/>
    <s v="Finalizada"/>
    <s v="Pago por evento"/>
    <n v="28638"/>
    <n v="28638"/>
    <n v="0"/>
    <n v="28638"/>
    <n v="0"/>
    <n v="0"/>
    <n v="0"/>
    <n v="28638"/>
  </r>
  <r>
    <s v="FE281123"/>
    <s v="805026250_FE_281123"/>
    <s v="28/07/2023"/>
    <s v="15/08/2023"/>
    <n v="943338"/>
    <n v="943338"/>
    <s v="FACTURA EN PROGRAMACION DE PAGO"/>
    <x v="0"/>
    <s v="Finalizada"/>
    <s v="Pago por evento"/>
    <n v="922830"/>
    <n v="1006538"/>
    <n v="63200"/>
    <n v="1006538"/>
    <n v="0"/>
    <n v="0"/>
    <n v="0"/>
    <n v="1006538"/>
  </r>
  <r>
    <s v="FE281136"/>
    <s v="805026250_FE_281136"/>
    <s v="28/07/2023"/>
    <s v="15/08/2023"/>
    <n v="4145936"/>
    <n v="4145936"/>
    <s v="FACTURA DEVUELTA"/>
    <x v="3"/>
    <s v="Para auditoria de pertinencia"/>
    <s v="Pago por evento"/>
    <n v="0"/>
    <n v="0"/>
    <n v="0"/>
    <n v="0"/>
    <n v="0"/>
    <n v="0"/>
    <n v="0"/>
    <n v="0"/>
  </r>
  <r>
    <s v="FE281210"/>
    <s v="805026250_FE_281210"/>
    <s v="29/07/2023"/>
    <s v="15/08/2023"/>
    <n v="386420"/>
    <n v="366788"/>
    <s v="GLOSA POR CONCILIAR"/>
    <x v="1"/>
    <s v="Para respuesta prestador"/>
    <s v="Pago por evento"/>
    <n v="58905"/>
    <n v="464320"/>
    <n v="73800"/>
    <n v="444688"/>
    <n v="0"/>
    <n v="0"/>
    <n v="19632"/>
    <n v="444688"/>
  </r>
  <r>
    <s v="FE281481"/>
    <s v="805026250_FE_281481"/>
    <s v="31/07/2023"/>
    <s v="15/08/2023"/>
    <n v="644476"/>
    <n v="644476"/>
    <s v="FACTURA EN PROGRAMACION DE PAGO"/>
    <x v="0"/>
    <s v="Finalizada"/>
    <s v="Pago por evento"/>
    <n v="299515"/>
    <n v="688776"/>
    <n v="44300"/>
    <n v="688776"/>
    <n v="0"/>
    <n v="0"/>
    <n v="0"/>
    <n v="688776"/>
  </r>
  <r>
    <s v="FE281490"/>
    <s v="805026250_FE_281490"/>
    <s v="31/07/2023"/>
    <s v="15/08/2023"/>
    <n v="191200"/>
    <n v="191200"/>
    <s v="FACTURA EN PROGRAMACION DE PAGO"/>
    <x v="0"/>
    <s v="Finalizada"/>
    <s v="Pago por evento"/>
    <n v="277200"/>
    <n v="277200"/>
    <n v="86000"/>
    <n v="277200"/>
    <n v="0"/>
    <n v="0"/>
    <n v="0"/>
    <n v="277200"/>
  </r>
  <r>
    <s v="FE281491"/>
    <s v="805026250_FE_281491"/>
    <s v="31/07/2023"/>
    <s v="15/08/2023"/>
    <n v="612816"/>
    <n v="612816"/>
    <s v="FACTURA EN PROGRAMACION DE PAGO"/>
    <x v="0"/>
    <s v="Finalizada"/>
    <s v="Pago por evento"/>
    <n v="303369"/>
    <n v="612816"/>
    <n v="0"/>
    <n v="612816"/>
    <n v="0"/>
    <n v="0"/>
    <n v="0"/>
    <n v="612816"/>
  </r>
  <r>
    <s v="FE282642"/>
    <s v="805026250_FE_282642"/>
    <s v="18/08/2023"/>
    <s v="30/08/2023"/>
    <n v="49722417"/>
    <n v="49722417"/>
    <s v="FACTURA EN PROGRAMACION DE PAGO"/>
    <x v="0"/>
    <s v="Auditada sin contabilizar"/>
    <s v="Modelo pagos fijos"/>
    <n v="0"/>
    <n v="0"/>
    <n v="0"/>
    <n v="0"/>
    <n v="0"/>
    <n v="0"/>
    <n v="0"/>
    <n v="0"/>
  </r>
  <r>
    <s v="FE283255"/>
    <s v="805026250_FE_283255"/>
    <s v="29/08/2023"/>
    <s v="12/09/2023"/>
    <n v="270702"/>
    <n v="270702"/>
    <s v="FACTURA EN PROCESO INTERNO"/>
    <x v="3"/>
    <s v="Para auditoria de pertinencia"/>
    <s v="Pago por evento"/>
    <n v="0"/>
    <n v="0"/>
    <n v="0"/>
    <n v="0"/>
    <n v="0"/>
    <n v="0"/>
    <n v="0"/>
    <n v="0"/>
  </r>
  <r>
    <s v="FE283278"/>
    <s v="805026250_FE_283278"/>
    <s v="29/08/2023"/>
    <s v="12/09/2023"/>
    <n v="244130"/>
    <n v="244130"/>
    <s v="FACTURA DEVUELTA"/>
    <x v="0"/>
    <s v="Finalizada"/>
    <s v="Pago por evento"/>
    <n v="243220"/>
    <n v="307330"/>
    <n v="63200"/>
    <n v="307330"/>
    <n v="0"/>
    <n v="0"/>
    <n v="0"/>
    <n v="307330"/>
  </r>
  <r>
    <s v="FE283287"/>
    <s v="805026250_FE_283287"/>
    <s v="29/08/2023"/>
    <s v="12/09/2023"/>
    <n v="19632"/>
    <n v="19632"/>
    <s v="FACTURA EN PROGRAMACION DE PAGO"/>
    <x v="0"/>
    <s v="Finalizada"/>
    <s v="Pago por evento"/>
    <n v="0"/>
    <n v="19632"/>
    <n v="0"/>
    <n v="19632"/>
    <n v="0"/>
    <n v="0"/>
    <n v="0"/>
    <n v="19632"/>
  </r>
  <r>
    <s v="FE283291"/>
    <s v="805026250_FE_283291"/>
    <s v="29/08/2023"/>
    <s v="12/09/2023"/>
    <n v="8986650"/>
    <n v="8986650"/>
    <s v="FACTURA DEVUELTA"/>
    <x v="1"/>
    <s v="Para respuesta prestador"/>
    <s v="Pago por evento"/>
    <n v="1145270"/>
    <n v="8986650"/>
    <n v="0"/>
    <n v="7780044"/>
    <n v="0"/>
    <n v="0"/>
    <n v="1206606"/>
    <n v="778004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8" firstHeaderRow="0" firstDataRow="1" firstDataCol="1"/>
  <pivotFields count="18">
    <pivotField showAll="0"/>
    <pivotField showAll="0"/>
    <pivotField showAll="0"/>
    <pivotField showAll="0"/>
    <pivotField numFmtId="164" showAll="0"/>
    <pivotField dataField="1" numFmtId="164" showAll="0"/>
    <pivotField showAll="0"/>
    <pivotField axis="axisRow" showAll="0">
      <items count="5">
        <item x="3"/>
        <item x="0"/>
        <item x="2"/>
        <item x="1"/>
        <item t="default"/>
      </items>
    </pivotField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</pivotFields>
  <rowFields count="1">
    <field x="7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5" subtotal="count" baseField="7" baseItem="0"/>
    <dataField name=" SUMA SALDO IPS" fld="5" baseField="7" baseItem="0" numFmtId="41"/>
  </dataFields>
  <formats count="1"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2"/>
  <sheetViews>
    <sheetView showGridLines="0" topLeftCell="A121" workbookViewId="0">
      <selection sqref="A1:J136"/>
    </sheetView>
  </sheetViews>
  <sheetFormatPr baseColWidth="10" defaultRowHeight="16.5" x14ac:dyDescent="0.3"/>
  <cols>
    <col min="2" max="2" width="36.125" bestFit="1" customWidth="1"/>
    <col min="3" max="3" width="9.5" customWidth="1"/>
    <col min="7" max="8" width="11.875" bestFit="1" customWidth="1"/>
  </cols>
  <sheetData>
    <row r="1" spans="1:10" ht="30" x14ac:dyDescent="0.3">
      <c r="A1" s="4" t="s">
        <v>92</v>
      </c>
      <c r="B1" s="4" t="s">
        <v>93</v>
      </c>
      <c r="C1" s="4" t="s">
        <v>95</v>
      </c>
      <c r="D1" s="4" t="s">
        <v>97</v>
      </c>
      <c r="E1" s="4" t="s">
        <v>98</v>
      </c>
      <c r="F1" s="4" t="s">
        <v>99</v>
      </c>
      <c r="G1" s="5" t="s">
        <v>101</v>
      </c>
      <c r="H1" s="5" t="s">
        <v>100</v>
      </c>
      <c r="I1" s="4" t="s">
        <v>102</v>
      </c>
      <c r="J1" s="4" t="s">
        <v>103</v>
      </c>
    </row>
    <row r="2" spans="1:10" x14ac:dyDescent="0.3">
      <c r="A2" s="3">
        <v>805026250</v>
      </c>
      <c r="B2" s="3" t="s">
        <v>94</v>
      </c>
      <c r="C2" s="3"/>
      <c r="D2" s="1">
        <v>228033</v>
      </c>
      <c r="E2" s="1" t="s">
        <v>84</v>
      </c>
      <c r="F2" s="1" t="s">
        <v>85</v>
      </c>
      <c r="G2" s="2">
        <v>7705063</v>
      </c>
      <c r="H2" s="2">
        <v>3606419</v>
      </c>
      <c r="I2" s="3" t="s">
        <v>104</v>
      </c>
      <c r="J2" s="3" t="s">
        <v>105</v>
      </c>
    </row>
    <row r="3" spans="1:10" x14ac:dyDescent="0.3">
      <c r="A3" s="3">
        <v>805026250</v>
      </c>
      <c r="B3" s="3" t="s">
        <v>94</v>
      </c>
      <c r="C3" s="3" t="s">
        <v>96</v>
      </c>
      <c r="D3" s="1">
        <v>263646</v>
      </c>
      <c r="E3" s="1" t="s">
        <v>86</v>
      </c>
      <c r="F3" s="1" t="s">
        <v>87</v>
      </c>
      <c r="G3" s="2">
        <v>3670490</v>
      </c>
      <c r="H3" s="2">
        <v>3654558</v>
      </c>
      <c r="I3" s="3" t="s">
        <v>104</v>
      </c>
      <c r="J3" s="3" t="s">
        <v>105</v>
      </c>
    </row>
    <row r="4" spans="1:10" x14ac:dyDescent="0.3">
      <c r="A4" s="3">
        <v>805026250</v>
      </c>
      <c r="B4" s="3" t="s">
        <v>94</v>
      </c>
      <c r="C4" s="3" t="s">
        <v>96</v>
      </c>
      <c r="D4" s="1">
        <v>265548</v>
      </c>
      <c r="E4" s="1" t="s">
        <v>69</v>
      </c>
      <c r="F4" s="1" t="s">
        <v>70</v>
      </c>
      <c r="G4" s="6">
        <v>660509</v>
      </c>
      <c r="H4" s="2">
        <v>25935</v>
      </c>
      <c r="I4" s="3" t="s">
        <v>104</v>
      </c>
      <c r="J4" s="3" t="s">
        <v>105</v>
      </c>
    </row>
    <row r="5" spans="1:10" x14ac:dyDescent="0.3">
      <c r="A5" s="3">
        <v>805026250</v>
      </c>
      <c r="B5" s="3" t="s">
        <v>94</v>
      </c>
      <c r="C5" s="3" t="s">
        <v>96</v>
      </c>
      <c r="D5" s="1">
        <v>266557</v>
      </c>
      <c r="E5" s="1" t="s">
        <v>91</v>
      </c>
      <c r="F5" s="1" t="s">
        <v>70</v>
      </c>
      <c r="G5" s="2">
        <v>658064</v>
      </c>
      <c r="H5" s="2">
        <v>284800</v>
      </c>
      <c r="I5" s="3" t="s">
        <v>104</v>
      </c>
      <c r="J5" s="3" t="s">
        <v>105</v>
      </c>
    </row>
    <row r="6" spans="1:10" x14ac:dyDescent="0.3">
      <c r="A6" s="3">
        <v>805026250</v>
      </c>
      <c r="B6" s="3" t="s">
        <v>94</v>
      </c>
      <c r="C6" s="3" t="s">
        <v>96</v>
      </c>
      <c r="D6" s="1">
        <v>267408</v>
      </c>
      <c r="E6" s="1" t="s">
        <v>71</v>
      </c>
      <c r="F6" s="1" t="s">
        <v>70</v>
      </c>
      <c r="G6" s="2">
        <v>3298482</v>
      </c>
      <c r="H6" s="2">
        <v>31050</v>
      </c>
      <c r="I6" s="3" t="s">
        <v>104</v>
      </c>
      <c r="J6" s="3" t="s">
        <v>105</v>
      </c>
    </row>
    <row r="7" spans="1:10" x14ac:dyDescent="0.3">
      <c r="A7" s="3">
        <v>805026250</v>
      </c>
      <c r="B7" s="3" t="s">
        <v>94</v>
      </c>
      <c r="C7" s="3" t="s">
        <v>96</v>
      </c>
      <c r="D7" s="1">
        <v>267438</v>
      </c>
      <c r="E7" s="1" t="s">
        <v>71</v>
      </c>
      <c r="F7" s="1" t="s">
        <v>88</v>
      </c>
      <c r="G7" s="2">
        <v>5148489</v>
      </c>
      <c r="H7" s="2">
        <v>5014489</v>
      </c>
      <c r="I7" s="3" t="s">
        <v>104</v>
      </c>
      <c r="J7" s="3" t="s">
        <v>105</v>
      </c>
    </row>
    <row r="8" spans="1:10" x14ac:dyDescent="0.3">
      <c r="A8" s="3">
        <v>805026250</v>
      </c>
      <c r="B8" s="3" t="s">
        <v>94</v>
      </c>
      <c r="C8" s="3" t="s">
        <v>96</v>
      </c>
      <c r="D8" s="1">
        <v>267443</v>
      </c>
      <c r="E8" s="1" t="s">
        <v>71</v>
      </c>
      <c r="F8" s="1" t="s">
        <v>70</v>
      </c>
      <c r="G8" s="2">
        <v>308064</v>
      </c>
      <c r="H8" s="2">
        <v>308064</v>
      </c>
      <c r="I8" s="3" t="s">
        <v>104</v>
      </c>
      <c r="J8" s="3" t="s">
        <v>105</v>
      </c>
    </row>
    <row r="9" spans="1:10" x14ac:dyDescent="0.3">
      <c r="A9" s="3">
        <v>805026250</v>
      </c>
      <c r="B9" s="3" t="s">
        <v>94</v>
      </c>
      <c r="C9" s="3" t="s">
        <v>96</v>
      </c>
      <c r="D9" s="1">
        <v>267447</v>
      </c>
      <c r="E9" s="1" t="s">
        <v>71</v>
      </c>
      <c r="F9" s="1" t="s">
        <v>73</v>
      </c>
      <c r="G9" s="2">
        <v>3907579</v>
      </c>
      <c r="H9" s="2">
        <v>3557579</v>
      </c>
      <c r="I9" s="3" t="s">
        <v>104</v>
      </c>
      <c r="J9" s="3" t="s">
        <v>105</v>
      </c>
    </row>
    <row r="10" spans="1:10" x14ac:dyDescent="0.3">
      <c r="A10" s="3">
        <v>805026250</v>
      </c>
      <c r="B10" s="3" t="s">
        <v>94</v>
      </c>
      <c r="C10" s="3" t="s">
        <v>96</v>
      </c>
      <c r="D10" s="1">
        <v>268120</v>
      </c>
      <c r="E10" s="1" t="s">
        <v>89</v>
      </c>
      <c r="F10" s="1" t="s">
        <v>73</v>
      </c>
      <c r="G10" s="2">
        <v>1029339</v>
      </c>
      <c r="H10" s="2">
        <v>1029339</v>
      </c>
      <c r="I10" s="3" t="s">
        <v>104</v>
      </c>
      <c r="J10" s="3" t="s">
        <v>105</v>
      </c>
    </row>
    <row r="11" spans="1:10" x14ac:dyDescent="0.3">
      <c r="A11" s="3">
        <v>805026250</v>
      </c>
      <c r="B11" s="3" t="s">
        <v>94</v>
      </c>
      <c r="C11" s="3" t="s">
        <v>96</v>
      </c>
      <c r="D11" s="1">
        <v>268182</v>
      </c>
      <c r="E11" s="1" t="s">
        <v>72</v>
      </c>
      <c r="F11" s="1" t="s">
        <v>73</v>
      </c>
      <c r="G11" s="2">
        <v>1000164</v>
      </c>
      <c r="H11" s="2">
        <v>1000164</v>
      </c>
      <c r="I11" s="3" t="s">
        <v>104</v>
      </c>
      <c r="J11" s="3" t="s">
        <v>105</v>
      </c>
    </row>
    <row r="12" spans="1:10" x14ac:dyDescent="0.3">
      <c r="A12" s="3">
        <v>805026250</v>
      </c>
      <c r="B12" s="3" t="s">
        <v>94</v>
      </c>
      <c r="C12" s="3" t="s">
        <v>96</v>
      </c>
      <c r="D12" s="1">
        <v>268192</v>
      </c>
      <c r="E12" s="1" t="s">
        <v>72</v>
      </c>
      <c r="F12" s="1" t="s">
        <v>73</v>
      </c>
      <c r="G12" s="2">
        <v>722715</v>
      </c>
      <c r="H12" s="2">
        <v>722715</v>
      </c>
      <c r="I12" s="3" t="s">
        <v>104</v>
      </c>
      <c r="J12" s="3" t="s">
        <v>105</v>
      </c>
    </row>
    <row r="13" spans="1:10" x14ac:dyDescent="0.3">
      <c r="A13" s="3">
        <v>805026250</v>
      </c>
      <c r="B13" s="3" t="s">
        <v>94</v>
      </c>
      <c r="C13" s="3" t="s">
        <v>96</v>
      </c>
      <c r="D13" s="1">
        <v>268356</v>
      </c>
      <c r="E13" s="1" t="s">
        <v>74</v>
      </c>
      <c r="F13" s="1" t="s">
        <v>73</v>
      </c>
      <c r="G13" s="2">
        <v>1077676</v>
      </c>
      <c r="H13" s="2">
        <v>1077676</v>
      </c>
      <c r="I13" s="3" t="s">
        <v>104</v>
      </c>
      <c r="J13" s="3" t="s">
        <v>105</v>
      </c>
    </row>
    <row r="14" spans="1:10" x14ac:dyDescent="0.3">
      <c r="A14" s="3">
        <v>805026250</v>
      </c>
      <c r="B14" s="3" t="s">
        <v>94</v>
      </c>
      <c r="C14" s="3" t="s">
        <v>96</v>
      </c>
      <c r="D14" s="1">
        <v>268469</v>
      </c>
      <c r="E14" s="1" t="s">
        <v>75</v>
      </c>
      <c r="F14" s="1" t="s">
        <v>79</v>
      </c>
      <c r="G14" s="2">
        <v>39264</v>
      </c>
      <c r="H14" s="2">
        <v>19632</v>
      </c>
      <c r="I14" s="3" t="s">
        <v>104</v>
      </c>
      <c r="J14" s="3" t="s">
        <v>105</v>
      </c>
    </row>
    <row r="15" spans="1:10" x14ac:dyDescent="0.3">
      <c r="A15" s="3">
        <v>805026250</v>
      </c>
      <c r="B15" s="3" t="s">
        <v>94</v>
      </c>
      <c r="C15" s="3" t="s">
        <v>96</v>
      </c>
      <c r="D15" s="1">
        <v>268496</v>
      </c>
      <c r="E15" s="1" t="s">
        <v>75</v>
      </c>
      <c r="F15" s="1" t="s">
        <v>73</v>
      </c>
      <c r="G15" s="2">
        <v>106850</v>
      </c>
      <c r="H15" s="2">
        <v>106850</v>
      </c>
      <c r="I15" s="3" t="s">
        <v>104</v>
      </c>
      <c r="J15" s="3" t="s">
        <v>105</v>
      </c>
    </row>
    <row r="16" spans="1:10" x14ac:dyDescent="0.3">
      <c r="A16" s="3">
        <v>805026250</v>
      </c>
      <c r="B16" s="3" t="s">
        <v>94</v>
      </c>
      <c r="C16" s="3" t="s">
        <v>96</v>
      </c>
      <c r="D16" s="1">
        <v>268520</v>
      </c>
      <c r="E16" s="1" t="s">
        <v>75</v>
      </c>
      <c r="F16" s="1" t="s">
        <v>90</v>
      </c>
      <c r="G16" s="2">
        <v>63728</v>
      </c>
      <c r="H16" s="2">
        <v>63728</v>
      </c>
      <c r="I16" s="3" t="s">
        <v>104</v>
      </c>
      <c r="J16" s="3" t="s">
        <v>105</v>
      </c>
    </row>
    <row r="17" spans="1:10" x14ac:dyDescent="0.3">
      <c r="A17" s="3">
        <v>805026250</v>
      </c>
      <c r="B17" s="3" t="s">
        <v>94</v>
      </c>
      <c r="C17" s="3" t="s">
        <v>96</v>
      </c>
      <c r="D17" s="1">
        <v>269041</v>
      </c>
      <c r="E17" s="1" t="s">
        <v>76</v>
      </c>
      <c r="F17" s="1" t="s">
        <v>79</v>
      </c>
      <c r="G17" s="2">
        <v>1526329</v>
      </c>
      <c r="H17" s="2">
        <v>1526329</v>
      </c>
      <c r="I17" s="3" t="s">
        <v>104</v>
      </c>
      <c r="J17" s="3" t="s">
        <v>105</v>
      </c>
    </row>
    <row r="18" spans="1:10" x14ac:dyDescent="0.3">
      <c r="A18" s="3">
        <v>805026250</v>
      </c>
      <c r="B18" s="3" t="s">
        <v>94</v>
      </c>
      <c r="C18" s="3" t="s">
        <v>96</v>
      </c>
      <c r="D18" s="1">
        <v>269050</v>
      </c>
      <c r="E18" s="1" t="s">
        <v>76</v>
      </c>
      <c r="F18" s="1" t="s">
        <v>77</v>
      </c>
      <c r="G18" s="2">
        <v>1331126</v>
      </c>
      <c r="H18" s="2">
        <v>1331126</v>
      </c>
      <c r="I18" s="3" t="s">
        <v>104</v>
      </c>
      <c r="J18" s="3" t="s">
        <v>105</v>
      </c>
    </row>
    <row r="19" spans="1:10" x14ac:dyDescent="0.3">
      <c r="A19" s="3">
        <v>805026250</v>
      </c>
      <c r="B19" s="3" t="s">
        <v>94</v>
      </c>
      <c r="C19" s="3" t="s">
        <v>96</v>
      </c>
      <c r="D19" s="1">
        <v>269938</v>
      </c>
      <c r="E19" s="1" t="s">
        <v>78</v>
      </c>
      <c r="F19" s="1" t="s">
        <v>79</v>
      </c>
      <c r="G19" s="2">
        <v>759348</v>
      </c>
      <c r="H19" s="2">
        <v>759348</v>
      </c>
      <c r="I19" s="3" t="s">
        <v>104</v>
      </c>
      <c r="J19" s="3" t="s">
        <v>105</v>
      </c>
    </row>
    <row r="20" spans="1:10" x14ac:dyDescent="0.3">
      <c r="A20" s="3">
        <v>805026250</v>
      </c>
      <c r="B20" s="3" t="s">
        <v>94</v>
      </c>
      <c r="C20" s="3" t="s">
        <v>96</v>
      </c>
      <c r="D20" s="1">
        <v>269946</v>
      </c>
      <c r="E20" s="1" t="s">
        <v>78</v>
      </c>
      <c r="F20" s="1" t="s">
        <v>79</v>
      </c>
      <c r="G20" s="2">
        <v>57870</v>
      </c>
      <c r="H20" s="2">
        <v>57870</v>
      </c>
      <c r="I20" s="3" t="s">
        <v>104</v>
      </c>
      <c r="J20" s="3" t="s">
        <v>105</v>
      </c>
    </row>
    <row r="21" spans="1:10" x14ac:dyDescent="0.3">
      <c r="A21" s="3">
        <v>805026250</v>
      </c>
      <c r="B21" s="3" t="s">
        <v>94</v>
      </c>
      <c r="C21" s="3" t="s">
        <v>96</v>
      </c>
      <c r="D21" s="1">
        <v>269948</v>
      </c>
      <c r="E21" s="1" t="s">
        <v>78</v>
      </c>
      <c r="F21" s="1" t="s">
        <v>79</v>
      </c>
      <c r="G21" s="2">
        <v>637799</v>
      </c>
      <c r="H21" s="2">
        <v>637799</v>
      </c>
      <c r="I21" s="3" t="s">
        <v>104</v>
      </c>
      <c r="J21" s="3" t="s">
        <v>105</v>
      </c>
    </row>
    <row r="22" spans="1:10" x14ac:dyDescent="0.3">
      <c r="A22" s="3">
        <v>805026250</v>
      </c>
      <c r="B22" s="3" t="s">
        <v>94</v>
      </c>
      <c r="C22" s="3" t="s">
        <v>96</v>
      </c>
      <c r="D22" s="1">
        <v>269966</v>
      </c>
      <c r="E22" s="1" t="s">
        <v>78</v>
      </c>
      <c r="F22" s="1" t="s">
        <v>79</v>
      </c>
      <c r="G22" s="2">
        <v>126091</v>
      </c>
      <c r="H22" s="2">
        <v>89525</v>
      </c>
      <c r="I22" s="3" t="s">
        <v>104</v>
      </c>
      <c r="J22" s="3" t="s">
        <v>105</v>
      </c>
    </row>
    <row r="23" spans="1:10" x14ac:dyDescent="0.3">
      <c r="A23" s="3">
        <v>805026250</v>
      </c>
      <c r="B23" s="3" t="s">
        <v>94</v>
      </c>
      <c r="C23" s="3" t="s">
        <v>96</v>
      </c>
      <c r="D23" s="1">
        <v>270160</v>
      </c>
      <c r="E23" s="1" t="s">
        <v>80</v>
      </c>
      <c r="F23" s="1" t="s">
        <v>81</v>
      </c>
      <c r="G23" s="2">
        <v>987991</v>
      </c>
      <c r="H23" s="2">
        <v>959283</v>
      </c>
      <c r="I23" s="3" t="s">
        <v>104</v>
      </c>
      <c r="J23" s="3" t="s">
        <v>105</v>
      </c>
    </row>
    <row r="24" spans="1:10" x14ac:dyDescent="0.3">
      <c r="A24" s="3">
        <v>805026250</v>
      </c>
      <c r="B24" s="3" t="s">
        <v>94</v>
      </c>
      <c r="C24" s="3" t="s">
        <v>96</v>
      </c>
      <c r="D24" s="1">
        <v>270164</v>
      </c>
      <c r="E24" s="1" t="s">
        <v>80</v>
      </c>
      <c r="F24" s="1" t="s">
        <v>81</v>
      </c>
      <c r="G24" s="2">
        <v>69970</v>
      </c>
      <c r="H24" s="2">
        <v>69970</v>
      </c>
      <c r="I24" s="3" t="s">
        <v>104</v>
      </c>
      <c r="J24" s="3" t="s">
        <v>105</v>
      </c>
    </row>
    <row r="25" spans="1:10" x14ac:dyDescent="0.3">
      <c r="A25" s="3">
        <v>805026250</v>
      </c>
      <c r="B25" s="3" t="s">
        <v>94</v>
      </c>
      <c r="C25" s="3" t="s">
        <v>96</v>
      </c>
      <c r="D25" s="1">
        <v>270174</v>
      </c>
      <c r="E25" s="1" t="s">
        <v>80</v>
      </c>
      <c r="F25" s="1" t="s">
        <v>81</v>
      </c>
      <c r="G25" s="2">
        <v>36796</v>
      </c>
      <c r="H25" s="2">
        <v>36796</v>
      </c>
      <c r="I25" s="3" t="s">
        <v>104</v>
      </c>
      <c r="J25" s="3" t="s">
        <v>105</v>
      </c>
    </row>
    <row r="26" spans="1:10" x14ac:dyDescent="0.3">
      <c r="A26" s="3">
        <v>805026250</v>
      </c>
      <c r="B26" s="3" t="s">
        <v>94</v>
      </c>
      <c r="C26" s="3" t="s">
        <v>96</v>
      </c>
      <c r="D26" s="1">
        <v>270198</v>
      </c>
      <c r="E26" s="1" t="s">
        <v>82</v>
      </c>
      <c r="F26" s="1" t="s">
        <v>83</v>
      </c>
      <c r="G26" s="2">
        <v>612854</v>
      </c>
      <c r="H26" s="2">
        <v>612854</v>
      </c>
      <c r="I26" s="3" t="s">
        <v>104</v>
      </c>
      <c r="J26" s="3" t="s">
        <v>105</v>
      </c>
    </row>
    <row r="27" spans="1:10" x14ac:dyDescent="0.3">
      <c r="A27" s="3">
        <v>805026250</v>
      </c>
      <c r="B27" s="3" t="s">
        <v>94</v>
      </c>
      <c r="C27" s="3" t="s">
        <v>96</v>
      </c>
      <c r="D27" s="1">
        <v>270614</v>
      </c>
      <c r="E27" s="1" t="s">
        <v>66</v>
      </c>
      <c r="F27" s="1" t="s">
        <v>67</v>
      </c>
      <c r="G27" s="2">
        <v>3598000</v>
      </c>
      <c r="H27" s="2">
        <v>3598000</v>
      </c>
      <c r="I27" s="3" t="s">
        <v>104</v>
      </c>
      <c r="J27" s="3" t="s">
        <v>105</v>
      </c>
    </row>
    <row r="28" spans="1:10" x14ac:dyDescent="0.3">
      <c r="A28" s="3">
        <v>805026250</v>
      </c>
      <c r="B28" s="3" t="s">
        <v>94</v>
      </c>
      <c r="C28" s="3" t="s">
        <v>96</v>
      </c>
      <c r="D28" s="1">
        <v>270744</v>
      </c>
      <c r="E28" s="1" t="s">
        <v>58</v>
      </c>
      <c r="F28" s="1" t="s">
        <v>62</v>
      </c>
      <c r="G28" s="2">
        <v>1082820</v>
      </c>
      <c r="H28" s="2">
        <v>1082820</v>
      </c>
      <c r="I28" s="3" t="s">
        <v>104</v>
      </c>
      <c r="J28" s="3" t="s">
        <v>105</v>
      </c>
    </row>
    <row r="29" spans="1:10" x14ac:dyDescent="0.3">
      <c r="A29" s="3">
        <v>805026250</v>
      </c>
      <c r="B29" s="3" t="s">
        <v>94</v>
      </c>
      <c r="C29" s="3" t="s">
        <v>96</v>
      </c>
      <c r="D29" s="1">
        <v>270745</v>
      </c>
      <c r="E29" s="1" t="s">
        <v>58</v>
      </c>
      <c r="F29" s="1" t="s">
        <v>55</v>
      </c>
      <c r="G29" s="2">
        <v>624639</v>
      </c>
      <c r="H29" s="2">
        <v>624639</v>
      </c>
      <c r="I29" s="3" t="s">
        <v>104</v>
      </c>
      <c r="J29" s="3" t="s">
        <v>105</v>
      </c>
    </row>
    <row r="30" spans="1:10" x14ac:dyDescent="0.3">
      <c r="A30" s="3">
        <v>805026250</v>
      </c>
      <c r="B30" s="3" t="s">
        <v>94</v>
      </c>
      <c r="C30" s="3" t="s">
        <v>96</v>
      </c>
      <c r="D30" s="1">
        <v>271611</v>
      </c>
      <c r="E30" s="1" t="s">
        <v>64</v>
      </c>
      <c r="F30" s="1" t="s">
        <v>67</v>
      </c>
      <c r="G30" s="2">
        <v>792779</v>
      </c>
      <c r="H30" s="2">
        <v>358303</v>
      </c>
      <c r="I30" s="3" t="s">
        <v>104</v>
      </c>
      <c r="J30" s="3" t="s">
        <v>105</v>
      </c>
    </row>
    <row r="31" spans="1:10" x14ac:dyDescent="0.3">
      <c r="A31" s="3">
        <v>805026250</v>
      </c>
      <c r="B31" s="3" t="s">
        <v>94</v>
      </c>
      <c r="C31" s="3" t="s">
        <v>96</v>
      </c>
      <c r="D31" s="1">
        <v>271652</v>
      </c>
      <c r="E31" s="1" t="s">
        <v>64</v>
      </c>
      <c r="F31" s="1" t="s">
        <v>65</v>
      </c>
      <c r="G31" s="2">
        <v>935071</v>
      </c>
      <c r="H31" s="2">
        <v>935071</v>
      </c>
      <c r="I31" s="3" t="s">
        <v>104</v>
      </c>
      <c r="J31" s="3" t="s">
        <v>105</v>
      </c>
    </row>
    <row r="32" spans="1:10" x14ac:dyDescent="0.3">
      <c r="A32" s="3">
        <v>805026250</v>
      </c>
      <c r="B32" s="3" t="s">
        <v>94</v>
      </c>
      <c r="C32" s="3" t="s">
        <v>96</v>
      </c>
      <c r="D32" s="1">
        <v>271725</v>
      </c>
      <c r="E32" s="1" t="s">
        <v>63</v>
      </c>
      <c r="F32" s="1" t="s">
        <v>62</v>
      </c>
      <c r="G32" s="2">
        <v>1784544</v>
      </c>
      <c r="H32" s="2">
        <v>1784544</v>
      </c>
      <c r="I32" s="3" t="s">
        <v>104</v>
      </c>
      <c r="J32" s="3" t="s">
        <v>105</v>
      </c>
    </row>
    <row r="33" spans="1:10" x14ac:dyDescent="0.3">
      <c r="A33" s="3">
        <v>805026250</v>
      </c>
      <c r="B33" s="3" t="s">
        <v>94</v>
      </c>
      <c r="C33" s="3" t="s">
        <v>96</v>
      </c>
      <c r="D33" s="1">
        <v>272174</v>
      </c>
      <c r="E33" s="1" t="s">
        <v>68</v>
      </c>
      <c r="F33" s="1" t="s">
        <v>67</v>
      </c>
      <c r="G33" s="2">
        <v>369632</v>
      </c>
      <c r="H33" s="2">
        <v>369632</v>
      </c>
      <c r="I33" s="3" t="s">
        <v>104</v>
      </c>
      <c r="J33" s="3" t="s">
        <v>105</v>
      </c>
    </row>
    <row r="34" spans="1:10" x14ac:dyDescent="0.3">
      <c r="A34" s="3">
        <v>805026250</v>
      </c>
      <c r="B34" s="3" t="s">
        <v>94</v>
      </c>
      <c r="C34" s="3" t="s">
        <v>96</v>
      </c>
      <c r="D34" s="1">
        <v>272181</v>
      </c>
      <c r="E34" s="1" t="s">
        <v>68</v>
      </c>
      <c r="F34" s="1" t="s">
        <v>67</v>
      </c>
      <c r="G34" s="2">
        <v>336088</v>
      </c>
      <c r="H34" s="2">
        <v>336088</v>
      </c>
      <c r="I34" s="3" t="s">
        <v>104</v>
      </c>
      <c r="J34" s="3" t="s">
        <v>105</v>
      </c>
    </row>
    <row r="35" spans="1:10" x14ac:dyDescent="0.3">
      <c r="A35" s="3">
        <v>805026250</v>
      </c>
      <c r="B35" s="3" t="s">
        <v>94</v>
      </c>
      <c r="C35" s="3" t="s">
        <v>96</v>
      </c>
      <c r="D35" s="1">
        <v>272204</v>
      </c>
      <c r="E35" s="1" t="s">
        <v>68</v>
      </c>
      <c r="F35" s="1" t="s">
        <v>67</v>
      </c>
      <c r="G35" s="2">
        <v>5687380</v>
      </c>
      <c r="H35" s="2">
        <v>5687380</v>
      </c>
      <c r="I35" s="3" t="s">
        <v>104</v>
      </c>
      <c r="J35" s="3" t="s">
        <v>105</v>
      </c>
    </row>
    <row r="36" spans="1:10" x14ac:dyDescent="0.3">
      <c r="A36" s="3">
        <v>805026250</v>
      </c>
      <c r="B36" s="3" t="s">
        <v>94</v>
      </c>
      <c r="C36" s="3" t="s">
        <v>96</v>
      </c>
      <c r="D36" s="1">
        <v>273137</v>
      </c>
      <c r="E36" s="1" t="s">
        <v>54</v>
      </c>
      <c r="F36" s="1" t="s">
        <v>60</v>
      </c>
      <c r="G36" s="2">
        <v>460760</v>
      </c>
      <c r="H36" s="2">
        <v>441128</v>
      </c>
      <c r="I36" s="3" t="s">
        <v>104</v>
      </c>
      <c r="J36" s="3" t="s">
        <v>105</v>
      </c>
    </row>
    <row r="37" spans="1:10" x14ac:dyDescent="0.3">
      <c r="A37" s="3">
        <v>805026250</v>
      </c>
      <c r="B37" s="3" t="s">
        <v>94</v>
      </c>
      <c r="C37" s="3" t="s">
        <v>96</v>
      </c>
      <c r="D37" s="1">
        <v>273139</v>
      </c>
      <c r="E37" s="1" t="s">
        <v>54</v>
      </c>
      <c r="F37" s="1" t="s">
        <v>55</v>
      </c>
      <c r="G37" s="2">
        <v>302400</v>
      </c>
      <c r="H37" s="2">
        <v>302400</v>
      </c>
      <c r="I37" s="3" t="s">
        <v>104</v>
      </c>
      <c r="J37" s="3" t="s">
        <v>105</v>
      </c>
    </row>
    <row r="38" spans="1:10" x14ac:dyDescent="0.3">
      <c r="A38" s="3">
        <v>805026250</v>
      </c>
      <c r="B38" s="3" t="s">
        <v>94</v>
      </c>
      <c r="C38" s="3" t="s">
        <v>96</v>
      </c>
      <c r="D38" s="1">
        <v>273155</v>
      </c>
      <c r="E38" s="1" t="s">
        <v>54</v>
      </c>
      <c r="F38" s="1" t="s">
        <v>55</v>
      </c>
      <c r="G38" s="2">
        <v>2554111</v>
      </c>
      <c r="H38" s="2">
        <v>2554111</v>
      </c>
      <c r="I38" s="3" t="s">
        <v>104</v>
      </c>
      <c r="J38" s="3" t="s">
        <v>105</v>
      </c>
    </row>
    <row r="39" spans="1:10" x14ac:dyDescent="0.3">
      <c r="A39" s="3">
        <v>805026250</v>
      </c>
      <c r="B39" s="3" t="s">
        <v>94</v>
      </c>
      <c r="C39" s="3" t="s">
        <v>96</v>
      </c>
      <c r="D39" s="1">
        <v>273188</v>
      </c>
      <c r="E39" s="1" t="s">
        <v>56</v>
      </c>
      <c r="F39" s="1" t="s">
        <v>55</v>
      </c>
      <c r="G39" s="2">
        <v>18640000</v>
      </c>
      <c r="H39" s="2">
        <v>18640000</v>
      </c>
      <c r="I39" s="3" t="s">
        <v>104</v>
      </c>
      <c r="J39" s="3" t="s">
        <v>105</v>
      </c>
    </row>
    <row r="40" spans="1:10" x14ac:dyDescent="0.3">
      <c r="A40" s="3">
        <v>805026250</v>
      </c>
      <c r="B40" s="3" t="s">
        <v>94</v>
      </c>
      <c r="C40" s="3" t="s">
        <v>96</v>
      </c>
      <c r="D40" s="1">
        <v>273199</v>
      </c>
      <c r="E40" s="1" t="s">
        <v>56</v>
      </c>
      <c r="F40" s="1" t="s">
        <v>61</v>
      </c>
      <c r="G40" s="2">
        <v>39264</v>
      </c>
      <c r="H40" s="2">
        <v>39264</v>
      </c>
      <c r="I40" s="3" t="s">
        <v>104</v>
      </c>
      <c r="J40" s="3" t="s">
        <v>105</v>
      </c>
    </row>
    <row r="41" spans="1:10" x14ac:dyDescent="0.3">
      <c r="A41" s="3">
        <v>805026250</v>
      </c>
      <c r="B41" s="3" t="s">
        <v>94</v>
      </c>
      <c r="C41" s="3" t="s">
        <v>96</v>
      </c>
      <c r="D41" s="1">
        <v>273203</v>
      </c>
      <c r="E41" s="1" t="s">
        <v>56</v>
      </c>
      <c r="F41" s="1" t="s">
        <v>55</v>
      </c>
      <c r="G41" s="2">
        <v>1991132</v>
      </c>
      <c r="H41" s="2">
        <v>1991132</v>
      </c>
      <c r="I41" s="3" t="s">
        <v>104</v>
      </c>
      <c r="J41" s="3" t="s">
        <v>105</v>
      </c>
    </row>
    <row r="42" spans="1:10" x14ac:dyDescent="0.3">
      <c r="A42" s="3">
        <v>805026250</v>
      </c>
      <c r="B42" s="3" t="s">
        <v>94</v>
      </c>
      <c r="C42" s="3" t="s">
        <v>96</v>
      </c>
      <c r="D42" s="1">
        <v>273210</v>
      </c>
      <c r="E42" s="1" t="s">
        <v>59</v>
      </c>
      <c r="F42" s="1" t="s">
        <v>55</v>
      </c>
      <c r="G42" s="2">
        <v>9320000</v>
      </c>
      <c r="H42" s="2">
        <v>9320000</v>
      </c>
      <c r="I42" s="3" t="s">
        <v>104</v>
      </c>
      <c r="J42" s="3" t="s">
        <v>105</v>
      </c>
    </row>
    <row r="43" spans="1:10" x14ac:dyDescent="0.3">
      <c r="A43" s="3">
        <v>805026250</v>
      </c>
      <c r="B43" s="3" t="s">
        <v>94</v>
      </c>
      <c r="C43" s="3" t="s">
        <v>96</v>
      </c>
      <c r="D43" s="1">
        <v>273211</v>
      </c>
      <c r="E43" s="1" t="s">
        <v>59</v>
      </c>
      <c r="F43" s="1" t="s">
        <v>55</v>
      </c>
      <c r="G43" s="2">
        <v>12373360</v>
      </c>
      <c r="H43" s="2">
        <v>12373360</v>
      </c>
      <c r="I43" s="3" t="s">
        <v>104</v>
      </c>
      <c r="J43" s="3" t="s">
        <v>105</v>
      </c>
    </row>
    <row r="44" spans="1:10" x14ac:dyDescent="0.3">
      <c r="A44" s="3">
        <v>805026250</v>
      </c>
      <c r="B44" s="3" t="s">
        <v>94</v>
      </c>
      <c r="C44" s="3" t="s">
        <v>96</v>
      </c>
      <c r="D44" s="1">
        <v>273297</v>
      </c>
      <c r="E44" s="1" t="s">
        <v>55</v>
      </c>
      <c r="F44" s="1" t="s">
        <v>57</v>
      </c>
      <c r="G44" s="2">
        <v>2589695</v>
      </c>
      <c r="H44" s="2">
        <v>2589695</v>
      </c>
      <c r="I44" s="3" t="s">
        <v>104</v>
      </c>
      <c r="J44" s="3" t="s">
        <v>105</v>
      </c>
    </row>
    <row r="45" spans="1:10" x14ac:dyDescent="0.3">
      <c r="A45" s="3">
        <v>805026250</v>
      </c>
      <c r="B45" s="3" t="s">
        <v>94</v>
      </c>
      <c r="C45" s="3" t="s">
        <v>96</v>
      </c>
      <c r="D45" s="1">
        <v>274103</v>
      </c>
      <c r="E45" s="1" t="s">
        <v>50</v>
      </c>
      <c r="F45" s="1" t="s">
        <v>46</v>
      </c>
      <c r="G45" s="2">
        <v>815889</v>
      </c>
      <c r="H45" s="2">
        <v>815889</v>
      </c>
      <c r="I45" s="3" t="s">
        <v>104</v>
      </c>
      <c r="J45" s="3" t="s">
        <v>105</v>
      </c>
    </row>
    <row r="46" spans="1:10" x14ac:dyDescent="0.3">
      <c r="A46" s="3">
        <v>805026250</v>
      </c>
      <c r="B46" s="3" t="s">
        <v>94</v>
      </c>
      <c r="C46" s="3" t="s">
        <v>96</v>
      </c>
      <c r="D46" s="1">
        <v>274142</v>
      </c>
      <c r="E46" s="1" t="s">
        <v>45</v>
      </c>
      <c r="F46" s="1" t="s">
        <v>46</v>
      </c>
      <c r="G46" s="2">
        <v>1192131</v>
      </c>
      <c r="H46" s="2">
        <v>1161440</v>
      </c>
      <c r="I46" s="3" t="s">
        <v>104</v>
      </c>
      <c r="J46" s="3" t="s">
        <v>105</v>
      </c>
    </row>
    <row r="47" spans="1:10" x14ac:dyDescent="0.3">
      <c r="A47" s="3">
        <v>805026250</v>
      </c>
      <c r="B47" s="3" t="s">
        <v>94</v>
      </c>
      <c r="C47" s="3" t="s">
        <v>96</v>
      </c>
      <c r="D47" s="1">
        <v>274178</v>
      </c>
      <c r="E47" s="1" t="s">
        <v>45</v>
      </c>
      <c r="F47" s="1" t="s">
        <v>46</v>
      </c>
      <c r="G47" s="2">
        <v>78528</v>
      </c>
      <c r="H47" s="2">
        <v>78528</v>
      </c>
      <c r="I47" s="3" t="s">
        <v>104</v>
      </c>
      <c r="J47" s="3" t="s">
        <v>105</v>
      </c>
    </row>
    <row r="48" spans="1:10" x14ac:dyDescent="0.3">
      <c r="A48" s="3">
        <v>805026250</v>
      </c>
      <c r="B48" s="3" t="s">
        <v>94</v>
      </c>
      <c r="C48" s="3" t="s">
        <v>96</v>
      </c>
      <c r="D48" s="1">
        <v>274377</v>
      </c>
      <c r="E48" s="1" t="s">
        <v>51</v>
      </c>
      <c r="F48" s="1" t="s">
        <v>49</v>
      </c>
      <c r="G48" s="2">
        <v>10040000</v>
      </c>
      <c r="H48" s="2">
        <v>10040000</v>
      </c>
      <c r="I48" s="3" t="s">
        <v>104</v>
      </c>
      <c r="J48" s="3" t="s">
        <v>105</v>
      </c>
    </row>
    <row r="49" spans="1:10" x14ac:dyDescent="0.3">
      <c r="A49" s="3">
        <v>805026250</v>
      </c>
      <c r="B49" s="3" t="s">
        <v>94</v>
      </c>
      <c r="C49" s="3" t="s">
        <v>96</v>
      </c>
      <c r="D49" s="1">
        <v>274481</v>
      </c>
      <c r="E49" s="1" t="s">
        <v>47</v>
      </c>
      <c r="F49" s="1" t="s">
        <v>49</v>
      </c>
      <c r="G49" s="2">
        <v>5020000</v>
      </c>
      <c r="H49" s="2">
        <v>5020000</v>
      </c>
      <c r="I49" s="3" t="s">
        <v>104</v>
      </c>
      <c r="J49" s="3" t="s">
        <v>105</v>
      </c>
    </row>
    <row r="50" spans="1:10" x14ac:dyDescent="0.3">
      <c r="A50" s="3">
        <v>805026250</v>
      </c>
      <c r="B50" s="3" t="s">
        <v>94</v>
      </c>
      <c r="C50" s="3" t="s">
        <v>96</v>
      </c>
      <c r="D50" s="1">
        <v>274498</v>
      </c>
      <c r="E50" s="1" t="s">
        <v>47</v>
      </c>
      <c r="F50" s="1" t="s">
        <v>46</v>
      </c>
      <c r="G50" s="2">
        <v>873126</v>
      </c>
      <c r="H50" s="2">
        <v>873126</v>
      </c>
      <c r="I50" s="3" t="s">
        <v>104</v>
      </c>
      <c r="J50" s="3" t="s">
        <v>105</v>
      </c>
    </row>
    <row r="51" spans="1:10" x14ac:dyDescent="0.3">
      <c r="A51" s="3">
        <v>805026250</v>
      </c>
      <c r="B51" s="3" t="s">
        <v>94</v>
      </c>
      <c r="C51" s="3" t="s">
        <v>96</v>
      </c>
      <c r="D51" s="1">
        <v>274502</v>
      </c>
      <c r="E51" s="1" t="s">
        <v>47</v>
      </c>
      <c r="F51" s="1" t="s">
        <v>46</v>
      </c>
      <c r="G51" s="2">
        <v>860176</v>
      </c>
      <c r="H51" s="2">
        <v>860176</v>
      </c>
      <c r="I51" s="3" t="s">
        <v>104</v>
      </c>
      <c r="J51" s="3" t="s">
        <v>105</v>
      </c>
    </row>
    <row r="52" spans="1:10" x14ac:dyDescent="0.3">
      <c r="A52" s="3">
        <v>805026250</v>
      </c>
      <c r="B52" s="3" t="s">
        <v>94</v>
      </c>
      <c r="C52" s="3" t="s">
        <v>96</v>
      </c>
      <c r="D52" s="1">
        <v>274872</v>
      </c>
      <c r="E52" s="1" t="s">
        <v>52</v>
      </c>
      <c r="F52" s="1" t="s">
        <v>53</v>
      </c>
      <c r="G52" s="2">
        <v>10040000</v>
      </c>
      <c r="H52" s="2">
        <v>10040000</v>
      </c>
      <c r="I52" s="3" t="s">
        <v>104</v>
      </c>
      <c r="J52" s="3" t="s">
        <v>105</v>
      </c>
    </row>
    <row r="53" spans="1:10" x14ac:dyDescent="0.3">
      <c r="A53" s="3">
        <v>805026250</v>
      </c>
      <c r="B53" s="3" t="s">
        <v>94</v>
      </c>
      <c r="C53" s="3" t="s">
        <v>96</v>
      </c>
      <c r="D53" s="1">
        <v>275066</v>
      </c>
      <c r="E53" s="1" t="s">
        <v>48</v>
      </c>
      <c r="F53" s="1" t="s">
        <v>49</v>
      </c>
      <c r="G53" s="2">
        <v>1201967</v>
      </c>
      <c r="H53" s="2">
        <v>1201967</v>
      </c>
      <c r="I53" s="3" t="s">
        <v>104</v>
      </c>
      <c r="J53" s="3" t="s">
        <v>105</v>
      </c>
    </row>
    <row r="54" spans="1:10" x14ac:dyDescent="0.3">
      <c r="A54" s="3">
        <v>805026250</v>
      </c>
      <c r="B54" s="3" t="s">
        <v>94</v>
      </c>
      <c r="C54" s="3" t="s">
        <v>96</v>
      </c>
      <c r="D54" s="1">
        <v>275069</v>
      </c>
      <c r="E54" s="1" t="s">
        <v>48</v>
      </c>
      <c r="F54" s="1" t="s">
        <v>49</v>
      </c>
      <c r="G54" s="2">
        <v>2944000</v>
      </c>
      <c r="H54" s="2">
        <v>2944000</v>
      </c>
      <c r="I54" s="3" t="s">
        <v>104</v>
      </c>
      <c r="J54" s="3" t="s">
        <v>105</v>
      </c>
    </row>
    <row r="55" spans="1:10" x14ac:dyDescent="0.3">
      <c r="A55" s="3">
        <v>805026250</v>
      </c>
      <c r="B55" s="3" t="s">
        <v>94</v>
      </c>
      <c r="C55" s="3" t="s">
        <v>96</v>
      </c>
      <c r="D55" s="1">
        <v>275072</v>
      </c>
      <c r="E55" s="1" t="s">
        <v>48</v>
      </c>
      <c r="F55" s="1" t="s">
        <v>49</v>
      </c>
      <c r="G55" s="2">
        <v>1634885</v>
      </c>
      <c r="H55" s="2">
        <v>1634885</v>
      </c>
      <c r="I55" s="3" t="s">
        <v>104</v>
      </c>
      <c r="J55" s="3" t="s">
        <v>105</v>
      </c>
    </row>
    <row r="56" spans="1:10" x14ac:dyDescent="0.3">
      <c r="A56" s="3">
        <v>805026250</v>
      </c>
      <c r="B56" s="3" t="s">
        <v>94</v>
      </c>
      <c r="C56" s="3" t="s">
        <v>96</v>
      </c>
      <c r="D56" s="1">
        <v>275077</v>
      </c>
      <c r="E56" s="1" t="s">
        <v>46</v>
      </c>
      <c r="F56" s="1" t="s">
        <v>49</v>
      </c>
      <c r="G56" s="2">
        <v>39264</v>
      </c>
      <c r="H56" s="2">
        <v>39264</v>
      </c>
      <c r="I56" s="3" t="s">
        <v>104</v>
      </c>
      <c r="J56" s="3" t="s">
        <v>105</v>
      </c>
    </row>
    <row r="57" spans="1:10" x14ac:dyDescent="0.3">
      <c r="A57" s="3">
        <v>805026250</v>
      </c>
      <c r="B57" s="3" t="s">
        <v>94</v>
      </c>
      <c r="C57" s="3" t="s">
        <v>96</v>
      </c>
      <c r="D57" s="1">
        <v>275078</v>
      </c>
      <c r="E57" s="1" t="s">
        <v>46</v>
      </c>
      <c r="F57" s="1" t="s">
        <v>49</v>
      </c>
      <c r="G57" s="2">
        <v>395075</v>
      </c>
      <c r="H57" s="2">
        <v>395075</v>
      </c>
      <c r="I57" s="3" t="s">
        <v>104</v>
      </c>
      <c r="J57" s="3" t="s">
        <v>105</v>
      </c>
    </row>
    <row r="58" spans="1:10" x14ac:dyDescent="0.3">
      <c r="A58" s="3">
        <v>805026250</v>
      </c>
      <c r="B58" s="3" t="s">
        <v>94</v>
      </c>
      <c r="C58" s="3" t="s">
        <v>96</v>
      </c>
      <c r="D58" s="1">
        <v>275513</v>
      </c>
      <c r="E58" s="1" t="s">
        <v>41</v>
      </c>
      <c r="F58" s="1" t="s">
        <v>43</v>
      </c>
      <c r="G58" s="2">
        <v>279022</v>
      </c>
      <c r="H58" s="2">
        <v>279022</v>
      </c>
      <c r="I58" s="3" t="s">
        <v>104</v>
      </c>
      <c r="J58" s="3" t="s">
        <v>105</v>
      </c>
    </row>
    <row r="59" spans="1:10" x14ac:dyDescent="0.3">
      <c r="A59" s="3">
        <v>805026250</v>
      </c>
      <c r="B59" s="3" t="s">
        <v>94</v>
      </c>
      <c r="C59" s="3" t="s">
        <v>96</v>
      </c>
      <c r="D59" s="1">
        <v>275514</v>
      </c>
      <c r="E59" s="1" t="s">
        <v>41</v>
      </c>
      <c r="F59" s="1" t="s">
        <v>39</v>
      </c>
      <c r="G59" s="2">
        <v>864076</v>
      </c>
      <c r="H59" s="2">
        <v>864076</v>
      </c>
      <c r="I59" s="3" t="s">
        <v>104</v>
      </c>
      <c r="J59" s="3" t="s">
        <v>105</v>
      </c>
    </row>
    <row r="60" spans="1:10" x14ac:dyDescent="0.3">
      <c r="A60" s="3">
        <v>805026250</v>
      </c>
      <c r="B60" s="3" t="s">
        <v>94</v>
      </c>
      <c r="C60" s="3" t="s">
        <v>96</v>
      </c>
      <c r="D60" s="1">
        <v>275516</v>
      </c>
      <c r="E60" s="1" t="s">
        <v>44</v>
      </c>
      <c r="F60" s="1" t="s">
        <v>43</v>
      </c>
      <c r="G60" s="2">
        <v>78528</v>
      </c>
      <c r="H60" s="2">
        <v>78528</v>
      </c>
      <c r="I60" s="3" t="s">
        <v>104</v>
      </c>
      <c r="J60" s="3" t="s">
        <v>105</v>
      </c>
    </row>
    <row r="61" spans="1:10" x14ac:dyDescent="0.3">
      <c r="A61" s="3">
        <v>805026250</v>
      </c>
      <c r="B61" s="3" t="s">
        <v>94</v>
      </c>
      <c r="C61" s="3" t="s">
        <v>96</v>
      </c>
      <c r="D61" s="1">
        <v>275779</v>
      </c>
      <c r="E61" s="1" t="s">
        <v>42</v>
      </c>
      <c r="F61" s="1" t="s">
        <v>39</v>
      </c>
      <c r="G61" s="2">
        <v>1035326</v>
      </c>
      <c r="H61" s="2">
        <v>1035326</v>
      </c>
      <c r="I61" s="3" t="s">
        <v>104</v>
      </c>
      <c r="J61" s="3" t="s">
        <v>105</v>
      </c>
    </row>
    <row r="62" spans="1:10" x14ac:dyDescent="0.3">
      <c r="A62" s="3">
        <v>805026250</v>
      </c>
      <c r="B62" s="3" t="s">
        <v>94</v>
      </c>
      <c r="C62" s="3" t="s">
        <v>96</v>
      </c>
      <c r="D62" s="1">
        <v>275782</v>
      </c>
      <c r="E62" s="1" t="s">
        <v>42</v>
      </c>
      <c r="F62" s="1" t="s">
        <v>43</v>
      </c>
      <c r="G62" s="2">
        <v>455184</v>
      </c>
      <c r="H62" s="2">
        <v>455184</v>
      </c>
      <c r="I62" s="3" t="s">
        <v>104</v>
      </c>
      <c r="J62" s="3" t="s">
        <v>105</v>
      </c>
    </row>
    <row r="63" spans="1:10" x14ac:dyDescent="0.3">
      <c r="A63" s="3">
        <v>805026250</v>
      </c>
      <c r="B63" s="3" t="s">
        <v>94</v>
      </c>
      <c r="C63" s="3" t="s">
        <v>96</v>
      </c>
      <c r="D63" s="1">
        <v>275785</v>
      </c>
      <c r="E63" s="1" t="s">
        <v>42</v>
      </c>
      <c r="F63" s="1" t="s">
        <v>43</v>
      </c>
      <c r="G63" s="2">
        <v>350000</v>
      </c>
      <c r="H63" s="2">
        <v>350000</v>
      </c>
      <c r="I63" s="3" t="s">
        <v>104</v>
      </c>
      <c r="J63" s="3" t="s">
        <v>105</v>
      </c>
    </row>
    <row r="64" spans="1:10" x14ac:dyDescent="0.3">
      <c r="A64" s="3">
        <v>805026250</v>
      </c>
      <c r="B64" s="3" t="s">
        <v>94</v>
      </c>
      <c r="C64" s="3" t="s">
        <v>96</v>
      </c>
      <c r="D64" s="1">
        <v>276303</v>
      </c>
      <c r="E64" s="1" t="s">
        <v>29</v>
      </c>
      <c r="F64" s="1" t="s">
        <v>30</v>
      </c>
      <c r="G64" s="2">
        <v>673691</v>
      </c>
      <c r="H64" s="2">
        <v>673691</v>
      </c>
      <c r="I64" s="3" t="s">
        <v>104</v>
      </c>
      <c r="J64" s="3" t="s">
        <v>105</v>
      </c>
    </row>
    <row r="65" spans="1:10" x14ac:dyDescent="0.3">
      <c r="A65" s="3">
        <v>805026250</v>
      </c>
      <c r="B65" s="3" t="s">
        <v>94</v>
      </c>
      <c r="C65" s="3" t="s">
        <v>96</v>
      </c>
      <c r="D65" s="1">
        <v>276313</v>
      </c>
      <c r="E65" s="1" t="s">
        <v>29</v>
      </c>
      <c r="F65" s="1" t="s">
        <v>30</v>
      </c>
      <c r="G65" s="2">
        <v>819434</v>
      </c>
      <c r="H65" s="2">
        <v>819434</v>
      </c>
      <c r="I65" s="3" t="s">
        <v>104</v>
      </c>
      <c r="J65" s="3" t="s">
        <v>105</v>
      </c>
    </row>
    <row r="66" spans="1:10" x14ac:dyDescent="0.3">
      <c r="A66" s="3">
        <v>805026250</v>
      </c>
      <c r="B66" s="3" t="s">
        <v>94</v>
      </c>
      <c r="C66" s="3" t="s">
        <v>96</v>
      </c>
      <c r="D66" s="1">
        <v>276319</v>
      </c>
      <c r="E66" s="1" t="s">
        <v>29</v>
      </c>
      <c r="F66" s="1" t="s">
        <v>30</v>
      </c>
      <c r="G66" s="2">
        <v>58896</v>
      </c>
      <c r="H66" s="2">
        <v>58896</v>
      </c>
      <c r="I66" s="3" t="s">
        <v>104</v>
      </c>
      <c r="J66" s="3" t="s">
        <v>105</v>
      </c>
    </row>
    <row r="67" spans="1:10" x14ac:dyDescent="0.3">
      <c r="A67" s="3">
        <v>805026250</v>
      </c>
      <c r="B67" s="3" t="s">
        <v>94</v>
      </c>
      <c r="C67" s="3" t="s">
        <v>96</v>
      </c>
      <c r="D67" s="1">
        <v>276324</v>
      </c>
      <c r="E67" s="1" t="s">
        <v>29</v>
      </c>
      <c r="F67" s="1" t="s">
        <v>30</v>
      </c>
      <c r="G67" s="2">
        <v>2103948</v>
      </c>
      <c r="H67" s="2">
        <v>2103948</v>
      </c>
      <c r="I67" s="3" t="s">
        <v>104</v>
      </c>
      <c r="J67" s="3" t="s">
        <v>105</v>
      </c>
    </row>
    <row r="68" spans="1:10" x14ac:dyDescent="0.3">
      <c r="A68" s="3">
        <v>805026250</v>
      </c>
      <c r="B68" s="3" t="s">
        <v>94</v>
      </c>
      <c r="C68" s="3" t="s">
        <v>96</v>
      </c>
      <c r="D68" s="1">
        <v>276526</v>
      </c>
      <c r="E68" s="1" t="s">
        <v>36</v>
      </c>
      <c r="F68" s="1" t="s">
        <v>30</v>
      </c>
      <c r="G68" s="2">
        <v>5020000</v>
      </c>
      <c r="H68" s="2">
        <v>5020000</v>
      </c>
      <c r="I68" s="3" t="s">
        <v>104</v>
      </c>
      <c r="J68" s="3" t="s">
        <v>105</v>
      </c>
    </row>
    <row r="69" spans="1:10" x14ac:dyDescent="0.3">
      <c r="A69" s="3">
        <v>805026250</v>
      </c>
      <c r="B69" s="3" t="s">
        <v>94</v>
      </c>
      <c r="C69" s="3" t="s">
        <v>96</v>
      </c>
      <c r="D69" s="1">
        <v>276527</v>
      </c>
      <c r="E69" s="1" t="s">
        <v>36</v>
      </c>
      <c r="F69" s="1" t="s">
        <v>30</v>
      </c>
      <c r="G69" s="2">
        <v>15060000</v>
      </c>
      <c r="H69" s="2">
        <v>15060000</v>
      </c>
      <c r="I69" s="3" t="s">
        <v>104</v>
      </c>
      <c r="J69" s="3" t="s">
        <v>105</v>
      </c>
    </row>
    <row r="70" spans="1:10" x14ac:dyDescent="0.3">
      <c r="A70" s="3">
        <v>805026250</v>
      </c>
      <c r="B70" s="3" t="s">
        <v>94</v>
      </c>
      <c r="C70" s="3" t="s">
        <v>96</v>
      </c>
      <c r="D70" s="1">
        <v>276531</v>
      </c>
      <c r="E70" s="1" t="s">
        <v>36</v>
      </c>
      <c r="F70" s="1" t="s">
        <v>30</v>
      </c>
      <c r="G70" s="2">
        <v>10860000</v>
      </c>
      <c r="H70" s="2">
        <v>10860000</v>
      </c>
      <c r="I70" s="3" t="s">
        <v>104</v>
      </c>
      <c r="J70" s="3" t="s">
        <v>105</v>
      </c>
    </row>
    <row r="71" spans="1:10" x14ac:dyDescent="0.3">
      <c r="A71" s="3">
        <v>805026250</v>
      </c>
      <c r="B71" s="3" t="s">
        <v>94</v>
      </c>
      <c r="C71" s="3" t="s">
        <v>96</v>
      </c>
      <c r="D71" s="1">
        <v>276553</v>
      </c>
      <c r="E71" s="1" t="s">
        <v>37</v>
      </c>
      <c r="F71" s="1" t="s">
        <v>30</v>
      </c>
      <c r="G71" s="2">
        <v>5430000</v>
      </c>
      <c r="H71" s="2">
        <v>5430000</v>
      </c>
      <c r="I71" s="3" t="s">
        <v>104</v>
      </c>
      <c r="J71" s="3" t="s">
        <v>105</v>
      </c>
    </row>
    <row r="72" spans="1:10" x14ac:dyDescent="0.3">
      <c r="A72" s="3">
        <v>805026250</v>
      </c>
      <c r="B72" s="3" t="s">
        <v>94</v>
      </c>
      <c r="C72" s="3" t="s">
        <v>96</v>
      </c>
      <c r="D72" s="1">
        <v>276634</v>
      </c>
      <c r="E72" s="1" t="s">
        <v>39</v>
      </c>
      <c r="F72" s="1" t="s">
        <v>30</v>
      </c>
      <c r="G72" s="2">
        <v>5020000</v>
      </c>
      <c r="H72" s="2">
        <v>5020000</v>
      </c>
      <c r="I72" s="3" t="s">
        <v>104</v>
      </c>
      <c r="J72" s="3" t="s">
        <v>105</v>
      </c>
    </row>
    <row r="73" spans="1:10" x14ac:dyDescent="0.3">
      <c r="A73" s="3">
        <v>805026250</v>
      </c>
      <c r="B73" s="3" t="s">
        <v>94</v>
      </c>
      <c r="C73" s="3" t="s">
        <v>96</v>
      </c>
      <c r="D73" s="1">
        <v>276879</v>
      </c>
      <c r="E73" s="1" t="s">
        <v>38</v>
      </c>
      <c r="F73" s="1" t="s">
        <v>32</v>
      </c>
      <c r="G73" s="2">
        <v>340196</v>
      </c>
      <c r="H73" s="2">
        <v>340196</v>
      </c>
      <c r="I73" s="3" t="s">
        <v>104</v>
      </c>
      <c r="J73" s="3" t="s">
        <v>105</v>
      </c>
    </row>
    <row r="74" spans="1:10" x14ac:dyDescent="0.3">
      <c r="A74" s="3">
        <v>805026250</v>
      </c>
      <c r="B74" s="3" t="s">
        <v>94</v>
      </c>
      <c r="C74" s="3" t="s">
        <v>96</v>
      </c>
      <c r="D74" s="1">
        <v>276889</v>
      </c>
      <c r="E74" s="1" t="s">
        <v>38</v>
      </c>
      <c r="F74" s="1" t="s">
        <v>34</v>
      </c>
      <c r="G74" s="2">
        <v>78528</v>
      </c>
      <c r="H74" s="2">
        <v>78528</v>
      </c>
      <c r="I74" s="3" t="s">
        <v>104</v>
      </c>
      <c r="J74" s="3" t="s">
        <v>105</v>
      </c>
    </row>
    <row r="75" spans="1:10" x14ac:dyDescent="0.3">
      <c r="A75" s="3">
        <v>805026250</v>
      </c>
      <c r="B75" s="3" t="s">
        <v>94</v>
      </c>
      <c r="C75" s="3" t="s">
        <v>96</v>
      </c>
      <c r="D75" s="1">
        <v>276908</v>
      </c>
      <c r="E75" s="1" t="s">
        <v>38</v>
      </c>
      <c r="F75" s="1" t="s">
        <v>32</v>
      </c>
      <c r="G75" s="2">
        <v>1233236</v>
      </c>
      <c r="H75" s="2">
        <v>1233236</v>
      </c>
      <c r="I75" s="3" t="s">
        <v>104</v>
      </c>
      <c r="J75" s="3" t="s">
        <v>105</v>
      </c>
    </row>
    <row r="76" spans="1:10" x14ac:dyDescent="0.3">
      <c r="A76" s="3">
        <v>805026250</v>
      </c>
      <c r="B76" s="3" t="s">
        <v>94</v>
      </c>
      <c r="C76" s="3" t="s">
        <v>96</v>
      </c>
      <c r="D76" s="1">
        <v>276922</v>
      </c>
      <c r="E76" s="1" t="s">
        <v>31</v>
      </c>
      <c r="F76" s="1" t="s">
        <v>34</v>
      </c>
      <c r="G76" s="2">
        <v>965974</v>
      </c>
      <c r="H76" s="2">
        <v>965974</v>
      </c>
      <c r="I76" s="3" t="s">
        <v>104</v>
      </c>
      <c r="J76" s="3" t="s">
        <v>105</v>
      </c>
    </row>
    <row r="77" spans="1:10" x14ac:dyDescent="0.3">
      <c r="A77" s="3">
        <v>805026250</v>
      </c>
      <c r="B77" s="3" t="s">
        <v>94</v>
      </c>
      <c r="C77" s="3" t="s">
        <v>96</v>
      </c>
      <c r="D77" s="1">
        <v>276967</v>
      </c>
      <c r="E77" s="1" t="s">
        <v>31</v>
      </c>
      <c r="F77" s="1" t="s">
        <v>32</v>
      </c>
      <c r="G77" s="2">
        <v>909352</v>
      </c>
      <c r="H77" s="2">
        <v>909352</v>
      </c>
      <c r="I77" s="3" t="s">
        <v>104</v>
      </c>
      <c r="J77" s="3" t="s">
        <v>105</v>
      </c>
    </row>
    <row r="78" spans="1:10" x14ac:dyDescent="0.3">
      <c r="A78" s="3">
        <v>805026250</v>
      </c>
      <c r="B78" s="3" t="s">
        <v>94</v>
      </c>
      <c r="C78" s="3" t="s">
        <v>96</v>
      </c>
      <c r="D78" s="1">
        <v>277186</v>
      </c>
      <c r="E78" s="1" t="s">
        <v>35</v>
      </c>
      <c r="F78" s="1" t="s">
        <v>32</v>
      </c>
      <c r="G78" s="2">
        <v>466062</v>
      </c>
      <c r="H78" s="2">
        <v>466062</v>
      </c>
      <c r="I78" s="3" t="s">
        <v>104</v>
      </c>
      <c r="J78" s="3" t="s">
        <v>105</v>
      </c>
    </row>
    <row r="79" spans="1:10" x14ac:dyDescent="0.3">
      <c r="A79" s="3">
        <v>805026250</v>
      </c>
      <c r="B79" s="3" t="s">
        <v>94</v>
      </c>
      <c r="C79" s="3" t="s">
        <v>96</v>
      </c>
      <c r="D79" s="1">
        <v>277187</v>
      </c>
      <c r="E79" s="1" t="s">
        <v>35</v>
      </c>
      <c r="F79" s="1" t="s">
        <v>34</v>
      </c>
      <c r="G79" s="2">
        <v>387900</v>
      </c>
      <c r="H79" s="2">
        <v>387900</v>
      </c>
      <c r="I79" s="3" t="s">
        <v>104</v>
      </c>
      <c r="J79" s="3" t="s">
        <v>105</v>
      </c>
    </row>
    <row r="80" spans="1:10" x14ac:dyDescent="0.3">
      <c r="A80" s="3">
        <v>805026250</v>
      </c>
      <c r="B80" s="3" t="s">
        <v>94</v>
      </c>
      <c r="C80" s="3" t="s">
        <v>96</v>
      </c>
      <c r="D80" s="1">
        <v>277190</v>
      </c>
      <c r="E80" s="1" t="s">
        <v>35</v>
      </c>
      <c r="F80" s="1" t="s">
        <v>32</v>
      </c>
      <c r="G80" s="2">
        <v>1006632</v>
      </c>
      <c r="H80" s="2">
        <v>1006632</v>
      </c>
      <c r="I80" s="3" t="s">
        <v>104</v>
      </c>
      <c r="J80" s="3" t="s">
        <v>105</v>
      </c>
    </row>
    <row r="81" spans="1:10" x14ac:dyDescent="0.3">
      <c r="A81" s="3">
        <v>805026250</v>
      </c>
      <c r="B81" s="3" t="s">
        <v>94</v>
      </c>
      <c r="C81" s="3" t="s">
        <v>96</v>
      </c>
      <c r="D81" s="1">
        <v>277192</v>
      </c>
      <c r="E81" s="1" t="s">
        <v>35</v>
      </c>
      <c r="F81" s="1" t="s">
        <v>32</v>
      </c>
      <c r="G81" s="2">
        <v>18764</v>
      </c>
      <c r="H81" s="2">
        <v>18764</v>
      </c>
      <c r="I81" s="3" t="s">
        <v>104</v>
      </c>
      <c r="J81" s="3" t="s">
        <v>105</v>
      </c>
    </row>
    <row r="82" spans="1:10" x14ac:dyDescent="0.3">
      <c r="A82" s="3">
        <v>805026250</v>
      </c>
      <c r="B82" s="3" t="s">
        <v>94</v>
      </c>
      <c r="C82" s="3" t="s">
        <v>96</v>
      </c>
      <c r="D82" s="1">
        <v>277355</v>
      </c>
      <c r="E82" s="1" t="s">
        <v>40</v>
      </c>
      <c r="F82" s="1" t="s">
        <v>32</v>
      </c>
      <c r="G82" s="2">
        <v>288432</v>
      </c>
      <c r="H82" s="2">
        <v>19632</v>
      </c>
      <c r="I82" s="3" t="s">
        <v>104</v>
      </c>
      <c r="J82" s="3" t="s">
        <v>105</v>
      </c>
    </row>
    <row r="83" spans="1:10" x14ac:dyDescent="0.3">
      <c r="A83" s="3">
        <v>805026250</v>
      </c>
      <c r="B83" s="3" t="s">
        <v>94</v>
      </c>
      <c r="C83" s="3" t="s">
        <v>96</v>
      </c>
      <c r="D83" s="1">
        <v>277416</v>
      </c>
      <c r="E83" s="1" t="s">
        <v>33</v>
      </c>
      <c r="F83" s="1" t="s">
        <v>34</v>
      </c>
      <c r="G83" s="2">
        <v>1021886</v>
      </c>
      <c r="H83" s="2">
        <v>1021886</v>
      </c>
      <c r="I83" s="3" t="s">
        <v>104</v>
      </c>
      <c r="J83" s="3" t="s">
        <v>105</v>
      </c>
    </row>
    <row r="84" spans="1:10" x14ac:dyDescent="0.3">
      <c r="A84" s="3">
        <v>805026250</v>
      </c>
      <c r="B84" s="3" t="s">
        <v>94</v>
      </c>
      <c r="C84" s="3" t="s">
        <v>96</v>
      </c>
      <c r="D84" s="1">
        <v>277418</v>
      </c>
      <c r="E84" s="1" t="s">
        <v>33</v>
      </c>
      <c r="F84" s="1" t="s">
        <v>34</v>
      </c>
      <c r="G84" s="2">
        <v>876440</v>
      </c>
      <c r="H84" s="2">
        <v>876440</v>
      </c>
      <c r="I84" s="3" t="s">
        <v>104</v>
      </c>
      <c r="J84" s="3" t="s">
        <v>105</v>
      </c>
    </row>
    <row r="85" spans="1:10" x14ac:dyDescent="0.3">
      <c r="A85" s="3">
        <v>805026250</v>
      </c>
      <c r="B85" s="3" t="s">
        <v>94</v>
      </c>
      <c r="C85" s="3" t="s">
        <v>96</v>
      </c>
      <c r="D85" s="1">
        <v>277419</v>
      </c>
      <c r="E85" s="1" t="s">
        <v>33</v>
      </c>
      <c r="F85" s="1" t="s">
        <v>32</v>
      </c>
      <c r="G85" s="2">
        <v>1512709</v>
      </c>
      <c r="H85" s="2">
        <v>559702</v>
      </c>
      <c r="I85" s="3" t="s">
        <v>104</v>
      </c>
      <c r="J85" s="3" t="s">
        <v>105</v>
      </c>
    </row>
    <row r="86" spans="1:10" x14ac:dyDescent="0.3">
      <c r="A86" s="3">
        <v>805026250</v>
      </c>
      <c r="B86" s="3" t="s">
        <v>94</v>
      </c>
      <c r="C86" s="3" t="s">
        <v>96</v>
      </c>
      <c r="D86" s="1">
        <v>277590</v>
      </c>
      <c r="E86" s="1" t="s">
        <v>22</v>
      </c>
      <c r="F86" s="1" t="s">
        <v>27</v>
      </c>
      <c r="G86" s="2">
        <v>2502506</v>
      </c>
      <c r="H86" s="2">
        <v>2502506</v>
      </c>
      <c r="I86" s="3" t="s">
        <v>104</v>
      </c>
      <c r="J86" s="3" t="s">
        <v>105</v>
      </c>
    </row>
    <row r="87" spans="1:10" x14ac:dyDescent="0.3">
      <c r="A87" s="3">
        <v>805026250</v>
      </c>
      <c r="B87" s="3" t="s">
        <v>94</v>
      </c>
      <c r="C87" s="3" t="s">
        <v>96</v>
      </c>
      <c r="D87" s="1">
        <v>277591</v>
      </c>
      <c r="E87" s="1" t="s">
        <v>22</v>
      </c>
      <c r="F87" s="1" t="s">
        <v>28</v>
      </c>
      <c r="G87" s="2">
        <v>389264</v>
      </c>
      <c r="H87" s="2">
        <v>389264</v>
      </c>
      <c r="I87" s="3" t="s">
        <v>104</v>
      </c>
      <c r="J87" s="3" t="s">
        <v>105</v>
      </c>
    </row>
    <row r="88" spans="1:10" x14ac:dyDescent="0.3">
      <c r="A88" s="3">
        <v>805026250</v>
      </c>
      <c r="B88" s="3" t="s">
        <v>94</v>
      </c>
      <c r="C88" s="3" t="s">
        <v>96</v>
      </c>
      <c r="D88" s="1">
        <v>277595</v>
      </c>
      <c r="E88" s="1" t="s">
        <v>22</v>
      </c>
      <c r="F88" s="1" t="s">
        <v>23</v>
      </c>
      <c r="G88" s="2">
        <v>928528</v>
      </c>
      <c r="H88" s="2">
        <v>928528</v>
      </c>
      <c r="I88" s="3" t="s">
        <v>104</v>
      </c>
      <c r="J88" s="3" t="s">
        <v>105</v>
      </c>
    </row>
    <row r="89" spans="1:10" x14ac:dyDescent="0.3">
      <c r="A89" s="3">
        <v>805026250</v>
      </c>
      <c r="B89" s="3" t="s">
        <v>94</v>
      </c>
      <c r="C89" s="3" t="s">
        <v>96</v>
      </c>
      <c r="D89" s="1">
        <v>278000</v>
      </c>
      <c r="E89" s="1" t="s">
        <v>24</v>
      </c>
      <c r="F89" s="1" t="s">
        <v>28</v>
      </c>
      <c r="G89" s="2">
        <v>78528</v>
      </c>
      <c r="H89" s="2">
        <v>78528</v>
      </c>
      <c r="I89" s="3" t="s">
        <v>104</v>
      </c>
      <c r="J89" s="3" t="s">
        <v>105</v>
      </c>
    </row>
    <row r="90" spans="1:10" x14ac:dyDescent="0.3">
      <c r="A90" s="3">
        <v>805026250</v>
      </c>
      <c r="B90" s="3" t="s">
        <v>94</v>
      </c>
      <c r="C90" s="3" t="s">
        <v>96</v>
      </c>
      <c r="D90" s="1">
        <v>278049</v>
      </c>
      <c r="E90" s="1" t="s">
        <v>24</v>
      </c>
      <c r="F90" s="1" t="s">
        <v>27</v>
      </c>
      <c r="G90" s="2">
        <v>131588</v>
      </c>
      <c r="H90" s="2">
        <v>131588</v>
      </c>
      <c r="I90" s="3" t="s">
        <v>104</v>
      </c>
      <c r="J90" s="3" t="s">
        <v>105</v>
      </c>
    </row>
    <row r="91" spans="1:10" x14ac:dyDescent="0.3">
      <c r="A91" s="3">
        <v>805026250</v>
      </c>
      <c r="B91" s="3" t="s">
        <v>94</v>
      </c>
      <c r="C91" s="3" t="s">
        <v>96</v>
      </c>
      <c r="D91" s="1">
        <v>278050</v>
      </c>
      <c r="E91" s="1" t="s">
        <v>24</v>
      </c>
      <c r="F91" s="1" t="s">
        <v>27</v>
      </c>
      <c r="G91" s="2">
        <v>1586600</v>
      </c>
      <c r="H91" s="2">
        <v>1586600</v>
      </c>
      <c r="I91" s="3" t="s">
        <v>104</v>
      </c>
      <c r="J91" s="3" t="s">
        <v>105</v>
      </c>
    </row>
    <row r="92" spans="1:10" x14ac:dyDescent="0.3">
      <c r="A92" s="3">
        <v>805026250</v>
      </c>
      <c r="B92" s="3" t="s">
        <v>94</v>
      </c>
      <c r="C92" s="3" t="s">
        <v>96</v>
      </c>
      <c r="D92" s="1">
        <v>278062</v>
      </c>
      <c r="E92" s="1" t="s">
        <v>24</v>
      </c>
      <c r="F92" s="1" t="s">
        <v>23</v>
      </c>
      <c r="G92" s="2">
        <v>1520352</v>
      </c>
      <c r="H92" s="2">
        <v>1520352</v>
      </c>
      <c r="I92" s="3" t="s">
        <v>104</v>
      </c>
      <c r="J92" s="3" t="s">
        <v>105</v>
      </c>
    </row>
    <row r="93" spans="1:10" x14ac:dyDescent="0.3">
      <c r="A93" s="3">
        <v>805026250</v>
      </c>
      <c r="B93" s="3" t="s">
        <v>94</v>
      </c>
      <c r="C93" s="3" t="s">
        <v>96</v>
      </c>
      <c r="D93" s="1">
        <v>278210</v>
      </c>
      <c r="E93" s="1" t="s">
        <v>25</v>
      </c>
      <c r="F93" s="1" t="s">
        <v>28</v>
      </c>
      <c r="G93" s="2">
        <v>124256</v>
      </c>
      <c r="H93" s="2">
        <v>124256</v>
      </c>
      <c r="I93" s="3" t="s">
        <v>104</v>
      </c>
      <c r="J93" s="3" t="s">
        <v>105</v>
      </c>
    </row>
    <row r="94" spans="1:10" x14ac:dyDescent="0.3">
      <c r="A94" s="3">
        <v>805026250</v>
      </c>
      <c r="B94" s="3" t="s">
        <v>94</v>
      </c>
      <c r="C94" s="3" t="s">
        <v>96</v>
      </c>
      <c r="D94" s="1">
        <v>278211</v>
      </c>
      <c r="E94" s="1" t="s">
        <v>25</v>
      </c>
      <c r="F94" s="1" t="s">
        <v>23</v>
      </c>
      <c r="G94" s="2">
        <v>122600</v>
      </c>
      <c r="H94" s="2">
        <v>122600</v>
      </c>
      <c r="I94" s="3" t="s">
        <v>104</v>
      </c>
      <c r="J94" s="3" t="s">
        <v>105</v>
      </c>
    </row>
    <row r="95" spans="1:10" x14ac:dyDescent="0.3">
      <c r="A95" s="3">
        <v>805026250</v>
      </c>
      <c r="B95" s="3" t="s">
        <v>94</v>
      </c>
      <c r="C95" s="3" t="s">
        <v>96</v>
      </c>
      <c r="D95" s="1">
        <v>278212</v>
      </c>
      <c r="E95" s="1" t="s">
        <v>25</v>
      </c>
      <c r="F95" s="1" t="s">
        <v>28</v>
      </c>
      <c r="G95" s="2">
        <v>19632</v>
      </c>
      <c r="H95" s="2">
        <v>19632</v>
      </c>
      <c r="I95" s="3" t="s">
        <v>104</v>
      </c>
      <c r="J95" s="3" t="s">
        <v>105</v>
      </c>
    </row>
    <row r="96" spans="1:10" x14ac:dyDescent="0.3">
      <c r="A96" s="3">
        <v>805026250</v>
      </c>
      <c r="B96" s="3" t="s">
        <v>94</v>
      </c>
      <c r="C96" s="3" t="s">
        <v>96</v>
      </c>
      <c r="D96" s="1">
        <v>278213</v>
      </c>
      <c r="E96" s="1" t="s">
        <v>25</v>
      </c>
      <c r="F96" s="1" t="s">
        <v>28</v>
      </c>
      <c r="G96" s="2">
        <v>696718</v>
      </c>
      <c r="H96" s="2">
        <v>696718</v>
      </c>
      <c r="I96" s="3" t="s">
        <v>104</v>
      </c>
      <c r="J96" s="3" t="s">
        <v>105</v>
      </c>
    </row>
    <row r="97" spans="1:10" x14ac:dyDescent="0.3">
      <c r="A97" s="3">
        <v>805026250</v>
      </c>
      <c r="B97" s="3" t="s">
        <v>94</v>
      </c>
      <c r="C97" s="3" t="s">
        <v>96</v>
      </c>
      <c r="D97" s="1">
        <v>278214</v>
      </c>
      <c r="E97" s="1" t="s">
        <v>25</v>
      </c>
      <c r="F97" s="1" t="s">
        <v>28</v>
      </c>
      <c r="G97" s="2">
        <v>1462967</v>
      </c>
      <c r="H97" s="2">
        <v>1462967</v>
      </c>
      <c r="I97" s="3" t="s">
        <v>104</v>
      </c>
      <c r="J97" s="3" t="s">
        <v>105</v>
      </c>
    </row>
    <row r="98" spans="1:10" x14ac:dyDescent="0.3">
      <c r="A98" s="3">
        <v>805026250</v>
      </c>
      <c r="B98" s="3" t="s">
        <v>94</v>
      </c>
      <c r="C98" s="3" t="s">
        <v>96</v>
      </c>
      <c r="D98" s="1">
        <v>278215</v>
      </c>
      <c r="E98" s="1" t="s">
        <v>25</v>
      </c>
      <c r="F98" s="1" t="s">
        <v>28</v>
      </c>
      <c r="G98" s="2">
        <v>139193</v>
      </c>
      <c r="H98" s="2">
        <v>139193</v>
      </c>
      <c r="I98" s="3" t="s">
        <v>104</v>
      </c>
      <c r="J98" s="3" t="s">
        <v>105</v>
      </c>
    </row>
    <row r="99" spans="1:10" x14ac:dyDescent="0.3">
      <c r="A99" s="3">
        <v>805026250</v>
      </c>
      <c r="B99" s="3" t="s">
        <v>94</v>
      </c>
      <c r="C99" s="3" t="s">
        <v>96</v>
      </c>
      <c r="D99" s="1">
        <v>278479</v>
      </c>
      <c r="E99" s="1" t="s">
        <v>26</v>
      </c>
      <c r="F99" s="1" t="s">
        <v>27</v>
      </c>
      <c r="G99" s="2">
        <v>838612</v>
      </c>
      <c r="H99" s="2">
        <v>838612</v>
      </c>
      <c r="I99" s="3" t="s">
        <v>104</v>
      </c>
      <c r="J99" s="3" t="s">
        <v>105</v>
      </c>
    </row>
    <row r="100" spans="1:10" x14ac:dyDescent="0.3">
      <c r="A100" s="3">
        <v>805026250</v>
      </c>
      <c r="B100" s="3" t="s">
        <v>94</v>
      </c>
      <c r="C100" s="3" t="s">
        <v>96</v>
      </c>
      <c r="D100" s="1">
        <v>278512</v>
      </c>
      <c r="E100" s="1" t="s">
        <v>26</v>
      </c>
      <c r="F100" s="1" t="s">
        <v>27</v>
      </c>
      <c r="G100" s="2">
        <v>1438227</v>
      </c>
      <c r="H100" s="2">
        <v>1040575</v>
      </c>
      <c r="I100" s="3" t="s">
        <v>104</v>
      </c>
      <c r="J100" s="3" t="s">
        <v>105</v>
      </c>
    </row>
    <row r="101" spans="1:10" x14ac:dyDescent="0.3">
      <c r="A101" s="3">
        <v>805026250</v>
      </c>
      <c r="B101" s="3" t="s">
        <v>94</v>
      </c>
      <c r="C101" s="3" t="s">
        <v>96</v>
      </c>
      <c r="D101" s="1">
        <v>278516</v>
      </c>
      <c r="E101" s="1" t="s">
        <v>26</v>
      </c>
      <c r="F101" s="1" t="s">
        <v>27</v>
      </c>
      <c r="G101" s="2">
        <v>829891</v>
      </c>
      <c r="H101" s="2">
        <v>829891</v>
      </c>
      <c r="I101" s="3" t="s">
        <v>104</v>
      </c>
      <c r="J101" s="3" t="s">
        <v>105</v>
      </c>
    </row>
    <row r="102" spans="1:10" x14ac:dyDescent="0.3">
      <c r="A102" s="3">
        <v>805026250</v>
      </c>
      <c r="B102" s="3" t="s">
        <v>94</v>
      </c>
      <c r="C102" s="3" t="s">
        <v>96</v>
      </c>
      <c r="D102" s="1">
        <v>278650</v>
      </c>
      <c r="E102" s="1" t="s">
        <v>28</v>
      </c>
      <c r="F102" s="1" t="s">
        <v>27</v>
      </c>
      <c r="G102" s="2">
        <v>1268243</v>
      </c>
      <c r="H102" s="2">
        <v>999443</v>
      </c>
      <c r="I102" s="3" t="s">
        <v>104</v>
      </c>
      <c r="J102" s="3" t="s">
        <v>105</v>
      </c>
    </row>
    <row r="103" spans="1:10" x14ac:dyDescent="0.3">
      <c r="A103" s="3">
        <v>805026250</v>
      </c>
      <c r="B103" s="3" t="s">
        <v>94</v>
      </c>
      <c r="C103" s="3" t="s">
        <v>96</v>
      </c>
      <c r="D103" s="1">
        <v>278651</v>
      </c>
      <c r="E103" s="1" t="s">
        <v>28</v>
      </c>
      <c r="F103" s="1" t="s">
        <v>27</v>
      </c>
      <c r="G103" s="2">
        <v>698870</v>
      </c>
      <c r="H103" s="2">
        <v>698870</v>
      </c>
      <c r="I103" s="3" t="s">
        <v>104</v>
      </c>
      <c r="J103" s="3" t="s">
        <v>105</v>
      </c>
    </row>
    <row r="104" spans="1:10" x14ac:dyDescent="0.3">
      <c r="A104" s="3">
        <v>805026250</v>
      </c>
      <c r="B104" s="3" t="s">
        <v>94</v>
      </c>
      <c r="C104" s="3" t="s">
        <v>96</v>
      </c>
      <c r="D104" s="1">
        <v>278975</v>
      </c>
      <c r="E104" s="1" t="s">
        <v>16</v>
      </c>
      <c r="F104" s="1" t="s">
        <v>17</v>
      </c>
      <c r="G104" s="2">
        <v>148498</v>
      </c>
      <c r="H104" s="2">
        <v>148498</v>
      </c>
      <c r="I104" s="3" t="s">
        <v>104</v>
      </c>
      <c r="J104" s="3" t="s">
        <v>105</v>
      </c>
    </row>
    <row r="105" spans="1:10" x14ac:dyDescent="0.3">
      <c r="A105" s="3">
        <v>805026250</v>
      </c>
      <c r="B105" s="3" t="s">
        <v>94</v>
      </c>
      <c r="C105" s="3" t="s">
        <v>96</v>
      </c>
      <c r="D105" s="1">
        <v>278991</v>
      </c>
      <c r="E105" s="1" t="s">
        <v>16</v>
      </c>
      <c r="F105" s="1" t="s">
        <v>17</v>
      </c>
      <c r="G105" s="2">
        <v>924584</v>
      </c>
      <c r="H105" s="2">
        <v>924584</v>
      </c>
      <c r="I105" s="3" t="s">
        <v>104</v>
      </c>
      <c r="J105" s="3" t="s">
        <v>105</v>
      </c>
    </row>
    <row r="106" spans="1:10" x14ac:dyDescent="0.3">
      <c r="A106" s="3">
        <v>805026250</v>
      </c>
      <c r="B106" s="3" t="s">
        <v>94</v>
      </c>
      <c r="C106" s="3" t="s">
        <v>96</v>
      </c>
      <c r="D106" s="1">
        <v>278992</v>
      </c>
      <c r="E106" s="1" t="s">
        <v>16</v>
      </c>
      <c r="F106" s="1" t="s">
        <v>17</v>
      </c>
      <c r="G106" s="2">
        <v>1098354</v>
      </c>
      <c r="H106" s="2">
        <v>1034753</v>
      </c>
      <c r="I106" s="3" t="s">
        <v>104</v>
      </c>
      <c r="J106" s="3" t="s">
        <v>105</v>
      </c>
    </row>
    <row r="107" spans="1:10" x14ac:dyDescent="0.3">
      <c r="A107" s="3">
        <v>805026250</v>
      </c>
      <c r="B107" s="3" t="s">
        <v>94</v>
      </c>
      <c r="C107" s="3" t="s">
        <v>96</v>
      </c>
      <c r="D107" s="1">
        <v>278994</v>
      </c>
      <c r="E107" s="1" t="s">
        <v>18</v>
      </c>
      <c r="F107" s="1" t="s">
        <v>17</v>
      </c>
      <c r="G107" s="2">
        <v>2772431</v>
      </c>
      <c r="H107" s="2">
        <v>2772431</v>
      </c>
      <c r="I107" s="3" t="s">
        <v>104</v>
      </c>
      <c r="J107" s="3" t="s">
        <v>105</v>
      </c>
    </row>
    <row r="108" spans="1:10" x14ac:dyDescent="0.3">
      <c r="A108" s="3">
        <v>805026250</v>
      </c>
      <c r="B108" s="3" t="s">
        <v>94</v>
      </c>
      <c r="C108" s="3" t="s">
        <v>96</v>
      </c>
      <c r="D108" s="1">
        <v>279136</v>
      </c>
      <c r="E108" s="1" t="s">
        <v>20</v>
      </c>
      <c r="F108" s="1" t="s">
        <v>17</v>
      </c>
      <c r="G108" s="2">
        <v>16290000</v>
      </c>
      <c r="H108" s="2">
        <v>16290000</v>
      </c>
      <c r="I108" s="3" t="s">
        <v>104</v>
      </c>
      <c r="J108" s="3" t="s">
        <v>105</v>
      </c>
    </row>
    <row r="109" spans="1:10" x14ac:dyDescent="0.3">
      <c r="A109" s="3">
        <v>805026250</v>
      </c>
      <c r="B109" s="3" t="s">
        <v>94</v>
      </c>
      <c r="C109" s="3" t="s">
        <v>96</v>
      </c>
      <c r="D109" s="1">
        <v>279168</v>
      </c>
      <c r="E109" s="1" t="s">
        <v>19</v>
      </c>
      <c r="F109" s="1" t="s">
        <v>17</v>
      </c>
      <c r="G109" s="2">
        <v>10860000</v>
      </c>
      <c r="H109" s="2">
        <v>10860000</v>
      </c>
      <c r="I109" s="3" t="s">
        <v>104</v>
      </c>
      <c r="J109" s="3" t="s">
        <v>105</v>
      </c>
    </row>
    <row r="110" spans="1:10" x14ac:dyDescent="0.3">
      <c r="A110" s="3">
        <v>805026250</v>
      </c>
      <c r="B110" s="3" t="s">
        <v>94</v>
      </c>
      <c r="C110" s="3" t="s">
        <v>96</v>
      </c>
      <c r="D110" s="1">
        <v>279197</v>
      </c>
      <c r="E110" s="1" t="s">
        <v>19</v>
      </c>
      <c r="F110" s="1" t="s">
        <v>17</v>
      </c>
      <c r="G110" s="2">
        <v>213858</v>
      </c>
      <c r="H110" s="2">
        <v>213858</v>
      </c>
      <c r="I110" s="3" t="s">
        <v>104</v>
      </c>
      <c r="J110" s="3" t="s">
        <v>105</v>
      </c>
    </row>
    <row r="111" spans="1:10" x14ac:dyDescent="0.3">
      <c r="A111" s="3">
        <v>805026250</v>
      </c>
      <c r="B111" s="3" t="s">
        <v>94</v>
      </c>
      <c r="C111" s="3" t="s">
        <v>96</v>
      </c>
      <c r="D111" s="1">
        <v>279199</v>
      </c>
      <c r="E111" s="1" t="s">
        <v>19</v>
      </c>
      <c r="F111" s="1" t="s">
        <v>17</v>
      </c>
      <c r="G111" s="2">
        <v>19632</v>
      </c>
      <c r="H111" s="2">
        <v>19632</v>
      </c>
      <c r="I111" s="3" t="s">
        <v>104</v>
      </c>
      <c r="J111" s="3" t="s">
        <v>105</v>
      </c>
    </row>
    <row r="112" spans="1:10" x14ac:dyDescent="0.3">
      <c r="A112" s="3">
        <v>805026250</v>
      </c>
      <c r="B112" s="3" t="s">
        <v>94</v>
      </c>
      <c r="C112" s="3" t="s">
        <v>96</v>
      </c>
      <c r="D112" s="1">
        <v>279201</v>
      </c>
      <c r="E112" s="1" t="s">
        <v>19</v>
      </c>
      <c r="F112" s="1" t="s">
        <v>17</v>
      </c>
      <c r="G112" s="2">
        <v>949913</v>
      </c>
      <c r="H112" s="2">
        <v>945913</v>
      </c>
      <c r="I112" s="3" t="s">
        <v>104</v>
      </c>
      <c r="J112" s="3" t="s">
        <v>105</v>
      </c>
    </row>
    <row r="113" spans="1:10" x14ac:dyDescent="0.3">
      <c r="A113" s="3">
        <v>805026250</v>
      </c>
      <c r="B113" s="3" t="s">
        <v>94</v>
      </c>
      <c r="C113" s="3" t="s">
        <v>96</v>
      </c>
      <c r="D113" s="1">
        <v>279294</v>
      </c>
      <c r="E113" s="1" t="s">
        <v>21</v>
      </c>
      <c r="F113" s="1" t="s">
        <v>7</v>
      </c>
      <c r="G113" s="2">
        <v>10860000</v>
      </c>
      <c r="H113" s="2">
        <v>10860000</v>
      </c>
      <c r="I113" s="3" t="s">
        <v>104</v>
      </c>
      <c r="J113" s="3" t="s">
        <v>105</v>
      </c>
    </row>
    <row r="114" spans="1:10" x14ac:dyDescent="0.3">
      <c r="A114" s="3">
        <v>805026250</v>
      </c>
      <c r="B114" s="3" t="s">
        <v>94</v>
      </c>
      <c r="C114" s="3" t="s">
        <v>96</v>
      </c>
      <c r="D114" s="1">
        <v>279615</v>
      </c>
      <c r="E114" s="1" t="s">
        <v>7</v>
      </c>
      <c r="F114" s="1" t="s">
        <v>14</v>
      </c>
      <c r="G114" s="2">
        <v>248387</v>
      </c>
      <c r="H114" s="2">
        <v>248387</v>
      </c>
      <c r="I114" s="3" t="s">
        <v>104</v>
      </c>
      <c r="J114" s="3" t="s">
        <v>105</v>
      </c>
    </row>
    <row r="115" spans="1:10" x14ac:dyDescent="0.3">
      <c r="A115" s="3">
        <v>805026250</v>
      </c>
      <c r="B115" s="3" t="s">
        <v>94</v>
      </c>
      <c r="C115" s="3" t="s">
        <v>96</v>
      </c>
      <c r="D115" s="1">
        <v>279618</v>
      </c>
      <c r="E115" s="1" t="s">
        <v>7</v>
      </c>
      <c r="F115" s="1" t="s">
        <v>13</v>
      </c>
      <c r="G115" s="2">
        <v>1286469</v>
      </c>
      <c r="H115" s="2">
        <v>1007407</v>
      </c>
      <c r="I115" s="3" t="s">
        <v>104</v>
      </c>
      <c r="J115" s="3" t="s">
        <v>105</v>
      </c>
    </row>
    <row r="116" spans="1:10" x14ac:dyDescent="0.3">
      <c r="A116" s="3">
        <v>805026250</v>
      </c>
      <c r="B116" s="3" t="s">
        <v>94</v>
      </c>
      <c r="C116" s="3" t="s">
        <v>96</v>
      </c>
      <c r="D116" s="1">
        <v>279622</v>
      </c>
      <c r="E116" s="1" t="s">
        <v>7</v>
      </c>
      <c r="F116" s="1" t="s">
        <v>8</v>
      </c>
      <c r="G116" s="2">
        <v>296200</v>
      </c>
      <c r="H116" s="2">
        <v>296200</v>
      </c>
      <c r="I116" s="3" t="s">
        <v>104</v>
      </c>
      <c r="J116" s="3" t="s">
        <v>105</v>
      </c>
    </row>
    <row r="117" spans="1:10" x14ac:dyDescent="0.3">
      <c r="A117" s="3">
        <v>805026250</v>
      </c>
      <c r="B117" s="3" t="s">
        <v>94</v>
      </c>
      <c r="C117" s="3" t="s">
        <v>96</v>
      </c>
      <c r="D117" s="1">
        <v>279624</v>
      </c>
      <c r="E117" s="1" t="s">
        <v>7</v>
      </c>
      <c r="F117" s="1" t="s">
        <v>13</v>
      </c>
      <c r="G117" s="2">
        <v>361854</v>
      </c>
      <c r="H117" s="2">
        <v>361854</v>
      </c>
      <c r="I117" s="3" t="s">
        <v>104</v>
      </c>
      <c r="J117" s="3" t="s">
        <v>105</v>
      </c>
    </row>
    <row r="118" spans="1:10" x14ac:dyDescent="0.3">
      <c r="A118" s="3">
        <v>805026250</v>
      </c>
      <c r="B118" s="3" t="s">
        <v>94</v>
      </c>
      <c r="C118" s="3" t="s">
        <v>96</v>
      </c>
      <c r="D118" s="1">
        <v>279986</v>
      </c>
      <c r="E118" s="1" t="s">
        <v>9</v>
      </c>
      <c r="F118" s="1" t="s">
        <v>13</v>
      </c>
      <c r="G118" s="2">
        <v>555872</v>
      </c>
      <c r="H118" s="2">
        <v>555872</v>
      </c>
      <c r="I118" s="3" t="s">
        <v>104</v>
      </c>
      <c r="J118" s="3" t="s">
        <v>105</v>
      </c>
    </row>
    <row r="119" spans="1:10" x14ac:dyDescent="0.3">
      <c r="A119" s="3">
        <v>805026250</v>
      </c>
      <c r="B119" s="3" t="s">
        <v>94</v>
      </c>
      <c r="C119" s="3" t="s">
        <v>96</v>
      </c>
      <c r="D119" s="1">
        <v>279993</v>
      </c>
      <c r="E119" s="1" t="s">
        <v>9</v>
      </c>
      <c r="F119" s="1" t="s">
        <v>8</v>
      </c>
      <c r="G119" s="2">
        <v>1591598</v>
      </c>
      <c r="H119" s="2">
        <v>1591598</v>
      </c>
      <c r="I119" s="3" t="s">
        <v>104</v>
      </c>
      <c r="J119" s="3" t="s">
        <v>105</v>
      </c>
    </row>
    <row r="120" spans="1:10" x14ac:dyDescent="0.3">
      <c r="A120" s="3">
        <v>805026250</v>
      </c>
      <c r="B120" s="3" t="s">
        <v>94</v>
      </c>
      <c r="C120" s="3" t="s">
        <v>96</v>
      </c>
      <c r="D120" s="1">
        <v>279994</v>
      </c>
      <c r="E120" s="1" t="s">
        <v>9</v>
      </c>
      <c r="F120" s="1" t="s">
        <v>14</v>
      </c>
      <c r="G120" s="2">
        <v>18822838</v>
      </c>
      <c r="H120" s="2">
        <v>18822838</v>
      </c>
      <c r="I120" s="3" t="s">
        <v>104</v>
      </c>
      <c r="J120" s="3" t="s">
        <v>105</v>
      </c>
    </row>
    <row r="121" spans="1:10" x14ac:dyDescent="0.3">
      <c r="A121" s="3">
        <v>805026250</v>
      </c>
      <c r="B121" s="3" t="s">
        <v>94</v>
      </c>
      <c r="C121" s="3" t="s">
        <v>96</v>
      </c>
      <c r="D121" s="1">
        <v>280243</v>
      </c>
      <c r="E121" s="1" t="s">
        <v>2</v>
      </c>
      <c r="F121" s="1" t="s">
        <v>13</v>
      </c>
      <c r="G121" s="2">
        <v>550642</v>
      </c>
      <c r="H121" s="2">
        <v>550642</v>
      </c>
      <c r="I121" s="3" t="s">
        <v>104</v>
      </c>
      <c r="J121" s="3" t="s">
        <v>105</v>
      </c>
    </row>
    <row r="122" spans="1:10" x14ac:dyDescent="0.3">
      <c r="A122" s="3">
        <v>805026250</v>
      </c>
      <c r="B122" s="3" t="s">
        <v>94</v>
      </c>
      <c r="C122" s="3" t="s">
        <v>96</v>
      </c>
      <c r="D122" s="1">
        <v>280244</v>
      </c>
      <c r="E122" s="1" t="s">
        <v>2</v>
      </c>
      <c r="F122" s="1" t="s">
        <v>3</v>
      </c>
      <c r="G122" s="2">
        <v>720284</v>
      </c>
      <c r="H122" s="2">
        <v>720284</v>
      </c>
      <c r="I122" s="3" t="s">
        <v>104</v>
      </c>
      <c r="J122" s="3" t="s">
        <v>105</v>
      </c>
    </row>
    <row r="123" spans="1:10" x14ac:dyDescent="0.3">
      <c r="A123" s="3">
        <v>805026250</v>
      </c>
      <c r="B123" s="3" t="s">
        <v>94</v>
      </c>
      <c r="C123" s="3" t="s">
        <v>96</v>
      </c>
      <c r="D123" s="1">
        <v>280246</v>
      </c>
      <c r="E123" s="1" t="s">
        <v>2</v>
      </c>
      <c r="F123" s="1" t="s">
        <v>15</v>
      </c>
      <c r="G123" s="2">
        <v>264532</v>
      </c>
      <c r="H123" s="2">
        <v>264532</v>
      </c>
      <c r="I123" s="3" t="s">
        <v>104</v>
      </c>
      <c r="J123" s="3" t="s">
        <v>105</v>
      </c>
    </row>
    <row r="124" spans="1:10" x14ac:dyDescent="0.3">
      <c r="A124" s="3">
        <v>805026250</v>
      </c>
      <c r="B124" s="3" t="s">
        <v>94</v>
      </c>
      <c r="C124" s="3" t="s">
        <v>96</v>
      </c>
      <c r="D124" s="1">
        <v>280248</v>
      </c>
      <c r="E124" s="1" t="s">
        <v>2</v>
      </c>
      <c r="F124" s="1" t="s">
        <v>15</v>
      </c>
      <c r="G124" s="2">
        <v>28638</v>
      </c>
      <c r="H124" s="2">
        <v>28638</v>
      </c>
      <c r="I124" s="3" t="s">
        <v>104</v>
      </c>
      <c r="J124" s="3" t="s">
        <v>105</v>
      </c>
    </row>
    <row r="125" spans="1:10" x14ac:dyDescent="0.3">
      <c r="A125" s="3">
        <v>805026250</v>
      </c>
      <c r="B125" s="3" t="s">
        <v>94</v>
      </c>
      <c r="C125" s="3" t="s">
        <v>96</v>
      </c>
      <c r="D125" s="1">
        <v>281123</v>
      </c>
      <c r="E125" s="1" t="s">
        <v>4</v>
      </c>
      <c r="F125" s="1" t="s">
        <v>5</v>
      </c>
      <c r="G125" s="2">
        <v>943338</v>
      </c>
      <c r="H125" s="2">
        <v>943338</v>
      </c>
      <c r="I125" s="3" t="s">
        <v>104</v>
      </c>
      <c r="J125" s="3" t="s">
        <v>105</v>
      </c>
    </row>
    <row r="126" spans="1:10" x14ac:dyDescent="0.3">
      <c r="A126" s="3">
        <v>805026250</v>
      </c>
      <c r="B126" s="3" t="s">
        <v>94</v>
      </c>
      <c r="C126" s="3" t="s">
        <v>96</v>
      </c>
      <c r="D126" s="1">
        <v>281136</v>
      </c>
      <c r="E126" s="1" t="s">
        <v>4</v>
      </c>
      <c r="F126" s="1" t="s">
        <v>5</v>
      </c>
      <c r="G126" s="2">
        <v>4145936</v>
      </c>
      <c r="H126" s="2">
        <v>4145936</v>
      </c>
      <c r="I126" s="3" t="s">
        <v>104</v>
      </c>
      <c r="J126" s="3" t="s">
        <v>105</v>
      </c>
    </row>
    <row r="127" spans="1:10" x14ac:dyDescent="0.3">
      <c r="A127" s="3">
        <v>805026250</v>
      </c>
      <c r="B127" s="3" t="s">
        <v>94</v>
      </c>
      <c r="C127" s="3" t="s">
        <v>96</v>
      </c>
      <c r="D127" s="1">
        <v>281210</v>
      </c>
      <c r="E127" s="1" t="s">
        <v>12</v>
      </c>
      <c r="F127" s="1" t="s">
        <v>5</v>
      </c>
      <c r="G127" s="2">
        <v>386420</v>
      </c>
      <c r="H127" s="2">
        <v>366788</v>
      </c>
      <c r="I127" s="3" t="s">
        <v>104</v>
      </c>
      <c r="J127" s="3" t="s">
        <v>105</v>
      </c>
    </row>
    <row r="128" spans="1:10" x14ac:dyDescent="0.3">
      <c r="A128" s="3">
        <v>805026250</v>
      </c>
      <c r="B128" s="3" t="s">
        <v>94</v>
      </c>
      <c r="C128" s="3" t="s">
        <v>96</v>
      </c>
      <c r="D128" s="1">
        <v>281481</v>
      </c>
      <c r="E128" s="1" t="s">
        <v>6</v>
      </c>
      <c r="F128" s="1" t="s">
        <v>5</v>
      </c>
      <c r="G128" s="2">
        <v>644476</v>
      </c>
      <c r="H128" s="2">
        <v>644476</v>
      </c>
      <c r="I128" s="3" t="s">
        <v>104</v>
      </c>
      <c r="J128" s="3" t="s">
        <v>105</v>
      </c>
    </row>
    <row r="129" spans="1:10" x14ac:dyDescent="0.3">
      <c r="A129" s="3">
        <v>805026250</v>
      </c>
      <c r="B129" s="3" t="s">
        <v>94</v>
      </c>
      <c r="C129" s="3" t="s">
        <v>96</v>
      </c>
      <c r="D129" s="1">
        <v>281490</v>
      </c>
      <c r="E129" s="1" t="s">
        <v>6</v>
      </c>
      <c r="F129" s="1" t="s">
        <v>5</v>
      </c>
      <c r="G129" s="2">
        <v>191200</v>
      </c>
      <c r="H129" s="2">
        <v>191200</v>
      </c>
      <c r="I129" s="3" t="s">
        <v>104</v>
      </c>
      <c r="J129" s="3" t="s">
        <v>105</v>
      </c>
    </row>
    <row r="130" spans="1:10" x14ac:dyDescent="0.3">
      <c r="A130" s="3">
        <v>805026250</v>
      </c>
      <c r="B130" s="3" t="s">
        <v>94</v>
      </c>
      <c r="C130" s="3" t="s">
        <v>96</v>
      </c>
      <c r="D130" s="1">
        <v>281491</v>
      </c>
      <c r="E130" s="1" t="s">
        <v>6</v>
      </c>
      <c r="F130" s="1" t="s">
        <v>5</v>
      </c>
      <c r="G130" s="2">
        <v>612816</v>
      </c>
      <c r="H130" s="2">
        <v>612816</v>
      </c>
      <c r="I130" s="3" t="s">
        <v>104</v>
      </c>
      <c r="J130" s="3" t="s">
        <v>105</v>
      </c>
    </row>
    <row r="131" spans="1:10" x14ac:dyDescent="0.3">
      <c r="A131" s="3">
        <v>805026250</v>
      </c>
      <c r="B131" s="3" t="s">
        <v>94</v>
      </c>
      <c r="C131" s="3" t="s">
        <v>96</v>
      </c>
      <c r="D131" s="1">
        <v>282642</v>
      </c>
      <c r="E131" s="1" t="s">
        <v>0</v>
      </c>
      <c r="F131" s="1" t="s">
        <v>1</v>
      </c>
      <c r="G131" s="2">
        <v>49722417</v>
      </c>
      <c r="H131" s="2">
        <v>49722417</v>
      </c>
      <c r="I131" s="3" t="s">
        <v>104</v>
      </c>
      <c r="J131" s="3" t="s">
        <v>105</v>
      </c>
    </row>
    <row r="132" spans="1:10" x14ac:dyDescent="0.3">
      <c r="A132" s="3">
        <v>805026250</v>
      </c>
      <c r="B132" s="3" t="s">
        <v>94</v>
      </c>
      <c r="C132" s="3" t="s">
        <v>96</v>
      </c>
      <c r="D132" s="1">
        <v>283255</v>
      </c>
      <c r="E132" s="1" t="s">
        <v>10</v>
      </c>
      <c r="F132" s="1" t="s">
        <v>11</v>
      </c>
      <c r="G132" s="2">
        <v>270702</v>
      </c>
      <c r="H132" s="2">
        <v>270702</v>
      </c>
      <c r="I132" s="3" t="s">
        <v>104</v>
      </c>
      <c r="J132" s="3" t="s">
        <v>105</v>
      </c>
    </row>
    <row r="133" spans="1:10" x14ac:dyDescent="0.3">
      <c r="A133" s="3">
        <v>805026250</v>
      </c>
      <c r="B133" s="3" t="s">
        <v>94</v>
      </c>
      <c r="C133" s="3" t="s">
        <v>96</v>
      </c>
      <c r="D133" s="1">
        <v>283278</v>
      </c>
      <c r="E133" s="1" t="s">
        <v>10</v>
      </c>
      <c r="F133" s="1" t="s">
        <v>11</v>
      </c>
      <c r="G133" s="2">
        <v>244130</v>
      </c>
      <c r="H133" s="2">
        <v>244130</v>
      </c>
      <c r="I133" s="3" t="s">
        <v>104</v>
      </c>
      <c r="J133" s="3" t="s">
        <v>105</v>
      </c>
    </row>
    <row r="134" spans="1:10" x14ac:dyDescent="0.3">
      <c r="A134" s="3">
        <v>805026250</v>
      </c>
      <c r="B134" s="3" t="s">
        <v>94</v>
      </c>
      <c r="C134" s="3" t="s">
        <v>96</v>
      </c>
      <c r="D134" s="1">
        <v>283287</v>
      </c>
      <c r="E134" s="1" t="s">
        <v>10</v>
      </c>
      <c r="F134" s="1" t="s">
        <v>11</v>
      </c>
      <c r="G134" s="2">
        <v>19632</v>
      </c>
      <c r="H134" s="2">
        <v>19632</v>
      </c>
      <c r="I134" s="3" t="s">
        <v>104</v>
      </c>
      <c r="J134" s="3" t="s">
        <v>105</v>
      </c>
    </row>
    <row r="135" spans="1:10" x14ac:dyDescent="0.3">
      <c r="A135" s="3">
        <v>805026250</v>
      </c>
      <c r="B135" s="3" t="s">
        <v>94</v>
      </c>
      <c r="C135" s="3" t="s">
        <v>96</v>
      </c>
      <c r="D135" s="1">
        <v>283291</v>
      </c>
      <c r="E135" s="1" t="s">
        <v>10</v>
      </c>
      <c r="F135" s="1" t="s">
        <v>11</v>
      </c>
      <c r="G135" s="2">
        <v>8986650</v>
      </c>
      <c r="H135" s="2">
        <v>8986650</v>
      </c>
      <c r="I135" s="3" t="s">
        <v>104</v>
      </c>
      <c r="J135" s="3" t="s">
        <v>105</v>
      </c>
    </row>
    <row r="136" spans="1:10" x14ac:dyDescent="0.3">
      <c r="A136" s="12" t="s">
        <v>110</v>
      </c>
      <c r="B136" s="13"/>
      <c r="C136" s="13"/>
      <c r="D136" s="13"/>
      <c r="E136" s="13"/>
      <c r="F136" s="14"/>
      <c r="G136" s="9">
        <f t="shared" ref="G136" si="0">SUM(G2:G135)</f>
        <v>341182458</v>
      </c>
      <c r="H136" s="9">
        <f>SUM(H2:H135)</f>
        <v>329484353</v>
      </c>
      <c r="I136" s="12"/>
      <c r="J136" s="14"/>
    </row>
    <row r="138" spans="1:10" x14ac:dyDescent="0.3">
      <c r="A138" s="7" t="s">
        <v>106</v>
      </c>
    </row>
    <row r="139" spans="1:10" x14ac:dyDescent="0.3">
      <c r="A139" s="7" t="s">
        <v>107</v>
      </c>
    </row>
    <row r="140" spans="1:10" x14ac:dyDescent="0.3">
      <c r="A140" s="7" t="s">
        <v>108</v>
      </c>
    </row>
    <row r="141" spans="1:10" x14ac:dyDescent="0.3">
      <c r="A141" s="7" t="s">
        <v>109</v>
      </c>
    </row>
    <row r="142" spans="1:10" x14ac:dyDescent="0.3">
      <c r="A142" s="8">
        <v>45234</v>
      </c>
    </row>
  </sheetData>
  <sortState ref="D2:H121">
    <sortCondition ref="D2:D121"/>
  </sortState>
  <mergeCells count="2">
    <mergeCell ref="A136:F136"/>
    <mergeCell ref="I136:J136"/>
  </mergeCells>
  <conditionalFormatting sqref="E1">
    <cfRule type="duplicateValues" dxfId="3" priority="2"/>
  </conditionalFormatting>
  <conditionalFormatting sqref="H1:H1048576">
    <cfRule type="duplicateValues" dxfId="2" priority="1"/>
  </conditionalFormatting>
  <dataValidations disablePrompts="1"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21" sqref="C21"/>
    </sheetView>
  </sheetViews>
  <sheetFormatPr baseColWidth="10" defaultRowHeight="16.5" x14ac:dyDescent="0.3"/>
  <cols>
    <col min="1" max="1" width="38.625" bestFit="1" customWidth="1"/>
    <col min="2" max="2" width="10.75" customWidth="1"/>
    <col min="3" max="3" width="16" customWidth="1"/>
  </cols>
  <sheetData>
    <row r="3" spans="1:3" x14ac:dyDescent="0.3">
      <c r="A3" s="20" t="s">
        <v>407</v>
      </c>
      <c r="B3" t="s">
        <v>408</v>
      </c>
      <c r="C3" t="s">
        <v>409</v>
      </c>
    </row>
    <row r="4" spans="1:3" x14ac:dyDescent="0.3">
      <c r="A4" s="21" t="s">
        <v>391</v>
      </c>
      <c r="B4" s="22">
        <v>2</v>
      </c>
      <c r="C4" s="23">
        <v>4416638</v>
      </c>
    </row>
    <row r="5" spans="1:3" x14ac:dyDescent="0.3">
      <c r="A5" s="21" t="s">
        <v>390</v>
      </c>
      <c r="B5" s="22">
        <v>123</v>
      </c>
      <c r="C5" s="23">
        <v>293074893</v>
      </c>
    </row>
    <row r="6" spans="1:3" x14ac:dyDescent="0.3">
      <c r="A6" s="21" t="s">
        <v>392</v>
      </c>
      <c r="B6" s="22">
        <v>1</v>
      </c>
      <c r="C6" s="23">
        <v>555872</v>
      </c>
    </row>
    <row r="7" spans="1:3" x14ac:dyDescent="0.3">
      <c r="A7" s="21" t="s">
        <v>393</v>
      </c>
      <c r="B7" s="22">
        <v>8</v>
      </c>
      <c r="C7" s="23">
        <v>31436950</v>
      </c>
    </row>
    <row r="8" spans="1:3" x14ac:dyDescent="0.3">
      <c r="A8" s="21" t="s">
        <v>406</v>
      </c>
      <c r="B8" s="22">
        <v>134</v>
      </c>
      <c r="C8" s="23">
        <v>329484353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V136"/>
  <sheetViews>
    <sheetView topLeftCell="M1" workbookViewId="0">
      <selection activeCell="E2" sqref="E2:V136"/>
    </sheetView>
  </sheetViews>
  <sheetFormatPr baseColWidth="10" defaultRowHeight="16.5" x14ac:dyDescent="0.3"/>
  <cols>
    <col min="2" max="2" width="38.5" customWidth="1"/>
    <col min="6" max="6" width="18" customWidth="1"/>
    <col min="9" max="9" width="12.125" bestFit="1" customWidth="1"/>
    <col min="10" max="11" width="15.75" customWidth="1"/>
    <col min="12" max="12" width="40.25" customWidth="1"/>
    <col min="13" max="13" width="14.25" customWidth="1"/>
    <col min="14" max="14" width="13.25" customWidth="1"/>
    <col min="15" max="15" width="14.75" customWidth="1"/>
    <col min="16" max="16" width="15" customWidth="1"/>
    <col min="17" max="17" width="15.125" customWidth="1"/>
    <col min="18" max="18" width="16.625" customWidth="1"/>
    <col min="19" max="19" width="12" customWidth="1"/>
    <col min="22" max="22" width="14.625" customWidth="1"/>
  </cols>
  <sheetData>
    <row r="1" spans="1:22" x14ac:dyDescent="0.3">
      <c r="I1" s="11">
        <f>SUBTOTAL(9,I3:I136)</f>
        <v>49722417</v>
      </c>
      <c r="J1" s="11">
        <f>SUBTOTAL(9,J3:J136)</f>
        <v>49722417</v>
      </c>
      <c r="K1" s="11"/>
      <c r="O1" s="11">
        <f>SUBTOTAL(9,O3:O136)</f>
        <v>0</v>
      </c>
      <c r="P1" s="11">
        <f>SUBTOTAL(9,P3:P136)</f>
        <v>0</v>
      </c>
      <c r="Q1" s="11">
        <f>SUBTOTAL(9,Q3:Q136)</f>
        <v>0</v>
      </c>
      <c r="R1" s="11">
        <f>SUBTOTAL(9,R3:R136)</f>
        <v>0</v>
      </c>
      <c r="S1" s="11">
        <f>SUBTOTAL(9,S3:S136)</f>
        <v>0</v>
      </c>
      <c r="T1" s="11">
        <f>SUBTOTAL(9,T3:T136)</f>
        <v>0</v>
      </c>
      <c r="U1" s="11">
        <f>SUBTOTAL(9,U3:U136)</f>
        <v>0</v>
      </c>
      <c r="V1" s="11">
        <f>SUBTOTAL(9,V3:V136)</f>
        <v>0</v>
      </c>
    </row>
    <row r="2" spans="1:22" ht="49.5" x14ac:dyDescent="0.3">
      <c r="A2" s="4" t="s">
        <v>92</v>
      </c>
      <c r="B2" s="4" t="s">
        <v>93</v>
      </c>
      <c r="C2" s="4" t="s">
        <v>95</v>
      </c>
      <c r="D2" s="4" t="s">
        <v>97</v>
      </c>
      <c r="E2" s="4" t="s">
        <v>111</v>
      </c>
      <c r="F2" s="4" t="s">
        <v>245</v>
      </c>
      <c r="G2" s="4" t="s">
        <v>98</v>
      </c>
      <c r="H2" s="4" t="s">
        <v>99</v>
      </c>
      <c r="I2" s="5" t="s">
        <v>101</v>
      </c>
      <c r="J2" s="5" t="s">
        <v>100</v>
      </c>
      <c r="K2" s="19" t="s">
        <v>403</v>
      </c>
      <c r="L2" s="15" t="s">
        <v>389</v>
      </c>
      <c r="M2" s="16" t="s">
        <v>402</v>
      </c>
      <c r="N2" s="16" t="s">
        <v>380</v>
      </c>
      <c r="O2" s="16" t="s">
        <v>394</v>
      </c>
      <c r="P2" s="16" t="s">
        <v>395</v>
      </c>
      <c r="Q2" s="16" t="s">
        <v>396</v>
      </c>
      <c r="R2" s="16" t="s">
        <v>397</v>
      </c>
      <c r="S2" s="16" t="s">
        <v>398</v>
      </c>
      <c r="T2" s="16" t="s">
        <v>399</v>
      </c>
      <c r="U2" s="15" t="s">
        <v>400</v>
      </c>
      <c r="V2" s="16" t="s">
        <v>401</v>
      </c>
    </row>
    <row r="3" spans="1:22" hidden="1" x14ac:dyDescent="0.3">
      <c r="A3" s="3">
        <v>805026250</v>
      </c>
      <c r="B3" s="3" t="s">
        <v>94</v>
      </c>
      <c r="C3" s="3"/>
      <c r="D3" s="1">
        <v>228033</v>
      </c>
      <c r="E3" s="10">
        <v>228033</v>
      </c>
      <c r="F3" s="1" t="s">
        <v>246</v>
      </c>
      <c r="G3" s="1" t="s">
        <v>84</v>
      </c>
      <c r="H3" s="1" t="s">
        <v>85</v>
      </c>
      <c r="I3" s="2">
        <v>7705063</v>
      </c>
      <c r="J3" s="2">
        <v>3606419</v>
      </c>
      <c r="K3" s="2" t="s">
        <v>390</v>
      </c>
      <c r="L3" s="17" t="s">
        <v>390</v>
      </c>
      <c r="M3" s="17" t="s">
        <v>381</v>
      </c>
      <c r="N3" s="17">
        <v>0</v>
      </c>
      <c r="O3" s="18">
        <v>0</v>
      </c>
      <c r="P3" s="18">
        <v>0</v>
      </c>
      <c r="Q3" s="18">
        <v>0</v>
      </c>
      <c r="R3" s="18">
        <v>0</v>
      </c>
      <c r="S3" s="18">
        <v>0</v>
      </c>
      <c r="T3" s="18">
        <v>0</v>
      </c>
      <c r="U3" s="18">
        <v>0</v>
      </c>
      <c r="V3" s="18">
        <v>0</v>
      </c>
    </row>
    <row r="4" spans="1:22" hidden="1" x14ac:dyDescent="0.3">
      <c r="A4" s="3">
        <v>805026250</v>
      </c>
      <c r="B4" s="3" t="s">
        <v>94</v>
      </c>
      <c r="C4" s="3" t="s">
        <v>96</v>
      </c>
      <c r="D4" s="1">
        <v>263646</v>
      </c>
      <c r="E4" s="1" t="s">
        <v>112</v>
      </c>
      <c r="F4" s="1" t="s">
        <v>247</v>
      </c>
      <c r="G4" s="1" t="s">
        <v>86</v>
      </c>
      <c r="H4" s="1" t="s">
        <v>87</v>
      </c>
      <c r="I4" s="2">
        <v>3670490</v>
      </c>
      <c r="J4" s="2">
        <v>3654558</v>
      </c>
      <c r="K4" s="2" t="s">
        <v>390</v>
      </c>
      <c r="L4" s="17" t="s">
        <v>390</v>
      </c>
      <c r="M4" s="17" t="s">
        <v>381</v>
      </c>
      <c r="N4" s="17">
        <v>0</v>
      </c>
      <c r="O4" s="18">
        <v>5757914</v>
      </c>
      <c r="P4" s="18">
        <v>3982790</v>
      </c>
      <c r="Q4" s="18">
        <v>0</v>
      </c>
      <c r="R4" s="18">
        <v>0</v>
      </c>
      <c r="S4" s="18">
        <v>0</v>
      </c>
      <c r="T4" s="18">
        <v>15932</v>
      </c>
      <c r="U4" s="18">
        <v>0</v>
      </c>
      <c r="V4" s="18">
        <v>0</v>
      </c>
    </row>
    <row r="5" spans="1:22" hidden="1" x14ac:dyDescent="0.3">
      <c r="A5" s="3">
        <v>805026250</v>
      </c>
      <c r="B5" s="3" t="s">
        <v>94</v>
      </c>
      <c r="C5" s="3" t="s">
        <v>96</v>
      </c>
      <c r="D5" s="1">
        <v>265548</v>
      </c>
      <c r="E5" s="1" t="s">
        <v>113</v>
      </c>
      <c r="F5" s="1" t="s">
        <v>248</v>
      </c>
      <c r="G5" s="1" t="s">
        <v>69</v>
      </c>
      <c r="H5" s="1" t="s">
        <v>70</v>
      </c>
      <c r="I5" s="6">
        <v>660509</v>
      </c>
      <c r="J5" s="2">
        <v>25935</v>
      </c>
      <c r="K5" s="2" t="s">
        <v>390</v>
      </c>
      <c r="L5" s="17" t="s">
        <v>390</v>
      </c>
      <c r="M5" s="17" t="s">
        <v>381</v>
      </c>
      <c r="N5" s="17">
        <v>0</v>
      </c>
      <c r="O5" s="18">
        <v>3404496</v>
      </c>
      <c r="P5" s="18">
        <v>842409</v>
      </c>
      <c r="Q5" s="18">
        <v>181900</v>
      </c>
      <c r="R5" s="18">
        <v>660509</v>
      </c>
      <c r="S5" s="18">
        <v>0</v>
      </c>
      <c r="T5" s="18">
        <v>0</v>
      </c>
      <c r="U5" s="18">
        <v>0</v>
      </c>
      <c r="V5" s="18">
        <v>660509</v>
      </c>
    </row>
    <row r="6" spans="1:22" hidden="1" x14ac:dyDescent="0.3">
      <c r="A6" s="3">
        <v>805026250</v>
      </c>
      <c r="B6" s="3" t="s">
        <v>94</v>
      </c>
      <c r="C6" s="3" t="s">
        <v>96</v>
      </c>
      <c r="D6" s="1">
        <v>266557</v>
      </c>
      <c r="E6" s="1" t="s">
        <v>114</v>
      </c>
      <c r="F6" s="1" t="s">
        <v>249</v>
      </c>
      <c r="G6" s="1" t="s">
        <v>91</v>
      </c>
      <c r="H6" s="1" t="s">
        <v>70</v>
      </c>
      <c r="I6" s="2">
        <v>658064</v>
      </c>
      <c r="J6" s="2">
        <v>284800</v>
      </c>
      <c r="K6" s="2" t="s">
        <v>390</v>
      </c>
      <c r="L6" s="17" t="s">
        <v>390</v>
      </c>
      <c r="M6" s="17" t="s">
        <v>381</v>
      </c>
      <c r="N6" s="17">
        <v>0</v>
      </c>
      <c r="O6" s="18">
        <v>0</v>
      </c>
      <c r="P6" s="18">
        <v>658064</v>
      </c>
      <c r="Q6" s="18">
        <v>0</v>
      </c>
      <c r="R6" s="18">
        <v>658064</v>
      </c>
      <c r="S6" s="18">
        <v>0</v>
      </c>
      <c r="T6" s="18">
        <v>0</v>
      </c>
      <c r="U6" s="18">
        <v>0</v>
      </c>
      <c r="V6" s="18">
        <v>658064</v>
      </c>
    </row>
    <row r="7" spans="1:22" hidden="1" x14ac:dyDescent="0.3">
      <c r="A7" s="3">
        <v>805026250</v>
      </c>
      <c r="B7" s="3" t="s">
        <v>94</v>
      </c>
      <c r="C7" s="3" t="s">
        <v>96</v>
      </c>
      <c r="D7" s="1">
        <v>267408</v>
      </c>
      <c r="E7" s="1" t="s">
        <v>115</v>
      </c>
      <c r="F7" s="1" t="s">
        <v>250</v>
      </c>
      <c r="G7" s="1" t="s">
        <v>71</v>
      </c>
      <c r="H7" s="1" t="s">
        <v>70</v>
      </c>
      <c r="I7" s="2">
        <v>3298482</v>
      </c>
      <c r="J7" s="2">
        <v>31050</v>
      </c>
      <c r="K7" s="2" t="s">
        <v>390</v>
      </c>
      <c r="L7" s="17" t="s">
        <v>390</v>
      </c>
      <c r="M7" s="17" t="s">
        <v>381</v>
      </c>
      <c r="N7" s="17">
        <v>0</v>
      </c>
      <c r="O7" s="18">
        <v>9426696</v>
      </c>
      <c r="P7" s="18">
        <v>3627782</v>
      </c>
      <c r="Q7" s="18">
        <v>329300</v>
      </c>
      <c r="R7" s="18">
        <v>3298482</v>
      </c>
      <c r="S7" s="18">
        <v>0</v>
      </c>
      <c r="T7" s="18">
        <v>0</v>
      </c>
      <c r="U7" s="18">
        <v>0</v>
      </c>
      <c r="V7" s="18">
        <v>3298482</v>
      </c>
    </row>
    <row r="8" spans="1:22" hidden="1" x14ac:dyDescent="0.3">
      <c r="A8" s="3">
        <v>805026250</v>
      </c>
      <c r="B8" s="3" t="s">
        <v>94</v>
      </c>
      <c r="C8" s="3" t="s">
        <v>96</v>
      </c>
      <c r="D8" s="1">
        <v>267438</v>
      </c>
      <c r="E8" s="1" t="s">
        <v>116</v>
      </c>
      <c r="F8" s="1" t="s">
        <v>251</v>
      </c>
      <c r="G8" s="1" t="s">
        <v>71</v>
      </c>
      <c r="H8" s="1" t="s">
        <v>88</v>
      </c>
      <c r="I8" s="2">
        <v>5148489</v>
      </c>
      <c r="J8" s="2">
        <v>5014489</v>
      </c>
      <c r="K8" s="2" t="s">
        <v>390</v>
      </c>
      <c r="L8" s="17" t="s">
        <v>390</v>
      </c>
      <c r="M8" s="17" t="s">
        <v>381</v>
      </c>
      <c r="N8" s="17">
        <v>0</v>
      </c>
      <c r="O8" s="18">
        <v>34151988</v>
      </c>
      <c r="P8" s="18">
        <v>5241589</v>
      </c>
      <c r="Q8" s="18">
        <v>93100</v>
      </c>
      <c r="R8" s="18">
        <v>5014489</v>
      </c>
      <c r="S8" s="18">
        <v>134000</v>
      </c>
      <c r="T8" s="18">
        <v>0</v>
      </c>
      <c r="U8" s="18">
        <v>0</v>
      </c>
      <c r="V8" s="18">
        <v>5014489</v>
      </c>
    </row>
    <row r="9" spans="1:22" hidden="1" x14ac:dyDescent="0.3">
      <c r="A9" s="3">
        <v>805026250</v>
      </c>
      <c r="B9" s="3" t="s">
        <v>94</v>
      </c>
      <c r="C9" s="3" t="s">
        <v>96</v>
      </c>
      <c r="D9" s="1">
        <v>267443</v>
      </c>
      <c r="E9" s="1" t="s">
        <v>117</v>
      </c>
      <c r="F9" s="1" t="s">
        <v>252</v>
      </c>
      <c r="G9" s="1" t="s">
        <v>71</v>
      </c>
      <c r="H9" s="1" t="s">
        <v>70</v>
      </c>
      <c r="I9" s="2">
        <v>308064</v>
      </c>
      <c r="J9" s="2">
        <v>308064</v>
      </c>
      <c r="K9" s="2" t="s">
        <v>390</v>
      </c>
      <c r="L9" s="17" t="s">
        <v>390</v>
      </c>
      <c r="M9" s="17" t="s">
        <v>381</v>
      </c>
      <c r="N9" s="17">
        <v>0</v>
      </c>
      <c r="O9" s="18">
        <v>0</v>
      </c>
      <c r="P9" s="18">
        <v>308064</v>
      </c>
      <c r="Q9" s="18">
        <v>0</v>
      </c>
      <c r="R9" s="18">
        <v>308064</v>
      </c>
      <c r="S9" s="18">
        <v>0</v>
      </c>
      <c r="T9" s="18">
        <v>0</v>
      </c>
      <c r="U9" s="18">
        <v>0</v>
      </c>
      <c r="V9" s="18">
        <v>308064</v>
      </c>
    </row>
    <row r="10" spans="1:22" hidden="1" x14ac:dyDescent="0.3">
      <c r="A10" s="3">
        <v>805026250</v>
      </c>
      <c r="B10" s="3" t="s">
        <v>94</v>
      </c>
      <c r="C10" s="3" t="s">
        <v>96</v>
      </c>
      <c r="D10" s="1">
        <v>267447</v>
      </c>
      <c r="E10" s="1" t="s">
        <v>118</v>
      </c>
      <c r="F10" s="1" t="s">
        <v>253</v>
      </c>
      <c r="G10" s="1" t="s">
        <v>71</v>
      </c>
      <c r="H10" s="1" t="s">
        <v>73</v>
      </c>
      <c r="I10" s="2">
        <v>3907579</v>
      </c>
      <c r="J10" s="2">
        <v>3557579</v>
      </c>
      <c r="K10" s="2" t="s">
        <v>390</v>
      </c>
      <c r="L10" s="17" t="s">
        <v>390</v>
      </c>
      <c r="M10" s="17" t="s">
        <v>381</v>
      </c>
      <c r="N10" s="17">
        <v>0</v>
      </c>
      <c r="O10" s="18">
        <v>1984230</v>
      </c>
      <c r="P10" s="18">
        <v>4064929</v>
      </c>
      <c r="Q10" s="18">
        <v>0</v>
      </c>
      <c r="R10" s="18">
        <v>0</v>
      </c>
      <c r="S10" s="18">
        <v>0</v>
      </c>
      <c r="T10" s="18">
        <v>350000</v>
      </c>
      <c r="U10" s="18">
        <v>0</v>
      </c>
      <c r="V10" s="18">
        <v>0</v>
      </c>
    </row>
    <row r="11" spans="1:22" hidden="1" x14ac:dyDescent="0.3">
      <c r="A11" s="3">
        <v>805026250</v>
      </c>
      <c r="B11" s="3" t="s">
        <v>94</v>
      </c>
      <c r="C11" s="3" t="s">
        <v>96</v>
      </c>
      <c r="D11" s="1">
        <v>268120</v>
      </c>
      <c r="E11" s="1" t="s">
        <v>119</v>
      </c>
      <c r="F11" s="1" t="s">
        <v>254</v>
      </c>
      <c r="G11" s="1" t="s">
        <v>89</v>
      </c>
      <c r="H11" s="1" t="s">
        <v>73</v>
      </c>
      <c r="I11" s="2">
        <v>1029339</v>
      </c>
      <c r="J11" s="2">
        <v>1029339</v>
      </c>
      <c r="K11" s="2" t="s">
        <v>390</v>
      </c>
      <c r="L11" s="17" t="s">
        <v>390</v>
      </c>
      <c r="M11" s="17" t="s">
        <v>381</v>
      </c>
      <c r="N11" s="17">
        <v>0</v>
      </c>
      <c r="O11" s="18">
        <v>0</v>
      </c>
      <c r="P11" s="18">
        <v>1086139</v>
      </c>
      <c r="Q11" s="18">
        <v>56800</v>
      </c>
      <c r="R11" s="18">
        <v>1029339</v>
      </c>
      <c r="S11" s="18">
        <v>0</v>
      </c>
      <c r="T11" s="18">
        <v>0</v>
      </c>
      <c r="U11" s="18">
        <v>0</v>
      </c>
      <c r="V11" s="18">
        <v>1029339</v>
      </c>
    </row>
    <row r="12" spans="1:22" hidden="1" x14ac:dyDescent="0.3">
      <c r="A12" s="3">
        <v>805026250</v>
      </c>
      <c r="B12" s="3" t="s">
        <v>94</v>
      </c>
      <c r="C12" s="3" t="s">
        <v>96</v>
      </c>
      <c r="D12" s="1">
        <v>268182</v>
      </c>
      <c r="E12" s="1" t="s">
        <v>120</v>
      </c>
      <c r="F12" s="1" t="s">
        <v>255</v>
      </c>
      <c r="G12" s="1" t="s">
        <v>72</v>
      </c>
      <c r="H12" s="1" t="s">
        <v>73</v>
      </c>
      <c r="I12" s="2">
        <v>1000164</v>
      </c>
      <c r="J12" s="2">
        <v>1000164</v>
      </c>
      <c r="K12" s="2" t="s">
        <v>390</v>
      </c>
      <c r="L12" s="17" t="s">
        <v>390</v>
      </c>
      <c r="M12" s="17" t="s">
        <v>381</v>
      </c>
      <c r="N12" s="17">
        <v>0</v>
      </c>
      <c r="O12" s="18">
        <v>2212352</v>
      </c>
      <c r="P12" s="18">
        <v>1099564</v>
      </c>
      <c r="Q12" s="18">
        <v>99400</v>
      </c>
      <c r="R12" s="18">
        <v>1000164</v>
      </c>
      <c r="S12" s="18">
        <v>0</v>
      </c>
      <c r="T12" s="18">
        <v>0</v>
      </c>
      <c r="U12" s="18">
        <v>0</v>
      </c>
      <c r="V12" s="18">
        <v>1000164</v>
      </c>
    </row>
    <row r="13" spans="1:22" hidden="1" x14ac:dyDescent="0.3">
      <c r="A13" s="3">
        <v>805026250</v>
      </c>
      <c r="B13" s="3" t="s">
        <v>94</v>
      </c>
      <c r="C13" s="3" t="s">
        <v>96</v>
      </c>
      <c r="D13" s="1">
        <v>268192</v>
      </c>
      <c r="E13" s="1" t="s">
        <v>121</v>
      </c>
      <c r="F13" s="1" t="s">
        <v>256</v>
      </c>
      <c r="G13" s="1" t="s">
        <v>72</v>
      </c>
      <c r="H13" s="1" t="s">
        <v>73</v>
      </c>
      <c r="I13" s="2">
        <v>722715</v>
      </c>
      <c r="J13" s="2">
        <v>722715</v>
      </c>
      <c r="K13" s="2" t="s">
        <v>390</v>
      </c>
      <c r="L13" s="17" t="s">
        <v>390</v>
      </c>
      <c r="M13" s="17" t="s">
        <v>381</v>
      </c>
      <c r="N13" s="17">
        <v>0</v>
      </c>
      <c r="O13" s="18">
        <v>676732</v>
      </c>
      <c r="P13" s="18">
        <v>726415</v>
      </c>
      <c r="Q13" s="18">
        <v>3700</v>
      </c>
      <c r="R13" s="18">
        <v>722715</v>
      </c>
      <c r="S13" s="18">
        <v>0</v>
      </c>
      <c r="T13" s="18">
        <v>0</v>
      </c>
      <c r="U13" s="18">
        <v>0</v>
      </c>
      <c r="V13" s="18">
        <v>722715</v>
      </c>
    </row>
    <row r="14" spans="1:22" hidden="1" x14ac:dyDescent="0.3">
      <c r="A14" s="3">
        <v>805026250</v>
      </c>
      <c r="B14" s="3" t="s">
        <v>94</v>
      </c>
      <c r="C14" s="3" t="s">
        <v>96</v>
      </c>
      <c r="D14" s="1">
        <v>268356</v>
      </c>
      <c r="E14" s="1" t="s">
        <v>122</v>
      </c>
      <c r="F14" s="1" t="s">
        <v>257</v>
      </c>
      <c r="G14" s="1" t="s">
        <v>74</v>
      </c>
      <c r="H14" s="1" t="s">
        <v>73</v>
      </c>
      <c r="I14" s="2">
        <v>1077676</v>
      </c>
      <c r="J14" s="2">
        <v>1077676</v>
      </c>
      <c r="K14" s="2" t="s">
        <v>390</v>
      </c>
      <c r="L14" s="17" t="s">
        <v>390</v>
      </c>
      <c r="M14" s="17" t="s">
        <v>381</v>
      </c>
      <c r="N14" s="17">
        <v>0</v>
      </c>
      <c r="O14" s="18">
        <v>1144925</v>
      </c>
      <c r="P14" s="18">
        <v>1296676</v>
      </c>
      <c r="Q14" s="18">
        <v>219000</v>
      </c>
      <c r="R14" s="18">
        <v>1077676</v>
      </c>
      <c r="S14" s="18">
        <v>0</v>
      </c>
      <c r="T14" s="18">
        <v>0</v>
      </c>
      <c r="U14" s="18">
        <v>0</v>
      </c>
      <c r="V14" s="18">
        <v>1077676</v>
      </c>
    </row>
    <row r="15" spans="1:22" hidden="1" x14ac:dyDescent="0.3">
      <c r="A15" s="3">
        <v>805026250</v>
      </c>
      <c r="B15" s="3" t="s">
        <v>94</v>
      </c>
      <c r="C15" s="3" t="s">
        <v>96</v>
      </c>
      <c r="D15" s="1">
        <v>268469</v>
      </c>
      <c r="E15" s="1" t="s">
        <v>123</v>
      </c>
      <c r="F15" s="1" t="s">
        <v>258</v>
      </c>
      <c r="G15" s="1" t="s">
        <v>75</v>
      </c>
      <c r="H15" s="1" t="s">
        <v>79</v>
      </c>
      <c r="I15" s="2">
        <v>39264</v>
      </c>
      <c r="J15" s="2">
        <v>19632</v>
      </c>
      <c r="K15" s="2" t="s">
        <v>390</v>
      </c>
      <c r="L15" s="17" t="s">
        <v>390</v>
      </c>
      <c r="M15" s="17" t="s">
        <v>381</v>
      </c>
      <c r="N15" s="17">
        <v>0</v>
      </c>
      <c r="O15" s="18">
        <v>0</v>
      </c>
      <c r="P15" s="18">
        <v>39264</v>
      </c>
      <c r="Q15" s="18">
        <v>0</v>
      </c>
      <c r="R15" s="18">
        <v>0</v>
      </c>
      <c r="S15" s="18">
        <v>0</v>
      </c>
      <c r="T15" s="18">
        <v>19632</v>
      </c>
      <c r="U15" s="18">
        <v>0</v>
      </c>
      <c r="V15" s="18">
        <v>0</v>
      </c>
    </row>
    <row r="16" spans="1:22" hidden="1" x14ac:dyDescent="0.3">
      <c r="A16" s="3">
        <v>805026250</v>
      </c>
      <c r="B16" s="3" t="s">
        <v>94</v>
      </c>
      <c r="C16" s="3" t="s">
        <v>96</v>
      </c>
      <c r="D16" s="1">
        <v>268496</v>
      </c>
      <c r="E16" s="1" t="s">
        <v>124</v>
      </c>
      <c r="F16" s="1" t="s">
        <v>259</v>
      </c>
      <c r="G16" s="1" t="s">
        <v>75</v>
      </c>
      <c r="H16" s="1" t="s">
        <v>73</v>
      </c>
      <c r="I16" s="2">
        <v>106850</v>
      </c>
      <c r="J16" s="2">
        <v>106850</v>
      </c>
      <c r="K16" s="2" t="s">
        <v>390</v>
      </c>
      <c r="L16" s="17" t="s">
        <v>390</v>
      </c>
      <c r="M16" s="17" t="s">
        <v>381</v>
      </c>
      <c r="N16" s="17">
        <v>0</v>
      </c>
      <c r="O16" s="18">
        <v>173250</v>
      </c>
      <c r="P16" s="18">
        <v>173250</v>
      </c>
      <c r="Q16" s="18">
        <v>66400</v>
      </c>
      <c r="R16" s="18">
        <v>106850</v>
      </c>
      <c r="S16" s="18">
        <v>0</v>
      </c>
      <c r="T16" s="18">
        <v>0</v>
      </c>
      <c r="U16" s="18">
        <v>0</v>
      </c>
      <c r="V16" s="18">
        <v>106850</v>
      </c>
    </row>
    <row r="17" spans="1:22" hidden="1" x14ac:dyDescent="0.3">
      <c r="A17" s="3">
        <v>805026250</v>
      </c>
      <c r="B17" s="3" t="s">
        <v>94</v>
      </c>
      <c r="C17" s="3" t="s">
        <v>96</v>
      </c>
      <c r="D17" s="1">
        <v>268520</v>
      </c>
      <c r="E17" s="1" t="s">
        <v>125</v>
      </c>
      <c r="F17" s="1" t="s">
        <v>260</v>
      </c>
      <c r="G17" s="1" t="s">
        <v>75</v>
      </c>
      <c r="H17" s="1" t="s">
        <v>90</v>
      </c>
      <c r="I17" s="2">
        <v>63728</v>
      </c>
      <c r="J17" s="2">
        <v>63728</v>
      </c>
      <c r="K17" s="2" t="s">
        <v>390</v>
      </c>
      <c r="L17" s="17" t="s">
        <v>390</v>
      </c>
      <c r="M17" s="17" t="s">
        <v>381</v>
      </c>
      <c r="N17" s="17">
        <v>0</v>
      </c>
      <c r="O17" s="18">
        <v>0</v>
      </c>
      <c r="P17" s="18">
        <v>78528</v>
      </c>
      <c r="Q17" s="18">
        <v>14800</v>
      </c>
      <c r="R17" s="18">
        <v>63728</v>
      </c>
      <c r="S17" s="18">
        <v>0</v>
      </c>
      <c r="T17" s="18">
        <v>0</v>
      </c>
      <c r="U17" s="18">
        <v>0</v>
      </c>
      <c r="V17" s="18">
        <v>63728</v>
      </c>
    </row>
    <row r="18" spans="1:22" hidden="1" x14ac:dyDescent="0.3">
      <c r="A18" s="3">
        <v>805026250</v>
      </c>
      <c r="B18" s="3" t="s">
        <v>94</v>
      </c>
      <c r="C18" s="3" t="s">
        <v>96</v>
      </c>
      <c r="D18" s="1">
        <v>269041</v>
      </c>
      <c r="E18" s="1" t="s">
        <v>126</v>
      </c>
      <c r="F18" s="1" t="s">
        <v>261</v>
      </c>
      <c r="G18" s="1" t="s">
        <v>76</v>
      </c>
      <c r="H18" s="1" t="s">
        <v>79</v>
      </c>
      <c r="I18" s="2">
        <v>1526329</v>
      </c>
      <c r="J18" s="2">
        <v>1526329</v>
      </c>
      <c r="K18" s="2" t="s">
        <v>390</v>
      </c>
      <c r="L18" s="17" t="s">
        <v>390</v>
      </c>
      <c r="M18" s="17" t="s">
        <v>381</v>
      </c>
      <c r="N18" s="17">
        <v>0</v>
      </c>
      <c r="O18" s="18">
        <v>224841</v>
      </c>
      <c r="P18" s="18">
        <v>1672879</v>
      </c>
      <c r="Q18" s="18">
        <v>146550</v>
      </c>
      <c r="R18" s="18">
        <v>1526329</v>
      </c>
      <c r="S18" s="18">
        <v>0</v>
      </c>
      <c r="T18" s="18">
        <v>0</v>
      </c>
      <c r="U18" s="18">
        <v>0</v>
      </c>
      <c r="V18" s="18">
        <v>1526329</v>
      </c>
    </row>
    <row r="19" spans="1:22" hidden="1" x14ac:dyDescent="0.3">
      <c r="A19" s="3">
        <v>805026250</v>
      </c>
      <c r="B19" s="3" t="s">
        <v>94</v>
      </c>
      <c r="C19" s="3" t="s">
        <v>96</v>
      </c>
      <c r="D19" s="1">
        <v>269050</v>
      </c>
      <c r="E19" s="1" t="s">
        <v>127</v>
      </c>
      <c r="F19" s="1" t="s">
        <v>262</v>
      </c>
      <c r="G19" s="1" t="s">
        <v>76</v>
      </c>
      <c r="H19" s="1" t="s">
        <v>77</v>
      </c>
      <c r="I19" s="2">
        <v>1331126</v>
      </c>
      <c r="J19" s="2">
        <v>1331126</v>
      </c>
      <c r="K19" s="2" t="s">
        <v>390</v>
      </c>
      <c r="L19" s="17" t="s">
        <v>390</v>
      </c>
      <c r="M19" s="17" t="s">
        <v>381</v>
      </c>
      <c r="N19" s="17">
        <v>0</v>
      </c>
      <c r="O19" s="18">
        <v>938382</v>
      </c>
      <c r="P19" s="18">
        <v>1417926</v>
      </c>
      <c r="Q19" s="18">
        <v>86800</v>
      </c>
      <c r="R19" s="18">
        <v>1331126</v>
      </c>
      <c r="S19" s="18">
        <v>0</v>
      </c>
      <c r="T19" s="18">
        <v>0</v>
      </c>
      <c r="U19" s="18">
        <v>0</v>
      </c>
      <c r="V19" s="18">
        <v>1331126</v>
      </c>
    </row>
    <row r="20" spans="1:22" hidden="1" x14ac:dyDescent="0.3">
      <c r="A20" s="3">
        <v>805026250</v>
      </c>
      <c r="B20" s="3" t="s">
        <v>94</v>
      </c>
      <c r="C20" s="3" t="s">
        <v>96</v>
      </c>
      <c r="D20" s="1">
        <v>269938</v>
      </c>
      <c r="E20" s="1" t="s">
        <v>128</v>
      </c>
      <c r="F20" s="1" t="s">
        <v>263</v>
      </c>
      <c r="G20" s="1" t="s">
        <v>78</v>
      </c>
      <c r="H20" s="1" t="s">
        <v>79</v>
      </c>
      <c r="I20" s="2">
        <v>759348</v>
      </c>
      <c r="J20" s="2">
        <v>759348</v>
      </c>
      <c r="K20" s="2" t="s">
        <v>390</v>
      </c>
      <c r="L20" s="17" t="s">
        <v>390</v>
      </c>
      <c r="M20" s="17" t="s">
        <v>381</v>
      </c>
      <c r="N20" s="17">
        <v>0</v>
      </c>
      <c r="O20" s="18">
        <v>0</v>
      </c>
      <c r="P20" s="18">
        <v>759348</v>
      </c>
      <c r="Q20" s="18">
        <v>0</v>
      </c>
      <c r="R20" s="18">
        <v>759348</v>
      </c>
      <c r="S20" s="18">
        <v>0</v>
      </c>
      <c r="T20" s="18">
        <v>0</v>
      </c>
      <c r="U20" s="18">
        <v>0</v>
      </c>
      <c r="V20" s="18">
        <v>759348</v>
      </c>
    </row>
    <row r="21" spans="1:22" hidden="1" x14ac:dyDescent="0.3">
      <c r="A21" s="3">
        <v>805026250</v>
      </c>
      <c r="B21" s="3" t="s">
        <v>94</v>
      </c>
      <c r="C21" s="3" t="s">
        <v>96</v>
      </c>
      <c r="D21" s="1">
        <v>269946</v>
      </c>
      <c r="E21" s="1" t="s">
        <v>129</v>
      </c>
      <c r="F21" s="1" t="s">
        <v>264</v>
      </c>
      <c r="G21" s="1" t="s">
        <v>78</v>
      </c>
      <c r="H21" s="1" t="s">
        <v>79</v>
      </c>
      <c r="I21" s="2">
        <v>57870</v>
      </c>
      <c r="J21" s="2">
        <v>57870</v>
      </c>
      <c r="K21" s="2" t="s">
        <v>390</v>
      </c>
      <c r="L21" s="17" t="s">
        <v>390</v>
      </c>
      <c r="M21" s="17" t="s">
        <v>381</v>
      </c>
      <c r="N21" s="17">
        <v>0</v>
      </c>
      <c r="O21" s="18">
        <v>69970</v>
      </c>
      <c r="P21" s="18">
        <v>69970</v>
      </c>
      <c r="Q21" s="18">
        <v>12100</v>
      </c>
      <c r="R21" s="18">
        <v>57870</v>
      </c>
      <c r="S21" s="18">
        <v>0</v>
      </c>
      <c r="T21" s="18">
        <v>0</v>
      </c>
      <c r="U21" s="18">
        <v>0</v>
      </c>
      <c r="V21" s="18">
        <v>57870</v>
      </c>
    </row>
    <row r="22" spans="1:22" hidden="1" x14ac:dyDescent="0.3">
      <c r="A22" s="3">
        <v>805026250</v>
      </c>
      <c r="B22" s="3" t="s">
        <v>94</v>
      </c>
      <c r="C22" s="3" t="s">
        <v>96</v>
      </c>
      <c r="D22" s="1">
        <v>269948</v>
      </c>
      <c r="E22" s="1" t="s">
        <v>130</v>
      </c>
      <c r="F22" s="1" t="s">
        <v>265</v>
      </c>
      <c r="G22" s="1" t="s">
        <v>78</v>
      </c>
      <c r="H22" s="1" t="s">
        <v>79</v>
      </c>
      <c r="I22" s="2">
        <v>637799</v>
      </c>
      <c r="J22" s="2">
        <v>637799</v>
      </c>
      <c r="K22" s="2" t="s">
        <v>390</v>
      </c>
      <c r="L22" s="17" t="s">
        <v>390</v>
      </c>
      <c r="M22" s="17" t="s">
        <v>381</v>
      </c>
      <c r="N22" s="17">
        <v>0</v>
      </c>
      <c r="O22" s="18">
        <v>0</v>
      </c>
      <c r="P22" s="18">
        <v>723899</v>
      </c>
      <c r="Q22" s="18">
        <v>86100</v>
      </c>
      <c r="R22" s="18">
        <v>637799</v>
      </c>
      <c r="S22" s="18">
        <v>0</v>
      </c>
      <c r="T22" s="18">
        <v>0</v>
      </c>
      <c r="U22" s="18">
        <v>0</v>
      </c>
      <c r="V22" s="18">
        <v>637799</v>
      </c>
    </row>
    <row r="23" spans="1:22" hidden="1" x14ac:dyDescent="0.3">
      <c r="A23" s="3">
        <v>805026250</v>
      </c>
      <c r="B23" s="3" t="s">
        <v>94</v>
      </c>
      <c r="C23" s="3" t="s">
        <v>96</v>
      </c>
      <c r="D23" s="1">
        <v>269966</v>
      </c>
      <c r="E23" s="1" t="s">
        <v>131</v>
      </c>
      <c r="F23" s="1" t="s">
        <v>266</v>
      </c>
      <c r="G23" s="1" t="s">
        <v>78</v>
      </c>
      <c r="H23" s="1" t="s">
        <v>79</v>
      </c>
      <c r="I23" s="2">
        <v>126091</v>
      </c>
      <c r="J23" s="2">
        <v>89525</v>
      </c>
      <c r="K23" s="2" t="s">
        <v>390</v>
      </c>
      <c r="L23" s="17" t="s">
        <v>390</v>
      </c>
      <c r="M23" s="17" t="s">
        <v>381</v>
      </c>
      <c r="N23" s="17">
        <v>0</v>
      </c>
      <c r="O23" s="18">
        <v>72052</v>
      </c>
      <c r="P23" s="18">
        <v>126091</v>
      </c>
      <c r="Q23" s="18">
        <v>0</v>
      </c>
      <c r="R23" s="18">
        <v>126091</v>
      </c>
      <c r="S23" s="18">
        <v>0</v>
      </c>
      <c r="T23" s="18">
        <v>0</v>
      </c>
      <c r="U23" s="18">
        <v>0</v>
      </c>
      <c r="V23" s="18">
        <v>126091</v>
      </c>
    </row>
    <row r="24" spans="1:22" hidden="1" x14ac:dyDescent="0.3">
      <c r="A24" s="3">
        <v>805026250</v>
      </c>
      <c r="B24" s="3" t="s">
        <v>94</v>
      </c>
      <c r="C24" s="3" t="s">
        <v>96</v>
      </c>
      <c r="D24" s="1">
        <v>270160</v>
      </c>
      <c r="E24" s="1" t="s">
        <v>132</v>
      </c>
      <c r="F24" s="1" t="s">
        <v>267</v>
      </c>
      <c r="G24" s="1" t="s">
        <v>80</v>
      </c>
      <c r="H24" s="1" t="s">
        <v>81</v>
      </c>
      <c r="I24" s="2">
        <v>987991</v>
      </c>
      <c r="J24" s="2">
        <v>959283</v>
      </c>
      <c r="K24" s="2" t="s">
        <v>390</v>
      </c>
      <c r="L24" s="17" t="s">
        <v>390</v>
      </c>
      <c r="M24" s="17" t="s">
        <v>381</v>
      </c>
      <c r="N24" s="17">
        <v>0</v>
      </c>
      <c r="O24" s="18">
        <v>975704</v>
      </c>
      <c r="P24" s="18">
        <v>1075891</v>
      </c>
      <c r="Q24" s="18">
        <v>0</v>
      </c>
      <c r="R24" s="18">
        <v>31050</v>
      </c>
      <c r="S24" s="18">
        <v>0</v>
      </c>
      <c r="T24" s="18">
        <v>0</v>
      </c>
      <c r="U24" s="18">
        <v>0</v>
      </c>
      <c r="V24" s="18">
        <v>31050</v>
      </c>
    </row>
    <row r="25" spans="1:22" hidden="1" x14ac:dyDescent="0.3">
      <c r="A25" s="3">
        <v>805026250</v>
      </c>
      <c r="B25" s="3" t="s">
        <v>94</v>
      </c>
      <c r="C25" s="3" t="s">
        <v>96</v>
      </c>
      <c r="D25" s="1">
        <v>270164</v>
      </c>
      <c r="E25" s="1" t="s">
        <v>133</v>
      </c>
      <c r="F25" s="1" t="s">
        <v>268</v>
      </c>
      <c r="G25" s="1" t="s">
        <v>80</v>
      </c>
      <c r="H25" s="1" t="s">
        <v>81</v>
      </c>
      <c r="I25" s="2">
        <v>69970</v>
      </c>
      <c r="J25" s="2">
        <v>69970</v>
      </c>
      <c r="K25" s="2" t="s">
        <v>390</v>
      </c>
      <c r="L25" s="17" t="s">
        <v>390</v>
      </c>
      <c r="M25" s="17" t="s">
        <v>381</v>
      </c>
      <c r="N25" s="17">
        <v>0</v>
      </c>
      <c r="O25" s="18">
        <v>69970</v>
      </c>
      <c r="P25" s="18">
        <v>69970</v>
      </c>
      <c r="Q25" s="18">
        <v>0</v>
      </c>
      <c r="R25" s="18">
        <v>69970</v>
      </c>
      <c r="S25" s="18">
        <v>0</v>
      </c>
      <c r="T25" s="18">
        <v>0</v>
      </c>
      <c r="U25" s="18">
        <v>0</v>
      </c>
      <c r="V25" s="18">
        <v>69970</v>
      </c>
    </row>
    <row r="26" spans="1:22" hidden="1" x14ac:dyDescent="0.3">
      <c r="A26" s="3">
        <v>805026250</v>
      </c>
      <c r="B26" s="3" t="s">
        <v>94</v>
      </c>
      <c r="C26" s="3" t="s">
        <v>96</v>
      </c>
      <c r="D26" s="1">
        <v>270174</v>
      </c>
      <c r="E26" s="1" t="s">
        <v>134</v>
      </c>
      <c r="F26" s="1" t="s">
        <v>269</v>
      </c>
      <c r="G26" s="1" t="s">
        <v>80</v>
      </c>
      <c r="H26" s="1" t="s">
        <v>81</v>
      </c>
      <c r="I26" s="2">
        <v>36796</v>
      </c>
      <c r="J26" s="2">
        <v>36796</v>
      </c>
      <c r="K26" s="2" t="s">
        <v>390</v>
      </c>
      <c r="L26" s="17" t="s">
        <v>390</v>
      </c>
      <c r="M26" s="17" t="s">
        <v>381</v>
      </c>
      <c r="N26" s="17">
        <v>0</v>
      </c>
      <c r="O26" s="18">
        <v>19635</v>
      </c>
      <c r="P26" s="18">
        <v>58896</v>
      </c>
      <c r="Q26" s="18">
        <v>22100</v>
      </c>
      <c r="R26" s="18">
        <v>36796</v>
      </c>
      <c r="S26" s="18">
        <v>0</v>
      </c>
      <c r="T26" s="18">
        <v>0</v>
      </c>
      <c r="U26" s="18">
        <v>0</v>
      </c>
      <c r="V26" s="18">
        <v>36796</v>
      </c>
    </row>
    <row r="27" spans="1:22" hidden="1" x14ac:dyDescent="0.3">
      <c r="A27" s="3">
        <v>805026250</v>
      </c>
      <c r="B27" s="3" t="s">
        <v>94</v>
      </c>
      <c r="C27" s="3" t="s">
        <v>96</v>
      </c>
      <c r="D27" s="1">
        <v>270198</v>
      </c>
      <c r="E27" s="1" t="s">
        <v>135</v>
      </c>
      <c r="F27" s="1" t="s">
        <v>270</v>
      </c>
      <c r="G27" s="1" t="s">
        <v>82</v>
      </c>
      <c r="H27" s="1" t="s">
        <v>83</v>
      </c>
      <c r="I27" s="2">
        <v>612854</v>
      </c>
      <c r="J27" s="2">
        <v>612854</v>
      </c>
      <c r="K27" s="2" t="s">
        <v>390</v>
      </c>
      <c r="L27" s="17" t="s">
        <v>390</v>
      </c>
      <c r="M27" s="17" t="s">
        <v>381</v>
      </c>
      <c r="N27" s="17">
        <v>0</v>
      </c>
      <c r="O27" s="18">
        <v>597710</v>
      </c>
      <c r="P27" s="18">
        <v>708154</v>
      </c>
      <c r="Q27" s="18">
        <v>95300</v>
      </c>
      <c r="R27" s="18">
        <v>612854</v>
      </c>
      <c r="S27" s="18">
        <v>0</v>
      </c>
      <c r="T27" s="18">
        <v>0</v>
      </c>
      <c r="U27" s="18">
        <v>0</v>
      </c>
      <c r="V27" s="18">
        <v>612854</v>
      </c>
    </row>
    <row r="28" spans="1:22" hidden="1" x14ac:dyDescent="0.3">
      <c r="A28" s="3">
        <v>805026250</v>
      </c>
      <c r="B28" s="3" t="s">
        <v>94</v>
      </c>
      <c r="C28" s="3" t="s">
        <v>96</v>
      </c>
      <c r="D28" s="1">
        <v>270614</v>
      </c>
      <c r="E28" s="1" t="s">
        <v>136</v>
      </c>
      <c r="F28" s="1" t="s">
        <v>271</v>
      </c>
      <c r="G28" s="1" t="s">
        <v>66</v>
      </c>
      <c r="H28" s="1" t="s">
        <v>67</v>
      </c>
      <c r="I28" s="2">
        <v>3598000</v>
      </c>
      <c r="J28" s="2">
        <v>3598000</v>
      </c>
      <c r="K28" s="2" t="s">
        <v>390</v>
      </c>
      <c r="L28" s="17" t="s">
        <v>390</v>
      </c>
      <c r="M28" s="17" t="s">
        <v>381</v>
      </c>
      <c r="N28" s="17">
        <v>0</v>
      </c>
      <c r="O28" s="18">
        <v>0</v>
      </c>
      <c r="P28" s="18">
        <v>3598000</v>
      </c>
      <c r="Q28" s="18">
        <v>0</v>
      </c>
      <c r="R28" s="18">
        <v>3598000</v>
      </c>
      <c r="S28" s="18">
        <v>0</v>
      </c>
      <c r="T28" s="18">
        <v>0</v>
      </c>
      <c r="U28" s="18">
        <v>0</v>
      </c>
      <c r="V28" s="18">
        <v>3598000</v>
      </c>
    </row>
    <row r="29" spans="1:22" hidden="1" x14ac:dyDescent="0.3">
      <c r="A29" s="3">
        <v>805026250</v>
      </c>
      <c r="B29" s="3" t="s">
        <v>94</v>
      </c>
      <c r="C29" s="3" t="s">
        <v>96</v>
      </c>
      <c r="D29" s="1">
        <v>270744</v>
      </c>
      <c r="E29" s="1" t="s">
        <v>137</v>
      </c>
      <c r="F29" s="1" t="s">
        <v>272</v>
      </c>
      <c r="G29" s="1" t="s">
        <v>58</v>
      </c>
      <c r="H29" s="1" t="s">
        <v>62</v>
      </c>
      <c r="I29" s="2">
        <v>1082820</v>
      </c>
      <c r="J29" s="2">
        <v>1082820</v>
      </c>
      <c r="K29" s="2" t="s">
        <v>390</v>
      </c>
      <c r="L29" s="17" t="s">
        <v>390</v>
      </c>
      <c r="M29" s="17" t="s">
        <v>381</v>
      </c>
      <c r="N29" s="17">
        <v>0</v>
      </c>
      <c r="O29" s="18">
        <v>900528</v>
      </c>
      <c r="P29" s="18">
        <v>1220120</v>
      </c>
      <c r="Q29" s="18">
        <v>137300</v>
      </c>
      <c r="R29" s="18">
        <v>1082820</v>
      </c>
      <c r="S29" s="18">
        <v>0</v>
      </c>
      <c r="T29" s="18">
        <v>0</v>
      </c>
      <c r="U29" s="18">
        <v>0</v>
      </c>
      <c r="V29" s="18">
        <v>1082820</v>
      </c>
    </row>
    <row r="30" spans="1:22" hidden="1" x14ac:dyDescent="0.3">
      <c r="A30" s="3">
        <v>805026250</v>
      </c>
      <c r="B30" s="3" t="s">
        <v>94</v>
      </c>
      <c r="C30" s="3" t="s">
        <v>96</v>
      </c>
      <c r="D30" s="1">
        <v>270745</v>
      </c>
      <c r="E30" s="1" t="s">
        <v>138</v>
      </c>
      <c r="F30" s="1" t="s">
        <v>273</v>
      </c>
      <c r="G30" s="1" t="s">
        <v>58</v>
      </c>
      <c r="H30" s="1" t="s">
        <v>55</v>
      </c>
      <c r="I30" s="2">
        <v>624639</v>
      </c>
      <c r="J30" s="2">
        <v>624639</v>
      </c>
      <c r="K30" s="2" t="s">
        <v>390</v>
      </c>
      <c r="L30" s="17" t="s">
        <v>390</v>
      </c>
      <c r="M30" s="17" t="s">
        <v>381</v>
      </c>
      <c r="N30" s="17">
        <v>0</v>
      </c>
      <c r="O30" s="18">
        <v>0</v>
      </c>
      <c r="P30" s="18">
        <v>676239</v>
      </c>
      <c r="Q30" s="18">
        <v>51600</v>
      </c>
      <c r="R30" s="18">
        <v>624639</v>
      </c>
      <c r="S30" s="18">
        <v>0</v>
      </c>
      <c r="T30" s="18">
        <v>0</v>
      </c>
      <c r="U30" s="18">
        <v>0</v>
      </c>
      <c r="V30" s="18">
        <v>624639</v>
      </c>
    </row>
    <row r="31" spans="1:22" hidden="1" x14ac:dyDescent="0.3">
      <c r="A31" s="3">
        <v>805026250</v>
      </c>
      <c r="B31" s="3" t="s">
        <v>94</v>
      </c>
      <c r="C31" s="3" t="s">
        <v>96</v>
      </c>
      <c r="D31" s="1">
        <v>271611</v>
      </c>
      <c r="E31" s="1" t="s">
        <v>139</v>
      </c>
      <c r="F31" s="1" t="s">
        <v>274</v>
      </c>
      <c r="G31" s="1" t="s">
        <v>64</v>
      </c>
      <c r="H31" s="1" t="s">
        <v>67</v>
      </c>
      <c r="I31" s="2">
        <v>792779</v>
      </c>
      <c r="J31" s="2">
        <v>358303</v>
      </c>
      <c r="K31" s="2" t="s">
        <v>390</v>
      </c>
      <c r="L31" s="17" t="s">
        <v>390</v>
      </c>
      <c r="M31" s="17" t="s">
        <v>381</v>
      </c>
      <c r="N31" s="17">
        <v>0</v>
      </c>
      <c r="O31" s="18">
        <v>1129520</v>
      </c>
      <c r="P31" s="18">
        <v>792779</v>
      </c>
      <c r="Q31" s="18">
        <v>0</v>
      </c>
      <c r="R31" s="18">
        <v>358303</v>
      </c>
      <c r="S31" s="18">
        <v>0</v>
      </c>
      <c r="T31" s="18">
        <v>434476</v>
      </c>
      <c r="U31" s="18">
        <v>0</v>
      </c>
      <c r="V31" s="18">
        <v>358303</v>
      </c>
    </row>
    <row r="32" spans="1:22" hidden="1" x14ac:dyDescent="0.3">
      <c r="A32" s="3">
        <v>805026250</v>
      </c>
      <c r="B32" s="3" t="s">
        <v>94</v>
      </c>
      <c r="C32" s="3" t="s">
        <v>96</v>
      </c>
      <c r="D32" s="1">
        <v>271652</v>
      </c>
      <c r="E32" s="1" t="s">
        <v>140</v>
      </c>
      <c r="F32" s="1" t="s">
        <v>275</v>
      </c>
      <c r="G32" s="1" t="s">
        <v>64</v>
      </c>
      <c r="H32" s="1" t="s">
        <v>65</v>
      </c>
      <c r="I32" s="2">
        <v>935071</v>
      </c>
      <c r="J32" s="2">
        <v>935071</v>
      </c>
      <c r="K32" s="2" t="s">
        <v>390</v>
      </c>
      <c r="L32" s="17" t="s">
        <v>390</v>
      </c>
      <c r="M32" s="17" t="s">
        <v>381</v>
      </c>
      <c r="N32" s="17">
        <v>0</v>
      </c>
      <c r="O32" s="18">
        <v>116311</v>
      </c>
      <c r="P32" s="18">
        <v>964671</v>
      </c>
      <c r="Q32" s="18">
        <v>29600</v>
      </c>
      <c r="R32" s="18">
        <v>935071</v>
      </c>
      <c r="S32" s="18">
        <v>0</v>
      </c>
      <c r="T32" s="18">
        <v>0</v>
      </c>
      <c r="U32" s="18">
        <v>0</v>
      </c>
      <c r="V32" s="18">
        <v>935071</v>
      </c>
    </row>
    <row r="33" spans="1:22" hidden="1" x14ac:dyDescent="0.3">
      <c r="A33" s="3">
        <v>805026250</v>
      </c>
      <c r="B33" s="3" t="s">
        <v>94</v>
      </c>
      <c r="C33" s="3" t="s">
        <v>96</v>
      </c>
      <c r="D33" s="1">
        <v>271725</v>
      </c>
      <c r="E33" s="1" t="s">
        <v>141</v>
      </c>
      <c r="F33" s="1" t="s">
        <v>276</v>
      </c>
      <c r="G33" s="1" t="s">
        <v>63</v>
      </c>
      <c r="H33" s="1" t="s">
        <v>62</v>
      </c>
      <c r="I33" s="2">
        <v>1784544</v>
      </c>
      <c r="J33" s="2">
        <v>1784544</v>
      </c>
      <c r="K33" s="2" t="s">
        <v>390</v>
      </c>
      <c r="L33" s="17" t="s">
        <v>390</v>
      </c>
      <c r="M33" s="17" t="s">
        <v>381</v>
      </c>
      <c r="N33" s="17">
        <v>0</v>
      </c>
      <c r="O33" s="18">
        <v>1029884</v>
      </c>
      <c r="P33" s="18">
        <v>2056744</v>
      </c>
      <c r="Q33" s="18">
        <v>272200</v>
      </c>
      <c r="R33" s="18">
        <v>1784544</v>
      </c>
      <c r="S33" s="18">
        <v>0</v>
      </c>
      <c r="T33" s="18">
        <v>0</v>
      </c>
      <c r="U33" s="18">
        <v>0</v>
      </c>
      <c r="V33" s="18">
        <v>1784544</v>
      </c>
    </row>
    <row r="34" spans="1:22" hidden="1" x14ac:dyDescent="0.3">
      <c r="A34" s="3">
        <v>805026250</v>
      </c>
      <c r="B34" s="3" t="s">
        <v>94</v>
      </c>
      <c r="C34" s="3" t="s">
        <v>96</v>
      </c>
      <c r="D34" s="1">
        <v>272174</v>
      </c>
      <c r="E34" s="1" t="s">
        <v>142</v>
      </c>
      <c r="F34" s="1" t="s">
        <v>277</v>
      </c>
      <c r="G34" s="1" t="s">
        <v>68</v>
      </c>
      <c r="H34" s="1" t="s">
        <v>67</v>
      </c>
      <c r="I34" s="2">
        <v>369632</v>
      </c>
      <c r="J34" s="2">
        <v>369632</v>
      </c>
      <c r="K34" s="2" t="s">
        <v>390</v>
      </c>
      <c r="L34" s="17" t="s">
        <v>390</v>
      </c>
      <c r="M34" s="17" t="s">
        <v>381</v>
      </c>
      <c r="N34" s="17">
        <v>0</v>
      </c>
      <c r="O34" s="18">
        <v>0</v>
      </c>
      <c r="P34" s="18">
        <v>369632</v>
      </c>
      <c r="Q34" s="18">
        <v>0</v>
      </c>
      <c r="R34" s="18">
        <v>369632</v>
      </c>
      <c r="S34" s="18">
        <v>0</v>
      </c>
      <c r="T34" s="18">
        <v>0</v>
      </c>
      <c r="U34" s="18">
        <v>0</v>
      </c>
      <c r="V34" s="18">
        <v>369632</v>
      </c>
    </row>
    <row r="35" spans="1:22" hidden="1" x14ac:dyDescent="0.3">
      <c r="A35" s="3">
        <v>805026250</v>
      </c>
      <c r="B35" s="3" t="s">
        <v>94</v>
      </c>
      <c r="C35" s="3" t="s">
        <v>96</v>
      </c>
      <c r="D35" s="1">
        <v>272181</v>
      </c>
      <c r="E35" s="1" t="s">
        <v>143</v>
      </c>
      <c r="F35" s="1" t="s">
        <v>278</v>
      </c>
      <c r="G35" s="1" t="s">
        <v>68</v>
      </c>
      <c r="H35" s="1" t="s">
        <v>67</v>
      </c>
      <c r="I35" s="2">
        <v>336088</v>
      </c>
      <c r="J35" s="2">
        <v>336088</v>
      </c>
      <c r="K35" s="2" t="s">
        <v>390</v>
      </c>
      <c r="L35" s="17" t="s">
        <v>390</v>
      </c>
      <c r="M35" s="17" t="s">
        <v>381</v>
      </c>
      <c r="N35" s="17">
        <v>0</v>
      </c>
      <c r="O35" s="18">
        <v>0</v>
      </c>
      <c r="P35" s="18">
        <v>376688</v>
      </c>
      <c r="Q35" s="18">
        <v>40600</v>
      </c>
      <c r="R35" s="18">
        <v>336088</v>
      </c>
      <c r="S35" s="18">
        <v>0</v>
      </c>
      <c r="T35" s="18">
        <v>0</v>
      </c>
      <c r="U35" s="18">
        <v>0</v>
      </c>
      <c r="V35" s="18">
        <v>336088</v>
      </c>
    </row>
    <row r="36" spans="1:22" hidden="1" x14ac:dyDescent="0.3">
      <c r="A36" s="3">
        <v>805026250</v>
      </c>
      <c r="B36" s="3" t="s">
        <v>94</v>
      </c>
      <c r="C36" s="3" t="s">
        <v>96</v>
      </c>
      <c r="D36" s="1">
        <v>272204</v>
      </c>
      <c r="E36" s="1" t="s">
        <v>144</v>
      </c>
      <c r="F36" s="1" t="s">
        <v>279</v>
      </c>
      <c r="G36" s="1" t="s">
        <v>68</v>
      </c>
      <c r="H36" s="1" t="s">
        <v>67</v>
      </c>
      <c r="I36" s="2">
        <v>5687380</v>
      </c>
      <c r="J36" s="2">
        <v>5687380</v>
      </c>
      <c r="K36" s="2" t="s">
        <v>390</v>
      </c>
      <c r="L36" s="17" t="s">
        <v>390</v>
      </c>
      <c r="M36" s="17" t="s">
        <v>381</v>
      </c>
      <c r="N36" s="17">
        <v>0</v>
      </c>
      <c r="O36" s="18">
        <v>3797501</v>
      </c>
      <c r="P36" s="18">
        <v>5687380</v>
      </c>
      <c r="Q36" s="18">
        <v>0</v>
      </c>
      <c r="R36" s="18">
        <v>5687380</v>
      </c>
      <c r="S36" s="18">
        <v>0</v>
      </c>
      <c r="T36" s="18">
        <v>0</v>
      </c>
      <c r="U36" s="18">
        <v>0</v>
      </c>
      <c r="V36" s="18">
        <v>5687380</v>
      </c>
    </row>
    <row r="37" spans="1:22" hidden="1" x14ac:dyDescent="0.3">
      <c r="A37" s="3">
        <v>805026250</v>
      </c>
      <c r="B37" s="3" t="s">
        <v>94</v>
      </c>
      <c r="C37" s="3" t="s">
        <v>96</v>
      </c>
      <c r="D37" s="1">
        <v>273137</v>
      </c>
      <c r="E37" s="1" t="s">
        <v>145</v>
      </c>
      <c r="F37" s="1" t="s">
        <v>280</v>
      </c>
      <c r="G37" s="1" t="s">
        <v>54</v>
      </c>
      <c r="H37" s="1" t="s">
        <v>60</v>
      </c>
      <c r="I37" s="2">
        <v>460760</v>
      </c>
      <c r="J37" s="2">
        <v>441128</v>
      </c>
      <c r="K37" s="2" t="s">
        <v>390</v>
      </c>
      <c r="L37" s="17" t="s">
        <v>390</v>
      </c>
      <c r="M37" s="17" t="s">
        <v>381</v>
      </c>
      <c r="N37" s="17">
        <v>0</v>
      </c>
      <c r="O37" s="18">
        <v>235620</v>
      </c>
      <c r="P37" s="18">
        <v>520060</v>
      </c>
      <c r="Q37" s="18">
        <v>59300</v>
      </c>
      <c r="R37" s="18">
        <v>441128</v>
      </c>
      <c r="S37" s="18">
        <v>0</v>
      </c>
      <c r="T37" s="18">
        <v>19632</v>
      </c>
      <c r="U37" s="18">
        <v>0</v>
      </c>
      <c r="V37" s="18">
        <v>441128</v>
      </c>
    </row>
    <row r="38" spans="1:22" hidden="1" x14ac:dyDescent="0.3">
      <c r="A38" s="3">
        <v>805026250</v>
      </c>
      <c r="B38" s="3" t="s">
        <v>94</v>
      </c>
      <c r="C38" s="3" t="s">
        <v>96</v>
      </c>
      <c r="D38" s="1">
        <v>273139</v>
      </c>
      <c r="E38" s="1" t="s">
        <v>146</v>
      </c>
      <c r="F38" s="1" t="s">
        <v>281</v>
      </c>
      <c r="G38" s="1" t="s">
        <v>54</v>
      </c>
      <c r="H38" s="1" t="s">
        <v>55</v>
      </c>
      <c r="I38" s="2">
        <v>302400</v>
      </c>
      <c r="J38" s="2">
        <v>302400</v>
      </c>
      <c r="K38" s="2" t="s">
        <v>390</v>
      </c>
      <c r="L38" s="17" t="s">
        <v>390</v>
      </c>
      <c r="M38" s="17" t="s">
        <v>381</v>
      </c>
      <c r="N38" s="17">
        <v>0</v>
      </c>
      <c r="O38" s="18">
        <v>415800</v>
      </c>
      <c r="P38" s="18">
        <v>415800</v>
      </c>
      <c r="Q38" s="18">
        <v>113400</v>
      </c>
      <c r="R38" s="18">
        <v>302400</v>
      </c>
      <c r="S38" s="18">
        <v>0</v>
      </c>
      <c r="T38" s="18">
        <v>0</v>
      </c>
      <c r="U38" s="18">
        <v>0</v>
      </c>
      <c r="V38" s="18">
        <v>302400</v>
      </c>
    </row>
    <row r="39" spans="1:22" hidden="1" x14ac:dyDescent="0.3">
      <c r="A39" s="3">
        <v>805026250</v>
      </c>
      <c r="B39" s="3" t="s">
        <v>94</v>
      </c>
      <c r="C39" s="3" t="s">
        <v>96</v>
      </c>
      <c r="D39" s="1">
        <v>273155</v>
      </c>
      <c r="E39" s="1" t="s">
        <v>147</v>
      </c>
      <c r="F39" s="1" t="s">
        <v>282</v>
      </c>
      <c r="G39" s="1" t="s">
        <v>54</v>
      </c>
      <c r="H39" s="1" t="s">
        <v>55</v>
      </c>
      <c r="I39" s="2">
        <v>2554111</v>
      </c>
      <c r="J39" s="2">
        <v>2554111</v>
      </c>
      <c r="K39" s="2" t="s">
        <v>390</v>
      </c>
      <c r="L39" s="17" t="s">
        <v>390</v>
      </c>
      <c r="M39" s="17" t="s">
        <v>381</v>
      </c>
      <c r="N39" s="17">
        <v>0</v>
      </c>
      <c r="O39" s="18">
        <v>3074919</v>
      </c>
      <c r="P39" s="18">
        <v>2757611</v>
      </c>
      <c r="Q39" s="18">
        <v>203500</v>
      </c>
      <c r="R39" s="18">
        <v>2554111</v>
      </c>
      <c r="S39" s="18">
        <v>0</v>
      </c>
      <c r="T39" s="18">
        <v>0</v>
      </c>
      <c r="U39" s="18">
        <v>0</v>
      </c>
      <c r="V39" s="18">
        <v>2554111</v>
      </c>
    </row>
    <row r="40" spans="1:22" hidden="1" x14ac:dyDescent="0.3">
      <c r="A40" s="3">
        <v>805026250</v>
      </c>
      <c r="B40" s="3" t="s">
        <v>94</v>
      </c>
      <c r="C40" s="3" t="s">
        <v>96</v>
      </c>
      <c r="D40" s="1">
        <v>273188</v>
      </c>
      <c r="E40" s="1" t="s">
        <v>148</v>
      </c>
      <c r="F40" s="1" t="s">
        <v>283</v>
      </c>
      <c r="G40" s="1" t="s">
        <v>56</v>
      </c>
      <c r="H40" s="1" t="s">
        <v>55</v>
      </c>
      <c r="I40" s="2">
        <v>18640000</v>
      </c>
      <c r="J40" s="2">
        <v>18640000</v>
      </c>
      <c r="K40" s="2" t="s">
        <v>390</v>
      </c>
      <c r="L40" s="17" t="s">
        <v>390</v>
      </c>
      <c r="M40" s="17" t="s">
        <v>381</v>
      </c>
      <c r="N40" s="17">
        <v>0</v>
      </c>
      <c r="O40" s="18">
        <v>60760016</v>
      </c>
      <c r="P40" s="18">
        <v>18640000</v>
      </c>
      <c r="Q40" s="18">
        <v>0</v>
      </c>
      <c r="R40" s="18">
        <v>18640000</v>
      </c>
      <c r="S40" s="18">
        <v>0</v>
      </c>
      <c r="T40" s="18">
        <v>0</v>
      </c>
      <c r="U40" s="18">
        <v>0</v>
      </c>
      <c r="V40" s="18">
        <v>18640000</v>
      </c>
    </row>
    <row r="41" spans="1:22" hidden="1" x14ac:dyDescent="0.3">
      <c r="A41" s="3">
        <v>805026250</v>
      </c>
      <c r="B41" s="3" t="s">
        <v>94</v>
      </c>
      <c r="C41" s="3" t="s">
        <v>96</v>
      </c>
      <c r="D41" s="1">
        <v>273199</v>
      </c>
      <c r="E41" s="1" t="s">
        <v>149</v>
      </c>
      <c r="F41" s="1" t="s">
        <v>284</v>
      </c>
      <c r="G41" s="1" t="s">
        <v>56</v>
      </c>
      <c r="H41" s="1" t="s">
        <v>61</v>
      </c>
      <c r="I41" s="2">
        <v>39264</v>
      </c>
      <c r="J41" s="2">
        <v>39264</v>
      </c>
      <c r="K41" s="2" t="s">
        <v>390</v>
      </c>
      <c r="L41" s="17" t="s">
        <v>390</v>
      </c>
      <c r="M41" s="17" t="s">
        <v>381</v>
      </c>
      <c r="N41" s="17">
        <v>0</v>
      </c>
      <c r="O41" s="18">
        <v>0</v>
      </c>
      <c r="P41" s="18">
        <v>39264</v>
      </c>
      <c r="Q41" s="18">
        <v>0</v>
      </c>
      <c r="R41" s="18">
        <v>39264</v>
      </c>
      <c r="S41" s="18">
        <v>0</v>
      </c>
      <c r="T41" s="18">
        <v>0</v>
      </c>
      <c r="U41" s="18">
        <v>0</v>
      </c>
      <c r="V41" s="18">
        <v>39264</v>
      </c>
    </row>
    <row r="42" spans="1:22" hidden="1" x14ac:dyDescent="0.3">
      <c r="A42" s="3">
        <v>805026250</v>
      </c>
      <c r="B42" s="3" t="s">
        <v>94</v>
      </c>
      <c r="C42" s="3" t="s">
        <v>96</v>
      </c>
      <c r="D42" s="1">
        <v>273203</v>
      </c>
      <c r="E42" s="1" t="s">
        <v>150</v>
      </c>
      <c r="F42" s="1" t="s">
        <v>285</v>
      </c>
      <c r="G42" s="1" t="s">
        <v>56</v>
      </c>
      <c r="H42" s="1" t="s">
        <v>55</v>
      </c>
      <c r="I42" s="2">
        <v>1991132</v>
      </c>
      <c r="J42" s="2">
        <v>1991132</v>
      </c>
      <c r="K42" s="2" t="s">
        <v>390</v>
      </c>
      <c r="L42" s="17" t="s">
        <v>390</v>
      </c>
      <c r="M42" s="17" t="s">
        <v>381</v>
      </c>
      <c r="N42" s="17">
        <v>0</v>
      </c>
      <c r="O42" s="18">
        <v>3400110</v>
      </c>
      <c r="P42" s="18">
        <v>1994732</v>
      </c>
      <c r="Q42" s="18">
        <v>3600</v>
      </c>
      <c r="R42" s="18">
        <v>1991132</v>
      </c>
      <c r="S42" s="18">
        <v>0</v>
      </c>
      <c r="T42" s="18">
        <v>0</v>
      </c>
      <c r="U42" s="18">
        <v>0</v>
      </c>
      <c r="V42" s="18">
        <v>1991132</v>
      </c>
    </row>
    <row r="43" spans="1:22" hidden="1" x14ac:dyDescent="0.3">
      <c r="A43" s="3">
        <v>805026250</v>
      </c>
      <c r="B43" s="3" t="s">
        <v>94</v>
      </c>
      <c r="C43" s="3" t="s">
        <v>96</v>
      </c>
      <c r="D43" s="1">
        <v>273210</v>
      </c>
      <c r="E43" s="1" t="s">
        <v>151</v>
      </c>
      <c r="F43" s="1" t="s">
        <v>286</v>
      </c>
      <c r="G43" s="1" t="s">
        <v>59</v>
      </c>
      <c r="H43" s="1" t="s">
        <v>55</v>
      </c>
      <c r="I43" s="2">
        <v>9320000</v>
      </c>
      <c r="J43" s="2">
        <v>9320000</v>
      </c>
      <c r="K43" s="2" t="s">
        <v>390</v>
      </c>
      <c r="L43" s="17" t="s">
        <v>390</v>
      </c>
      <c r="M43" s="17" t="s">
        <v>381</v>
      </c>
      <c r="N43" s="17">
        <v>0</v>
      </c>
      <c r="O43" s="18">
        <v>30380008</v>
      </c>
      <c r="P43" s="18">
        <v>9320000</v>
      </c>
      <c r="Q43" s="18">
        <v>0</v>
      </c>
      <c r="R43" s="18">
        <v>9320000</v>
      </c>
      <c r="S43" s="18">
        <v>0</v>
      </c>
      <c r="T43" s="18">
        <v>0</v>
      </c>
      <c r="U43" s="18">
        <v>0</v>
      </c>
      <c r="V43" s="18">
        <v>9320000</v>
      </c>
    </row>
    <row r="44" spans="1:22" hidden="1" x14ac:dyDescent="0.3">
      <c r="A44" s="3">
        <v>805026250</v>
      </c>
      <c r="B44" s="3" t="s">
        <v>94</v>
      </c>
      <c r="C44" s="3" t="s">
        <v>96</v>
      </c>
      <c r="D44" s="1">
        <v>273211</v>
      </c>
      <c r="E44" s="1" t="s">
        <v>152</v>
      </c>
      <c r="F44" s="1" t="s">
        <v>287</v>
      </c>
      <c r="G44" s="1" t="s">
        <v>59</v>
      </c>
      <c r="H44" s="1" t="s">
        <v>55</v>
      </c>
      <c r="I44" s="2">
        <v>12373360</v>
      </c>
      <c r="J44" s="2">
        <v>12373360</v>
      </c>
      <c r="K44" s="2" t="s">
        <v>390</v>
      </c>
      <c r="L44" s="17" t="s">
        <v>390</v>
      </c>
      <c r="M44" s="17" t="s">
        <v>381</v>
      </c>
      <c r="N44" s="17">
        <v>0</v>
      </c>
      <c r="O44" s="18">
        <v>30380008</v>
      </c>
      <c r="P44" s="18">
        <v>12373360</v>
      </c>
      <c r="Q44" s="18">
        <v>521400</v>
      </c>
      <c r="R44" s="18">
        <v>12373360</v>
      </c>
      <c r="S44" s="18">
        <v>0</v>
      </c>
      <c r="T44" s="18">
        <v>0</v>
      </c>
      <c r="U44" s="18">
        <v>0</v>
      </c>
      <c r="V44" s="18">
        <v>12373360</v>
      </c>
    </row>
    <row r="45" spans="1:22" hidden="1" x14ac:dyDescent="0.3">
      <c r="A45" s="3">
        <v>805026250</v>
      </c>
      <c r="B45" s="3" t="s">
        <v>94</v>
      </c>
      <c r="C45" s="3" t="s">
        <v>96</v>
      </c>
      <c r="D45" s="1">
        <v>273297</v>
      </c>
      <c r="E45" s="1" t="s">
        <v>153</v>
      </c>
      <c r="F45" s="1" t="s">
        <v>288</v>
      </c>
      <c r="G45" s="1" t="s">
        <v>55</v>
      </c>
      <c r="H45" s="1" t="s">
        <v>57</v>
      </c>
      <c r="I45" s="2">
        <v>2589695</v>
      </c>
      <c r="J45" s="2">
        <v>2589695</v>
      </c>
      <c r="K45" s="2" t="s">
        <v>390</v>
      </c>
      <c r="L45" s="17" t="s">
        <v>390</v>
      </c>
      <c r="M45" s="17" t="s">
        <v>381</v>
      </c>
      <c r="N45" s="17">
        <v>0</v>
      </c>
      <c r="O45" s="18">
        <v>6851644</v>
      </c>
      <c r="P45" s="18">
        <v>2736795</v>
      </c>
      <c r="Q45" s="18">
        <v>0</v>
      </c>
      <c r="R45" s="18">
        <v>2589695</v>
      </c>
      <c r="S45" s="18">
        <v>0</v>
      </c>
      <c r="T45" s="18">
        <v>0</v>
      </c>
      <c r="U45" s="18">
        <v>0</v>
      </c>
      <c r="V45" s="18">
        <v>2589695</v>
      </c>
    </row>
    <row r="46" spans="1:22" hidden="1" x14ac:dyDescent="0.3">
      <c r="A46" s="3">
        <v>805026250</v>
      </c>
      <c r="B46" s="3" t="s">
        <v>94</v>
      </c>
      <c r="C46" s="3" t="s">
        <v>96</v>
      </c>
      <c r="D46" s="1">
        <v>274103</v>
      </c>
      <c r="E46" s="1" t="s">
        <v>154</v>
      </c>
      <c r="F46" s="1" t="s">
        <v>289</v>
      </c>
      <c r="G46" s="1" t="s">
        <v>50</v>
      </c>
      <c r="H46" s="1" t="s">
        <v>46</v>
      </c>
      <c r="I46" s="2">
        <v>815889</v>
      </c>
      <c r="J46" s="2">
        <v>815889</v>
      </c>
      <c r="K46" s="2" t="s">
        <v>390</v>
      </c>
      <c r="L46" s="17" t="s">
        <v>390</v>
      </c>
      <c r="M46" s="17" t="s">
        <v>381</v>
      </c>
      <c r="N46" s="17">
        <v>0</v>
      </c>
      <c r="O46" s="18">
        <v>39270</v>
      </c>
      <c r="P46" s="18">
        <v>896889</v>
      </c>
      <c r="Q46" s="18">
        <v>81000</v>
      </c>
      <c r="R46" s="18">
        <v>815889</v>
      </c>
      <c r="S46" s="18">
        <v>0</v>
      </c>
      <c r="T46" s="18">
        <v>0</v>
      </c>
      <c r="U46" s="18">
        <v>0</v>
      </c>
      <c r="V46" s="18">
        <v>815889</v>
      </c>
    </row>
    <row r="47" spans="1:22" hidden="1" x14ac:dyDescent="0.3">
      <c r="A47" s="3">
        <v>805026250</v>
      </c>
      <c r="B47" s="3" t="s">
        <v>94</v>
      </c>
      <c r="C47" s="3" t="s">
        <v>96</v>
      </c>
      <c r="D47" s="1">
        <v>274142</v>
      </c>
      <c r="E47" s="1" t="s">
        <v>155</v>
      </c>
      <c r="F47" s="1" t="s">
        <v>290</v>
      </c>
      <c r="G47" s="1" t="s">
        <v>45</v>
      </c>
      <c r="H47" s="1" t="s">
        <v>46</v>
      </c>
      <c r="I47" s="2">
        <v>1192131</v>
      </c>
      <c r="J47" s="2">
        <v>1161440</v>
      </c>
      <c r="K47" s="2" t="s">
        <v>390</v>
      </c>
      <c r="L47" s="17" t="s">
        <v>390</v>
      </c>
      <c r="M47" s="17" t="s">
        <v>381</v>
      </c>
      <c r="N47" s="17">
        <v>0</v>
      </c>
      <c r="O47" s="18">
        <v>6063408</v>
      </c>
      <c r="P47" s="18">
        <v>1412931</v>
      </c>
      <c r="Q47" s="18">
        <v>220800</v>
      </c>
      <c r="R47" s="18">
        <v>1192131</v>
      </c>
      <c r="S47" s="18">
        <v>0</v>
      </c>
      <c r="T47" s="18">
        <v>0</v>
      </c>
      <c r="U47" s="18">
        <v>0</v>
      </c>
      <c r="V47" s="18">
        <v>1192131</v>
      </c>
    </row>
    <row r="48" spans="1:22" hidden="1" x14ac:dyDescent="0.3">
      <c r="A48" s="3">
        <v>805026250</v>
      </c>
      <c r="B48" s="3" t="s">
        <v>94</v>
      </c>
      <c r="C48" s="3" t="s">
        <v>96</v>
      </c>
      <c r="D48" s="1">
        <v>274178</v>
      </c>
      <c r="E48" s="1" t="s">
        <v>156</v>
      </c>
      <c r="F48" s="1" t="s">
        <v>291</v>
      </c>
      <c r="G48" s="1" t="s">
        <v>45</v>
      </c>
      <c r="H48" s="1" t="s">
        <v>46</v>
      </c>
      <c r="I48" s="2">
        <v>78528</v>
      </c>
      <c r="J48" s="2">
        <v>78528</v>
      </c>
      <c r="K48" s="2" t="s">
        <v>390</v>
      </c>
      <c r="L48" s="17" t="s">
        <v>390</v>
      </c>
      <c r="M48" s="17" t="s">
        <v>381</v>
      </c>
      <c r="N48" s="17">
        <v>0</v>
      </c>
      <c r="O48" s="18">
        <v>19635</v>
      </c>
      <c r="P48" s="18">
        <v>78528</v>
      </c>
      <c r="Q48" s="18">
        <v>0</v>
      </c>
      <c r="R48" s="18">
        <v>78528</v>
      </c>
      <c r="S48" s="18">
        <v>0</v>
      </c>
      <c r="T48" s="18">
        <v>0</v>
      </c>
      <c r="U48" s="18">
        <v>0</v>
      </c>
      <c r="V48" s="18">
        <v>78528</v>
      </c>
    </row>
    <row r="49" spans="1:22" hidden="1" x14ac:dyDescent="0.3">
      <c r="A49" s="3">
        <v>805026250</v>
      </c>
      <c r="B49" s="3" t="s">
        <v>94</v>
      </c>
      <c r="C49" s="3" t="s">
        <v>96</v>
      </c>
      <c r="D49" s="1">
        <v>274377</v>
      </c>
      <c r="E49" s="1" t="s">
        <v>157</v>
      </c>
      <c r="F49" s="1" t="s">
        <v>292</v>
      </c>
      <c r="G49" s="1" t="s">
        <v>51</v>
      </c>
      <c r="H49" s="1" t="s">
        <v>49</v>
      </c>
      <c r="I49" s="2">
        <v>10040000</v>
      </c>
      <c r="J49" s="2">
        <v>10040000</v>
      </c>
      <c r="K49" s="2" t="s">
        <v>390</v>
      </c>
      <c r="L49" s="17" t="s">
        <v>390</v>
      </c>
      <c r="M49" s="17" t="s">
        <v>381</v>
      </c>
      <c r="N49" s="17">
        <v>0</v>
      </c>
      <c r="O49" s="18">
        <v>46797488</v>
      </c>
      <c r="P49" s="18">
        <v>10040000</v>
      </c>
      <c r="Q49" s="18">
        <v>0</v>
      </c>
      <c r="R49" s="18">
        <v>10040000</v>
      </c>
      <c r="S49" s="18">
        <v>0</v>
      </c>
      <c r="T49" s="18">
        <v>0</v>
      </c>
      <c r="U49" s="18">
        <v>0</v>
      </c>
      <c r="V49" s="18">
        <v>10040000</v>
      </c>
    </row>
    <row r="50" spans="1:22" hidden="1" x14ac:dyDescent="0.3">
      <c r="A50" s="3">
        <v>805026250</v>
      </c>
      <c r="B50" s="3" t="s">
        <v>94</v>
      </c>
      <c r="C50" s="3" t="s">
        <v>96</v>
      </c>
      <c r="D50" s="1">
        <v>274481</v>
      </c>
      <c r="E50" s="1" t="s">
        <v>158</v>
      </c>
      <c r="F50" s="1" t="s">
        <v>293</v>
      </c>
      <c r="G50" s="1" t="s">
        <v>47</v>
      </c>
      <c r="H50" s="1" t="s">
        <v>49</v>
      </c>
      <c r="I50" s="2">
        <v>5020000</v>
      </c>
      <c r="J50" s="2">
        <v>5020000</v>
      </c>
      <c r="K50" s="2" t="s">
        <v>390</v>
      </c>
      <c r="L50" s="17" t="s">
        <v>390</v>
      </c>
      <c r="M50" s="17" t="s">
        <v>381</v>
      </c>
      <c r="N50" s="17">
        <v>0</v>
      </c>
      <c r="O50" s="18">
        <v>23398744</v>
      </c>
      <c r="P50" s="18">
        <v>5020000</v>
      </c>
      <c r="Q50" s="18">
        <v>0</v>
      </c>
      <c r="R50" s="18">
        <v>5020000</v>
      </c>
      <c r="S50" s="18">
        <v>0</v>
      </c>
      <c r="T50" s="18">
        <v>0</v>
      </c>
      <c r="U50" s="18">
        <v>0</v>
      </c>
      <c r="V50" s="18">
        <v>5020000</v>
      </c>
    </row>
    <row r="51" spans="1:22" hidden="1" x14ac:dyDescent="0.3">
      <c r="A51" s="3">
        <v>805026250</v>
      </c>
      <c r="B51" s="3" t="s">
        <v>94</v>
      </c>
      <c r="C51" s="3" t="s">
        <v>96</v>
      </c>
      <c r="D51" s="1">
        <v>274498</v>
      </c>
      <c r="E51" s="1" t="s">
        <v>159</v>
      </c>
      <c r="F51" s="1" t="s">
        <v>294</v>
      </c>
      <c r="G51" s="1" t="s">
        <v>47</v>
      </c>
      <c r="H51" s="1" t="s">
        <v>46</v>
      </c>
      <c r="I51" s="2">
        <v>873126</v>
      </c>
      <c r="J51" s="2">
        <v>873126</v>
      </c>
      <c r="K51" s="2" t="s">
        <v>390</v>
      </c>
      <c r="L51" s="17" t="s">
        <v>390</v>
      </c>
      <c r="M51" s="17" t="s">
        <v>381</v>
      </c>
      <c r="N51" s="17">
        <v>0</v>
      </c>
      <c r="O51" s="18">
        <v>1003893</v>
      </c>
      <c r="P51" s="18">
        <v>1012226</v>
      </c>
      <c r="Q51" s="18">
        <v>139100</v>
      </c>
      <c r="R51" s="18">
        <v>873126</v>
      </c>
      <c r="S51" s="18">
        <v>0</v>
      </c>
      <c r="T51" s="18">
        <v>0</v>
      </c>
      <c r="U51" s="18">
        <v>0</v>
      </c>
      <c r="V51" s="18">
        <v>873126</v>
      </c>
    </row>
    <row r="52" spans="1:22" hidden="1" x14ac:dyDescent="0.3">
      <c r="A52" s="3">
        <v>805026250</v>
      </c>
      <c r="B52" s="3" t="s">
        <v>94</v>
      </c>
      <c r="C52" s="3" t="s">
        <v>96</v>
      </c>
      <c r="D52" s="1">
        <v>274502</v>
      </c>
      <c r="E52" s="1" t="s">
        <v>160</v>
      </c>
      <c r="F52" s="1" t="s">
        <v>295</v>
      </c>
      <c r="G52" s="1" t="s">
        <v>47</v>
      </c>
      <c r="H52" s="1" t="s">
        <v>46</v>
      </c>
      <c r="I52" s="2">
        <v>860176</v>
      </c>
      <c r="J52" s="2">
        <v>860176</v>
      </c>
      <c r="K52" s="2" t="s">
        <v>390</v>
      </c>
      <c r="L52" s="17" t="s">
        <v>390</v>
      </c>
      <c r="M52" s="17" t="s">
        <v>381</v>
      </c>
      <c r="N52" s="17">
        <v>0</v>
      </c>
      <c r="O52" s="18">
        <v>462674</v>
      </c>
      <c r="P52" s="18">
        <v>921676</v>
      </c>
      <c r="Q52" s="18">
        <v>61500</v>
      </c>
      <c r="R52" s="18">
        <v>860176</v>
      </c>
      <c r="S52" s="18">
        <v>0</v>
      </c>
      <c r="T52" s="18">
        <v>0</v>
      </c>
      <c r="U52" s="18">
        <v>0</v>
      </c>
      <c r="V52" s="18">
        <v>860176</v>
      </c>
    </row>
    <row r="53" spans="1:22" hidden="1" x14ac:dyDescent="0.3">
      <c r="A53" s="3">
        <v>805026250</v>
      </c>
      <c r="B53" s="3" t="s">
        <v>94</v>
      </c>
      <c r="C53" s="3" t="s">
        <v>96</v>
      </c>
      <c r="D53" s="1">
        <v>274872</v>
      </c>
      <c r="E53" s="1" t="s">
        <v>161</v>
      </c>
      <c r="F53" s="1" t="s">
        <v>296</v>
      </c>
      <c r="G53" s="1" t="s">
        <v>52</v>
      </c>
      <c r="H53" s="1" t="s">
        <v>53</v>
      </c>
      <c r="I53" s="2">
        <v>10040000</v>
      </c>
      <c r="J53" s="2">
        <v>10040000</v>
      </c>
      <c r="K53" s="2" t="s">
        <v>390</v>
      </c>
      <c r="L53" s="17" t="s">
        <v>390</v>
      </c>
      <c r="M53" s="17" t="s">
        <v>381</v>
      </c>
      <c r="N53" s="17">
        <v>0</v>
      </c>
      <c r="O53" s="18">
        <v>50128592</v>
      </c>
      <c r="P53" s="18">
        <v>10040000</v>
      </c>
      <c r="Q53" s="18">
        <v>0</v>
      </c>
      <c r="R53" s="18">
        <v>10040000</v>
      </c>
      <c r="S53" s="18">
        <v>0</v>
      </c>
      <c r="T53" s="18">
        <v>0</v>
      </c>
      <c r="U53" s="18">
        <v>0</v>
      </c>
      <c r="V53" s="18">
        <v>10040000</v>
      </c>
    </row>
    <row r="54" spans="1:22" hidden="1" x14ac:dyDescent="0.3">
      <c r="A54" s="3">
        <v>805026250</v>
      </c>
      <c r="B54" s="3" t="s">
        <v>94</v>
      </c>
      <c r="C54" s="3" t="s">
        <v>96</v>
      </c>
      <c r="D54" s="1">
        <v>275066</v>
      </c>
      <c r="E54" s="1" t="s">
        <v>162</v>
      </c>
      <c r="F54" s="1" t="s">
        <v>297</v>
      </c>
      <c r="G54" s="1" t="s">
        <v>48</v>
      </c>
      <c r="H54" s="1" t="s">
        <v>49</v>
      </c>
      <c r="I54" s="2">
        <v>1201967</v>
      </c>
      <c r="J54" s="2">
        <v>1201967</v>
      </c>
      <c r="K54" s="2" t="s">
        <v>390</v>
      </c>
      <c r="L54" s="17" t="s">
        <v>390</v>
      </c>
      <c r="M54" s="17" t="s">
        <v>381</v>
      </c>
      <c r="N54" s="17">
        <v>0</v>
      </c>
      <c r="O54" s="18">
        <v>1043339</v>
      </c>
      <c r="P54" s="18">
        <v>1222467</v>
      </c>
      <c r="Q54" s="18">
        <v>20500</v>
      </c>
      <c r="R54" s="18">
        <v>1201967</v>
      </c>
      <c r="S54" s="18">
        <v>0</v>
      </c>
      <c r="T54" s="18">
        <v>0</v>
      </c>
      <c r="U54" s="18">
        <v>0</v>
      </c>
      <c r="V54" s="18">
        <v>1201967</v>
      </c>
    </row>
    <row r="55" spans="1:22" hidden="1" x14ac:dyDescent="0.3">
      <c r="A55" s="3">
        <v>805026250</v>
      </c>
      <c r="B55" s="3" t="s">
        <v>94</v>
      </c>
      <c r="C55" s="3" t="s">
        <v>96</v>
      </c>
      <c r="D55" s="1">
        <v>275069</v>
      </c>
      <c r="E55" s="1" t="s">
        <v>163</v>
      </c>
      <c r="F55" s="1" t="s">
        <v>298</v>
      </c>
      <c r="G55" s="1" t="s">
        <v>48</v>
      </c>
      <c r="H55" s="1" t="s">
        <v>49</v>
      </c>
      <c r="I55" s="2">
        <v>2944000</v>
      </c>
      <c r="J55" s="2">
        <v>2944000</v>
      </c>
      <c r="K55" s="2" t="s">
        <v>390</v>
      </c>
      <c r="L55" s="17" t="s">
        <v>390</v>
      </c>
      <c r="M55" s="17" t="s">
        <v>381</v>
      </c>
      <c r="N55" s="17">
        <v>0</v>
      </c>
      <c r="O55" s="18">
        <v>24698720</v>
      </c>
      <c r="P55" s="18">
        <v>2944000</v>
      </c>
      <c r="Q55" s="18">
        <v>0</v>
      </c>
      <c r="R55" s="18">
        <v>2944000</v>
      </c>
      <c r="S55" s="18">
        <v>0</v>
      </c>
      <c r="T55" s="18">
        <v>0</v>
      </c>
      <c r="U55" s="18">
        <v>0</v>
      </c>
      <c r="V55" s="18">
        <v>2944000</v>
      </c>
    </row>
    <row r="56" spans="1:22" hidden="1" x14ac:dyDescent="0.3">
      <c r="A56" s="3">
        <v>805026250</v>
      </c>
      <c r="B56" s="3" t="s">
        <v>94</v>
      </c>
      <c r="C56" s="3" t="s">
        <v>96</v>
      </c>
      <c r="D56" s="1">
        <v>275072</v>
      </c>
      <c r="E56" s="1" t="s">
        <v>164</v>
      </c>
      <c r="F56" s="1" t="s">
        <v>299</v>
      </c>
      <c r="G56" s="1" t="s">
        <v>48</v>
      </c>
      <c r="H56" s="1" t="s">
        <v>49</v>
      </c>
      <c r="I56" s="2">
        <v>1634885</v>
      </c>
      <c r="J56" s="2">
        <v>1634885</v>
      </c>
      <c r="K56" s="2" t="s">
        <v>390</v>
      </c>
      <c r="L56" s="17" t="s">
        <v>390</v>
      </c>
      <c r="M56" s="17" t="s">
        <v>381</v>
      </c>
      <c r="N56" s="17">
        <v>0</v>
      </c>
      <c r="O56" s="18">
        <v>1330100</v>
      </c>
      <c r="P56" s="18">
        <v>1839285</v>
      </c>
      <c r="Q56" s="18">
        <v>204400</v>
      </c>
      <c r="R56" s="18">
        <v>1634885</v>
      </c>
      <c r="S56" s="18">
        <v>0</v>
      </c>
      <c r="T56" s="18">
        <v>0</v>
      </c>
      <c r="U56" s="18">
        <v>0</v>
      </c>
      <c r="V56" s="18">
        <v>1634885</v>
      </c>
    </row>
    <row r="57" spans="1:22" hidden="1" x14ac:dyDescent="0.3">
      <c r="A57" s="3">
        <v>805026250</v>
      </c>
      <c r="B57" s="3" t="s">
        <v>94</v>
      </c>
      <c r="C57" s="3" t="s">
        <v>96</v>
      </c>
      <c r="D57" s="1">
        <v>275077</v>
      </c>
      <c r="E57" s="1" t="s">
        <v>165</v>
      </c>
      <c r="F57" s="1" t="s">
        <v>300</v>
      </c>
      <c r="G57" s="1" t="s">
        <v>46</v>
      </c>
      <c r="H57" s="1" t="s">
        <v>49</v>
      </c>
      <c r="I57" s="2">
        <v>39264</v>
      </c>
      <c r="J57" s="2">
        <v>39264</v>
      </c>
      <c r="K57" s="2" t="s">
        <v>390</v>
      </c>
      <c r="L57" s="17" t="s">
        <v>390</v>
      </c>
      <c r="M57" s="17" t="s">
        <v>381</v>
      </c>
      <c r="N57" s="17">
        <v>0</v>
      </c>
      <c r="O57" s="18">
        <v>0</v>
      </c>
      <c r="P57" s="18">
        <v>39264</v>
      </c>
      <c r="Q57" s="18">
        <v>0</v>
      </c>
      <c r="R57" s="18">
        <v>39264</v>
      </c>
      <c r="S57" s="18">
        <v>0</v>
      </c>
      <c r="T57" s="18">
        <v>0</v>
      </c>
      <c r="U57" s="18">
        <v>0</v>
      </c>
      <c r="V57" s="18">
        <v>39264</v>
      </c>
    </row>
    <row r="58" spans="1:22" hidden="1" x14ac:dyDescent="0.3">
      <c r="A58" s="3">
        <v>805026250</v>
      </c>
      <c r="B58" s="3" t="s">
        <v>94</v>
      </c>
      <c r="C58" s="3" t="s">
        <v>96</v>
      </c>
      <c r="D58" s="1">
        <v>275078</v>
      </c>
      <c r="E58" s="1" t="s">
        <v>166</v>
      </c>
      <c r="F58" s="1" t="s">
        <v>301</v>
      </c>
      <c r="G58" s="1" t="s">
        <v>46</v>
      </c>
      <c r="H58" s="1" t="s">
        <v>49</v>
      </c>
      <c r="I58" s="2">
        <v>395075</v>
      </c>
      <c r="J58" s="2">
        <v>395075</v>
      </c>
      <c r="K58" s="2" t="s">
        <v>390</v>
      </c>
      <c r="L58" s="17" t="s">
        <v>390</v>
      </c>
      <c r="M58" s="17" t="s">
        <v>381</v>
      </c>
      <c r="N58" s="17">
        <v>0</v>
      </c>
      <c r="O58" s="18">
        <v>701109</v>
      </c>
      <c r="P58" s="18">
        <v>395075</v>
      </c>
      <c r="Q58" s="18">
        <v>0</v>
      </c>
      <c r="R58" s="18">
        <v>395075</v>
      </c>
      <c r="S58" s="18">
        <v>0</v>
      </c>
      <c r="T58" s="18">
        <v>0</v>
      </c>
      <c r="U58" s="18">
        <v>0</v>
      </c>
      <c r="V58" s="18">
        <v>395075</v>
      </c>
    </row>
    <row r="59" spans="1:22" hidden="1" x14ac:dyDescent="0.3">
      <c r="A59" s="3">
        <v>805026250</v>
      </c>
      <c r="B59" s="3" t="s">
        <v>94</v>
      </c>
      <c r="C59" s="3" t="s">
        <v>96</v>
      </c>
      <c r="D59" s="1">
        <v>275513</v>
      </c>
      <c r="E59" s="1" t="s">
        <v>167</v>
      </c>
      <c r="F59" s="1" t="s">
        <v>302</v>
      </c>
      <c r="G59" s="1" t="s">
        <v>41</v>
      </c>
      <c r="H59" s="1" t="s">
        <v>43</v>
      </c>
      <c r="I59" s="2">
        <v>279022</v>
      </c>
      <c r="J59" s="2">
        <v>279022</v>
      </c>
      <c r="K59" s="2" t="s">
        <v>390</v>
      </c>
      <c r="L59" s="17" t="s">
        <v>390</v>
      </c>
      <c r="M59" s="17" t="s">
        <v>381</v>
      </c>
      <c r="N59" s="17">
        <v>0</v>
      </c>
      <c r="O59" s="18">
        <v>0</v>
      </c>
      <c r="P59" s="18">
        <v>336422</v>
      </c>
      <c r="Q59" s="18">
        <v>0</v>
      </c>
      <c r="R59" s="18">
        <v>279022</v>
      </c>
      <c r="S59" s="18">
        <v>0</v>
      </c>
      <c r="T59" s="18">
        <v>0</v>
      </c>
      <c r="U59" s="18">
        <v>0</v>
      </c>
      <c r="V59" s="18">
        <v>279022</v>
      </c>
    </row>
    <row r="60" spans="1:22" hidden="1" x14ac:dyDescent="0.3">
      <c r="A60" s="3">
        <v>805026250</v>
      </c>
      <c r="B60" s="3" t="s">
        <v>94</v>
      </c>
      <c r="C60" s="3" t="s">
        <v>96</v>
      </c>
      <c r="D60" s="1">
        <v>275514</v>
      </c>
      <c r="E60" s="1" t="s">
        <v>168</v>
      </c>
      <c r="F60" s="1" t="s">
        <v>303</v>
      </c>
      <c r="G60" s="1" t="s">
        <v>41</v>
      </c>
      <c r="H60" s="1" t="s">
        <v>39</v>
      </c>
      <c r="I60" s="2">
        <v>864076</v>
      </c>
      <c r="J60" s="2">
        <v>864076</v>
      </c>
      <c r="K60" s="2" t="s">
        <v>390</v>
      </c>
      <c r="L60" s="17" t="s">
        <v>390</v>
      </c>
      <c r="M60" s="17" t="s">
        <v>381</v>
      </c>
      <c r="N60" s="17">
        <v>0</v>
      </c>
      <c r="O60" s="18">
        <v>962386</v>
      </c>
      <c r="P60" s="18">
        <v>977576</v>
      </c>
      <c r="Q60" s="18">
        <v>113500</v>
      </c>
      <c r="R60" s="18">
        <v>864076</v>
      </c>
      <c r="S60" s="18">
        <v>0</v>
      </c>
      <c r="T60" s="18">
        <v>0</v>
      </c>
      <c r="U60" s="18">
        <v>0</v>
      </c>
      <c r="V60" s="18">
        <v>864076</v>
      </c>
    </row>
    <row r="61" spans="1:22" hidden="1" x14ac:dyDescent="0.3">
      <c r="A61" s="3">
        <v>805026250</v>
      </c>
      <c r="B61" s="3" t="s">
        <v>94</v>
      </c>
      <c r="C61" s="3" t="s">
        <v>96</v>
      </c>
      <c r="D61" s="1">
        <v>275516</v>
      </c>
      <c r="E61" s="1" t="s">
        <v>169</v>
      </c>
      <c r="F61" s="1" t="s">
        <v>304</v>
      </c>
      <c r="G61" s="1" t="s">
        <v>44</v>
      </c>
      <c r="H61" s="1" t="s">
        <v>43</v>
      </c>
      <c r="I61" s="2">
        <v>78528</v>
      </c>
      <c r="J61" s="2">
        <v>78528</v>
      </c>
      <c r="K61" s="2" t="s">
        <v>390</v>
      </c>
      <c r="L61" s="17" t="s">
        <v>390</v>
      </c>
      <c r="M61" s="17" t="s">
        <v>381</v>
      </c>
      <c r="N61" s="17">
        <v>0</v>
      </c>
      <c r="O61" s="18">
        <v>39270</v>
      </c>
      <c r="P61" s="18">
        <v>78528</v>
      </c>
      <c r="Q61" s="18">
        <v>0</v>
      </c>
      <c r="R61" s="18">
        <v>78528</v>
      </c>
      <c r="S61" s="18">
        <v>0</v>
      </c>
      <c r="T61" s="18">
        <v>0</v>
      </c>
      <c r="U61" s="18">
        <v>0</v>
      </c>
      <c r="V61" s="18">
        <v>78528</v>
      </c>
    </row>
    <row r="62" spans="1:22" hidden="1" x14ac:dyDescent="0.3">
      <c r="A62" s="3">
        <v>805026250</v>
      </c>
      <c r="B62" s="3" t="s">
        <v>94</v>
      </c>
      <c r="C62" s="3" t="s">
        <v>96</v>
      </c>
      <c r="D62" s="1">
        <v>275779</v>
      </c>
      <c r="E62" s="1" t="s">
        <v>170</v>
      </c>
      <c r="F62" s="1" t="s">
        <v>305</v>
      </c>
      <c r="G62" s="1" t="s">
        <v>42</v>
      </c>
      <c r="H62" s="1" t="s">
        <v>39</v>
      </c>
      <c r="I62" s="2">
        <v>1035326</v>
      </c>
      <c r="J62" s="2">
        <v>1035326</v>
      </c>
      <c r="K62" s="2" t="s">
        <v>390</v>
      </c>
      <c r="L62" s="17" t="s">
        <v>390</v>
      </c>
      <c r="M62" s="17" t="s">
        <v>381</v>
      </c>
      <c r="N62" s="17">
        <v>0</v>
      </c>
      <c r="O62" s="18">
        <v>993655</v>
      </c>
      <c r="P62" s="18">
        <v>1152126</v>
      </c>
      <c r="Q62" s="18">
        <v>116800</v>
      </c>
      <c r="R62" s="18">
        <v>1035326</v>
      </c>
      <c r="S62" s="18">
        <v>0</v>
      </c>
      <c r="T62" s="18">
        <v>0</v>
      </c>
      <c r="U62" s="18">
        <v>0</v>
      </c>
      <c r="V62" s="18">
        <v>1035326</v>
      </c>
    </row>
    <row r="63" spans="1:22" hidden="1" x14ac:dyDescent="0.3">
      <c r="A63" s="3">
        <v>805026250</v>
      </c>
      <c r="B63" s="3" t="s">
        <v>94</v>
      </c>
      <c r="C63" s="3" t="s">
        <v>96</v>
      </c>
      <c r="D63" s="1">
        <v>275782</v>
      </c>
      <c r="E63" s="1" t="s">
        <v>171</v>
      </c>
      <c r="F63" s="1" t="s">
        <v>306</v>
      </c>
      <c r="G63" s="1" t="s">
        <v>42</v>
      </c>
      <c r="H63" s="1" t="s">
        <v>43</v>
      </c>
      <c r="I63" s="2">
        <v>455184</v>
      </c>
      <c r="J63" s="2">
        <v>455184</v>
      </c>
      <c r="K63" s="2" t="s">
        <v>390</v>
      </c>
      <c r="L63" s="17" t="s">
        <v>390</v>
      </c>
      <c r="M63" s="17" t="s">
        <v>381</v>
      </c>
      <c r="N63" s="17">
        <v>0</v>
      </c>
      <c r="O63" s="18">
        <v>39270</v>
      </c>
      <c r="P63" s="18">
        <v>504384</v>
      </c>
      <c r="Q63" s="18">
        <v>49200</v>
      </c>
      <c r="R63" s="18">
        <v>455184</v>
      </c>
      <c r="S63" s="18">
        <v>0</v>
      </c>
      <c r="T63" s="18">
        <v>0</v>
      </c>
      <c r="U63" s="18">
        <v>0</v>
      </c>
      <c r="V63" s="18">
        <v>455184</v>
      </c>
    </row>
    <row r="64" spans="1:22" hidden="1" x14ac:dyDescent="0.3">
      <c r="A64" s="3">
        <v>805026250</v>
      </c>
      <c r="B64" s="3" t="s">
        <v>94</v>
      </c>
      <c r="C64" s="3" t="s">
        <v>96</v>
      </c>
      <c r="D64" s="1">
        <v>275785</v>
      </c>
      <c r="E64" s="1" t="s">
        <v>172</v>
      </c>
      <c r="F64" s="1" t="s">
        <v>307</v>
      </c>
      <c r="G64" s="1" t="s">
        <v>42</v>
      </c>
      <c r="H64" s="1" t="s">
        <v>43</v>
      </c>
      <c r="I64" s="2">
        <v>350000</v>
      </c>
      <c r="J64" s="2">
        <v>350000</v>
      </c>
      <c r="K64" s="2" t="s">
        <v>390</v>
      </c>
      <c r="L64" s="17" t="s">
        <v>390</v>
      </c>
      <c r="M64" s="17" t="s">
        <v>381</v>
      </c>
      <c r="N64" s="17">
        <v>0</v>
      </c>
      <c r="O64" s="18">
        <v>0</v>
      </c>
      <c r="P64" s="18">
        <v>350000</v>
      </c>
      <c r="Q64" s="18">
        <v>0</v>
      </c>
      <c r="R64" s="18">
        <v>350000</v>
      </c>
      <c r="S64" s="18">
        <v>0</v>
      </c>
      <c r="T64" s="18">
        <v>0</v>
      </c>
      <c r="U64" s="18">
        <v>0</v>
      </c>
      <c r="V64" s="18">
        <v>350000</v>
      </c>
    </row>
    <row r="65" spans="1:22" hidden="1" x14ac:dyDescent="0.3">
      <c r="A65" s="3">
        <v>805026250</v>
      </c>
      <c r="B65" s="3" t="s">
        <v>94</v>
      </c>
      <c r="C65" s="3" t="s">
        <v>96</v>
      </c>
      <c r="D65" s="1">
        <v>276303</v>
      </c>
      <c r="E65" s="1" t="s">
        <v>173</v>
      </c>
      <c r="F65" s="1" t="s">
        <v>308</v>
      </c>
      <c r="G65" s="1" t="s">
        <v>29</v>
      </c>
      <c r="H65" s="1" t="s">
        <v>30</v>
      </c>
      <c r="I65" s="2">
        <v>673691</v>
      </c>
      <c r="J65" s="2">
        <v>673691</v>
      </c>
      <c r="K65" s="2" t="s">
        <v>390</v>
      </c>
      <c r="L65" s="17" t="s">
        <v>390</v>
      </c>
      <c r="M65" s="17" t="s">
        <v>381</v>
      </c>
      <c r="N65" s="17">
        <v>0</v>
      </c>
      <c r="O65" s="18">
        <v>58905</v>
      </c>
      <c r="P65" s="18">
        <v>722891</v>
      </c>
      <c r="Q65" s="18">
        <v>49200</v>
      </c>
      <c r="R65" s="18">
        <v>673691</v>
      </c>
      <c r="S65" s="18">
        <v>0</v>
      </c>
      <c r="T65" s="18">
        <v>0</v>
      </c>
      <c r="U65" s="18">
        <v>0</v>
      </c>
      <c r="V65" s="18">
        <v>673691</v>
      </c>
    </row>
    <row r="66" spans="1:22" hidden="1" x14ac:dyDescent="0.3">
      <c r="A66" s="3">
        <v>805026250</v>
      </c>
      <c r="B66" s="3" t="s">
        <v>94</v>
      </c>
      <c r="C66" s="3" t="s">
        <v>96</v>
      </c>
      <c r="D66" s="1">
        <v>276313</v>
      </c>
      <c r="E66" s="1" t="s">
        <v>174</v>
      </c>
      <c r="F66" s="1" t="s">
        <v>309</v>
      </c>
      <c r="G66" s="1" t="s">
        <v>29</v>
      </c>
      <c r="H66" s="1" t="s">
        <v>30</v>
      </c>
      <c r="I66" s="2">
        <v>819434</v>
      </c>
      <c r="J66" s="2">
        <v>819434</v>
      </c>
      <c r="K66" s="2" t="s">
        <v>390</v>
      </c>
      <c r="L66" s="17" t="s">
        <v>390</v>
      </c>
      <c r="M66" s="17" t="s">
        <v>381</v>
      </c>
      <c r="N66" s="17">
        <v>0</v>
      </c>
      <c r="O66" s="18">
        <v>494934</v>
      </c>
      <c r="P66" s="18">
        <v>927034</v>
      </c>
      <c r="Q66" s="18">
        <v>107600</v>
      </c>
      <c r="R66" s="18">
        <v>819434</v>
      </c>
      <c r="S66" s="18">
        <v>0</v>
      </c>
      <c r="T66" s="18">
        <v>0</v>
      </c>
      <c r="U66" s="18">
        <v>0</v>
      </c>
      <c r="V66" s="18">
        <v>819434</v>
      </c>
    </row>
    <row r="67" spans="1:22" hidden="1" x14ac:dyDescent="0.3">
      <c r="A67" s="3">
        <v>805026250</v>
      </c>
      <c r="B67" s="3" t="s">
        <v>94</v>
      </c>
      <c r="C67" s="3" t="s">
        <v>96</v>
      </c>
      <c r="D67" s="1">
        <v>276319</v>
      </c>
      <c r="E67" s="1" t="s">
        <v>175</v>
      </c>
      <c r="F67" s="1" t="s">
        <v>310</v>
      </c>
      <c r="G67" s="1" t="s">
        <v>29</v>
      </c>
      <c r="H67" s="1" t="s">
        <v>30</v>
      </c>
      <c r="I67" s="2">
        <v>58896</v>
      </c>
      <c r="J67" s="2">
        <v>58896</v>
      </c>
      <c r="K67" s="2" t="s">
        <v>390</v>
      </c>
      <c r="L67" s="17" t="s">
        <v>390</v>
      </c>
      <c r="M67" s="17" t="s">
        <v>381</v>
      </c>
      <c r="N67" s="17">
        <v>0</v>
      </c>
      <c r="O67" s="18">
        <v>0</v>
      </c>
      <c r="P67" s="18">
        <v>58896</v>
      </c>
      <c r="Q67" s="18">
        <v>0</v>
      </c>
      <c r="R67" s="18">
        <v>58896</v>
      </c>
      <c r="S67" s="18">
        <v>0</v>
      </c>
      <c r="T67" s="18">
        <v>0</v>
      </c>
      <c r="U67" s="18">
        <v>0</v>
      </c>
      <c r="V67" s="18">
        <v>58896</v>
      </c>
    </row>
    <row r="68" spans="1:22" hidden="1" x14ac:dyDescent="0.3">
      <c r="A68" s="3">
        <v>805026250</v>
      </c>
      <c r="B68" s="3" t="s">
        <v>94</v>
      </c>
      <c r="C68" s="3" t="s">
        <v>96</v>
      </c>
      <c r="D68" s="1">
        <v>276324</v>
      </c>
      <c r="E68" s="1" t="s">
        <v>176</v>
      </c>
      <c r="F68" s="1" t="s">
        <v>311</v>
      </c>
      <c r="G68" s="1" t="s">
        <v>29</v>
      </c>
      <c r="H68" s="1" t="s">
        <v>30</v>
      </c>
      <c r="I68" s="2">
        <v>2103948</v>
      </c>
      <c r="J68" s="2">
        <v>2103948</v>
      </c>
      <c r="K68" s="2" t="s">
        <v>390</v>
      </c>
      <c r="L68" s="17" t="s">
        <v>390</v>
      </c>
      <c r="M68" s="17" t="s">
        <v>381</v>
      </c>
      <c r="N68" s="17">
        <v>0</v>
      </c>
      <c r="O68" s="18">
        <v>3307500</v>
      </c>
      <c r="P68" s="18">
        <v>2103948</v>
      </c>
      <c r="Q68" s="18">
        <v>0</v>
      </c>
      <c r="R68" s="18">
        <v>2103948</v>
      </c>
      <c r="S68" s="18">
        <v>0</v>
      </c>
      <c r="T68" s="18">
        <v>0</v>
      </c>
      <c r="U68" s="18">
        <v>0</v>
      </c>
      <c r="V68" s="18">
        <v>2103948</v>
      </c>
    </row>
    <row r="69" spans="1:22" hidden="1" x14ac:dyDescent="0.3">
      <c r="A69" s="3">
        <v>805026250</v>
      </c>
      <c r="B69" s="3" t="s">
        <v>94</v>
      </c>
      <c r="C69" s="3" t="s">
        <v>96</v>
      </c>
      <c r="D69" s="1">
        <v>276526</v>
      </c>
      <c r="E69" s="1" t="s">
        <v>177</v>
      </c>
      <c r="F69" s="1" t="s">
        <v>312</v>
      </c>
      <c r="G69" s="1" t="s">
        <v>36</v>
      </c>
      <c r="H69" s="1" t="s">
        <v>30</v>
      </c>
      <c r="I69" s="2">
        <v>5020000</v>
      </c>
      <c r="J69" s="2">
        <v>5020000</v>
      </c>
      <c r="K69" s="2" t="s">
        <v>390</v>
      </c>
      <c r="L69" s="17" t="s">
        <v>390</v>
      </c>
      <c r="M69" s="17" t="s">
        <v>381</v>
      </c>
      <c r="N69" s="17">
        <v>0</v>
      </c>
      <c r="O69" s="18">
        <v>3200364</v>
      </c>
      <c r="P69" s="18">
        <v>5020000</v>
      </c>
      <c r="Q69" s="18">
        <v>0</v>
      </c>
      <c r="R69" s="18">
        <v>5020000</v>
      </c>
      <c r="S69" s="18">
        <v>0</v>
      </c>
      <c r="T69" s="18">
        <v>0</v>
      </c>
      <c r="U69" s="18">
        <v>0</v>
      </c>
      <c r="V69" s="18">
        <v>5020000</v>
      </c>
    </row>
    <row r="70" spans="1:22" hidden="1" x14ac:dyDescent="0.3">
      <c r="A70" s="3">
        <v>805026250</v>
      </c>
      <c r="B70" s="3" t="s">
        <v>94</v>
      </c>
      <c r="C70" s="3" t="s">
        <v>96</v>
      </c>
      <c r="D70" s="1">
        <v>276527</v>
      </c>
      <c r="E70" s="1" t="s">
        <v>178</v>
      </c>
      <c r="F70" s="1" t="s">
        <v>313</v>
      </c>
      <c r="G70" s="1" t="s">
        <v>36</v>
      </c>
      <c r="H70" s="1" t="s">
        <v>30</v>
      </c>
      <c r="I70" s="2">
        <v>15060000</v>
      </c>
      <c r="J70" s="2">
        <v>15060000</v>
      </c>
      <c r="K70" s="2" t="s">
        <v>390</v>
      </c>
      <c r="L70" s="17" t="s">
        <v>390</v>
      </c>
      <c r="M70" s="17" t="s">
        <v>381</v>
      </c>
      <c r="N70" s="17">
        <v>0</v>
      </c>
      <c r="O70" s="18">
        <v>18798222</v>
      </c>
      <c r="P70" s="18">
        <v>15060000</v>
      </c>
      <c r="Q70" s="18">
        <v>0</v>
      </c>
      <c r="R70" s="18">
        <v>15060000</v>
      </c>
      <c r="S70" s="18">
        <v>0</v>
      </c>
      <c r="T70" s="18">
        <v>0</v>
      </c>
      <c r="U70" s="18">
        <v>0</v>
      </c>
      <c r="V70" s="18">
        <v>15060000</v>
      </c>
    </row>
    <row r="71" spans="1:22" hidden="1" x14ac:dyDescent="0.3">
      <c r="A71" s="3">
        <v>805026250</v>
      </c>
      <c r="B71" s="3" t="s">
        <v>94</v>
      </c>
      <c r="C71" s="3" t="s">
        <v>96</v>
      </c>
      <c r="D71" s="1">
        <v>276531</v>
      </c>
      <c r="E71" s="1" t="s">
        <v>179</v>
      </c>
      <c r="F71" s="1" t="s">
        <v>314</v>
      </c>
      <c r="G71" s="1" t="s">
        <v>36</v>
      </c>
      <c r="H71" s="1" t="s">
        <v>30</v>
      </c>
      <c r="I71" s="2">
        <v>10860000</v>
      </c>
      <c r="J71" s="2">
        <v>10860000</v>
      </c>
      <c r="K71" s="2" t="s">
        <v>390</v>
      </c>
      <c r="L71" s="17" t="s">
        <v>390</v>
      </c>
      <c r="M71" s="17" t="s">
        <v>381</v>
      </c>
      <c r="N71" s="17">
        <v>0</v>
      </c>
      <c r="O71" s="18">
        <v>50128592</v>
      </c>
      <c r="P71" s="18">
        <v>10860000</v>
      </c>
      <c r="Q71" s="18">
        <v>0</v>
      </c>
      <c r="R71" s="18">
        <v>10860000</v>
      </c>
      <c r="S71" s="18">
        <v>0</v>
      </c>
      <c r="T71" s="18">
        <v>0</v>
      </c>
      <c r="U71" s="18">
        <v>0</v>
      </c>
      <c r="V71" s="18">
        <v>10860000</v>
      </c>
    </row>
    <row r="72" spans="1:22" hidden="1" x14ac:dyDescent="0.3">
      <c r="A72" s="3">
        <v>805026250</v>
      </c>
      <c r="B72" s="3" t="s">
        <v>94</v>
      </c>
      <c r="C72" s="3" t="s">
        <v>96</v>
      </c>
      <c r="D72" s="1">
        <v>276553</v>
      </c>
      <c r="E72" s="1" t="s">
        <v>180</v>
      </c>
      <c r="F72" s="1" t="s">
        <v>315</v>
      </c>
      <c r="G72" s="1" t="s">
        <v>37</v>
      </c>
      <c r="H72" s="1" t="s">
        <v>30</v>
      </c>
      <c r="I72" s="2">
        <v>5430000</v>
      </c>
      <c r="J72" s="2">
        <v>5430000</v>
      </c>
      <c r="K72" s="2" t="s">
        <v>390</v>
      </c>
      <c r="L72" s="17" t="s">
        <v>390</v>
      </c>
      <c r="M72" s="17" t="s">
        <v>381</v>
      </c>
      <c r="N72" s="17">
        <v>0</v>
      </c>
      <c r="O72" s="18">
        <v>6266074</v>
      </c>
      <c r="P72" s="18">
        <v>5430000</v>
      </c>
      <c r="Q72" s="18">
        <v>0</v>
      </c>
      <c r="R72" s="18">
        <v>5430000</v>
      </c>
      <c r="S72" s="18">
        <v>0</v>
      </c>
      <c r="T72" s="18">
        <v>0</v>
      </c>
      <c r="U72" s="18">
        <v>0</v>
      </c>
      <c r="V72" s="18">
        <v>5430000</v>
      </c>
    </row>
    <row r="73" spans="1:22" hidden="1" x14ac:dyDescent="0.3">
      <c r="A73" s="3">
        <v>805026250</v>
      </c>
      <c r="B73" s="3" t="s">
        <v>94</v>
      </c>
      <c r="C73" s="3" t="s">
        <v>96</v>
      </c>
      <c r="D73" s="1">
        <v>276634</v>
      </c>
      <c r="E73" s="1" t="s">
        <v>181</v>
      </c>
      <c r="F73" s="1" t="s">
        <v>316</v>
      </c>
      <c r="G73" s="1" t="s">
        <v>39</v>
      </c>
      <c r="H73" s="1" t="s">
        <v>30</v>
      </c>
      <c r="I73" s="2">
        <v>5020000</v>
      </c>
      <c r="J73" s="2">
        <v>5020000</v>
      </c>
      <c r="K73" s="2" t="s">
        <v>390</v>
      </c>
      <c r="L73" s="17" t="s">
        <v>390</v>
      </c>
      <c r="M73" s="17" t="s">
        <v>381</v>
      </c>
      <c r="N73" s="17">
        <v>0</v>
      </c>
      <c r="O73" s="18">
        <v>5263376</v>
      </c>
      <c r="P73" s="18">
        <v>5020000</v>
      </c>
      <c r="Q73" s="18">
        <v>0</v>
      </c>
      <c r="R73" s="18">
        <v>5020000</v>
      </c>
      <c r="S73" s="18">
        <v>0</v>
      </c>
      <c r="T73" s="18">
        <v>0</v>
      </c>
      <c r="U73" s="18">
        <v>0</v>
      </c>
      <c r="V73" s="18">
        <v>5020000</v>
      </c>
    </row>
    <row r="74" spans="1:22" hidden="1" x14ac:dyDescent="0.3">
      <c r="A74" s="3">
        <v>805026250</v>
      </c>
      <c r="B74" s="3" t="s">
        <v>94</v>
      </c>
      <c r="C74" s="3" t="s">
        <v>96</v>
      </c>
      <c r="D74" s="1">
        <v>276879</v>
      </c>
      <c r="E74" s="1" t="s">
        <v>182</v>
      </c>
      <c r="F74" s="1" t="s">
        <v>317</v>
      </c>
      <c r="G74" s="1" t="s">
        <v>38</v>
      </c>
      <c r="H74" s="1" t="s">
        <v>32</v>
      </c>
      <c r="I74" s="2">
        <v>340196</v>
      </c>
      <c r="J74" s="2">
        <v>340196</v>
      </c>
      <c r="K74" s="2" t="s">
        <v>390</v>
      </c>
      <c r="L74" s="17" t="s">
        <v>390</v>
      </c>
      <c r="M74" s="17" t="s">
        <v>381</v>
      </c>
      <c r="N74" s="17">
        <v>0</v>
      </c>
      <c r="O74" s="18">
        <v>39270</v>
      </c>
      <c r="P74" s="18">
        <v>414796</v>
      </c>
      <c r="Q74" s="18">
        <v>74600</v>
      </c>
      <c r="R74" s="18">
        <v>340196</v>
      </c>
      <c r="S74" s="18">
        <v>0</v>
      </c>
      <c r="T74" s="18">
        <v>0</v>
      </c>
      <c r="U74" s="18">
        <v>0</v>
      </c>
      <c r="V74" s="18">
        <v>340196</v>
      </c>
    </row>
    <row r="75" spans="1:22" hidden="1" x14ac:dyDescent="0.3">
      <c r="A75" s="3">
        <v>805026250</v>
      </c>
      <c r="B75" s="3" t="s">
        <v>94</v>
      </c>
      <c r="C75" s="3" t="s">
        <v>96</v>
      </c>
      <c r="D75" s="1">
        <v>276889</v>
      </c>
      <c r="E75" s="1" t="s">
        <v>183</v>
      </c>
      <c r="F75" s="1" t="s">
        <v>318</v>
      </c>
      <c r="G75" s="1" t="s">
        <v>38</v>
      </c>
      <c r="H75" s="1" t="s">
        <v>34</v>
      </c>
      <c r="I75" s="2">
        <v>78528</v>
      </c>
      <c r="J75" s="2">
        <v>78528</v>
      </c>
      <c r="K75" s="2" t="s">
        <v>390</v>
      </c>
      <c r="L75" s="17" t="s">
        <v>390</v>
      </c>
      <c r="M75" s="17" t="s">
        <v>381</v>
      </c>
      <c r="N75" s="17">
        <v>0</v>
      </c>
      <c r="O75" s="18">
        <v>19635</v>
      </c>
      <c r="P75" s="18">
        <v>78528</v>
      </c>
      <c r="Q75" s="18">
        <v>0</v>
      </c>
      <c r="R75" s="18">
        <v>78528</v>
      </c>
      <c r="S75" s="18">
        <v>0</v>
      </c>
      <c r="T75" s="18">
        <v>0</v>
      </c>
      <c r="U75" s="18">
        <v>0</v>
      </c>
      <c r="V75" s="18">
        <v>78528</v>
      </c>
    </row>
    <row r="76" spans="1:22" hidden="1" x14ac:dyDescent="0.3">
      <c r="A76" s="3">
        <v>805026250</v>
      </c>
      <c r="B76" s="3" t="s">
        <v>94</v>
      </c>
      <c r="C76" s="3" t="s">
        <v>96</v>
      </c>
      <c r="D76" s="1">
        <v>276908</v>
      </c>
      <c r="E76" s="1" t="s">
        <v>184</v>
      </c>
      <c r="F76" s="1" t="s">
        <v>319</v>
      </c>
      <c r="G76" s="1" t="s">
        <v>38</v>
      </c>
      <c r="H76" s="1" t="s">
        <v>32</v>
      </c>
      <c r="I76" s="2">
        <v>1233236</v>
      </c>
      <c r="J76" s="2">
        <v>1233236</v>
      </c>
      <c r="K76" s="2" t="s">
        <v>390</v>
      </c>
      <c r="L76" s="17" t="s">
        <v>390</v>
      </c>
      <c r="M76" s="17" t="s">
        <v>381</v>
      </c>
      <c r="N76" s="17">
        <v>0</v>
      </c>
      <c r="O76" s="18">
        <v>2311479</v>
      </c>
      <c r="P76" s="18">
        <v>1393436</v>
      </c>
      <c r="Q76" s="18">
        <v>160200</v>
      </c>
      <c r="R76" s="18">
        <v>1233236</v>
      </c>
      <c r="S76" s="18">
        <v>0</v>
      </c>
      <c r="T76" s="18">
        <v>0</v>
      </c>
      <c r="U76" s="18">
        <v>0</v>
      </c>
      <c r="V76" s="18">
        <v>1233236</v>
      </c>
    </row>
    <row r="77" spans="1:22" hidden="1" x14ac:dyDescent="0.3">
      <c r="A77" s="3">
        <v>805026250</v>
      </c>
      <c r="B77" s="3" t="s">
        <v>94</v>
      </c>
      <c r="C77" s="3" t="s">
        <v>96</v>
      </c>
      <c r="D77" s="1">
        <v>276922</v>
      </c>
      <c r="E77" s="1" t="s">
        <v>185</v>
      </c>
      <c r="F77" s="1" t="s">
        <v>320</v>
      </c>
      <c r="G77" s="1" t="s">
        <v>31</v>
      </c>
      <c r="H77" s="1" t="s">
        <v>34</v>
      </c>
      <c r="I77" s="2">
        <v>965974</v>
      </c>
      <c r="J77" s="2">
        <v>965974</v>
      </c>
      <c r="K77" s="2" t="s">
        <v>390</v>
      </c>
      <c r="L77" s="17" t="s">
        <v>390</v>
      </c>
      <c r="M77" s="17" t="s">
        <v>381</v>
      </c>
      <c r="N77" s="17">
        <v>0</v>
      </c>
      <c r="O77" s="18">
        <v>834116</v>
      </c>
      <c r="P77" s="18">
        <v>1013574</v>
      </c>
      <c r="Q77" s="18">
        <v>47600</v>
      </c>
      <c r="R77" s="18">
        <v>965974</v>
      </c>
      <c r="S77" s="18">
        <v>0</v>
      </c>
      <c r="T77" s="18">
        <v>0</v>
      </c>
      <c r="U77" s="18">
        <v>0</v>
      </c>
      <c r="V77" s="18">
        <v>965974</v>
      </c>
    </row>
    <row r="78" spans="1:22" hidden="1" x14ac:dyDescent="0.3">
      <c r="A78" s="3">
        <v>805026250</v>
      </c>
      <c r="B78" s="3" t="s">
        <v>94</v>
      </c>
      <c r="C78" s="3" t="s">
        <v>96</v>
      </c>
      <c r="D78" s="1">
        <v>276967</v>
      </c>
      <c r="E78" s="1" t="s">
        <v>186</v>
      </c>
      <c r="F78" s="1" t="s">
        <v>321</v>
      </c>
      <c r="G78" s="1" t="s">
        <v>31</v>
      </c>
      <c r="H78" s="1" t="s">
        <v>32</v>
      </c>
      <c r="I78" s="2">
        <v>909352</v>
      </c>
      <c r="J78" s="2">
        <v>909352</v>
      </c>
      <c r="K78" s="2" t="s">
        <v>390</v>
      </c>
      <c r="L78" s="17" t="s">
        <v>390</v>
      </c>
      <c r="M78" s="17" t="s">
        <v>381</v>
      </c>
      <c r="N78" s="17">
        <v>0</v>
      </c>
      <c r="O78" s="18">
        <v>650306</v>
      </c>
      <c r="P78" s="18">
        <v>1032952</v>
      </c>
      <c r="Q78" s="18">
        <v>123600</v>
      </c>
      <c r="R78" s="18">
        <v>909352</v>
      </c>
      <c r="S78" s="18">
        <v>0</v>
      </c>
      <c r="T78" s="18">
        <v>0</v>
      </c>
      <c r="U78" s="18">
        <v>0</v>
      </c>
      <c r="V78" s="18">
        <v>909352</v>
      </c>
    </row>
    <row r="79" spans="1:22" hidden="1" x14ac:dyDescent="0.3">
      <c r="A79" s="3">
        <v>805026250</v>
      </c>
      <c r="B79" s="3" t="s">
        <v>94</v>
      </c>
      <c r="C79" s="3" t="s">
        <v>96</v>
      </c>
      <c r="D79" s="1">
        <v>277186</v>
      </c>
      <c r="E79" s="1" t="s">
        <v>187</v>
      </c>
      <c r="F79" s="1" t="s">
        <v>322</v>
      </c>
      <c r="G79" s="1" t="s">
        <v>35</v>
      </c>
      <c r="H79" s="1" t="s">
        <v>32</v>
      </c>
      <c r="I79" s="2">
        <v>466062</v>
      </c>
      <c r="J79" s="2">
        <v>466062</v>
      </c>
      <c r="K79" s="2" t="s">
        <v>390</v>
      </c>
      <c r="L79" s="17" t="s">
        <v>390</v>
      </c>
      <c r="M79" s="17" t="s">
        <v>381</v>
      </c>
      <c r="N79" s="17">
        <v>0</v>
      </c>
      <c r="O79" s="18">
        <v>19635</v>
      </c>
      <c r="P79" s="18">
        <v>511162</v>
      </c>
      <c r="Q79" s="18">
        <v>45100</v>
      </c>
      <c r="R79" s="18">
        <v>466062</v>
      </c>
      <c r="S79" s="18">
        <v>0</v>
      </c>
      <c r="T79" s="18">
        <v>0</v>
      </c>
      <c r="U79" s="18">
        <v>0</v>
      </c>
      <c r="V79" s="18">
        <v>466062</v>
      </c>
    </row>
    <row r="80" spans="1:22" hidden="1" x14ac:dyDescent="0.3">
      <c r="A80" s="3">
        <v>805026250</v>
      </c>
      <c r="B80" s="3" t="s">
        <v>94</v>
      </c>
      <c r="C80" s="3" t="s">
        <v>96</v>
      </c>
      <c r="D80" s="1">
        <v>277187</v>
      </c>
      <c r="E80" s="1" t="s">
        <v>188</v>
      </c>
      <c r="F80" s="1" t="s">
        <v>323</v>
      </c>
      <c r="G80" s="1" t="s">
        <v>35</v>
      </c>
      <c r="H80" s="1" t="s">
        <v>34</v>
      </c>
      <c r="I80" s="2">
        <v>387900</v>
      </c>
      <c r="J80" s="2">
        <v>387900</v>
      </c>
      <c r="K80" s="2" t="s">
        <v>390</v>
      </c>
      <c r="L80" s="17" t="s">
        <v>390</v>
      </c>
      <c r="M80" s="17" t="s">
        <v>381</v>
      </c>
      <c r="N80" s="17">
        <v>0</v>
      </c>
      <c r="O80" s="18">
        <v>207900</v>
      </c>
      <c r="P80" s="18">
        <v>476700</v>
      </c>
      <c r="Q80" s="18">
        <v>88800</v>
      </c>
      <c r="R80" s="18">
        <v>387900</v>
      </c>
      <c r="S80" s="18">
        <v>0</v>
      </c>
      <c r="T80" s="18">
        <v>0</v>
      </c>
      <c r="U80" s="18">
        <v>0</v>
      </c>
      <c r="V80" s="18">
        <v>387900</v>
      </c>
    </row>
    <row r="81" spans="1:22" hidden="1" x14ac:dyDescent="0.3">
      <c r="A81" s="3">
        <v>805026250</v>
      </c>
      <c r="B81" s="3" t="s">
        <v>94</v>
      </c>
      <c r="C81" s="3" t="s">
        <v>96</v>
      </c>
      <c r="D81" s="1">
        <v>277190</v>
      </c>
      <c r="E81" s="1" t="s">
        <v>189</v>
      </c>
      <c r="F81" s="1" t="s">
        <v>324</v>
      </c>
      <c r="G81" s="1" t="s">
        <v>35</v>
      </c>
      <c r="H81" s="1" t="s">
        <v>32</v>
      </c>
      <c r="I81" s="2">
        <v>1006632</v>
      </c>
      <c r="J81" s="2">
        <v>1006632</v>
      </c>
      <c r="K81" s="2" t="s">
        <v>390</v>
      </c>
      <c r="L81" s="17" t="s">
        <v>390</v>
      </c>
      <c r="M81" s="17" t="s">
        <v>381</v>
      </c>
      <c r="N81" s="17">
        <v>0</v>
      </c>
      <c r="O81" s="18">
        <v>1140253</v>
      </c>
      <c r="P81" s="18">
        <v>1006632</v>
      </c>
      <c r="Q81" s="18">
        <v>0</v>
      </c>
      <c r="R81" s="18">
        <v>1006632</v>
      </c>
      <c r="S81" s="18">
        <v>0</v>
      </c>
      <c r="T81" s="18">
        <v>0</v>
      </c>
      <c r="U81" s="18">
        <v>0</v>
      </c>
      <c r="V81" s="18">
        <v>1006632</v>
      </c>
    </row>
    <row r="82" spans="1:22" hidden="1" x14ac:dyDescent="0.3">
      <c r="A82" s="3">
        <v>805026250</v>
      </c>
      <c r="B82" s="3" t="s">
        <v>94</v>
      </c>
      <c r="C82" s="3" t="s">
        <v>96</v>
      </c>
      <c r="D82" s="1">
        <v>277192</v>
      </c>
      <c r="E82" s="1" t="s">
        <v>190</v>
      </c>
      <c r="F82" s="1" t="s">
        <v>325</v>
      </c>
      <c r="G82" s="1" t="s">
        <v>35</v>
      </c>
      <c r="H82" s="1" t="s">
        <v>32</v>
      </c>
      <c r="I82" s="2">
        <v>18764</v>
      </c>
      <c r="J82" s="2">
        <v>18764</v>
      </c>
      <c r="K82" s="2" t="s">
        <v>390</v>
      </c>
      <c r="L82" s="17" t="s">
        <v>390</v>
      </c>
      <c r="M82" s="17" t="s">
        <v>381</v>
      </c>
      <c r="N82" s="17">
        <v>0</v>
      </c>
      <c r="O82" s="18">
        <v>0</v>
      </c>
      <c r="P82" s="18">
        <v>39264</v>
      </c>
      <c r="Q82" s="18">
        <v>20500</v>
      </c>
      <c r="R82" s="18">
        <v>18764</v>
      </c>
      <c r="S82" s="18">
        <v>0</v>
      </c>
      <c r="T82" s="18">
        <v>0</v>
      </c>
      <c r="U82" s="18">
        <v>0</v>
      </c>
      <c r="V82" s="18">
        <v>18764</v>
      </c>
    </row>
    <row r="83" spans="1:22" hidden="1" x14ac:dyDescent="0.3">
      <c r="A83" s="3">
        <v>805026250</v>
      </c>
      <c r="B83" s="3" t="s">
        <v>94</v>
      </c>
      <c r="C83" s="3" t="s">
        <v>96</v>
      </c>
      <c r="D83" s="1">
        <v>277355</v>
      </c>
      <c r="E83" s="1" t="s">
        <v>191</v>
      </c>
      <c r="F83" s="1" t="s">
        <v>326</v>
      </c>
      <c r="G83" s="1" t="s">
        <v>40</v>
      </c>
      <c r="H83" s="1" t="s">
        <v>32</v>
      </c>
      <c r="I83" s="2">
        <v>288432</v>
      </c>
      <c r="J83" s="2">
        <v>19632</v>
      </c>
      <c r="K83" s="2" t="s">
        <v>404</v>
      </c>
      <c r="L83" s="17" t="s">
        <v>393</v>
      </c>
      <c r="M83" s="17" t="s">
        <v>382</v>
      </c>
      <c r="N83" s="17">
        <v>0</v>
      </c>
      <c r="O83" s="18">
        <v>0</v>
      </c>
      <c r="P83" s="18">
        <v>288432</v>
      </c>
      <c r="Q83" s="18">
        <v>0</v>
      </c>
      <c r="R83" s="18">
        <v>0</v>
      </c>
      <c r="S83" s="18">
        <v>0</v>
      </c>
      <c r="T83" s="18">
        <v>268800</v>
      </c>
      <c r="U83" s="18">
        <v>19632</v>
      </c>
      <c r="V83" s="18">
        <v>0</v>
      </c>
    </row>
    <row r="84" spans="1:22" hidden="1" x14ac:dyDescent="0.3">
      <c r="A84" s="3">
        <v>805026250</v>
      </c>
      <c r="B84" s="3" t="s">
        <v>94</v>
      </c>
      <c r="C84" s="3" t="s">
        <v>96</v>
      </c>
      <c r="D84" s="1">
        <v>277416</v>
      </c>
      <c r="E84" s="1" t="s">
        <v>192</v>
      </c>
      <c r="F84" s="1" t="s">
        <v>327</v>
      </c>
      <c r="G84" s="1" t="s">
        <v>33</v>
      </c>
      <c r="H84" s="1" t="s">
        <v>34</v>
      </c>
      <c r="I84" s="2">
        <v>1021886</v>
      </c>
      <c r="J84" s="2">
        <v>1021886</v>
      </c>
      <c r="K84" s="2" t="s">
        <v>390</v>
      </c>
      <c r="L84" s="17" t="s">
        <v>390</v>
      </c>
      <c r="M84" s="17" t="s">
        <v>381</v>
      </c>
      <c r="N84" s="17">
        <v>0</v>
      </c>
      <c r="O84" s="18">
        <v>19635</v>
      </c>
      <c r="P84" s="18">
        <v>1082636</v>
      </c>
      <c r="Q84" s="18">
        <v>60750</v>
      </c>
      <c r="R84" s="18">
        <v>1021886</v>
      </c>
      <c r="S84" s="18">
        <v>0</v>
      </c>
      <c r="T84" s="18">
        <v>0</v>
      </c>
      <c r="U84" s="18">
        <v>0</v>
      </c>
      <c r="V84" s="18">
        <v>1021886</v>
      </c>
    </row>
    <row r="85" spans="1:22" hidden="1" x14ac:dyDescent="0.3">
      <c r="A85" s="3">
        <v>805026250</v>
      </c>
      <c r="B85" s="3" t="s">
        <v>94</v>
      </c>
      <c r="C85" s="3" t="s">
        <v>96</v>
      </c>
      <c r="D85" s="1">
        <v>277418</v>
      </c>
      <c r="E85" s="1" t="s">
        <v>193</v>
      </c>
      <c r="F85" s="1" t="s">
        <v>328</v>
      </c>
      <c r="G85" s="1" t="s">
        <v>33</v>
      </c>
      <c r="H85" s="1" t="s">
        <v>34</v>
      </c>
      <c r="I85" s="2">
        <v>876440</v>
      </c>
      <c r="J85" s="2">
        <v>876440</v>
      </c>
      <c r="K85" s="2" t="s">
        <v>390</v>
      </c>
      <c r="L85" s="17" t="s">
        <v>390</v>
      </c>
      <c r="M85" s="17" t="s">
        <v>381</v>
      </c>
      <c r="N85" s="17">
        <v>0</v>
      </c>
      <c r="O85" s="18">
        <v>139940</v>
      </c>
      <c r="P85" s="18">
        <v>885440</v>
      </c>
      <c r="Q85" s="18">
        <v>9000</v>
      </c>
      <c r="R85" s="18">
        <v>876440</v>
      </c>
      <c r="S85" s="18">
        <v>0</v>
      </c>
      <c r="T85" s="18">
        <v>0</v>
      </c>
      <c r="U85" s="18">
        <v>0</v>
      </c>
      <c r="V85" s="18">
        <v>876440</v>
      </c>
    </row>
    <row r="86" spans="1:22" hidden="1" x14ac:dyDescent="0.3">
      <c r="A86" s="3">
        <v>805026250</v>
      </c>
      <c r="B86" s="3" t="s">
        <v>94</v>
      </c>
      <c r="C86" s="3" t="s">
        <v>96</v>
      </c>
      <c r="D86" s="1">
        <v>277419</v>
      </c>
      <c r="E86" s="1" t="s">
        <v>194</v>
      </c>
      <c r="F86" s="1" t="s">
        <v>329</v>
      </c>
      <c r="G86" s="1" t="s">
        <v>33</v>
      </c>
      <c r="H86" s="1" t="s">
        <v>32</v>
      </c>
      <c r="I86" s="2">
        <v>1512709</v>
      </c>
      <c r="J86" s="2">
        <v>559702</v>
      </c>
      <c r="K86" s="2" t="s">
        <v>390</v>
      </c>
      <c r="L86" s="17" t="s">
        <v>390</v>
      </c>
      <c r="M86" s="17" t="s">
        <v>381</v>
      </c>
      <c r="N86" s="17">
        <v>0</v>
      </c>
      <c r="O86" s="18">
        <v>2052506</v>
      </c>
      <c r="P86" s="18">
        <v>1550309</v>
      </c>
      <c r="Q86" s="18">
        <v>37600</v>
      </c>
      <c r="R86" s="18">
        <v>1512709</v>
      </c>
      <c r="S86" s="18">
        <v>0</v>
      </c>
      <c r="T86" s="18">
        <v>0</v>
      </c>
      <c r="U86" s="18">
        <v>0</v>
      </c>
      <c r="V86" s="18">
        <v>1512709</v>
      </c>
    </row>
    <row r="87" spans="1:22" hidden="1" x14ac:dyDescent="0.3">
      <c r="A87" s="3">
        <v>805026250</v>
      </c>
      <c r="B87" s="3" t="s">
        <v>94</v>
      </c>
      <c r="C87" s="3" t="s">
        <v>96</v>
      </c>
      <c r="D87" s="1">
        <v>277590</v>
      </c>
      <c r="E87" s="1" t="s">
        <v>195</v>
      </c>
      <c r="F87" s="1" t="s">
        <v>330</v>
      </c>
      <c r="G87" s="1" t="s">
        <v>22</v>
      </c>
      <c r="H87" s="1" t="s">
        <v>27</v>
      </c>
      <c r="I87" s="2">
        <v>2502506</v>
      </c>
      <c r="J87" s="2">
        <v>2502506</v>
      </c>
      <c r="K87" s="2" t="s">
        <v>390</v>
      </c>
      <c r="L87" s="17" t="s">
        <v>390</v>
      </c>
      <c r="M87" s="17" t="s">
        <v>381</v>
      </c>
      <c r="N87" s="17">
        <v>0</v>
      </c>
      <c r="O87" s="18">
        <v>9082480</v>
      </c>
      <c r="P87" s="18">
        <v>2523006</v>
      </c>
      <c r="Q87" s="18">
        <v>20500</v>
      </c>
      <c r="R87" s="18">
        <v>2502506</v>
      </c>
      <c r="S87" s="18">
        <v>0</v>
      </c>
      <c r="T87" s="18">
        <v>0</v>
      </c>
      <c r="U87" s="18">
        <v>0</v>
      </c>
      <c r="V87" s="18">
        <v>2502506</v>
      </c>
    </row>
    <row r="88" spans="1:22" hidden="1" x14ac:dyDescent="0.3">
      <c r="A88" s="3">
        <v>805026250</v>
      </c>
      <c r="B88" s="3" t="s">
        <v>94</v>
      </c>
      <c r="C88" s="3" t="s">
        <v>96</v>
      </c>
      <c r="D88" s="1">
        <v>277591</v>
      </c>
      <c r="E88" s="1" t="s">
        <v>196</v>
      </c>
      <c r="F88" s="1" t="s">
        <v>331</v>
      </c>
      <c r="G88" s="1" t="s">
        <v>22</v>
      </c>
      <c r="H88" s="1" t="s">
        <v>28</v>
      </c>
      <c r="I88" s="2">
        <v>389264</v>
      </c>
      <c r="J88" s="2">
        <v>389264</v>
      </c>
      <c r="K88" s="2" t="s">
        <v>390</v>
      </c>
      <c r="L88" s="17" t="s">
        <v>390</v>
      </c>
      <c r="M88" s="17" t="s">
        <v>381</v>
      </c>
      <c r="N88" s="17">
        <v>0</v>
      </c>
      <c r="O88" s="18">
        <v>19635</v>
      </c>
      <c r="P88" s="18">
        <v>389264</v>
      </c>
      <c r="Q88" s="18">
        <v>0</v>
      </c>
      <c r="R88" s="18">
        <v>389264</v>
      </c>
      <c r="S88" s="18">
        <v>0</v>
      </c>
      <c r="T88" s="18">
        <v>0</v>
      </c>
      <c r="U88" s="18">
        <v>0</v>
      </c>
      <c r="V88" s="18">
        <v>389264</v>
      </c>
    </row>
    <row r="89" spans="1:22" hidden="1" x14ac:dyDescent="0.3">
      <c r="A89" s="3">
        <v>805026250</v>
      </c>
      <c r="B89" s="3" t="s">
        <v>94</v>
      </c>
      <c r="C89" s="3" t="s">
        <v>96</v>
      </c>
      <c r="D89" s="1">
        <v>277595</v>
      </c>
      <c r="E89" s="1" t="s">
        <v>197</v>
      </c>
      <c r="F89" s="1" t="s">
        <v>332</v>
      </c>
      <c r="G89" s="1" t="s">
        <v>22</v>
      </c>
      <c r="H89" s="1" t="s">
        <v>23</v>
      </c>
      <c r="I89" s="2">
        <v>928528</v>
      </c>
      <c r="J89" s="2">
        <v>928528</v>
      </c>
      <c r="K89" s="2" t="s">
        <v>404</v>
      </c>
      <c r="L89" s="17" t="s">
        <v>393</v>
      </c>
      <c r="M89" s="17" t="s">
        <v>382</v>
      </c>
      <c r="N89" s="17">
        <v>0</v>
      </c>
      <c r="O89" s="18">
        <v>3690464</v>
      </c>
      <c r="P89" s="18">
        <v>967828</v>
      </c>
      <c r="Q89" s="18">
        <v>39300</v>
      </c>
      <c r="R89" s="18">
        <v>698439</v>
      </c>
      <c r="S89" s="18">
        <v>0</v>
      </c>
      <c r="T89" s="18">
        <v>0</v>
      </c>
      <c r="U89" s="18">
        <v>230089</v>
      </c>
      <c r="V89" s="18">
        <v>698439</v>
      </c>
    </row>
    <row r="90" spans="1:22" hidden="1" x14ac:dyDescent="0.3">
      <c r="A90" s="3">
        <v>805026250</v>
      </c>
      <c r="B90" s="3" t="s">
        <v>94</v>
      </c>
      <c r="C90" s="3" t="s">
        <v>96</v>
      </c>
      <c r="D90" s="1">
        <v>278000</v>
      </c>
      <c r="E90" s="1" t="s">
        <v>198</v>
      </c>
      <c r="F90" s="1" t="s">
        <v>333</v>
      </c>
      <c r="G90" s="1" t="s">
        <v>24</v>
      </c>
      <c r="H90" s="1" t="s">
        <v>28</v>
      </c>
      <c r="I90" s="2">
        <v>78528</v>
      </c>
      <c r="J90" s="2">
        <v>78528</v>
      </c>
      <c r="K90" s="2" t="s">
        <v>390</v>
      </c>
      <c r="L90" s="17" t="s">
        <v>390</v>
      </c>
      <c r="M90" s="17" t="s">
        <v>381</v>
      </c>
      <c r="N90" s="17">
        <v>0</v>
      </c>
      <c r="O90" s="18">
        <v>39270</v>
      </c>
      <c r="P90" s="18">
        <v>78528</v>
      </c>
      <c r="Q90" s="18">
        <v>0</v>
      </c>
      <c r="R90" s="18">
        <v>78528</v>
      </c>
      <c r="S90" s="18">
        <v>0</v>
      </c>
      <c r="T90" s="18">
        <v>0</v>
      </c>
      <c r="U90" s="18">
        <v>0</v>
      </c>
      <c r="V90" s="18">
        <v>78528</v>
      </c>
    </row>
    <row r="91" spans="1:22" hidden="1" x14ac:dyDescent="0.3">
      <c r="A91" s="3">
        <v>805026250</v>
      </c>
      <c r="B91" s="3" t="s">
        <v>94</v>
      </c>
      <c r="C91" s="3" t="s">
        <v>96</v>
      </c>
      <c r="D91" s="1">
        <v>278049</v>
      </c>
      <c r="E91" s="1" t="s">
        <v>199</v>
      </c>
      <c r="F91" s="1" t="s">
        <v>334</v>
      </c>
      <c r="G91" s="1" t="s">
        <v>24</v>
      </c>
      <c r="H91" s="1" t="s">
        <v>27</v>
      </c>
      <c r="I91" s="2">
        <v>131588</v>
      </c>
      <c r="J91" s="2">
        <v>131588</v>
      </c>
      <c r="K91" s="2" t="s">
        <v>390</v>
      </c>
      <c r="L91" s="17" t="s">
        <v>390</v>
      </c>
      <c r="M91" s="17" t="s">
        <v>381</v>
      </c>
      <c r="N91" s="17">
        <v>0</v>
      </c>
      <c r="O91" s="18">
        <v>58905</v>
      </c>
      <c r="P91" s="18">
        <v>176688</v>
      </c>
      <c r="Q91" s="18">
        <v>45100</v>
      </c>
      <c r="R91" s="18">
        <v>131588</v>
      </c>
      <c r="S91" s="18">
        <v>0</v>
      </c>
      <c r="T91" s="18">
        <v>0</v>
      </c>
      <c r="U91" s="18">
        <v>0</v>
      </c>
      <c r="V91" s="18">
        <v>131588</v>
      </c>
    </row>
    <row r="92" spans="1:22" hidden="1" x14ac:dyDescent="0.3">
      <c r="A92" s="3">
        <v>805026250</v>
      </c>
      <c r="B92" s="3" t="s">
        <v>94</v>
      </c>
      <c r="C92" s="3" t="s">
        <v>96</v>
      </c>
      <c r="D92" s="1">
        <v>278050</v>
      </c>
      <c r="E92" s="1" t="s">
        <v>200</v>
      </c>
      <c r="F92" s="1" t="s">
        <v>335</v>
      </c>
      <c r="G92" s="1" t="s">
        <v>24</v>
      </c>
      <c r="H92" s="1" t="s">
        <v>27</v>
      </c>
      <c r="I92" s="2">
        <v>1586600</v>
      </c>
      <c r="J92" s="2">
        <v>1586600</v>
      </c>
      <c r="K92" s="2" t="s">
        <v>390</v>
      </c>
      <c r="L92" s="17" t="s">
        <v>390</v>
      </c>
      <c r="M92" s="17" t="s">
        <v>381</v>
      </c>
      <c r="N92" s="17">
        <v>0</v>
      </c>
      <c r="O92" s="18">
        <v>1061258</v>
      </c>
      <c r="P92" s="18">
        <v>1586600</v>
      </c>
      <c r="Q92" s="18">
        <v>0</v>
      </c>
      <c r="R92" s="18">
        <v>1586600</v>
      </c>
      <c r="S92" s="18">
        <v>0</v>
      </c>
      <c r="T92" s="18">
        <v>0</v>
      </c>
      <c r="U92" s="18">
        <v>0</v>
      </c>
      <c r="V92" s="18">
        <v>1586600</v>
      </c>
    </row>
    <row r="93" spans="1:22" hidden="1" x14ac:dyDescent="0.3">
      <c r="A93" s="3">
        <v>805026250</v>
      </c>
      <c r="B93" s="3" t="s">
        <v>94</v>
      </c>
      <c r="C93" s="3" t="s">
        <v>96</v>
      </c>
      <c r="D93" s="1">
        <v>278062</v>
      </c>
      <c r="E93" s="1" t="s">
        <v>201</v>
      </c>
      <c r="F93" s="1" t="s">
        <v>336</v>
      </c>
      <c r="G93" s="1" t="s">
        <v>24</v>
      </c>
      <c r="H93" s="1" t="s">
        <v>23</v>
      </c>
      <c r="I93" s="2">
        <v>1520352</v>
      </c>
      <c r="J93" s="2">
        <v>1520352</v>
      </c>
      <c r="K93" s="2" t="s">
        <v>390</v>
      </c>
      <c r="L93" s="17" t="s">
        <v>390</v>
      </c>
      <c r="M93" s="17" t="s">
        <v>381</v>
      </c>
      <c r="N93" s="17">
        <v>0</v>
      </c>
      <c r="O93" s="18">
        <v>3620920</v>
      </c>
      <c r="P93" s="18">
        <v>1752052</v>
      </c>
      <c r="Q93" s="18">
        <v>0</v>
      </c>
      <c r="R93" s="18">
        <v>1520352</v>
      </c>
      <c r="S93" s="18">
        <v>0</v>
      </c>
      <c r="T93" s="18">
        <v>0</v>
      </c>
      <c r="U93" s="18">
        <v>0</v>
      </c>
      <c r="V93" s="18">
        <v>1520352</v>
      </c>
    </row>
    <row r="94" spans="1:22" hidden="1" x14ac:dyDescent="0.3">
      <c r="A94" s="3">
        <v>805026250</v>
      </c>
      <c r="B94" s="3" t="s">
        <v>94</v>
      </c>
      <c r="C94" s="3" t="s">
        <v>96</v>
      </c>
      <c r="D94" s="1">
        <v>278210</v>
      </c>
      <c r="E94" s="1" t="s">
        <v>202</v>
      </c>
      <c r="F94" s="1" t="s">
        <v>337</v>
      </c>
      <c r="G94" s="1" t="s">
        <v>25</v>
      </c>
      <c r="H94" s="1" t="s">
        <v>28</v>
      </c>
      <c r="I94" s="2">
        <v>124256</v>
      </c>
      <c r="J94" s="2">
        <v>124256</v>
      </c>
      <c r="K94" s="2" t="s">
        <v>390</v>
      </c>
      <c r="L94" s="17" t="s">
        <v>390</v>
      </c>
      <c r="M94" s="17" t="s">
        <v>381</v>
      </c>
      <c r="N94" s="17">
        <v>0</v>
      </c>
      <c r="O94" s="18">
        <v>58905</v>
      </c>
      <c r="P94" s="18">
        <v>157056</v>
      </c>
      <c r="Q94" s="18">
        <v>32800</v>
      </c>
      <c r="R94" s="18">
        <v>124256</v>
      </c>
      <c r="S94" s="18">
        <v>0</v>
      </c>
      <c r="T94" s="18">
        <v>0</v>
      </c>
      <c r="U94" s="18">
        <v>0</v>
      </c>
      <c r="V94" s="18">
        <v>124256</v>
      </c>
    </row>
    <row r="95" spans="1:22" hidden="1" x14ac:dyDescent="0.3">
      <c r="A95" s="3">
        <v>805026250</v>
      </c>
      <c r="B95" s="3" t="s">
        <v>94</v>
      </c>
      <c r="C95" s="3" t="s">
        <v>96</v>
      </c>
      <c r="D95" s="1">
        <v>278211</v>
      </c>
      <c r="E95" s="1" t="s">
        <v>203</v>
      </c>
      <c r="F95" s="1" t="s">
        <v>338</v>
      </c>
      <c r="G95" s="1" t="s">
        <v>25</v>
      </c>
      <c r="H95" s="1" t="s">
        <v>23</v>
      </c>
      <c r="I95" s="2">
        <v>122600</v>
      </c>
      <c r="J95" s="2">
        <v>122600</v>
      </c>
      <c r="K95" s="2" t="s">
        <v>390</v>
      </c>
      <c r="L95" s="17" t="s">
        <v>390</v>
      </c>
      <c r="M95" s="17" t="s">
        <v>381</v>
      </c>
      <c r="N95" s="17">
        <v>0</v>
      </c>
      <c r="O95" s="18">
        <v>138600</v>
      </c>
      <c r="P95" s="18">
        <v>138600</v>
      </c>
      <c r="Q95" s="18">
        <v>16000</v>
      </c>
      <c r="R95" s="18">
        <v>122600</v>
      </c>
      <c r="S95" s="18">
        <v>0</v>
      </c>
      <c r="T95" s="18">
        <v>0</v>
      </c>
      <c r="U95" s="18">
        <v>0</v>
      </c>
      <c r="V95" s="18">
        <v>122600</v>
      </c>
    </row>
    <row r="96" spans="1:22" hidden="1" x14ac:dyDescent="0.3">
      <c r="A96" s="3">
        <v>805026250</v>
      </c>
      <c r="B96" s="3" t="s">
        <v>94</v>
      </c>
      <c r="C96" s="3" t="s">
        <v>96</v>
      </c>
      <c r="D96" s="1">
        <v>278212</v>
      </c>
      <c r="E96" s="1" t="s">
        <v>204</v>
      </c>
      <c r="F96" s="1" t="s">
        <v>339</v>
      </c>
      <c r="G96" s="1" t="s">
        <v>25</v>
      </c>
      <c r="H96" s="1" t="s">
        <v>28</v>
      </c>
      <c r="I96" s="2">
        <v>19632</v>
      </c>
      <c r="J96" s="2">
        <v>19632</v>
      </c>
      <c r="K96" s="2" t="s">
        <v>390</v>
      </c>
      <c r="L96" s="17" t="s">
        <v>390</v>
      </c>
      <c r="M96" s="17" t="s">
        <v>381</v>
      </c>
      <c r="N96" s="17">
        <v>0</v>
      </c>
      <c r="O96" s="18">
        <v>0</v>
      </c>
      <c r="P96" s="18">
        <v>19632</v>
      </c>
      <c r="Q96" s="18">
        <v>0</v>
      </c>
      <c r="R96" s="18">
        <v>19632</v>
      </c>
      <c r="S96" s="18">
        <v>0</v>
      </c>
      <c r="T96" s="18">
        <v>0</v>
      </c>
      <c r="U96" s="18">
        <v>0</v>
      </c>
      <c r="V96" s="18">
        <v>19632</v>
      </c>
    </row>
    <row r="97" spans="1:22" hidden="1" x14ac:dyDescent="0.3">
      <c r="A97" s="3">
        <v>805026250</v>
      </c>
      <c r="B97" s="3" t="s">
        <v>94</v>
      </c>
      <c r="C97" s="3" t="s">
        <v>96</v>
      </c>
      <c r="D97" s="1">
        <v>278213</v>
      </c>
      <c r="E97" s="1" t="s">
        <v>205</v>
      </c>
      <c r="F97" s="1" t="s">
        <v>340</v>
      </c>
      <c r="G97" s="1" t="s">
        <v>25</v>
      </c>
      <c r="H97" s="1" t="s">
        <v>28</v>
      </c>
      <c r="I97" s="2">
        <v>696718</v>
      </c>
      <c r="J97" s="2">
        <v>696718</v>
      </c>
      <c r="K97" s="2" t="s">
        <v>390</v>
      </c>
      <c r="L97" s="17" t="s">
        <v>390</v>
      </c>
      <c r="M97" s="17" t="s">
        <v>381</v>
      </c>
      <c r="N97" s="17">
        <v>0</v>
      </c>
      <c r="O97" s="18">
        <v>1535893</v>
      </c>
      <c r="P97" s="18">
        <v>696718</v>
      </c>
      <c r="Q97" s="18">
        <v>0</v>
      </c>
      <c r="R97" s="18">
        <v>696718</v>
      </c>
      <c r="S97" s="18">
        <v>0</v>
      </c>
      <c r="T97" s="18">
        <v>0</v>
      </c>
      <c r="U97" s="18">
        <v>0</v>
      </c>
      <c r="V97" s="18">
        <v>696718</v>
      </c>
    </row>
    <row r="98" spans="1:22" hidden="1" x14ac:dyDescent="0.3">
      <c r="A98" s="3">
        <v>805026250</v>
      </c>
      <c r="B98" s="3" t="s">
        <v>94</v>
      </c>
      <c r="C98" s="3" t="s">
        <v>96</v>
      </c>
      <c r="D98" s="1">
        <v>278214</v>
      </c>
      <c r="E98" s="1" t="s">
        <v>206</v>
      </c>
      <c r="F98" s="1" t="s">
        <v>341</v>
      </c>
      <c r="G98" s="1" t="s">
        <v>25</v>
      </c>
      <c r="H98" s="1" t="s">
        <v>28</v>
      </c>
      <c r="I98" s="2">
        <v>1462967</v>
      </c>
      <c r="J98" s="2">
        <v>1462967</v>
      </c>
      <c r="K98" s="2" t="s">
        <v>390</v>
      </c>
      <c r="L98" s="17" t="s">
        <v>390</v>
      </c>
      <c r="M98" s="17" t="s">
        <v>381</v>
      </c>
      <c r="N98" s="17">
        <v>0</v>
      </c>
      <c r="O98" s="18">
        <v>6263468</v>
      </c>
      <c r="P98" s="18">
        <v>1565867</v>
      </c>
      <c r="Q98" s="18">
        <v>0</v>
      </c>
      <c r="R98" s="18">
        <v>1462967</v>
      </c>
      <c r="S98" s="18">
        <v>0</v>
      </c>
      <c r="T98" s="18">
        <v>102900</v>
      </c>
      <c r="U98" s="18">
        <v>0</v>
      </c>
      <c r="V98" s="18">
        <v>1462967</v>
      </c>
    </row>
    <row r="99" spans="1:22" hidden="1" x14ac:dyDescent="0.3">
      <c r="A99" s="3">
        <v>805026250</v>
      </c>
      <c r="B99" s="3" t="s">
        <v>94</v>
      </c>
      <c r="C99" s="3" t="s">
        <v>96</v>
      </c>
      <c r="D99" s="1">
        <v>278215</v>
      </c>
      <c r="E99" s="1" t="s">
        <v>207</v>
      </c>
      <c r="F99" s="1" t="s">
        <v>342</v>
      </c>
      <c r="G99" s="1" t="s">
        <v>25</v>
      </c>
      <c r="H99" s="1" t="s">
        <v>28</v>
      </c>
      <c r="I99" s="2">
        <v>139193</v>
      </c>
      <c r="J99" s="2">
        <v>139193</v>
      </c>
      <c r="K99" s="2" t="s">
        <v>390</v>
      </c>
      <c r="L99" s="17" t="s">
        <v>390</v>
      </c>
      <c r="M99" s="17" t="s">
        <v>381</v>
      </c>
      <c r="N99" s="17">
        <v>0</v>
      </c>
      <c r="O99" s="18">
        <v>212410</v>
      </c>
      <c r="P99" s="18">
        <v>157293</v>
      </c>
      <c r="Q99" s="18">
        <v>18100</v>
      </c>
      <c r="R99" s="18">
        <v>139193</v>
      </c>
      <c r="S99" s="18">
        <v>0</v>
      </c>
      <c r="T99" s="18">
        <v>0</v>
      </c>
      <c r="U99" s="18">
        <v>0</v>
      </c>
      <c r="V99" s="18">
        <v>139193</v>
      </c>
    </row>
    <row r="100" spans="1:22" hidden="1" x14ac:dyDescent="0.3">
      <c r="A100" s="3">
        <v>805026250</v>
      </c>
      <c r="B100" s="3" t="s">
        <v>94</v>
      </c>
      <c r="C100" s="3" t="s">
        <v>96</v>
      </c>
      <c r="D100" s="1">
        <v>278479</v>
      </c>
      <c r="E100" s="1" t="s">
        <v>208</v>
      </c>
      <c r="F100" s="1" t="s">
        <v>343</v>
      </c>
      <c r="G100" s="1" t="s">
        <v>26</v>
      </c>
      <c r="H100" s="1" t="s">
        <v>27</v>
      </c>
      <c r="I100" s="2">
        <v>838612</v>
      </c>
      <c r="J100" s="2">
        <v>838612</v>
      </c>
      <c r="K100" s="2" t="s">
        <v>390</v>
      </c>
      <c r="L100" s="17" t="s">
        <v>390</v>
      </c>
      <c r="M100" s="17" t="s">
        <v>381</v>
      </c>
      <c r="N100" s="17">
        <v>0</v>
      </c>
      <c r="O100" s="18">
        <v>735988</v>
      </c>
      <c r="P100" s="18">
        <v>1000712</v>
      </c>
      <c r="Q100" s="18">
        <v>162100</v>
      </c>
      <c r="R100" s="18">
        <v>838612</v>
      </c>
      <c r="S100" s="18">
        <v>0</v>
      </c>
      <c r="T100" s="18">
        <v>0</v>
      </c>
      <c r="U100" s="18">
        <v>0</v>
      </c>
      <c r="V100" s="18">
        <v>838612</v>
      </c>
    </row>
    <row r="101" spans="1:22" hidden="1" x14ac:dyDescent="0.3">
      <c r="A101" s="3">
        <v>805026250</v>
      </c>
      <c r="B101" s="3" t="s">
        <v>94</v>
      </c>
      <c r="C101" s="3" t="s">
        <v>96</v>
      </c>
      <c r="D101" s="1">
        <v>278512</v>
      </c>
      <c r="E101" s="1" t="s">
        <v>209</v>
      </c>
      <c r="F101" s="1" t="s">
        <v>344</v>
      </c>
      <c r="G101" s="1" t="s">
        <v>26</v>
      </c>
      <c r="H101" s="1" t="s">
        <v>27</v>
      </c>
      <c r="I101" s="2">
        <v>1438227</v>
      </c>
      <c r="J101" s="2">
        <v>1040575</v>
      </c>
      <c r="K101" s="2" t="s">
        <v>404</v>
      </c>
      <c r="L101" s="17" t="s">
        <v>393</v>
      </c>
      <c r="M101" s="17" t="s">
        <v>382</v>
      </c>
      <c r="N101" s="17">
        <v>0</v>
      </c>
      <c r="O101" s="18">
        <v>2973568</v>
      </c>
      <c r="P101" s="18">
        <v>1574327</v>
      </c>
      <c r="Q101" s="18">
        <v>136100</v>
      </c>
      <c r="R101" s="18">
        <v>1040575</v>
      </c>
      <c r="S101" s="18">
        <v>0</v>
      </c>
      <c r="T101" s="18">
        <v>268800</v>
      </c>
      <c r="U101" s="18">
        <v>128852</v>
      </c>
      <c r="V101" s="18">
        <v>1040575</v>
      </c>
    </row>
    <row r="102" spans="1:22" hidden="1" x14ac:dyDescent="0.3">
      <c r="A102" s="3">
        <v>805026250</v>
      </c>
      <c r="B102" s="3" t="s">
        <v>94</v>
      </c>
      <c r="C102" s="3" t="s">
        <v>96</v>
      </c>
      <c r="D102" s="1">
        <v>278516</v>
      </c>
      <c r="E102" s="1" t="s">
        <v>210</v>
      </c>
      <c r="F102" s="1" t="s">
        <v>345</v>
      </c>
      <c r="G102" s="1" t="s">
        <v>26</v>
      </c>
      <c r="H102" s="1" t="s">
        <v>27</v>
      </c>
      <c r="I102" s="2">
        <v>829891</v>
      </c>
      <c r="J102" s="2">
        <v>829891</v>
      </c>
      <c r="K102" s="2" t="s">
        <v>390</v>
      </c>
      <c r="L102" s="17" t="s">
        <v>390</v>
      </c>
      <c r="M102" s="17" t="s">
        <v>381</v>
      </c>
      <c r="N102" s="17">
        <v>0</v>
      </c>
      <c r="O102" s="18">
        <v>1680105</v>
      </c>
      <c r="P102" s="18">
        <v>829891</v>
      </c>
      <c r="Q102" s="18">
        <v>0</v>
      </c>
      <c r="R102" s="18">
        <v>829891</v>
      </c>
      <c r="S102" s="18">
        <v>0</v>
      </c>
      <c r="T102" s="18">
        <v>0</v>
      </c>
      <c r="U102" s="18">
        <v>0</v>
      </c>
      <c r="V102" s="18">
        <v>829891</v>
      </c>
    </row>
    <row r="103" spans="1:22" hidden="1" x14ac:dyDescent="0.3">
      <c r="A103" s="3">
        <v>805026250</v>
      </c>
      <c r="B103" s="3" t="s">
        <v>94</v>
      </c>
      <c r="C103" s="3" t="s">
        <v>96</v>
      </c>
      <c r="D103" s="1">
        <v>278650</v>
      </c>
      <c r="E103" s="1" t="s">
        <v>211</v>
      </c>
      <c r="F103" s="1" t="s">
        <v>346</v>
      </c>
      <c r="G103" s="1" t="s">
        <v>28</v>
      </c>
      <c r="H103" s="1" t="s">
        <v>27</v>
      </c>
      <c r="I103" s="2">
        <v>1268243</v>
      </c>
      <c r="J103" s="2">
        <v>999443</v>
      </c>
      <c r="K103" s="2" t="s">
        <v>390</v>
      </c>
      <c r="L103" s="17" t="s">
        <v>390</v>
      </c>
      <c r="M103" s="17" t="s">
        <v>381</v>
      </c>
      <c r="N103" s="17">
        <v>0</v>
      </c>
      <c r="O103" s="18">
        <v>1968728</v>
      </c>
      <c r="P103" s="18">
        <v>1407843</v>
      </c>
      <c r="Q103" s="18">
        <v>139600</v>
      </c>
      <c r="R103" s="18">
        <v>999443</v>
      </c>
      <c r="S103" s="18">
        <v>0</v>
      </c>
      <c r="T103" s="18">
        <v>268800</v>
      </c>
      <c r="U103" s="18">
        <v>0</v>
      </c>
      <c r="V103" s="18">
        <v>999443</v>
      </c>
    </row>
    <row r="104" spans="1:22" hidden="1" x14ac:dyDescent="0.3">
      <c r="A104" s="3">
        <v>805026250</v>
      </c>
      <c r="B104" s="3" t="s">
        <v>94</v>
      </c>
      <c r="C104" s="3" t="s">
        <v>96</v>
      </c>
      <c r="D104" s="1">
        <v>278651</v>
      </c>
      <c r="E104" s="1" t="s">
        <v>212</v>
      </c>
      <c r="F104" s="1" t="s">
        <v>347</v>
      </c>
      <c r="G104" s="1" t="s">
        <v>28</v>
      </c>
      <c r="H104" s="1" t="s">
        <v>27</v>
      </c>
      <c r="I104" s="2">
        <v>698870</v>
      </c>
      <c r="J104" s="2">
        <v>698870</v>
      </c>
      <c r="K104" s="2" t="s">
        <v>390</v>
      </c>
      <c r="L104" s="17" t="s">
        <v>390</v>
      </c>
      <c r="M104" s="17" t="s">
        <v>381</v>
      </c>
      <c r="N104" s="17">
        <v>0</v>
      </c>
      <c r="O104" s="18">
        <v>2964516</v>
      </c>
      <c r="P104" s="18">
        <v>735770</v>
      </c>
      <c r="Q104" s="18">
        <v>36900</v>
      </c>
      <c r="R104" s="18">
        <v>698870</v>
      </c>
      <c r="S104" s="18">
        <v>0</v>
      </c>
      <c r="T104" s="18">
        <v>0</v>
      </c>
      <c r="U104" s="18">
        <v>0</v>
      </c>
      <c r="V104" s="18">
        <v>698870</v>
      </c>
    </row>
    <row r="105" spans="1:22" hidden="1" x14ac:dyDescent="0.3">
      <c r="A105" s="3">
        <v>805026250</v>
      </c>
      <c r="B105" s="3" t="s">
        <v>94</v>
      </c>
      <c r="C105" s="3" t="s">
        <v>96</v>
      </c>
      <c r="D105" s="1">
        <v>278975</v>
      </c>
      <c r="E105" s="1" t="s">
        <v>213</v>
      </c>
      <c r="F105" s="1" t="s">
        <v>348</v>
      </c>
      <c r="G105" s="1" t="s">
        <v>16</v>
      </c>
      <c r="H105" s="1" t="s">
        <v>17</v>
      </c>
      <c r="I105" s="2">
        <v>148498</v>
      </c>
      <c r="J105" s="2">
        <v>148498</v>
      </c>
      <c r="K105" s="2" t="s">
        <v>390</v>
      </c>
      <c r="L105" s="17" t="s">
        <v>390</v>
      </c>
      <c r="M105" s="17" t="s">
        <v>381</v>
      </c>
      <c r="N105" s="17">
        <v>0</v>
      </c>
      <c r="O105" s="18">
        <v>89605</v>
      </c>
      <c r="P105" s="18">
        <v>148498</v>
      </c>
      <c r="Q105" s="18">
        <v>0</v>
      </c>
      <c r="R105" s="18">
        <v>148498</v>
      </c>
      <c r="S105" s="18">
        <v>0</v>
      </c>
      <c r="T105" s="18">
        <v>0</v>
      </c>
      <c r="U105" s="18">
        <v>0</v>
      </c>
      <c r="V105" s="18">
        <v>148498</v>
      </c>
    </row>
    <row r="106" spans="1:22" hidden="1" x14ac:dyDescent="0.3">
      <c r="A106" s="3">
        <v>805026250</v>
      </c>
      <c r="B106" s="3" t="s">
        <v>94</v>
      </c>
      <c r="C106" s="3" t="s">
        <v>96</v>
      </c>
      <c r="D106" s="1">
        <v>278991</v>
      </c>
      <c r="E106" s="1" t="s">
        <v>214</v>
      </c>
      <c r="F106" s="1" t="s">
        <v>349</v>
      </c>
      <c r="G106" s="1" t="s">
        <v>16</v>
      </c>
      <c r="H106" s="1" t="s">
        <v>17</v>
      </c>
      <c r="I106" s="2">
        <v>924584</v>
      </c>
      <c r="J106" s="2">
        <v>924584</v>
      </c>
      <c r="K106" s="2" t="s">
        <v>390</v>
      </c>
      <c r="L106" s="17" t="s">
        <v>390</v>
      </c>
      <c r="M106" s="17" t="s">
        <v>381</v>
      </c>
      <c r="N106" s="17">
        <v>0</v>
      </c>
      <c r="O106" s="18">
        <v>89605</v>
      </c>
      <c r="P106" s="18">
        <v>1020684</v>
      </c>
      <c r="Q106" s="18">
        <v>96100</v>
      </c>
      <c r="R106" s="18">
        <v>924584</v>
      </c>
      <c r="S106" s="18">
        <v>0</v>
      </c>
      <c r="T106" s="18">
        <v>0</v>
      </c>
      <c r="U106" s="18">
        <v>0</v>
      </c>
      <c r="V106" s="18">
        <v>924584</v>
      </c>
    </row>
    <row r="107" spans="1:22" hidden="1" x14ac:dyDescent="0.3">
      <c r="A107" s="3">
        <v>805026250</v>
      </c>
      <c r="B107" s="3" t="s">
        <v>94</v>
      </c>
      <c r="C107" s="3" t="s">
        <v>96</v>
      </c>
      <c r="D107" s="1">
        <v>278992</v>
      </c>
      <c r="E107" s="1" t="s">
        <v>215</v>
      </c>
      <c r="F107" s="1" t="s">
        <v>350</v>
      </c>
      <c r="G107" s="1" t="s">
        <v>16</v>
      </c>
      <c r="H107" s="1" t="s">
        <v>17</v>
      </c>
      <c r="I107" s="2">
        <v>1098354</v>
      </c>
      <c r="J107" s="2">
        <v>1034753</v>
      </c>
      <c r="K107" s="2" t="s">
        <v>404</v>
      </c>
      <c r="L107" s="17" t="s">
        <v>390</v>
      </c>
      <c r="M107" s="17" t="s">
        <v>381</v>
      </c>
      <c r="N107" s="17">
        <v>0</v>
      </c>
      <c r="O107" s="18">
        <v>2911640</v>
      </c>
      <c r="P107" s="18">
        <v>1219004</v>
      </c>
      <c r="Q107" s="18">
        <v>90000</v>
      </c>
      <c r="R107" s="18">
        <v>0</v>
      </c>
      <c r="S107" s="18">
        <v>30650</v>
      </c>
      <c r="T107" s="18">
        <v>0</v>
      </c>
      <c r="U107" s="18">
        <v>0</v>
      </c>
      <c r="V107" s="18">
        <v>0</v>
      </c>
    </row>
    <row r="108" spans="1:22" hidden="1" x14ac:dyDescent="0.3">
      <c r="A108" s="3">
        <v>805026250</v>
      </c>
      <c r="B108" s="3" t="s">
        <v>94</v>
      </c>
      <c r="C108" s="3" t="s">
        <v>96</v>
      </c>
      <c r="D108" s="1">
        <v>278994</v>
      </c>
      <c r="E108" s="1" t="s">
        <v>216</v>
      </c>
      <c r="F108" s="1" t="s">
        <v>351</v>
      </c>
      <c r="G108" s="1" t="s">
        <v>18</v>
      </c>
      <c r="H108" s="1" t="s">
        <v>17</v>
      </c>
      <c r="I108" s="2">
        <v>2772431</v>
      </c>
      <c r="J108" s="2">
        <v>2772431</v>
      </c>
      <c r="K108" s="2" t="s">
        <v>390</v>
      </c>
      <c r="L108" s="17" t="s">
        <v>390</v>
      </c>
      <c r="M108" s="17" t="s">
        <v>381</v>
      </c>
      <c r="N108" s="17">
        <v>0</v>
      </c>
      <c r="O108" s="18">
        <v>4688700</v>
      </c>
      <c r="P108" s="18">
        <v>2772430</v>
      </c>
      <c r="Q108" s="18">
        <v>0</v>
      </c>
      <c r="R108" s="18">
        <v>2772430</v>
      </c>
      <c r="S108" s="18">
        <v>0</v>
      </c>
      <c r="T108" s="18">
        <v>0</v>
      </c>
      <c r="U108" s="18">
        <v>0</v>
      </c>
      <c r="V108" s="18">
        <v>2772430</v>
      </c>
    </row>
    <row r="109" spans="1:22" hidden="1" x14ac:dyDescent="0.3">
      <c r="A109" s="3">
        <v>805026250</v>
      </c>
      <c r="B109" s="3" t="s">
        <v>94</v>
      </c>
      <c r="C109" s="3" t="s">
        <v>96</v>
      </c>
      <c r="D109" s="1">
        <v>279136</v>
      </c>
      <c r="E109" s="1" t="s">
        <v>217</v>
      </c>
      <c r="F109" s="1" t="s">
        <v>352</v>
      </c>
      <c r="G109" s="1" t="s">
        <v>20</v>
      </c>
      <c r="H109" s="1" t="s">
        <v>17</v>
      </c>
      <c r="I109" s="2">
        <v>16290000</v>
      </c>
      <c r="J109" s="2">
        <v>16290000</v>
      </c>
      <c r="K109" s="2" t="s">
        <v>390</v>
      </c>
      <c r="L109" s="17" t="s">
        <v>390</v>
      </c>
      <c r="M109" s="17" t="s">
        <v>381</v>
      </c>
      <c r="N109" s="17">
        <v>0</v>
      </c>
      <c r="O109" s="18">
        <v>17062140</v>
      </c>
      <c r="P109" s="18">
        <v>16290000</v>
      </c>
      <c r="Q109" s="18">
        <v>0</v>
      </c>
      <c r="R109" s="18">
        <v>16290000</v>
      </c>
      <c r="S109" s="18">
        <v>0</v>
      </c>
      <c r="T109" s="18">
        <v>0</v>
      </c>
      <c r="U109" s="18">
        <v>0</v>
      </c>
      <c r="V109" s="18">
        <v>16290000</v>
      </c>
    </row>
    <row r="110" spans="1:22" hidden="1" x14ac:dyDescent="0.3">
      <c r="A110" s="3">
        <v>805026250</v>
      </c>
      <c r="B110" s="3" t="s">
        <v>94</v>
      </c>
      <c r="C110" s="3" t="s">
        <v>96</v>
      </c>
      <c r="D110" s="1">
        <v>279168</v>
      </c>
      <c r="E110" s="1" t="s">
        <v>218</v>
      </c>
      <c r="F110" s="1" t="s">
        <v>353</v>
      </c>
      <c r="G110" s="1" t="s">
        <v>19</v>
      </c>
      <c r="H110" s="1" t="s">
        <v>17</v>
      </c>
      <c r="I110" s="2">
        <v>10860000</v>
      </c>
      <c r="J110" s="2">
        <v>10860000</v>
      </c>
      <c r="K110" s="2" t="s">
        <v>390</v>
      </c>
      <c r="L110" s="17" t="s">
        <v>390</v>
      </c>
      <c r="M110" s="17" t="s">
        <v>381</v>
      </c>
      <c r="N110" s="17">
        <v>0</v>
      </c>
      <c r="O110" s="18">
        <v>11374760</v>
      </c>
      <c r="P110" s="18">
        <v>10860000</v>
      </c>
      <c r="Q110" s="18">
        <v>0</v>
      </c>
      <c r="R110" s="18">
        <v>10860000</v>
      </c>
      <c r="S110" s="18">
        <v>0</v>
      </c>
      <c r="T110" s="18">
        <v>0</v>
      </c>
      <c r="U110" s="18">
        <v>0</v>
      </c>
      <c r="V110" s="18">
        <v>10860000</v>
      </c>
    </row>
    <row r="111" spans="1:22" hidden="1" x14ac:dyDescent="0.3">
      <c r="A111" s="3">
        <v>805026250</v>
      </c>
      <c r="B111" s="3" t="s">
        <v>94</v>
      </c>
      <c r="C111" s="3" t="s">
        <v>96</v>
      </c>
      <c r="D111" s="1">
        <v>279197</v>
      </c>
      <c r="E111" s="1" t="s">
        <v>219</v>
      </c>
      <c r="F111" s="1" t="s">
        <v>354</v>
      </c>
      <c r="G111" s="1" t="s">
        <v>19</v>
      </c>
      <c r="H111" s="1" t="s">
        <v>17</v>
      </c>
      <c r="I111" s="2">
        <v>213858</v>
      </c>
      <c r="J111" s="2">
        <v>213858</v>
      </c>
      <c r="K111" s="2" t="s">
        <v>390</v>
      </c>
      <c r="L111" s="17" t="s">
        <v>390</v>
      </c>
      <c r="M111" s="17" t="s">
        <v>381</v>
      </c>
      <c r="N111" s="17">
        <v>0</v>
      </c>
      <c r="O111" s="18">
        <v>148510</v>
      </c>
      <c r="P111" s="18">
        <v>246658</v>
      </c>
      <c r="Q111" s="18">
        <v>32800</v>
      </c>
      <c r="R111" s="18">
        <v>213858</v>
      </c>
      <c r="S111" s="18">
        <v>0</v>
      </c>
      <c r="T111" s="18">
        <v>0</v>
      </c>
      <c r="U111" s="18">
        <v>0</v>
      </c>
      <c r="V111" s="18">
        <v>213858</v>
      </c>
    </row>
    <row r="112" spans="1:22" hidden="1" x14ac:dyDescent="0.3">
      <c r="A112" s="3">
        <v>805026250</v>
      </c>
      <c r="B112" s="3" t="s">
        <v>94</v>
      </c>
      <c r="C112" s="3" t="s">
        <v>96</v>
      </c>
      <c r="D112" s="1">
        <v>279199</v>
      </c>
      <c r="E112" s="1" t="s">
        <v>220</v>
      </c>
      <c r="F112" s="1" t="s">
        <v>355</v>
      </c>
      <c r="G112" s="1" t="s">
        <v>19</v>
      </c>
      <c r="H112" s="1" t="s">
        <v>17</v>
      </c>
      <c r="I112" s="2">
        <v>19632</v>
      </c>
      <c r="J112" s="2">
        <v>19632</v>
      </c>
      <c r="K112" s="2" t="s">
        <v>390</v>
      </c>
      <c r="L112" s="17" t="s">
        <v>390</v>
      </c>
      <c r="M112" s="17" t="s">
        <v>381</v>
      </c>
      <c r="N112" s="17">
        <v>0</v>
      </c>
      <c r="O112" s="18">
        <v>0</v>
      </c>
      <c r="P112" s="18">
        <v>19632</v>
      </c>
      <c r="Q112" s="18">
        <v>0</v>
      </c>
      <c r="R112" s="18">
        <v>19632</v>
      </c>
      <c r="S112" s="18">
        <v>0</v>
      </c>
      <c r="T112" s="18">
        <v>0</v>
      </c>
      <c r="U112" s="18">
        <v>0</v>
      </c>
      <c r="V112" s="18">
        <v>19632</v>
      </c>
    </row>
    <row r="113" spans="1:22" hidden="1" x14ac:dyDescent="0.3">
      <c r="A113" s="3">
        <v>805026250</v>
      </c>
      <c r="B113" s="3" t="s">
        <v>94</v>
      </c>
      <c r="C113" s="3" t="s">
        <v>96</v>
      </c>
      <c r="D113" s="1">
        <v>279201</v>
      </c>
      <c r="E113" s="1" t="s">
        <v>221</v>
      </c>
      <c r="F113" s="1" t="s">
        <v>356</v>
      </c>
      <c r="G113" s="1" t="s">
        <v>19</v>
      </c>
      <c r="H113" s="1" t="s">
        <v>17</v>
      </c>
      <c r="I113" s="2">
        <v>949913</v>
      </c>
      <c r="J113" s="2">
        <v>945913</v>
      </c>
      <c r="K113" s="2" t="s">
        <v>404</v>
      </c>
      <c r="L113" s="17" t="s">
        <v>390</v>
      </c>
      <c r="M113" s="17" t="s">
        <v>381</v>
      </c>
      <c r="N113" s="17">
        <v>0</v>
      </c>
      <c r="O113" s="18">
        <v>2462648</v>
      </c>
      <c r="P113" s="18">
        <v>1054713</v>
      </c>
      <c r="Q113" s="18">
        <v>100800</v>
      </c>
      <c r="R113" s="18">
        <v>83507</v>
      </c>
      <c r="S113" s="18">
        <v>4000</v>
      </c>
      <c r="T113" s="18">
        <v>0</v>
      </c>
      <c r="U113" s="18">
        <v>0</v>
      </c>
      <c r="V113" s="18">
        <v>83507</v>
      </c>
    </row>
    <row r="114" spans="1:22" hidden="1" x14ac:dyDescent="0.3">
      <c r="A114" s="3">
        <v>805026250</v>
      </c>
      <c r="B114" s="3" t="s">
        <v>94</v>
      </c>
      <c r="C114" s="3" t="s">
        <v>96</v>
      </c>
      <c r="D114" s="1">
        <v>279294</v>
      </c>
      <c r="E114" s="1" t="s">
        <v>222</v>
      </c>
      <c r="F114" s="1" t="s">
        <v>357</v>
      </c>
      <c r="G114" s="1" t="s">
        <v>21</v>
      </c>
      <c r="H114" s="1" t="s">
        <v>7</v>
      </c>
      <c r="I114" s="2">
        <v>10860000</v>
      </c>
      <c r="J114" s="2">
        <v>10860000</v>
      </c>
      <c r="K114" s="2" t="s">
        <v>390</v>
      </c>
      <c r="L114" s="17" t="s">
        <v>390</v>
      </c>
      <c r="M114" s="17" t="s">
        <v>381</v>
      </c>
      <c r="N114" s="17">
        <v>0</v>
      </c>
      <c r="O114" s="18">
        <v>9777918</v>
      </c>
      <c r="P114" s="18">
        <v>10860000</v>
      </c>
      <c r="Q114" s="18">
        <v>0</v>
      </c>
      <c r="R114" s="18">
        <v>10860000</v>
      </c>
      <c r="S114" s="18">
        <v>0</v>
      </c>
      <c r="T114" s="18">
        <v>0</v>
      </c>
      <c r="U114" s="18">
        <v>0</v>
      </c>
      <c r="V114" s="18">
        <v>10860000</v>
      </c>
    </row>
    <row r="115" spans="1:22" hidden="1" x14ac:dyDescent="0.3">
      <c r="A115" s="3">
        <v>805026250</v>
      </c>
      <c r="B115" s="3" t="s">
        <v>94</v>
      </c>
      <c r="C115" s="3" t="s">
        <v>96</v>
      </c>
      <c r="D115" s="1">
        <v>279615</v>
      </c>
      <c r="E115" s="1" t="s">
        <v>223</v>
      </c>
      <c r="F115" s="1" t="s">
        <v>358</v>
      </c>
      <c r="G115" s="1" t="s">
        <v>7</v>
      </c>
      <c r="H115" s="1" t="s">
        <v>14</v>
      </c>
      <c r="I115" s="2">
        <v>248387</v>
      </c>
      <c r="J115" s="2">
        <v>248387</v>
      </c>
      <c r="K115" s="2" t="s">
        <v>390</v>
      </c>
      <c r="L115" s="17" t="s">
        <v>390</v>
      </c>
      <c r="M115" s="17" t="s">
        <v>381</v>
      </c>
      <c r="N115" s="17" t="s">
        <v>387</v>
      </c>
      <c r="O115" s="18">
        <v>262387</v>
      </c>
      <c r="P115" s="18">
        <v>262387</v>
      </c>
      <c r="Q115" s="18">
        <v>14000</v>
      </c>
      <c r="R115" s="18">
        <v>262387</v>
      </c>
      <c r="S115" s="18">
        <v>0</v>
      </c>
      <c r="T115" s="18">
        <v>0</v>
      </c>
      <c r="U115" s="18">
        <v>0</v>
      </c>
      <c r="V115" s="18">
        <v>262387</v>
      </c>
    </row>
    <row r="116" spans="1:22" hidden="1" x14ac:dyDescent="0.3">
      <c r="A116" s="3">
        <v>805026250</v>
      </c>
      <c r="B116" s="3" t="s">
        <v>94</v>
      </c>
      <c r="C116" s="3" t="s">
        <v>96</v>
      </c>
      <c r="D116" s="1">
        <v>279618</v>
      </c>
      <c r="E116" s="1" t="s">
        <v>224</v>
      </c>
      <c r="F116" s="1" t="s">
        <v>359</v>
      </c>
      <c r="G116" s="1" t="s">
        <v>7</v>
      </c>
      <c r="H116" s="1" t="s">
        <v>13</v>
      </c>
      <c r="I116" s="2">
        <v>1286469</v>
      </c>
      <c r="J116" s="2">
        <v>1007407</v>
      </c>
      <c r="K116" s="2" t="s">
        <v>404</v>
      </c>
      <c r="L116" s="17" t="s">
        <v>393</v>
      </c>
      <c r="M116" s="17" t="s">
        <v>383</v>
      </c>
      <c r="N116" s="17" t="s">
        <v>387</v>
      </c>
      <c r="O116" s="18">
        <v>1615932</v>
      </c>
      <c r="P116" s="18">
        <v>1077107</v>
      </c>
      <c r="Q116" s="18">
        <v>65300</v>
      </c>
      <c r="R116" s="18">
        <v>1057475</v>
      </c>
      <c r="S116" s="18">
        <v>0</v>
      </c>
      <c r="T116" s="18">
        <v>0</v>
      </c>
      <c r="U116" s="18">
        <v>19632</v>
      </c>
      <c r="V116" s="18">
        <v>1057475</v>
      </c>
    </row>
    <row r="117" spans="1:22" hidden="1" x14ac:dyDescent="0.3">
      <c r="A117" s="3">
        <v>805026250</v>
      </c>
      <c r="B117" s="3" t="s">
        <v>94</v>
      </c>
      <c r="C117" s="3" t="s">
        <v>96</v>
      </c>
      <c r="D117" s="1">
        <v>279622</v>
      </c>
      <c r="E117" s="1" t="s">
        <v>225</v>
      </c>
      <c r="F117" s="1" t="s">
        <v>360</v>
      </c>
      <c r="G117" s="1" t="s">
        <v>7</v>
      </c>
      <c r="H117" s="1" t="s">
        <v>8</v>
      </c>
      <c r="I117" s="2">
        <v>296200</v>
      </c>
      <c r="J117" s="2">
        <v>296200</v>
      </c>
      <c r="K117" s="2" t="s">
        <v>390</v>
      </c>
      <c r="L117" s="17" t="s">
        <v>390</v>
      </c>
      <c r="M117" s="17" t="s">
        <v>381</v>
      </c>
      <c r="N117" s="17" t="s">
        <v>387</v>
      </c>
      <c r="O117" s="18">
        <v>415800</v>
      </c>
      <c r="P117" s="18">
        <v>415800</v>
      </c>
      <c r="Q117" s="18">
        <v>119600</v>
      </c>
      <c r="R117" s="18">
        <v>415800</v>
      </c>
      <c r="S117" s="18">
        <v>0</v>
      </c>
      <c r="T117" s="18">
        <v>0</v>
      </c>
      <c r="U117" s="18">
        <v>0</v>
      </c>
      <c r="V117" s="18">
        <v>415800</v>
      </c>
    </row>
    <row r="118" spans="1:22" hidden="1" x14ac:dyDescent="0.3">
      <c r="A118" s="3">
        <v>805026250</v>
      </c>
      <c r="B118" s="3" t="s">
        <v>94</v>
      </c>
      <c r="C118" s="3" t="s">
        <v>96</v>
      </c>
      <c r="D118" s="1">
        <v>279624</v>
      </c>
      <c r="E118" s="1" t="s">
        <v>226</v>
      </c>
      <c r="F118" s="1" t="s">
        <v>361</v>
      </c>
      <c r="G118" s="1" t="s">
        <v>7</v>
      </c>
      <c r="H118" s="1" t="s">
        <v>13</v>
      </c>
      <c r="I118" s="2">
        <v>361854</v>
      </c>
      <c r="J118" s="2">
        <v>361854</v>
      </c>
      <c r="K118" s="2" t="s">
        <v>390</v>
      </c>
      <c r="L118" s="17" t="s">
        <v>390</v>
      </c>
      <c r="M118" s="17" t="s">
        <v>381</v>
      </c>
      <c r="N118" s="17" t="s">
        <v>387</v>
      </c>
      <c r="O118" s="18">
        <v>19635</v>
      </c>
      <c r="P118" s="18">
        <v>361854</v>
      </c>
      <c r="Q118" s="18">
        <v>0</v>
      </c>
      <c r="R118" s="18">
        <v>361854</v>
      </c>
      <c r="S118" s="18">
        <v>0</v>
      </c>
      <c r="T118" s="18">
        <v>0</v>
      </c>
      <c r="U118" s="18">
        <v>0</v>
      </c>
      <c r="V118" s="18">
        <v>361854</v>
      </c>
    </row>
    <row r="119" spans="1:22" hidden="1" x14ac:dyDescent="0.3">
      <c r="A119" s="3">
        <v>805026250</v>
      </c>
      <c r="B119" s="3" t="s">
        <v>94</v>
      </c>
      <c r="C119" s="3" t="s">
        <v>96</v>
      </c>
      <c r="D119" s="1">
        <v>279986</v>
      </c>
      <c r="E119" s="1" t="s">
        <v>227</v>
      </c>
      <c r="F119" s="1" t="s">
        <v>362</v>
      </c>
      <c r="G119" s="1" t="s">
        <v>9</v>
      </c>
      <c r="H119" s="1" t="s">
        <v>13</v>
      </c>
      <c r="I119" s="2">
        <v>555872</v>
      </c>
      <c r="J119" s="2">
        <v>555872</v>
      </c>
      <c r="K119" s="2" t="s">
        <v>392</v>
      </c>
      <c r="L119" s="17" t="s">
        <v>392</v>
      </c>
      <c r="M119" s="17" t="s">
        <v>384</v>
      </c>
      <c r="N119" s="17" t="s">
        <v>387</v>
      </c>
      <c r="O119" s="18">
        <v>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</row>
    <row r="120" spans="1:22" hidden="1" x14ac:dyDescent="0.3">
      <c r="A120" s="3">
        <v>805026250</v>
      </c>
      <c r="B120" s="3" t="s">
        <v>94</v>
      </c>
      <c r="C120" s="3" t="s">
        <v>96</v>
      </c>
      <c r="D120" s="1">
        <v>279993</v>
      </c>
      <c r="E120" s="1" t="s">
        <v>228</v>
      </c>
      <c r="F120" s="1" t="s">
        <v>363</v>
      </c>
      <c r="G120" s="1" t="s">
        <v>9</v>
      </c>
      <c r="H120" s="1" t="s">
        <v>8</v>
      </c>
      <c r="I120" s="2">
        <v>1591598</v>
      </c>
      <c r="J120" s="2">
        <v>1591598</v>
      </c>
      <c r="K120" s="2" t="s">
        <v>390</v>
      </c>
      <c r="L120" s="17" t="s">
        <v>390</v>
      </c>
      <c r="M120" s="17" t="s">
        <v>381</v>
      </c>
      <c r="N120" s="17" t="s">
        <v>387</v>
      </c>
      <c r="O120" s="18">
        <v>751690</v>
      </c>
      <c r="P120" s="18">
        <v>1777198</v>
      </c>
      <c r="Q120" s="18">
        <v>185600</v>
      </c>
      <c r="R120" s="18">
        <v>1777198</v>
      </c>
      <c r="S120" s="18">
        <v>0</v>
      </c>
      <c r="T120" s="18">
        <v>0</v>
      </c>
      <c r="U120" s="18">
        <v>0</v>
      </c>
      <c r="V120" s="18">
        <v>1777198</v>
      </c>
    </row>
    <row r="121" spans="1:22" hidden="1" x14ac:dyDescent="0.3">
      <c r="A121" s="3">
        <v>805026250</v>
      </c>
      <c r="B121" s="3" t="s">
        <v>94</v>
      </c>
      <c r="C121" s="3" t="s">
        <v>96</v>
      </c>
      <c r="D121" s="1">
        <v>279994</v>
      </c>
      <c r="E121" s="1" t="s">
        <v>229</v>
      </c>
      <c r="F121" s="1" t="s">
        <v>364</v>
      </c>
      <c r="G121" s="1" t="s">
        <v>9</v>
      </c>
      <c r="H121" s="1" t="s">
        <v>14</v>
      </c>
      <c r="I121" s="2">
        <v>18822838</v>
      </c>
      <c r="J121" s="2">
        <v>18822838</v>
      </c>
      <c r="K121" s="2" t="s">
        <v>404</v>
      </c>
      <c r="L121" s="17" t="s">
        <v>393</v>
      </c>
      <c r="M121" s="17" t="s">
        <v>383</v>
      </c>
      <c r="N121" s="17" t="s">
        <v>387</v>
      </c>
      <c r="O121" s="18">
        <v>2811010</v>
      </c>
      <c r="P121" s="18">
        <v>18874638</v>
      </c>
      <c r="Q121" s="18">
        <v>51800</v>
      </c>
      <c r="R121" s="18">
        <v>9887988</v>
      </c>
      <c r="S121" s="18">
        <v>0</v>
      </c>
      <c r="T121" s="18">
        <v>0</v>
      </c>
      <c r="U121" s="18">
        <v>8986650</v>
      </c>
      <c r="V121" s="18">
        <v>9887988</v>
      </c>
    </row>
    <row r="122" spans="1:22" hidden="1" x14ac:dyDescent="0.3">
      <c r="A122" s="3">
        <v>805026250</v>
      </c>
      <c r="B122" s="3" t="s">
        <v>94</v>
      </c>
      <c r="C122" s="3" t="s">
        <v>96</v>
      </c>
      <c r="D122" s="1">
        <v>280243</v>
      </c>
      <c r="E122" s="1" t="s">
        <v>230</v>
      </c>
      <c r="F122" s="1" t="s">
        <v>365</v>
      </c>
      <c r="G122" s="1" t="s">
        <v>2</v>
      </c>
      <c r="H122" s="1" t="s">
        <v>13</v>
      </c>
      <c r="I122" s="2">
        <v>550642</v>
      </c>
      <c r="J122" s="2">
        <v>550642</v>
      </c>
      <c r="K122" s="2" t="s">
        <v>405</v>
      </c>
      <c r="L122" s="17" t="s">
        <v>390</v>
      </c>
      <c r="M122" s="17" t="s">
        <v>381</v>
      </c>
      <c r="N122" s="17" t="s">
        <v>387</v>
      </c>
      <c r="O122" s="18">
        <v>693159</v>
      </c>
      <c r="P122" s="18">
        <v>554742</v>
      </c>
      <c r="Q122" s="18">
        <v>4100</v>
      </c>
      <c r="R122" s="18">
        <v>554742</v>
      </c>
      <c r="S122" s="18">
        <v>0</v>
      </c>
      <c r="T122" s="18">
        <v>0</v>
      </c>
      <c r="U122" s="18">
        <v>0</v>
      </c>
      <c r="V122" s="18">
        <v>554742</v>
      </c>
    </row>
    <row r="123" spans="1:22" hidden="1" x14ac:dyDescent="0.3">
      <c r="A123" s="3">
        <v>805026250</v>
      </c>
      <c r="B123" s="3" t="s">
        <v>94</v>
      </c>
      <c r="C123" s="3" t="s">
        <v>96</v>
      </c>
      <c r="D123" s="1">
        <v>280244</v>
      </c>
      <c r="E123" s="1" t="s">
        <v>231</v>
      </c>
      <c r="F123" s="1" t="s">
        <v>366</v>
      </c>
      <c r="G123" s="1" t="s">
        <v>2</v>
      </c>
      <c r="H123" s="1" t="s">
        <v>3</v>
      </c>
      <c r="I123" s="2">
        <v>720284</v>
      </c>
      <c r="J123" s="2">
        <v>720284</v>
      </c>
      <c r="K123" s="2" t="s">
        <v>405</v>
      </c>
      <c r="L123" s="17" t="s">
        <v>390</v>
      </c>
      <c r="M123" s="17" t="s">
        <v>381</v>
      </c>
      <c r="N123" s="17" t="s">
        <v>387</v>
      </c>
      <c r="O123" s="18">
        <v>321684</v>
      </c>
      <c r="P123" s="18">
        <v>753784</v>
      </c>
      <c r="Q123" s="18">
        <v>33500</v>
      </c>
      <c r="R123" s="18">
        <v>753784</v>
      </c>
      <c r="S123" s="18">
        <v>0</v>
      </c>
      <c r="T123" s="18">
        <v>0</v>
      </c>
      <c r="U123" s="18">
        <v>0</v>
      </c>
      <c r="V123" s="18">
        <v>753784</v>
      </c>
    </row>
    <row r="124" spans="1:22" hidden="1" x14ac:dyDescent="0.3">
      <c r="A124" s="3">
        <v>805026250</v>
      </c>
      <c r="B124" s="3" t="s">
        <v>94</v>
      </c>
      <c r="C124" s="3" t="s">
        <v>96</v>
      </c>
      <c r="D124" s="1">
        <v>280246</v>
      </c>
      <c r="E124" s="1" t="s">
        <v>232</v>
      </c>
      <c r="F124" s="1" t="s">
        <v>367</v>
      </c>
      <c r="G124" s="1" t="s">
        <v>2</v>
      </c>
      <c r="H124" s="1" t="s">
        <v>15</v>
      </c>
      <c r="I124" s="2">
        <v>264532</v>
      </c>
      <c r="J124" s="2">
        <v>264532</v>
      </c>
      <c r="K124" s="2" t="s">
        <v>404</v>
      </c>
      <c r="L124" s="17" t="s">
        <v>393</v>
      </c>
      <c r="M124" s="17" t="s">
        <v>383</v>
      </c>
      <c r="N124" s="17" t="s">
        <v>387</v>
      </c>
      <c r="O124" s="18">
        <v>321405</v>
      </c>
      <c r="P124" s="18">
        <v>299632</v>
      </c>
      <c r="Q124" s="18">
        <v>33000</v>
      </c>
      <c r="R124" s="18">
        <v>280000</v>
      </c>
      <c r="S124" s="18">
        <v>0</v>
      </c>
      <c r="T124" s="18">
        <v>0</v>
      </c>
      <c r="U124" s="18">
        <v>19632</v>
      </c>
      <c r="V124" s="18">
        <v>280000</v>
      </c>
    </row>
    <row r="125" spans="1:22" hidden="1" x14ac:dyDescent="0.3">
      <c r="A125" s="3">
        <v>805026250</v>
      </c>
      <c r="B125" s="3" t="s">
        <v>94</v>
      </c>
      <c r="C125" s="3" t="s">
        <v>96</v>
      </c>
      <c r="D125" s="1">
        <v>280248</v>
      </c>
      <c r="E125" s="1" t="s">
        <v>233</v>
      </c>
      <c r="F125" s="1" t="s">
        <v>368</v>
      </c>
      <c r="G125" s="1" t="s">
        <v>2</v>
      </c>
      <c r="H125" s="1" t="s">
        <v>15</v>
      </c>
      <c r="I125" s="2">
        <v>28638</v>
      </c>
      <c r="J125" s="2">
        <v>28638</v>
      </c>
      <c r="K125" s="2" t="s">
        <v>390</v>
      </c>
      <c r="L125" s="17" t="s">
        <v>390</v>
      </c>
      <c r="M125" s="17" t="s">
        <v>381</v>
      </c>
      <c r="N125" s="17" t="s">
        <v>387</v>
      </c>
      <c r="O125" s="18">
        <v>28638</v>
      </c>
      <c r="P125" s="18">
        <v>28638</v>
      </c>
      <c r="Q125" s="18">
        <v>0</v>
      </c>
      <c r="R125" s="18">
        <v>28638</v>
      </c>
      <c r="S125" s="18">
        <v>0</v>
      </c>
      <c r="T125" s="18">
        <v>0</v>
      </c>
      <c r="U125" s="18">
        <v>0</v>
      </c>
      <c r="V125" s="18">
        <v>28638</v>
      </c>
    </row>
    <row r="126" spans="1:22" hidden="1" x14ac:dyDescent="0.3">
      <c r="A126" s="3">
        <v>805026250</v>
      </c>
      <c r="B126" s="3" t="s">
        <v>94</v>
      </c>
      <c r="C126" s="3" t="s">
        <v>96</v>
      </c>
      <c r="D126" s="1">
        <v>281123</v>
      </c>
      <c r="E126" s="1" t="s">
        <v>234</v>
      </c>
      <c r="F126" s="1" t="s">
        <v>369</v>
      </c>
      <c r="G126" s="1" t="s">
        <v>4</v>
      </c>
      <c r="H126" s="1" t="s">
        <v>5</v>
      </c>
      <c r="I126" s="2">
        <v>943338</v>
      </c>
      <c r="J126" s="2">
        <v>943338</v>
      </c>
      <c r="K126" s="2" t="s">
        <v>390</v>
      </c>
      <c r="L126" s="17" t="s">
        <v>390</v>
      </c>
      <c r="M126" s="17" t="s">
        <v>381</v>
      </c>
      <c r="N126" s="17" t="s">
        <v>387</v>
      </c>
      <c r="O126" s="18">
        <v>922830</v>
      </c>
      <c r="P126" s="18">
        <v>1006538</v>
      </c>
      <c r="Q126" s="18">
        <v>63200</v>
      </c>
      <c r="R126" s="18">
        <v>1006538</v>
      </c>
      <c r="S126" s="18">
        <v>0</v>
      </c>
      <c r="T126" s="18">
        <v>0</v>
      </c>
      <c r="U126" s="18">
        <v>0</v>
      </c>
      <c r="V126" s="18">
        <v>1006538</v>
      </c>
    </row>
    <row r="127" spans="1:22" hidden="1" x14ac:dyDescent="0.3">
      <c r="A127" s="3">
        <v>805026250</v>
      </c>
      <c r="B127" s="3" t="s">
        <v>94</v>
      </c>
      <c r="C127" s="3" t="s">
        <v>96</v>
      </c>
      <c r="D127" s="1">
        <v>281136</v>
      </c>
      <c r="E127" s="1" t="s">
        <v>235</v>
      </c>
      <c r="F127" s="1" t="s">
        <v>370</v>
      </c>
      <c r="G127" s="1" t="s">
        <v>4</v>
      </c>
      <c r="H127" s="1" t="s">
        <v>5</v>
      </c>
      <c r="I127" s="2">
        <v>4145936</v>
      </c>
      <c r="J127" s="2">
        <v>4145936</v>
      </c>
      <c r="K127" s="2" t="s">
        <v>405</v>
      </c>
      <c r="L127" s="17" t="s">
        <v>391</v>
      </c>
      <c r="M127" s="17" t="s">
        <v>385</v>
      </c>
      <c r="N127" s="17" t="s">
        <v>387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</row>
    <row r="128" spans="1:22" hidden="1" x14ac:dyDescent="0.3">
      <c r="A128" s="3">
        <v>805026250</v>
      </c>
      <c r="B128" s="3" t="s">
        <v>94</v>
      </c>
      <c r="C128" s="3" t="s">
        <v>96</v>
      </c>
      <c r="D128" s="1">
        <v>281210</v>
      </c>
      <c r="E128" s="1" t="s">
        <v>236</v>
      </c>
      <c r="F128" s="1" t="s">
        <v>371</v>
      </c>
      <c r="G128" s="1" t="s">
        <v>12</v>
      </c>
      <c r="H128" s="1" t="s">
        <v>5</v>
      </c>
      <c r="I128" s="2">
        <v>386420</v>
      </c>
      <c r="J128" s="2">
        <v>366788</v>
      </c>
      <c r="K128" s="2" t="s">
        <v>404</v>
      </c>
      <c r="L128" s="17" t="s">
        <v>393</v>
      </c>
      <c r="M128" s="17" t="s">
        <v>383</v>
      </c>
      <c r="N128" s="17" t="s">
        <v>387</v>
      </c>
      <c r="O128" s="18">
        <v>58905</v>
      </c>
      <c r="P128" s="18">
        <v>464320</v>
      </c>
      <c r="Q128" s="18">
        <v>73800</v>
      </c>
      <c r="R128" s="18">
        <v>444688</v>
      </c>
      <c r="S128" s="18">
        <v>0</v>
      </c>
      <c r="T128" s="18">
        <v>0</v>
      </c>
      <c r="U128" s="18">
        <v>19632</v>
      </c>
      <c r="V128" s="18">
        <v>444688</v>
      </c>
    </row>
    <row r="129" spans="1:22" hidden="1" x14ac:dyDescent="0.3">
      <c r="A129" s="3">
        <v>805026250</v>
      </c>
      <c r="B129" s="3" t="s">
        <v>94</v>
      </c>
      <c r="C129" s="3" t="s">
        <v>96</v>
      </c>
      <c r="D129" s="1">
        <v>281481</v>
      </c>
      <c r="E129" s="1" t="s">
        <v>237</v>
      </c>
      <c r="F129" s="1" t="s">
        <v>372</v>
      </c>
      <c r="G129" s="1" t="s">
        <v>6</v>
      </c>
      <c r="H129" s="1" t="s">
        <v>5</v>
      </c>
      <c r="I129" s="2">
        <v>644476</v>
      </c>
      <c r="J129" s="2">
        <v>644476</v>
      </c>
      <c r="K129" s="2" t="s">
        <v>390</v>
      </c>
      <c r="L129" s="17" t="s">
        <v>390</v>
      </c>
      <c r="M129" s="17" t="s">
        <v>381</v>
      </c>
      <c r="N129" s="17" t="s">
        <v>387</v>
      </c>
      <c r="O129" s="18">
        <v>299515</v>
      </c>
      <c r="P129" s="18">
        <v>688776</v>
      </c>
      <c r="Q129" s="18">
        <v>44300</v>
      </c>
      <c r="R129" s="18">
        <v>688776</v>
      </c>
      <c r="S129" s="18">
        <v>0</v>
      </c>
      <c r="T129" s="18">
        <v>0</v>
      </c>
      <c r="U129" s="18">
        <v>0</v>
      </c>
      <c r="V129" s="18">
        <v>688776</v>
      </c>
    </row>
    <row r="130" spans="1:22" hidden="1" x14ac:dyDescent="0.3">
      <c r="A130" s="3">
        <v>805026250</v>
      </c>
      <c r="B130" s="3" t="s">
        <v>94</v>
      </c>
      <c r="C130" s="3" t="s">
        <v>96</v>
      </c>
      <c r="D130" s="1">
        <v>281490</v>
      </c>
      <c r="E130" s="1" t="s">
        <v>238</v>
      </c>
      <c r="F130" s="1" t="s">
        <v>373</v>
      </c>
      <c r="G130" s="1" t="s">
        <v>6</v>
      </c>
      <c r="H130" s="1" t="s">
        <v>5</v>
      </c>
      <c r="I130" s="2">
        <v>191200</v>
      </c>
      <c r="J130" s="2">
        <v>191200</v>
      </c>
      <c r="K130" s="2" t="s">
        <v>390</v>
      </c>
      <c r="L130" s="17" t="s">
        <v>390</v>
      </c>
      <c r="M130" s="17" t="s">
        <v>381</v>
      </c>
      <c r="N130" s="17" t="s">
        <v>387</v>
      </c>
      <c r="O130" s="18">
        <v>277200</v>
      </c>
      <c r="P130" s="18">
        <v>277200</v>
      </c>
      <c r="Q130" s="18">
        <v>86000</v>
      </c>
      <c r="R130" s="18">
        <v>277200</v>
      </c>
      <c r="S130" s="18">
        <v>0</v>
      </c>
      <c r="T130" s="18">
        <v>0</v>
      </c>
      <c r="U130" s="18">
        <v>0</v>
      </c>
      <c r="V130" s="18">
        <v>277200</v>
      </c>
    </row>
    <row r="131" spans="1:22" hidden="1" x14ac:dyDescent="0.3">
      <c r="A131" s="3">
        <v>805026250</v>
      </c>
      <c r="B131" s="3" t="s">
        <v>94</v>
      </c>
      <c r="C131" s="3" t="s">
        <v>96</v>
      </c>
      <c r="D131" s="1">
        <v>281491</v>
      </c>
      <c r="E131" s="1" t="s">
        <v>239</v>
      </c>
      <c r="F131" s="1" t="s">
        <v>374</v>
      </c>
      <c r="G131" s="1" t="s">
        <v>6</v>
      </c>
      <c r="H131" s="1" t="s">
        <v>5</v>
      </c>
      <c r="I131" s="2">
        <v>612816</v>
      </c>
      <c r="J131" s="2">
        <v>612816</v>
      </c>
      <c r="K131" s="2" t="s">
        <v>390</v>
      </c>
      <c r="L131" s="17" t="s">
        <v>390</v>
      </c>
      <c r="M131" s="17" t="s">
        <v>381</v>
      </c>
      <c r="N131" s="17" t="s">
        <v>387</v>
      </c>
      <c r="O131" s="18">
        <v>303369</v>
      </c>
      <c r="P131" s="18">
        <v>612816</v>
      </c>
      <c r="Q131" s="18">
        <v>0</v>
      </c>
      <c r="R131" s="18">
        <v>612816</v>
      </c>
      <c r="S131" s="18">
        <v>0</v>
      </c>
      <c r="T131" s="18">
        <v>0</v>
      </c>
      <c r="U131" s="18">
        <v>0</v>
      </c>
      <c r="V131" s="18">
        <v>612816</v>
      </c>
    </row>
    <row r="132" spans="1:22" x14ac:dyDescent="0.3">
      <c r="A132" s="3">
        <v>805026250</v>
      </c>
      <c r="B132" s="3" t="s">
        <v>94</v>
      </c>
      <c r="C132" s="3" t="s">
        <v>96</v>
      </c>
      <c r="D132" s="1">
        <v>282642</v>
      </c>
      <c r="E132" s="1" t="s">
        <v>240</v>
      </c>
      <c r="F132" s="1" t="s">
        <v>375</v>
      </c>
      <c r="G132" s="1" t="s">
        <v>0</v>
      </c>
      <c r="H132" s="1" t="s">
        <v>1</v>
      </c>
      <c r="I132" s="2">
        <v>49722417</v>
      </c>
      <c r="J132" s="2">
        <v>49722417</v>
      </c>
      <c r="K132" s="2" t="s">
        <v>390</v>
      </c>
      <c r="L132" s="17" t="s">
        <v>390</v>
      </c>
      <c r="M132" s="17" t="s">
        <v>386</v>
      </c>
      <c r="N132" s="17" t="s">
        <v>388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</row>
    <row r="133" spans="1:22" hidden="1" x14ac:dyDescent="0.3">
      <c r="A133" s="3">
        <v>805026250</v>
      </c>
      <c r="B133" s="3" t="s">
        <v>94</v>
      </c>
      <c r="C133" s="3" t="s">
        <v>96</v>
      </c>
      <c r="D133" s="1">
        <v>283255</v>
      </c>
      <c r="E133" s="1" t="s">
        <v>241</v>
      </c>
      <c r="F133" s="1" t="s">
        <v>376</v>
      </c>
      <c r="G133" s="1" t="s">
        <v>10</v>
      </c>
      <c r="H133" s="1" t="s">
        <v>11</v>
      </c>
      <c r="I133" s="2">
        <v>270702</v>
      </c>
      <c r="J133" s="2">
        <v>270702</v>
      </c>
      <c r="K133" s="2" t="s">
        <v>391</v>
      </c>
      <c r="L133" s="17" t="s">
        <v>391</v>
      </c>
      <c r="M133" s="17" t="s">
        <v>385</v>
      </c>
      <c r="N133" s="17" t="s">
        <v>387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</row>
    <row r="134" spans="1:22" hidden="1" x14ac:dyDescent="0.3">
      <c r="A134" s="3">
        <v>805026250</v>
      </c>
      <c r="B134" s="3" t="s">
        <v>94</v>
      </c>
      <c r="C134" s="3" t="s">
        <v>96</v>
      </c>
      <c r="D134" s="1">
        <v>283278</v>
      </c>
      <c r="E134" s="1" t="s">
        <v>242</v>
      </c>
      <c r="F134" s="1" t="s">
        <v>377</v>
      </c>
      <c r="G134" s="1" t="s">
        <v>10</v>
      </c>
      <c r="H134" s="1" t="s">
        <v>11</v>
      </c>
      <c r="I134" s="2">
        <v>244130</v>
      </c>
      <c r="J134" s="2">
        <v>244130</v>
      </c>
      <c r="K134" s="2" t="s">
        <v>405</v>
      </c>
      <c r="L134" s="17" t="s">
        <v>390</v>
      </c>
      <c r="M134" s="17" t="s">
        <v>381</v>
      </c>
      <c r="N134" s="17" t="s">
        <v>387</v>
      </c>
      <c r="O134" s="18">
        <v>243220</v>
      </c>
      <c r="P134" s="18">
        <v>307330</v>
      </c>
      <c r="Q134" s="18">
        <v>63200</v>
      </c>
      <c r="R134" s="18">
        <v>307330</v>
      </c>
      <c r="S134" s="18">
        <v>0</v>
      </c>
      <c r="T134" s="18">
        <v>0</v>
      </c>
      <c r="U134" s="18">
        <v>0</v>
      </c>
      <c r="V134" s="18">
        <v>307330</v>
      </c>
    </row>
    <row r="135" spans="1:22" hidden="1" x14ac:dyDescent="0.3">
      <c r="A135" s="3">
        <v>805026250</v>
      </c>
      <c r="B135" s="3" t="s">
        <v>94</v>
      </c>
      <c r="C135" s="3" t="s">
        <v>96</v>
      </c>
      <c r="D135" s="1">
        <v>283287</v>
      </c>
      <c r="E135" s="1" t="s">
        <v>243</v>
      </c>
      <c r="F135" s="1" t="s">
        <v>378</v>
      </c>
      <c r="G135" s="1" t="s">
        <v>10</v>
      </c>
      <c r="H135" s="1" t="s">
        <v>11</v>
      </c>
      <c r="I135" s="2">
        <v>19632</v>
      </c>
      <c r="J135" s="2">
        <v>19632</v>
      </c>
      <c r="K135" s="2" t="s">
        <v>390</v>
      </c>
      <c r="L135" s="17" t="s">
        <v>390</v>
      </c>
      <c r="M135" s="17" t="s">
        <v>381</v>
      </c>
      <c r="N135" s="17" t="s">
        <v>387</v>
      </c>
      <c r="O135" s="18">
        <v>0</v>
      </c>
      <c r="P135" s="18">
        <v>19632</v>
      </c>
      <c r="Q135" s="18">
        <v>0</v>
      </c>
      <c r="R135" s="18">
        <v>19632</v>
      </c>
      <c r="S135" s="18">
        <v>0</v>
      </c>
      <c r="T135" s="18">
        <v>0</v>
      </c>
      <c r="U135" s="18">
        <v>0</v>
      </c>
      <c r="V135" s="18">
        <v>19632</v>
      </c>
    </row>
    <row r="136" spans="1:22" hidden="1" x14ac:dyDescent="0.3">
      <c r="A136" s="3">
        <v>805026250</v>
      </c>
      <c r="B136" s="3" t="s">
        <v>94</v>
      </c>
      <c r="C136" s="3" t="s">
        <v>96</v>
      </c>
      <c r="D136" s="1">
        <v>283291</v>
      </c>
      <c r="E136" s="1" t="s">
        <v>244</v>
      </c>
      <c r="F136" s="1" t="s">
        <v>379</v>
      </c>
      <c r="G136" s="1" t="s">
        <v>10</v>
      </c>
      <c r="H136" s="1" t="s">
        <v>11</v>
      </c>
      <c r="I136" s="2">
        <v>8986650</v>
      </c>
      <c r="J136" s="2">
        <v>8986650</v>
      </c>
      <c r="K136" s="2" t="s">
        <v>405</v>
      </c>
      <c r="L136" s="17" t="s">
        <v>393</v>
      </c>
      <c r="M136" s="17" t="s">
        <v>383</v>
      </c>
      <c r="N136" s="17" t="s">
        <v>387</v>
      </c>
      <c r="O136" s="18">
        <v>1145270</v>
      </c>
      <c r="P136" s="18">
        <v>8986650</v>
      </c>
      <c r="Q136" s="18">
        <v>0</v>
      </c>
      <c r="R136" s="18">
        <v>7780044</v>
      </c>
      <c r="S136" s="18">
        <v>0</v>
      </c>
      <c r="T136" s="18">
        <v>0</v>
      </c>
      <c r="U136" s="18">
        <v>1206606</v>
      </c>
      <c r="V136" s="18">
        <v>7780044</v>
      </c>
    </row>
  </sheetData>
  <autoFilter ref="A2:V136">
    <filterColumn colId="4">
      <filters>
        <filter val="FE282642"/>
      </filters>
    </filterColumn>
  </autoFilter>
  <conditionalFormatting sqref="G2">
    <cfRule type="duplicateValues" dxfId="1" priority="2"/>
  </conditionalFormatting>
  <conditionalFormatting sqref="J2 J3:K136">
    <cfRule type="duplicateValues" dxfId="0" priority="3"/>
  </conditionalFormatting>
  <dataValidations count="1">
    <dataValidation type="whole" operator="greaterThan" allowBlank="1" showInputMessage="1" showErrorMessage="1" errorTitle="DATO ERRADO" error="El valor debe ser diferente de cero" sqref="I2:J2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1"/>
  <sheetViews>
    <sheetView showGridLines="0" tabSelected="1" topLeftCell="A7" zoomScaleNormal="100" zoomScaleSheetLayoutView="100" workbookViewId="0">
      <selection activeCell="N14" sqref="N14"/>
    </sheetView>
  </sheetViews>
  <sheetFormatPr baseColWidth="10" defaultColWidth="9.625" defaultRowHeight="12.75" x14ac:dyDescent="0.2"/>
  <cols>
    <col min="1" max="1" width="0.875" style="24" customWidth="1"/>
    <col min="2" max="2" width="9.625" style="24"/>
    <col min="3" max="3" width="15.375" style="24" customWidth="1"/>
    <col min="4" max="4" width="10.125" style="24" customWidth="1"/>
    <col min="5" max="8" width="9.625" style="24"/>
    <col min="9" max="9" width="19.75" style="24" customWidth="1"/>
    <col min="10" max="10" width="12.25" style="24" customWidth="1"/>
    <col min="11" max="11" width="1.5" style="24" customWidth="1"/>
    <col min="12" max="12" width="15.875" style="24" customWidth="1"/>
    <col min="13" max="13" width="15.75" style="24" customWidth="1"/>
    <col min="14" max="14" width="17.875" style="24" customWidth="1"/>
    <col min="15" max="15" width="13" style="24" customWidth="1"/>
    <col min="16" max="196" width="9.625" style="24"/>
    <col min="197" max="197" width="3.875" style="24" customWidth="1"/>
    <col min="198" max="198" width="9.625" style="24"/>
    <col min="199" max="199" width="15.375" style="24" customWidth="1"/>
    <col min="200" max="200" width="10.125" style="24" customWidth="1"/>
    <col min="201" max="204" width="9.625" style="24"/>
    <col min="205" max="205" width="19.75" style="24" customWidth="1"/>
    <col min="206" max="206" width="12.25" style="24" customWidth="1"/>
    <col min="207" max="207" width="1.5" style="24" customWidth="1"/>
    <col min="208" max="452" width="9.625" style="24"/>
    <col min="453" max="453" width="3.875" style="24" customWidth="1"/>
    <col min="454" max="454" width="9.625" style="24"/>
    <col min="455" max="455" width="15.375" style="24" customWidth="1"/>
    <col min="456" max="456" width="10.125" style="24" customWidth="1"/>
    <col min="457" max="460" width="9.625" style="24"/>
    <col min="461" max="461" width="19.75" style="24" customWidth="1"/>
    <col min="462" max="462" width="12.25" style="24" customWidth="1"/>
    <col min="463" max="463" width="1.5" style="24" customWidth="1"/>
    <col min="464" max="708" width="9.625" style="24"/>
    <col min="709" max="709" width="3.875" style="24" customWidth="1"/>
    <col min="710" max="710" width="9.625" style="24"/>
    <col min="711" max="711" width="15.375" style="24" customWidth="1"/>
    <col min="712" max="712" width="10.125" style="24" customWidth="1"/>
    <col min="713" max="716" width="9.625" style="24"/>
    <col min="717" max="717" width="19.75" style="24" customWidth="1"/>
    <col min="718" max="718" width="12.25" style="24" customWidth="1"/>
    <col min="719" max="719" width="1.5" style="24" customWidth="1"/>
    <col min="720" max="964" width="9.625" style="24"/>
    <col min="965" max="965" width="3.875" style="24" customWidth="1"/>
    <col min="966" max="966" width="9.625" style="24"/>
    <col min="967" max="967" width="15.375" style="24" customWidth="1"/>
    <col min="968" max="968" width="10.125" style="24" customWidth="1"/>
    <col min="969" max="972" width="9.625" style="24"/>
    <col min="973" max="973" width="19.75" style="24" customWidth="1"/>
    <col min="974" max="974" width="12.25" style="24" customWidth="1"/>
    <col min="975" max="975" width="1.5" style="24" customWidth="1"/>
    <col min="976" max="1220" width="9.625" style="24"/>
    <col min="1221" max="1221" width="3.875" style="24" customWidth="1"/>
    <col min="1222" max="1222" width="9.625" style="24"/>
    <col min="1223" max="1223" width="15.375" style="24" customWidth="1"/>
    <col min="1224" max="1224" width="10.125" style="24" customWidth="1"/>
    <col min="1225" max="1228" width="9.625" style="24"/>
    <col min="1229" max="1229" width="19.75" style="24" customWidth="1"/>
    <col min="1230" max="1230" width="12.25" style="24" customWidth="1"/>
    <col min="1231" max="1231" width="1.5" style="24" customWidth="1"/>
    <col min="1232" max="1476" width="9.625" style="24"/>
    <col min="1477" max="1477" width="3.875" style="24" customWidth="1"/>
    <col min="1478" max="1478" width="9.625" style="24"/>
    <col min="1479" max="1479" width="15.375" style="24" customWidth="1"/>
    <col min="1480" max="1480" width="10.125" style="24" customWidth="1"/>
    <col min="1481" max="1484" width="9.625" style="24"/>
    <col min="1485" max="1485" width="19.75" style="24" customWidth="1"/>
    <col min="1486" max="1486" width="12.25" style="24" customWidth="1"/>
    <col min="1487" max="1487" width="1.5" style="24" customWidth="1"/>
    <col min="1488" max="1732" width="9.625" style="24"/>
    <col min="1733" max="1733" width="3.875" style="24" customWidth="1"/>
    <col min="1734" max="1734" width="9.625" style="24"/>
    <col min="1735" max="1735" width="15.375" style="24" customWidth="1"/>
    <col min="1736" max="1736" width="10.125" style="24" customWidth="1"/>
    <col min="1737" max="1740" width="9.625" style="24"/>
    <col min="1741" max="1741" width="19.75" style="24" customWidth="1"/>
    <col min="1742" max="1742" width="12.25" style="24" customWidth="1"/>
    <col min="1743" max="1743" width="1.5" style="24" customWidth="1"/>
    <col min="1744" max="1988" width="9.625" style="24"/>
    <col min="1989" max="1989" width="3.875" style="24" customWidth="1"/>
    <col min="1990" max="1990" width="9.625" style="24"/>
    <col min="1991" max="1991" width="15.375" style="24" customWidth="1"/>
    <col min="1992" max="1992" width="10.125" style="24" customWidth="1"/>
    <col min="1993" max="1996" width="9.625" style="24"/>
    <col min="1997" max="1997" width="19.75" style="24" customWidth="1"/>
    <col min="1998" max="1998" width="12.25" style="24" customWidth="1"/>
    <col min="1999" max="1999" width="1.5" style="24" customWidth="1"/>
    <col min="2000" max="2244" width="9.625" style="24"/>
    <col min="2245" max="2245" width="3.875" style="24" customWidth="1"/>
    <col min="2246" max="2246" width="9.625" style="24"/>
    <col min="2247" max="2247" width="15.375" style="24" customWidth="1"/>
    <col min="2248" max="2248" width="10.125" style="24" customWidth="1"/>
    <col min="2249" max="2252" width="9.625" style="24"/>
    <col min="2253" max="2253" width="19.75" style="24" customWidth="1"/>
    <col min="2254" max="2254" width="12.25" style="24" customWidth="1"/>
    <col min="2255" max="2255" width="1.5" style="24" customWidth="1"/>
    <col min="2256" max="2500" width="9.625" style="24"/>
    <col min="2501" max="2501" width="3.875" style="24" customWidth="1"/>
    <col min="2502" max="2502" width="9.625" style="24"/>
    <col min="2503" max="2503" width="15.375" style="24" customWidth="1"/>
    <col min="2504" max="2504" width="10.125" style="24" customWidth="1"/>
    <col min="2505" max="2508" width="9.625" style="24"/>
    <col min="2509" max="2509" width="19.75" style="24" customWidth="1"/>
    <col min="2510" max="2510" width="12.25" style="24" customWidth="1"/>
    <col min="2511" max="2511" width="1.5" style="24" customWidth="1"/>
    <col min="2512" max="2756" width="9.625" style="24"/>
    <col min="2757" max="2757" width="3.875" style="24" customWidth="1"/>
    <col min="2758" max="2758" width="9.625" style="24"/>
    <col min="2759" max="2759" width="15.375" style="24" customWidth="1"/>
    <col min="2760" max="2760" width="10.125" style="24" customWidth="1"/>
    <col min="2761" max="2764" width="9.625" style="24"/>
    <col min="2765" max="2765" width="19.75" style="24" customWidth="1"/>
    <col min="2766" max="2766" width="12.25" style="24" customWidth="1"/>
    <col min="2767" max="2767" width="1.5" style="24" customWidth="1"/>
    <col min="2768" max="3012" width="9.625" style="24"/>
    <col min="3013" max="3013" width="3.875" style="24" customWidth="1"/>
    <col min="3014" max="3014" width="9.625" style="24"/>
    <col min="3015" max="3015" width="15.375" style="24" customWidth="1"/>
    <col min="3016" max="3016" width="10.125" style="24" customWidth="1"/>
    <col min="3017" max="3020" width="9.625" style="24"/>
    <col min="3021" max="3021" width="19.75" style="24" customWidth="1"/>
    <col min="3022" max="3022" width="12.25" style="24" customWidth="1"/>
    <col min="3023" max="3023" width="1.5" style="24" customWidth="1"/>
    <col min="3024" max="3268" width="9.625" style="24"/>
    <col min="3269" max="3269" width="3.875" style="24" customWidth="1"/>
    <col min="3270" max="3270" width="9.625" style="24"/>
    <col min="3271" max="3271" width="15.375" style="24" customWidth="1"/>
    <col min="3272" max="3272" width="10.125" style="24" customWidth="1"/>
    <col min="3273" max="3276" width="9.625" style="24"/>
    <col min="3277" max="3277" width="19.75" style="24" customWidth="1"/>
    <col min="3278" max="3278" width="12.25" style="24" customWidth="1"/>
    <col min="3279" max="3279" width="1.5" style="24" customWidth="1"/>
    <col min="3280" max="3524" width="9.625" style="24"/>
    <col min="3525" max="3525" width="3.875" style="24" customWidth="1"/>
    <col min="3526" max="3526" width="9.625" style="24"/>
    <col min="3527" max="3527" width="15.375" style="24" customWidth="1"/>
    <col min="3528" max="3528" width="10.125" style="24" customWidth="1"/>
    <col min="3529" max="3532" width="9.625" style="24"/>
    <col min="3533" max="3533" width="19.75" style="24" customWidth="1"/>
    <col min="3534" max="3534" width="12.25" style="24" customWidth="1"/>
    <col min="3535" max="3535" width="1.5" style="24" customWidth="1"/>
    <col min="3536" max="3780" width="9.625" style="24"/>
    <col min="3781" max="3781" width="3.875" style="24" customWidth="1"/>
    <col min="3782" max="3782" width="9.625" style="24"/>
    <col min="3783" max="3783" width="15.375" style="24" customWidth="1"/>
    <col min="3784" max="3784" width="10.125" style="24" customWidth="1"/>
    <col min="3785" max="3788" width="9.625" style="24"/>
    <col min="3789" max="3789" width="19.75" style="24" customWidth="1"/>
    <col min="3790" max="3790" width="12.25" style="24" customWidth="1"/>
    <col min="3791" max="3791" width="1.5" style="24" customWidth="1"/>
    <col min="3792" max="4036" width="9.625" style="24"/>
    <col min="4037" max="4037" width="3.875" style="24" customWidth="1"/>
    <col min="4038" max="4038" width="9.625" style="24"/>
    <col min="4039" max="4039" width="15.375" style="24" customWidth="1"/>
    <col min="4040" max="4040" width="10.125" style="24" customWidth="1"/>
    <col min="4041" max="4044" width="9.625" style="24"/>
    <col min="4045" max="4045" width="19.75" style="24" customWidth="1"/>
    <col min="4046" max="4046" width="12.25" style="24" customWidth="1"/>
    <col min="4047" max="4047" width="1.5" style="24" customWidth="1"/>
    <col min="4048" max="4292" width="9.625" style="24"/>
    <col min="4293" max="4293" width="3.875" style="24" customWidth="1"/>
    <col min="4294" max="4294" width="9.625" style="24"/>
    <col min="4295" max="4295" width="15.375" style="24" customWidth="1"/>
    <col min="4296" max="4296" width="10.125" style="24" customWidth="1"/>
    <col min="4297" max="4300" width="9.625" style="24"/>
    <col min="4301" max="4301" width="19.75" style="24" customWidth="1"/>
    <col min="4302" max="4302" width="12.25" style="24" customWidth="1"/>
    <col min="4303" max="4303" width="1.5" style="24" customWidth="1"/>
    <col min="4304" max="4548" width="9.625" style="24"/>
    <col min="4549" max="4549" width="3.875" style="24" customWidth="1"/>
    <col min="4550" max="4550" width="9.625" style="24"/>
    <col min="4551" max="4551" width="15.375" style="24" customWidth="1"/>
    <col min="4552" max="4552" width="10.125" style="24" customWidth="1"/>
    <col min="4553" max="4556" width="9.625" style="24"/>
    <col min="4557" max="4557" width="19.75" style="24" customWidth="1"/>
    <col min="4558" max="4558" width="12.25" style="24" customWidth="1"/>
    <col min="4559" max="4559" width="1.5" style="24" customWidth="1"/>
    <col min="4560" max="4804" width="9.625" style="24"/>
    <col min="4805" max="4805" width="3.875" style="24" customWidth="1"/>
    <col min="4806" max="4806" width="9.625" style="24"/>
    <col min="4807" max="4807" width="15.375" style="24" customWidth="1"/>
    <col min="4808" max="4808" width="10.125" style="24" customWidth="1"/>
    <col min="4809" max="4812" width="9.625" style="24"/>
    <col min="4813" max="4813" width="19.75" style="24" customWidth="1"/>
    <col min="4814" max="4814" width="12.25" style="24" customWidth="1"/>
    <col min="4815" max="4815" width="1.5" style="24" customWidth="1"/>
    <col min="4816" max="5060" width="9.625" style="24"/>
    <col min="5061" max="5061" width="3.875" style="24" customWidth="1"/>
    <col min="5062" max="5062" width="9.625" style="24"/>
    <col min="5063" max="5063" width="15.375" style="24" customWidth="1"/>
    <col min="5064" max="5064" width="10.125" style="24" customWidth="1"/>
    <col min="5065" max="5068" width="9.625" style="24"/>
    <col min="5069" max="5069" width="19.75" style="24" customWidth="1"/>
    <col min="5070" max="5070" width="12.25" style="24" customWidth="1"/>
    <col min="5071" max="5071" width="1.5" style="24" customWidth="1"/>
    <col min="5072" max="5316" width="9.625" style="24"/>
    <col min="5317" max="5317" width="3.875" style="24" customWidth="1"/>
    <col min="5318" max="5318" width="9.625" style="24"/>
    <col min="5319" max="5319" width="15.375" style="24" customWidth="1"/>
    <col min="5320" max="5320" width="10.125" style="24" customWidth="1"/>
    <col min="5321" max="5324" width="9.625" style="24"/>
    <col min="5325" max="5325" width="19.75" style="24" customWidth="1"/>
    <col min="5326" max="5326" width="12.25" style="24" customWidth="1"/>
    <col min="5327" max="5327" width="1.5" style="24" customWidth="1"/>
    <col min="5328" max="5572" width="9.625" style="24"/>
    <col min="5573" max="5573" width="3.875" style="24" customWidth="1"/>
    <col min="5574" max="5574" width="9.625" style="24"/>
    <col min="5575" max="5575" width="15.375" style="24" customWidth="1"/>
    <col min="5576" max="5576" width="10.125" style="24" customWidth="1"/>
    <col min="5577" max="5580" width="9.625" style="24"/>
    <col min="5581" max="5581" width="19.75" style="24" customWidth="1"/>
    <col min="5582" max="5582" width="12.25" style="24" customWidth="1"/>
    <col min="5583" max="5583" width="1.5" style="24" customWidth="1"/>
    <col min="5584" max="5828" width="9.625" style="24"/>
    <col min="5829" max="5829" width="3.875" style="24" customWidth="1"/>
    <col min="5830" max="5830" width="9.625" style="24"/>
    <col min="5831" max="5831" width="15.375" style="24" customWidth="1"/>
    <col min="5832" max="5832" width="10.125" style="24" customWidth="1"/>
    <col min="5833" max="5836" width="9.625" style="24"/>
    <col min="5837" max="5837" width="19.75" style="24" customWidth="1"/>
    <col min="5838" max="5838" width="12.25" style="24" customWidth="1"/>
    <col min="5839" max="5839" width="1.5" style="24" customWidth="1"/>
    <col min="5840" max="6084" width="9.625" style="24"/>
    <col min="6085" max="6085" width="3.875" style="24" customWidth="1"/>
    <col min="6086" max="6086" width="9.625" style="24"/>
    <col min="6087" max="6087" width="15.375" style="24" customWidth="1"/>
    <col min="6088" max="6088" width="10.125" style="24" customWidth="1"/>
    <col min="6089" max="6092" width="9.625" style="24"/>
    <col min="6093" max="6093" width="19.75" style="24" customWidth="1"/>
    <col min="6094" max="6094" width="12.25" style="24" customWidth="1"/>
    <col min="6095" max="6095" width="1.5" style="24" customWidth="1"/>
    <col min="6096" max="6340" width="9.625" style="24"/>
    <col min="6341" max="6341" width="3.875" style="24" customWidth="1"/>
    <col min="6342" max="6342" width="9.625" style="24"/>
    <col min="6343" max="6343" width="15.375" style="24" customWidth="1"/>
    <col min="6344" max="6344" width="10.125" style="24" customWidth="1"/>
    <col min="6345" max="6348" width="9.625" style="24"/>
    <col min="6349" max="6349" width="19.75" style="24" customWidth="1"/>
    <col min="6350" max="6350" width="12.25" style="24" customWidth="1"/>
    <col min="6351" max="6351" width="1.5" style="24" customWidth="1"/>
    <col min="6352" max="6596" width="9.625" style="24"/>
    <col min="6597" max="6597" width="3.875" style="24" customWidth="1"/>
    <col min="6598" max="6598" width="9.625" style="24"/>
    <col min="6599" max="6599" width="15.375" style="24" customWidth="1"/>
    <col min="6600" max="6600" width="10.125" style="24" customWidth="1"/>
    <col min="6601" max="6604" width="9.625" style="24"/>
    <col min="6605" max="6605" width="19.75" style="24" customWidth="1"/>
    <col min="6606" max="6606" width="12.25" style="24" customWidth="1"/>
    <col min="6607" max="6607" width="1.5" style="24" customWidth="1"/>
    <col min="6608" max="6852" width="9.625" style="24"/>
    <col min="6853" max="6853" width="3.875" style="24" customWidth="1"/>
    <col min="6854" max="6854" width="9.625" style="24"/>
    <col min="6855" max="6855" width="15.375" style="24" customWidth="1"/>
    <col min="6856" max="6856" width="10.125" style="24" customWidth="1"/>
    <col min="6857" max="6860" width="9.625" style="24"/>
    <col min="6861" max="6861" width="19.75" style="24" customWidth="1"/>
    <col min="6862" max="6862" width="12.25" style="24" customWidth="1"/>
    <col min="6863" max="6863" width="1.5" style="24" customWidth="1"/>
    <col min="6864" max="7108" width="9.625" style="24"/>
    <col min="7109" max="7109" width="3.875" style="24" customWidth="1"/>
    <col min="7110" max="7110" width="9.625" style="24"/>
    <col min="7111" max="7111" width="15.375" style="24" customWidth="1"/>
    <col min="7112" max="7112" width="10.125" style="24" customWidth="1"/>
    <col min="7113" max="7116" width="9.625" style="24"/>
    <col min="7117" max="7117" width="19.75" style="24" customWidth="1"/>
    <col min="7118" max="7118" width="12.25" style="24" customWidth="1"/>
    <col min="7119" max="7119" width="1.5" style="24" customWidth="1"/>
    <col min="7120" max="7364" width="9.625" style="24"/>
    <col min="7365" max="7365" width="3.875" style="24" customWidth="1"/>
    <col min="7366" max="7366" width="9.625" style="24"/>
    <col min="7367" max="7367" width="15.375" style="24" customWidth="1"/>
    <col min="7368" max="7368" width="10.125" style="24" customWidth="1"/>
    <col min="7369" max="7372" width="9.625" style="24"/>
    <col min="7373" max="7373" width="19.75" style="24" customWidth="1"/>
    <col min="7374" max="7374" width="12.25" style="24" customWidth="1"/>
    <col min="7375" max="7375" width="1.5" style="24" customWidth="1"/>
    <col min="7376" max="7620" width="9.625" style="24"/>
    <col min="7621" max="7621" width="3.875" style="24" customWidth="1"/>
    <col min="7622" max="7622" width="9.625" style="24"/>
    <col min="7623" max="7623" width="15.375" style="24" customWidth="1"/>
    <col min="7624" max="7624" width="10.125" style="24" customWidth="1"/>
    <col min="7625" max="7628" width="9.625" style="24"/>
    <col min="7629" max="7629" width="19.75" style="24" customWidth="1"/>
    <col min="7630" max="7630" width="12.25" style="24" customWidth="1"/>
    <col min="7631" max="7631" width="1.5" style="24" customWidth="1"/>
    <col min="7632" max="7876" width="9.625" style="24"/>
    <col min="7877" max="7877" width="3.875" style="24" customWidth="1"/>
    <col min="7878" max="7878" width="9.625" style="24"/>
    <col min="7879" max="7879" width="15.375" style="24" customWidth="1"/>
    <col min="7880" max="7880" width="10.125" style="24" customWidth="1"/>
    <col min="7881" max="7884" width="9.625" style="24"/>
    <col min="7885" max="7885" width="19.75" style="24" customWidth="1"/>
    <col min="7886" max="7886" width="12.25" style="24" customWidth="1"/>
    <col min="7887" max="7887" width="1.5" style="24" customWidth="1"/>
    <col min="7888" max="8132" width="9.625" style="24"/>
    <col min="8133" max="8133" width="3.875" style="24" customWidth="1"/>
    <col min="8134" max="8134" width="9.625" style="24"/>
    <col min="8135" max="8135" width="15.375" style="24" customWidth="1"/>
    <col min="8136" max="8136" width="10.125" style="24" customWidth="1"/>
    <col min="8137" max="8140" width="9.625" style="24"/>
    <col min="8141" max="8141" width="19.75" style="24" customWidth="1"/>
    <col min="8142" max="8142" width="12.25" style="24" customWidth="1"/>
    <col min="8143" max="8143" width="1.5" style="24" customWidth="1"/>
    <col min="8144" max="8388" width="9.625" style="24"/>
    <col min="8389" max="8389" width="3.875" style="24" customWidth="1"/>
    <col min="8390" max="8390" width="9.625" style="24"/>
    <col min="8391" max="8391" width="15.375" style="24" customWidth="1"/>
    <col min="8392" max="8392" width="10.125" style="24" customWidth="1"/>
    <col min="8393" max="8396" width="9.625" style="24"/>
    <col min="8397" max="8397" width="19.75" style="24" customWidth="1"/>
    <col min="8398" max="8398" width="12.25" style="24" customWidth="1"/>
    <col min="8399" max="8399" width="1.5" style="24" customWidth="1"/>
    <col min="8400" max="8644" width="9.625" style="24"/>
    <col min="8645" max="8645" width="3.875" style="24" customWidth="1"/>
    <col min="8646" max="8646" width="9.625" style="24"/>
    <col min="8647" max="8647" width="15.375" style="24" customWidth="1"/>
    <col min="8648" max="8648" width="10.125" style="24" customWidth="1"/>
    <col min="8649" max="8652" width="9.625" style="24"/>
    <col min="8653" max="8653" width="19.75" style="24" customWidth="1"/>
    <col min="8654" max="8654" width="12.25" style="24" customWidth="1"/>
    <col min="8655" max="8655" width="1.5" style="24" customWidth="1"/>
    <col min="8656" max="8900" width="9.625" style="24"/>
    <col min="8901" max="8901" width="3.875" style="24" customWidth="1"/>
    <col min="8902" max="8902" width="9.625" style="24"/>
    <col min="8903" max="8903" width="15.375" style="24" customWidth="1"/>
    <col min="8904" max="8904" width="10.125" style="24" customWidth="1"/>
    <col min="8905" max="8908" width="9.625" style="24"/>
    <col min="8909" max="8909" width="19.75" style="24" customWidth="1"/>
    <col min="8910" max="8910" width="12.25" style="24" customWidth="1"/>
    <col min="8911" max="8911" width="1.5" style="24" customWidth="1"/>
    <col min="8912" max="9156" width="9.625" style="24"/>
    <col min="9157" max="9157" width="3.875" style="24" customWidth="1"/>
    <col min="9158" max="9158" width="9.625" style="24"/>
    <col min="9159" max="9159" width="15.375" style="24" customWidth="1"/>
    <col min="9160" max="9160" width="10.125" style="24" customWidth="1"/>
    <col min="9161" max="9164" width="9.625" style="24"/>
    <col min="9165" max="9165" width="19.75" style="24" customWidth="1"/>
    <col min="9166" max="9166" width="12.25" style="24" customWidth="1"/>
    <col min="9167" max="9167" width="1.5" style="24" customWidth="1"/>
    <col min="9168" max="9412" width="9.625" style="24"/>
    <col min="9413" max="9413" width="3.875" style="24" customWidth="1"/>
    <col min="9414" max="9414" width="9.625" style="24"/>
    <col min="9415" max="9415" width="15.375" style="24" customWidth="1"/>
    <col min="9416" max="9416" width="10.125" style="24" customWidth="1"/>
    <col min="9417" max="9420" width="9.625" style="24"/>
    <col min="9421" max="9421" width="19.75" style="24" customWidth="1"/>
    <col min="9422" max="9422" width="12.25" style="24" customWidth="1"/>
    <col min="9423" max="9423" width="1.5" style="24" customWidth="1"/>
    <col min="9424" max="9668" width="9.625" style="24"/>
    <col min="9669" max="9669" width="3.875" style="24" customWidth="1"/>
    <col min="9670" max="9670" width="9.625" style="24"/>
    <col min="9671" max="9671" width="15.375" style="24" customWidth="1"/>
    <col min="9672" max="9672" width="10.125" style="24" customWidth="1"/>
    <col min="9673" max="9676" width="9.625" style="24"/>
    <col min="9677" max="9677" width="19.75" style="24" customWidth="1"/>
    <col min="9678" max="9678" width="12.25" style="24" customWidth="1"/>
    <col min="9679" max="9679" width="1.5" style="24" customWidth="1"/>
    <col min="9680" max="9924" width="9.625" style="24"/>
    <col min="9925" max="9925" width="3.875" style="24" customWidth="1"/>
    <col min="9926" max="9926" width="9.625" style="24"/>
    <col min="9927" max="9927" width="15.375" style="24" customWidth="1"/>
    <col min="9928" max="9928" width="10.125" style="24" customWidth="1"/>
    <col min="9929" max="9932" width="9.625" style="24"/>
    <col min="9933" max="9933" width="19.75" style="24" customWidth="1"/>
    <col min="9934" max="9934" width="12.25" style="24" customWidth="1"/>
    <col min="9935" max="9935" width="1.5" style="24" customWidth="1"/>
    <col min="9936" max="10180" width="9.625" style="24"/>
    <col min="10181" max="10181" width="3.875" style="24" customWidth="1"/>
    <col min="10182" max="10182" width="9.625" style="24"/>
    <col min="10183" max="10183" width="15.375" style="24" customWidth="1"/>
    <col min="10184" max="10184" width="10.125" style="24" customWidth="1"/>
    <col min="10185" max="10188" width="9.625" style="24"/>
    <col min="10189" max="10189" width="19.75" style="24" customWidth="1"/>
    <col min="10190" max="10190" width="12.25" style="24" customWidth="1"/>
    <col min="10191" max="10191" width="1.5" style="24" customWidth="1"/>
    <col min="10192" max="10436" width="9.625" style="24"/>
    <col min="10437" max="10437" width="3.875" style="24" customWidth="1"/>
    <col min="10438" max="10438" width="9.625" style="24"/>
    <col min="10439" max="10439" width="15.375" style="24" customWidth="1"/>
    <col min="10440" max="10440" width="10.125" style="24" customWidth="1"/>
    <col min="10441" max="10444" width="9.625" style="24"/>
    <col min="10445" max="10445" width="19.75" style="24" customWidth="1"/>
    <col min="10446" max="10446" width="12.25" style="24" customWidth="1"/>
    <col min="10447" max="10447" width="1.5" style="24" customWidth="1"/>
    <col min="10448" max="10692" width="9.625" style="24"/>
    <col min="10693" max="10693" width="3.875" style="24" customWidth="1"/>
    <col min="10694" max="10694" width="9.625" style="24"/>
    <col min="10695" max="10695" width="15.375" style="24" customWidth="1"/>
    <col min="10696" max="10696" width="10.125" style="24" customWidth="1"/>
    <col min="10697" max="10700" width="9.625" style="24"/>
    <col min="10701" max="10701" width="19.75" style="24" customWidth="1"/>
    <col min="10702" max="10702" width="12.25" style="24" customWidth="1"/>
    <col min="10703" max="10703" width="1.5" style="24" customWidth="1"/>
    <col min="10704" max="10948" width="9.625" style="24"/>
    <col min="10949" max="10949" width="3.875" style="24" customWidth="1"/>
    <col min="10950" max="10950" width="9.625" style="24"/>
    <col min="10951" max="10951" width="15.375" style="24" customWidth="1"/>
    <col min="10952" max="10952" width="10.125" style="24" customWidth="1"/>
    <col min="10953" max="10956" width="9.625" style="24"/>
    <col min="10957" max="10957" width="19.75" style="24" customWidth="1"/>
    <col min="10958" max="10958" width="12.25" style="24" customWidth="1"/>
    <col min="10959" max="10959" width="1.5" style="24" customWidth="1"/>
    <col min="10960" max="11204" width="9.625" style="24"/>
    <col min="11205" max="11205" width="3.875" style="24" customWidth="1"/>
    <col min="11206" max="11206" width="9.625" style="24"/>
    <col min="11207" max="11207" width="15.375" style="24" customWidth="1"/>
    <col min="11208" max="11208" width="10.125" style="24" customWidth="1"/>
    <col min="11209" max="11212" width="9.625" style="24"/>
    <col min="11213" max="11213" width="19.75" style="24" customWidth="1"/>
    <col min="11214" max="11214" width="12.25" style="24" customWidth="1"/>
    <col min="11215" max="11215" width="1.5" style="24" customWidth="1"/>
    <col min="11216" max="11460" width="9.625" style="24"/>
    <col min="11461" max="11461" width="3.875" style="24" customWidth="1"/>
    <col min="11462" max="11462" width="9.625" style="24"/>
    <col min="11463" max="11463" width="15.375" style="24" customWidth="1"/>
    <col min="11464" max="11464" width="10.125" style="24" customWidth="1"/>
    <col min="11465" max="11468" width="9.625" style="24"/>
    <col min="11469" max="11469" width="19.75" style="24" customWidth="1"/>
    <col min="11470" max="11470" width="12.25" style="24" customWidth="1"/>
    <col min="11471" max="11471" width="1.5" style="24" customWidth="1"/>
    <col min="11472" max="11716" width="9.625" style="24"/>
    <col min="11717" max="11717" width="3.875" style="24" customWidth="1"/>
    <col min="11718" max="11718" width="9.625" style="24"/>
    <col min="11719" max="11719" width="15.375" style="24" customWidth="1"/>
    <col min="11720" max="11720" width="10.125" style="24" customWidth="1"/>
    <col min="11721" max="11724" width="9.625" style="24"/>
    <col min="11725" max="11725" width="19.75" style="24" customWidth="1"/>
    <col min="11726" max="11726" width="12.25" style="24" customWidth="1"/>
    <col min="11727" max="11727" width="1.5" style="24" customWidth="1"/>
    <col min="11728" max="11972" width="9.625" style="24"/>
    <col min="11973" max="11973" width="3.875" style="24" customWidth="1"/>
    <col min="11974" max="11974" width="9.625" style="24"/>
    <col min="11975" max="11975" width="15.375" style="24" customWidth="1"/>
    <col min="11976" max="11976" width="10.125" style="24" customWidth="1"/>
    <col min="11977" max="11980" width="9.625" style="24"/>
    <col min="11981" max="11981" width="19.75" style="24" customWidth="1"/>
    <col min="11982" max="11982" width="12.25" style="24" customWidth="1"/>
    <col min="11983" max="11983" width="1.5" style="24" customWidth="1"/>
    <col min="11984" max="12228" width="9.625" style="24"/>
    <col min="12229" max="12229" width="3.875" style="24" customWidth="1"/>
    <col min="12230" max="12230" width="9.625" style="24"/>
    <col min="12231" max="12231" width="15.375" style="24" customWidth="1"/>
    <col min="12232" max="12232" width="10.125" style="24" customWidth="1"/>
    <col min="12233" max="12236" width="9.625" style="24"/>
    <col min="12237" max="12237" width="19.75" style="24" customWidth="1"/>
    <col min="12238" max="12238" width="12.25" style="24" customWidth="1"/>
    <col min="12239" max="12239" width="1.5" style="24" customWidth="1"/>
    <col min="12240" max="12484" width="9.625" style="24"/>
    <col min="12485" max="12485" width="3.875" style="24" customWidth="1"/>
    <col min="12486" max="12486" width="9.625" style="24"/>
    <col min="12487" max="12487" width="15.375" style="24" customWidth="1"/>
    <col min="12488" max="12488" width="10.125" style="24" customWidth="1"/>
    <col min="12489" max="12492" width="9.625" style="24"/>
    <col min="12493" max="12493" width="19.75" style="24" customWidth="1"/>
    <col min="12494" max="12494" width="12.25" style="24" customWidth="1"/>
    <col min="12495" max="12495" width="1.5" style="24" customWidth="1"/>
    <col min="12496" max="12740" width="9.625" style="24"/>
    <col min="12741" max="12741" width="3.875" style="24" customWidth="1"/>
    <col min="12742" max="12742" width="9.625" style="24"/>
    <col min="12743" max="12743" width="15.375" style="24" customWidth="1"/>
    <col min="12744" max="12744" width="10.125" style="24" customWidth="1"/>
    <col min="12745" max="12748" width="9.625" style="24"/>
    <col min="12749" max="12749" width="19.75" style="24" customWidth="1"/>
    <col min="12750" max="12750" width="12.25" style="24" customWidth="1"/>
    <col min="12751" max="12751" width="1.5" style="24" customWidth="1"/>
    <col min="12752" max="12996" width="9.625" style="24"/>
    <col min="12997" max="12997" width="3.875" style="24" customWidth="1"/>
    <col min="12998" max="12998" width="9.625" style="24"/>
    <col min="12999" max="12999" width="15.375" style="24" customWidth="1"/>
    <col min="13000" max="13000" width="10.125" style="24" customWidth="1"/>
    <col min="13001" max="13004" width="9.625" style="24"/>
    <col min="13005" max="13005" width="19.75" style="24" customWidth="1"/>
    <col min="13006" max="13006" width="12.25" style="24" customWidth="1"/>
    <col min="13007" max="13007" width="1.5" style="24" customWidth="1"/>
    <col min="13008" max="13252" width="9.625" style="24"/>
    <col min="13253" max="13253" width="3.875" style="24" customWidth="1"/>
    <col min="13254" max="13254" width="9.625" style="24"/>
    <col min="13255" max="13255" width="15.375" style="24" customWidth="1"/>
    <col min="13256" max="13256" width="10.125" style="24" customWidth="1"/>
    <col min="13257" max="13260" width="9.625" style="24"/>
    <col min="13261" max="13261" width="19.75" style="24" customWidth="1"/>
    <col min="13262" max="13262" width="12.25" style="24" customWidth="1"/>
    <col min="13263" max="13263" width="1.5" style="24" customWidth="1"/>
    <col min="13264" max="13508" width="9.625" style="24"/>
    <col min="13509" max="13509" width="3.875" style="24" customWidth="1"/>
    <col min="13510" max="13510" width="9.625" style="24"/>
    <col min="13511" max="13511" width="15.375" style="24" customWidth="1"/>
    <col min="13512" max="13512" width="10.125" style="24" customWidth="1"/>
    <col min="13513" max="13516" width="9.625" style="24"/>
    <col min="13517" max="13517" width="19.75" style="24" customWidth="1"/>
    <col min="13518" max="13518" width="12.25" style="24" customWidth="1"/>
    <col min="13519" max="13519" width="1.5" style="24" customWidth="1"/>
    <col min="13520" max="13764" width="9.625" style="24"/>
    <col min="13765" max="13765" width="3.875" style="24" customWidth="1"/>
    <col min="13766" max="13766" width="9.625" style="24"/>
    <col min="13767" max="13767" width="15.375" style="24" customWidth="1"/>
    <col min="13768" max="13768" width="10.125" style="24" customWidth="1"/>
    <col min="13769" max="13772" width="9.625" style="24"/>
    <col min="13773" max="13773" width="19.75" style="24" customWidth="1"/>
    <col min="13774" max="13774" width="12.25" style="24" customWidth="1"/>
    <col min="13775" max="13775" width="1.5" style="24" customWidth="1"/>
    <col min="13776" max="14020" width="9.625" style="24"/>
    <col min="14021" max="14021" width="3.875" style="24" customWidth="1"/>
    <col min="14022" max="14022" width="9.625" style="24"/>
    <col min="14023" max="14023" width="15.375" style="24" customWidth="1"/>
    <col min="14024" max="14024" width="10.125" style="24" customWidth="1"/>
    <col min="14025" max="14028" width="9.625" style="24"/>
    <col min="14029" max="14029" width="19.75" style="24" customWidth="1"/>
    <col min="14030" max="14030" width="12.25" style="24" customWidth="1"/>
    <col min="14031" max="14031" width="1.5" style="24" customWidth="1"/>
    <col min="14032" max="14276" width="9.625" style="24"/>
    <col min="14277" max="14277" width="3.875" style="24" customWidth="1"/>
    <col min="14278" max="14278" width="9.625" style="24"/>
    <col min="14279" max="14279" width="15.375" style="24" customWidth="1"/>
    <col min="14280" max="14280" width="10.125" style="24" customWidth="1"/>
    <col min="14281" max="14284" width="9.625" style="24"/>
    <col min="14285" max="14285" width="19.75" style="24" customWidth="1"/>
    <col min="14286" max="14286" width="12.25" style="24" customWidth="1"/>
    <col min="14287" max="14287" width="1.5" style="24" customWidth="1"/>
    <col min="14288" max="14532" width="9.625" style="24"/>
    <col min="14533" max="14533" width="3.875" style="24" customWidth="1"/>
    <col min="14534" max="14534" width="9.625" style="24"/>
    <col min="14535" max="14535" width="15.375" style="24" customWidth="1"/>
    <col min="14536" max="14536" width="10.125" style="24" customWidth="1"/>
    <col min="14537" max="14540" width="9.625" style="24"/>
    <col min="14541" max="14541" width="19.75" style="24" customWidth="1"/>
    <col min="14542" max="14542" width="12.25" style="24" customWidth="1"/>
    <col min="14543" max="14543" width="1.5" style="24" customWidth="1"/>
    <col min="14544" max="14788" width="9.625" style="24"/>
    <col min="14789" max="14789" width="3.875" style="24" customWidth="1"/>
    <col min="14790" max="14790" width="9.625" style="24"/>
    <col min="14791" max="14791" width="15.375" style="24" customWidth="1"/>
    <col min="14792" max="14792" width="10.125" style="24" customWidth="1"/>
    <col min="14793" max="14796" width="9.625" style="24"/>
    <col min="14797" max="14797" width="19.75" style="24" customWidth="1"/>
    <col min="14798" max="14798" width="12.25" style="24" customWidth="1"/>
    <col min="14799" max="14799" width="1.5" style="24" customWidth="1"/>
    <col min="14800" max="15044" width="9.625" style="24"/>
    <col min="15045" max="15045" width="3.875" style="24" customWidth="1"/>
    <col min="15046" max="15046" width="9.625" style="24"/>
    <col min="15047" max="15047" width="15.375" style="24" customWidth="1"/>
    <col min="15048" max="15048" width="10.125" style="24" customWidth="1"/>
    <col min="15049" max="15052" width="9.625" style="24"/>
    <col min="15053" max="15053" width="19.75" style="24" customWidth="1"/>
    <col min="15054" max="15054" width="12.25" style="24" customWidth="1"/>
    <col min="15055" max="15055" width="1.5" style="24" customWidth="1"/>
    <col min="15056" max="15300" width="9.625" style="24"/>
    <col min="15301" max="15301" width="3.875" style="24" customWidth="1"/>
    <col min="15302" max="15302" width="9.625" style="24"/>
    <col min="15303" max="15303" width="15.375" style="24" customWidth="1"/>
    <col min="15304" max="15304" width="10.125" style="24" customWidth="1"/>
    <col min="15305" max="15308" width="9.625" style="24"/>
    <col min="15309" max="15309" width="19.75" style="24" customWidth="1"/>
    <col min="15310" max="15310" width="12.25" style="24" customWidth="1"/>
    <col min="15311" max="15311" width="1.5" style="24" customWidth="1"/>
    <col min="15312" max="15556" width="9.625" style="24"/>
    <col min="15557" max="15557" width="3.875" style="24" customWidth="1"/>
    <col min="15558" max="15558" width="9.625" style="24"/>
    <col min="15559" max="15559" width="15.375" style="24" customWidth="1"/>
    <col min="15560" max="15560" width="10.125" style="24" customWidth="1"/>
    <col min="15561" max="15564" width="9.625" style="24"/>
    <col min="15565" max="15565" width="19.75" style="24" customWidth="1"/>
    <col min="15566" max="15566" width="12.25" style="24" customWidth="1"/>
    <col min="15567" max="15567" width="1.5" style="24" customWidth="1"/>
    <col min="15568" max="15812" width="9.625" style="24"/>
    <col min="15813" max="15813" width="3.875" style="24" customWidth="1"/>
    <col min="15814" max="15814" width="9.625" style="24"/>
    <col min="15815" max="15815" width="15.375" style="24" customWidth="1"/>
    <col min="15816" max="15816" width="10.125" style="24" customWidth="1"/>
    <col min="15817" max="15820" width="9.625" style="24"/>
    <col min="15821" max="15821" width="19.75" style="24" customWidth="1"/>
    <col min="15822" max="15822" width="12.25" style="24" customWidth="1"/>
    <col min="15823" max="15823" width="1.5" style="24" customWidth="1"/>
    <col min="15824" max="16068" width="9.625" style="24"/>
    <col min="16069" max="16069" width="3.875" style="24" customWidth="1"/>
    <col min="16070" max="16070" width="9.625" style="24"/>
    <col min="16071" max="16071" width="15.375" style="24" customWidth="1"/>
    <col min="16072" max="16072" width="10.125" style="24" customWidth="1"/>
    <col min="16073" max="16076" width="9.625" style="24"/>
    <col min="16077" max="16077" width="19.75" style="24" customWidth="1"/>
    <col min="16078" max="16078" width="12.25" style="24" customWidth="1"/>
    <col min="16079" max="16079" width="1.5" style="24" customWidth="1"/>
    <col min="16080" max="16384" width="9.625" style="24"/>
  </cols>
  <sheetData>
    <row r="1" spans="2:10" ht="6" customHeight="1" thickBot="1" x14ac:dyDescent="0.25"/>
    <row r="2" spans="2:10" ht="19.5" customHeight="1" x14ac:dyDescent="0.2">
      <c r="B2" s="25"/>
      <c r="C2" s="26"/>
      <c r="D2" s="27" t="s">
        <v>410</v>
      </c>
      <c r="E2" s="28"/>
      <c r="F2" s="28"/>
      <c r="G2" s="28"/>
      <c r="H2" s="28"/>
      <c r="I2" s="29"/>
      <c r="J2" s="30" t="s">
        <v>411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412</v>
      </c>
      <c r="E4" s="28"/>
      <c r="F4" s="28"/>
      <c r="G4" s="28"/>
      <c r="H4" s="28"/>
      <c r="I4" s="29"/>
      <c r="J4" s="30" t="s">
        <v>413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J8" s="44"/>
    </row>
    <row r="9" spans="2:10" x14ac:dyDescent="0.2">
      <c r="B9" s="43"/>
      <c r="J9" s="44"/>
    </row>
    <row r="10" spans="2:10" x14ac:dyDescent="0.2">
      <c r="B10" s="43"/>
      <c r="C10" s="45" t="s">
        <v>445</v>
      </c>
      <c r="E10" s="46"/>
      <c r="J10" s="44"/>
    </row>
    <row r="11" spans="2:10" x14ac:dyDescent="0.2">
      <c r="B11" s="43"/>
      <c r="J11" s="44"/>
    </row>
    <row r="12" spans="2:10" x14ac:dyDescent="0.2">
      <c r="B12" s="43"/>
      <c r="C12" s="45" t="s">
        <v>414</v>
      </c>
      <c r="J12" s="44"/>
    </row>
    <row r="13" spans="2:10" x14ac:dyDescent="0.2">
      <c r="B13" s="43"/>
      <c r="C13" s="45" t="s">
        <v>415</v>
      </c>
      <c r="J13" s="44"/>
    </row>
    <row r="14" spans="2:10" x14ac:dyDescent="0.2">
      <c r="B14" s="43"/>
      <c r="J14" s="44"/>
    </row>
    <row r="15" spans="2:10" x14ac:dyDescent="0.2">
      <c r="B15" s="43"/>
      <c r="C15" s="24" t="s">
        <v>416</v>
      </c>
      <c r="J15" s="44"/>
    </row>
    <row r="16" spans="2:10" x14ac:dyDescent="0.2">
      <c r="B16" s="43"/>
      <c r="C16" s="47"/>
      <c r="J16" s="44"/>
    </row>
    <row r="17" spans="2:12" x14ac:dyDescent="0.2">
      <c r="B17" s="43"/>
      <c r="C17" s="24" t="s">
        <v>417</v>
      </c>
      <c r="D17" s="46"/>
      <c r="H17" s="48" t="s">
        <v>418</v>
      </c>
      <c r="I17" s="48" t="s">
        <v>419</v>
      </c>
      <c r="J17" s="44"/>
    </row>
    <row r="18" spans="2:12" x14ac:dyDescent="0.2">
      <c r="B18" s="43"/>
      <c r="C18" s="45" t="s">
        <v>420</v>
      </c>
      <c r="D18" s="45"/>
      <c r="E18" s="45"/>
      <c r="F18" s="45"/>
      <c r="H18" s="49">
        <v>134</v>
      </c>
      <c r="I18" s="50">
        <v>329484353</v>
      </c>
      <c r="J18" s="44"/>
    </row>
    <row r="19" spans="2:12" x14ac:dyDescent="0.2">
      <c r="B19" s="43"/>
      <c r="C19" s="24" t="s">
        <v>421</v>
      </c>
      <c r="H19" s="51"/>
      <c r="I19" s="52">
        <v>0</v>
      </c>
      <c r="J19" s="44"/>
    </row>
    <row r="20" spans="2:12" x14ac:dyDescent="0.2">
      <c r="B20" s="43"/>
      <c r="C20" s="24" t="s">
        <v>422</v>
      </c>
      <c r="H20" s="51">
        <v>0</v>
      </c>
      <c r="I20" s="52">
        <v>0</v>
      </c>
      <c r="J20" s="44"/>
    </row>
    <row r="21" spans="2:12" x14ac:dyDescent="0.2">
      <c r="B21" s="43"/>
      <c r="C21" s="24" t="s">
        <v>423</v>
      </c>
      <c r="H21" s="51">
        <v>1</v>
      </c>
      <c r="I21" s="53">
        <v>555872</v>
      </c>
      <c r="J21" s="44"/>
    </row>
    <row r="22" spans="2:12" x14ac:dyDescent="0.2">
      <c r="B22" s="43"/>
      <c r="C22" s="24" t="s">
        <v>424</v>
      </c>
      <c r="H22" s="51"/>
      <c r="I22" s="52">
        <v>0</v>
      </c>
      <c r="J22" s="44"/>
    </row>
    <row r="23" spans="2:12" ht="13.5" thickBot="1" x14ac:dyDescent="0.25">
      <c r="B23" s="43"/>
      <c r="C23" s="24" t="s">
        <v>425</v>
      </c>
      <c r="H23" s="54">
        <v>8</v>
      </c>
      <c r="I23" s="55">
        <v>31436950</v>
      </c>
      <c r="J23" s="44"/>
    </row>
    <row r="24" spans="2:12" x14ac:dyDescent="0.2">
      <c r="B24" s="43"/>
      <c r="C24" s="45" t="s">
        <v>426</v>
      </c>
      <c r="D24" s="45"/>
      <c r="E24" s="45"/>
      <c r="F24" s="45"/>
      <c r="H24" s="49">
        <f>H19+H20+H21+H22+H23</f>
        <v>9</v>
      </c>
      <c r="I24" s="56">
        <f>I19+I20+I21+I22+I23</f>
        <v>31992822</v>
      </c>
      <c r="J24" s="44"/>
    </row>
    <row r="25" spans="2:12" x14ac:dyDescent="0.2">
      <c r="B25" s="43"/>
      <c r="C25" s="24" t="s">
        <v>427</v>
      </c>
      <c r="H25" s="51">
        <v>123</v>
      </c>
      <c r="I25" s="52">
        <v>293074893</v>
      </c>
      <c r="J25" s="44"/>
    </row>
    <row r="26" spans="2:12" ht="13.5" thickBot="1" x14ac:dyDescent="0.25">
      <c r="B26" s="43"/>
      <c r="C26" s="24" t="s">
        <v>391</v>
      </c>
      <c r="H26" s="54">
        <v>2</v>
      </c>
      <c r="I26" s="55">
        <v>4416638</v>
      </c>
      <c r="J26" s="44"/>
    </row>
    <row r="27" spans="2:12" x14ac:dyDescent="0.2">
      <c r="B27" s="43"/>
      <c r="C27" s="45" t="s">
        <v>428</v>
      </c>
      <c r="D27" s="45"/>
      <c r="E27" s="45"/>
      <c r="F27" s="45"/>
      <c r="H27" s="49">
        <f>H25+H26</f>
        <v>125</v>
      </c>
      <c r="I27" s="56">
        <f>I25+I26</f>
        <v>297491531</v>
      </c>
      <c r="J27" s="44"/>
      <c r="L27" s="57"/>
    </row>
    <row r="28" spans="2:12" ht="13.5" thickBot="1" x14ac:dyDescent="0.25">
      <c r="B28" s="43"/>
      <c r="C28" s="24" t="s">
        <v>429</v>
      </c>
      <c r="D28" s="45"/>
      <c r="E28" s="45"/>
      <c r="F28" s="45"/>
      <c r="H28" s="54"/>
      <c r="I28" s="55">
        <v>0</v>
      </c>
      <c r="J28" s="44"/>
      <c r="L28" s="58"/>
    </row>
    <row r="29" spans="2:12" x14ac:dyDescent="0.2">
      <c r="B29" s="43"/>
      <c r="C29" s="45" t="s">
        <v>430</v>
      </c>
      <c r="D29" s="45"/>
      <c r="E29" s="45"/>
      <c r="F29" s="45"/>
      <c r="H29" s="51">
        <f>H28</f>
        <v>0</v>
      </c>
      <c r="I29" s="52">
        <f>I28</f>
        <v>0</v>
      </c>
      <c r="J29" s="44"/>
    </row>
    <row r="30" spans="2:12" x14ac:dyDescent="0.2">
      <c r="B30" s="43"/>
      <c r="C30" s="45"/>
      <c r="D30" s="45"/>
      <c r="E30" s="45"/>
      <c r="F30" s="45"/>
      <c r="H30" s="59"/>
      <c r="I30" s="56"/>
      <c r="J30" s="44"/>
    </row>
    <row r="31" spans="2:12" ht="13.5" thickBot="1" x14ac:dyDescent="0.25">
      <c r="B31" s="43"/>
      <c r="C31" s="45" t="s">
        <v>431</v>
      </c>
      <c r="D31" s="45"/>
      <c r="H31" s="60">
        <f>H24+H27+H29</f>
        <v>134</v>
      </c>
      <c r="I31" s="61">
        <f>I24+I27+I29</f>
        <v>329484353</v>
      </c>
      <c r="J31" s="44"/>
    </row>
    <row r="32" spans="2:12" ht="13.5" thickTop="1" x14ac:dyDescent="0.2">
      <c r="B32" s="43"/>
      <c r="C32" s="45"/>
      <c r="D32" s="45"/>
      <c r="H32" s="62"/>
      <c r="I32" s="63"/>
      <c r="J32" s="44"/>
    </row>
    <row r="33" spans="2:10" x14ac:dyDescent="0.2">
      <c r="B33" s="43"/>
      <c r="C33" s="45"/>
      <c r="D33" s="45"/>
      <c r="H33" s="64"/>
      <c r="I33" s="52"/>
      <c r="J33" s="44"/>
    </row>
    <row r="34" spans="2:10" x14ac:dyDescent="0.2">
      <c r="B34" s="43"/>
      <c r="G34" s="64"/>
      <c r="H34" s="64"/>
      <c r="I34" s="64"/>
      <c r="J34" s="44"/>
    </row>
    <row r="35" spans="2:10" x14ac:dyDescent="0.2">
      <c r="B35" s="43"/>
      <c r="G35" s="64"/>
      <c r="H35" s="64"/>
      <c r="I35" s="64"/>
      <c r="J35" s="44"/>
    </row>
    <row r="36" spans="2:10" x14ac:dyDescent="0.2">
      <c r="B36" s="43"/>
      <c r="G36" s="64"/>
      <c r="H36" s="64"/>
      <c r="I36" s="64"/>
      <c r="J36" s="44"/>
    </row>
    <row r="37" spans="2:10" ht="13.5" thickBot="1" x14ac:dyDescent="0.25">
      <c r="B37" s="43"/>
      <c r="C37" s="65" t="s">
        <v>432</v>
      </c>
      <c r="D37" s="66"/>
      <c r="G37" s="65" t="s">
        <v>433</v>
      </c>
      <c r="H37" s="66"/>
      <c r="I37" s="64"/>
      <c r="J37" s="44"/>
    </row>
    <row r="38" spans="2:10" ht="4.5" customHeight="1" x14ac:dyDescent="0.2">
      <c r="B38" s="43"/>
      <c r="C38" s="64"/>
      <c r="D38" s="64"/>
      <c r="G38" s="64"/>
      <c r="H38" s="64"/>
      <c r="I38" s="64"/>
      <c r="J38" s="44"/>
    </row>
    <row r="39" spans="2:10" x14ac:dyDescent="0.2">
      <c r="B39" s="43"/>
      <c r="C39" s="45" t="s">
        <v>434</v>
      </c>
      <c r="G39" s="67" t="s">
        <v>435</v>
      </c>
      <c r="H39" s="64"/>
      <c r="I39" s="64"/>
      <c r="J39" s="44"/>
    </row>
    <row r="40" spans="2:10" x14ac:dyDescent="0.2">
      <c r="B40" s="43"/>
      <c r="G40" s="64"/>
      <c r="H40" s="64"/>
      <c r="I40" s="64"/>
      <c r="J40" s="44"/>
    </row>
    <row r="41" spans="2:10" ht="18.75" customHeight="1" thickBot="1" x14ac:dyDescent="0.25">
      <c r="B41" s="68"/>
      <c r="C41" s="69"/>
      <c r="D41" s="69"/>
      <c r="E41" s="69"/>
      <c r="F41" s="69"/>
      <c r="G41" s="66"/>
      <c r="H41" s="66"/>
      <c r="I41" s="66"/>
      <c r="J41" s="70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L4" sqref="L1:O1048576"/>
    </sheetView>
  </sheetViews>
  <sheetFormatPr baseColWidth="10" defaultRowHeight="12.75" x14ac:dyDescent="0.2"/>
  <cols>
    <col min="1" max="1" width="3.875" style="24" customWidth="1"/>
    <col min="2" max="2" width="11" style="24"/>
    <col min="3" max="3" width="16.375" style="24" customWidth="1"/>
    <col min="4" max="4" width="16" style="24" customWidth="1"/>
    <col min="5" max="5" width="8" style="24" customWidth="1"/>
    <col min="6" max="8" width="11" style="24"/>
    <col min="9" max="9" width="17.375" style="24" customWidth="1"/>
    <col min="10" max="10" width="13.875" style="24" customWidth="1"/>
    <col min="11" max="11" width="6.25" style="24" customWidth="1"/>
    <col min="12" max="208" width="11" style="24"/>
    <col min="209" max="209" width="3.875" style="24" customWidth="1"/>
    <col min="210" max="210" width="11" style="24"/>
    <col min="211" max="211" width="15.375" style="24" customWidth="1"/>
    <col min="212" max="212" width="10.125" style="24" customWidth="1"/>
    <col min="213" max="216" width="11" style="24"/>
    <col min="217" max="217" width="19.75" style="24" customWidth="1"/>
    <col min="218" max="218" width="12.25" style="24" customWidth="1"/>
    <col min="219" max="219" width="1.5" style="24" customWidth="1"/>
    <col min="220" max="464" width="11" style="24"/>
    <col min="465" max="465" width="3.875" style="24" customWidth="1"/>
    <col min="466" max="466" width="11" style="24"/>
    <col min="467" max="467" width="15.375" style="24" customWidth="1"/>
    <col min="468" max="468" width="10.125" style="24" customWidth="1"/>
    <col min="469" max="472" width="11" style="24"/>
    <col min="473" max="473" width="19.75" style="24" customWidth="1"/>
    <col min="474" max="474" width="12.25" style="24" customWidth="1"/>
    <col min="475" max="475" width="1.5" style="24" customWidth="1"/>
    <col min="476" max="720" width="11" style="24"/>
    <col min="721" max="721" width="3.875" style="24" customWidth="1"/>
    <col min="722" max="722" width="11" style="24"/>
    <col min="723" max="723" width="15.375" style="24" customWidth="1"/>
    <col min="724" max="724" width="10.125" style="24" customWidth="1"/>
    <col min="725" max="728" width="11" style="24"/>
    <col min="729" max="729" width="19.75" style="24" customWidth="1"/>
    <col min="730" max="730" width="12.25" style="24" customWidth="1"/>
    <col min="731" max="731" width="1.5" style="24" customWidth="1"/>
    <col min="732" max="976" width="11" style="24"/>
    <col min="977" max="977" width="3.875" style="24" customWidth="1"/>
    <col min="978" max="978" width="11" style="24"/>
    <col min="979" max="979" width="15.375" style="24" customWidth="1"/>
    <col min="980" max="980" width="10.125" style="24" customWidth="1"/>
    <col min="981" max="984" width="11" style="24"/>
    <col min="985" max="985" width="19.75" style="24" customWidth="1"/>
    <col min="986" max="986" width="12.25" style="24" customWidth="1"/>
    <col min="987" max="987" width="1.5" style="24" customWidth="1"/>
    <col min="988" max="1232" width="11" style="24"/>
    <col min="1233" max="1233" width="3.875" style="24" customWidth="1"/>
    <col min="1234" max="1234" width="11" style="24"/>
    <col min="1235" max="1235" width="15.375" style="24" customWidth="1"/>
    <col min="1236" max="1236" width="10.125" style="24" customWidth="1"/>
    <col min="1237" max="1240" width="11" style="24"/>
    <col min="1241" max="1241" width="19.75" style="24" customWidth="1"/>
    <col min="1242" max="1242" width="12.25" style="24" customWidth="1"/>
    <col min="1243" max="1243" width="1.5" style="24" customWidth="1"/>
    <col min="1244" max="1488" width="11" style="24"/>
    <col min="1489" max="1489" width="3.875" style="24" customWidth="1"/>
    <col min="1490" max="1490" width="11" style="24"/>
    <col min="1491" max="1491" width="15.375" style="24" customWidth="1"/>
    <col min="1492" max="1492" width="10.125" style="24" customWidth="1"/>
    <col min="1493" max="1496" width="11" style="24"/>
    <col min="1497" max="1497" width="19.75" style="24" customWidth="1"/>
    <col min="1498" max="1498" width="12.25" style="24" customWidth="1"/>
    <col min="1499" max="1499" width="1.5" style="24" customWidth="1"/>
    <col min="1500" max="1744" width="11" style="24"/>
    <col min="1745" max="1745" width="3.875" style="24" customWidth="1"/>
    <col min="1746" max="1746" width="11" style="24"/>
    <col min="1747" max="1747" width="15.375" style="24" customWidth="1"/>
    <col min="1748" max="1748" width="10.125" style="24" customWidth="1"/>
    <col min="1749" max="1752" width="11" style="24"/>
    <col min="1753" max="1753" width="19.75" style="24" customWidth="1"/>
    <col min="1754" max="1754" width="12.25" style="24" customWidth="1"/>
    <col min="1755" max="1755" width="1.5" style="24" customWidth="1"/>
    <col min="1756" max="2000" width="11" style="24"/>
    <col min="2001" max="2001" width="3.875" style="24" customWidth="1"/>
    <col min="2002" max="2002" width="11" style="24"/>
    <col min="2003" max="2003" width="15.375" style="24" customWidth="1"/>
    <col min="2004" max="2004" width="10.125" style="24" customWidth="1"/>
    <col min="2005" max="2008" width="11" style="24"/>
    <col min="2009" max="2009" width="19.75" style="24" customWidth="1"/>
    <col min="2010" max="2010" width="12.25" style="24" customWidth="1"/>
    <col min="2011" max="2011" width="1.5" style="24" customWidth="1"/>
    <col min="2012" max="2256" width="11" style="24"/>
    <col min="2257" max="2257" width="3.875" style="24" customWidth="1"/>
    <col min="2258" max="2258" width="11" style="24"/>
    <col min="2259" max="2259" width="15.375" style="24" customWidth="1"/>
    <col min="2260" max="2260" width="10.125" style="24" customWidth="1"/>
    <col min="2261" max="2264" width="11" style="24"/>
    <col min="2265" max="2265" width="19.75" style="24" customWidth="1"/>
    <col min="2266" max="2266" width="12.25" style="24" customWidth="1"/>
    <col min="2267" max="2267" width="1.5" style="24" customWidth="1"/>
    <col min="2268" max="2512" width="11" style="24"/>
    <col min="2513" max="2513" width="3.875" style="24" customWidth="1"/>
    <col min="2514" max="2514" width="11" style="24"/>
    <col min="2515" max="2515" width="15.375" style="24" customWidth="1"/>
    <col min="2516" max="2516" width="10.125" style="24" customWidth="1"/>
    <col min="2517" max="2520" width="11" style="24"/>
    <col min="2521" max="2521" width="19.75" style="24" customWidth="1"/>
    <col min="2522" max="2522" width="12.25" style="24" customWidth="1"/>
    <col min="2523" max="2523" width="1.5" style="24" customWidth="1"/>
    <col min="2524" max="2768" width="11" style="24"/>
    <col min="2769" max="2769" width="3.875" style="24" customWidth="1"/>
    <col min="2770" max="2770" width="11" style="24"/>
    <col min="2771" max="2771" width="15.375" style="24" customWidth="1"/>
    <col min="2772" max="2772" width="10.125" style="24" customWidth="1"/>
    <col min="2773" max="2776" width="11" style="24"/>
    <col min="2777" max="2777" width="19.75" style="24" customWidth="1"/>
    <col min="2778" max="2778" width="12.25" style="24" customWidth="1"/>
    <col min="2779" max="2779" width="1.5" style="24" customWidth="1"/>
    <col min="2780" max="3024" width="11" style="24"/>
    <col min="3025" max="3025" width="3.875" style="24" customWidth="1"/>
    <col min="3026" max="3026" width="11" style="24"/>
    <col min="3027" max="3027" width="15.375" style="24" customWidth="1"/>
    <col min="3028" max="3028" width="10.125" style="24" customWidth="1"/>
    <col min="3029" max="3032" width="11" style="24"/>
    <col min="3033" max="3033" width="19.75" style="24" customWidth="1"/>
    <col min="3034" max="3034" width="12.25" style="24" customWidth="1"/>
    <col min="3035" max="3035" width="1.5" style="24" customWidth="1"/>
    <col min="3036" max="3280" width="11" style="24"/>
    <col min="3281" max="3281" width="3.875" style="24" customWidth="1"/>
    <col min="3282" max="3282" width="11" style="24"/>
    <col min="3283" max="3283" width="15.375" style="24" customWidth="1"/>
    <col min="3284" max="3284" width="10.125" style="24" customWidth="1"/>
    <col min="3285" max="3288" width="11" style="24"/>
    <col min="3289" max="3289" width="19.75" style="24" customWidth="1"/>
    <col min="3290" max="3290" width="12.25" style="24" customWidth="1"/>
    <col min="3291" max="3291" width="1.5" style="24" customWidth="1"/>
    <col min="3292" max="3536" width="11" style="24"/>
    <col min="3537" max="3537" width="3.875" style="24" customWidth="1"/>
    <col min="3538" max="3538" width="11" style="24"/>
    <col min="3539" max="3539" width="15.375" style="24" customWidth="1"/>
    <col min="3540" max="3540" width="10.125" style="24" customWidth="1"/>
    <col min="3541" max="3544" width="11" style="24"/>
    <col min="3545" max="3545" width="19.75" style="24" customWidth="1"/>
    <col min="3546" max="3546" width="12.25" style="24" customWidth="1"/>
    <col min="3547" max="3547" width="1.5" style="24" customWidth="1"/>
    <col min="3548" max="3792" width="11" style="24"/>
    <col min="3793" max="3793" width="3.875" style="24" customWidth="1"/>
    <col min="3794" max="3794" width="11" style="24"/>
    <col min="3795" max="3795" width="15.375" style="24" customWidth="1"/>
    <col min="3796" max="3796" width="10.125" style="24" customWidth="1"/>
    <col min="3797" max="3800" width="11" style="24"/>
    <col min="3801" max="3801" width="19.75" style="24" customWidth="1"/>
    <col min="3802" max="3802" width="12.25" style="24" customWidth="1"/>
    <col min="3803" max="3803" width="1.5" style="24" customWidth="1"/>
    <col min="3804" max="4048" width="11" style="24"/>
    <col min="4049" max="4049" width="3.875" style="24" customWidth="1"/>
    <col min="4050" max="4050" width="11" style="24"/>
    <col min="4051" max="4051" width="15.375" style="24" customWidth="1"/>
    <col min="4052" max="4052" width="10.125" style="24" customWidth="1"/>
    <col min="4053" max="4056" width="11" style="24"/>
    <col min="4057" max="4057" width="19.75" style="24" customWidth="1"/>
    <col min="4058" max="4058" width="12.25" style="24" customWidth="1"/>
    <col min="4059" max="4059" width="1.5" style="24" customWidth="1"/>
    <col min="4060" max="4304" width="11" style="24"/>
    <col min="4305" max="4305" width="3.875" style="24" customWidth="1"/>
    <col min="4306" max="4306" width="11" style="24"/>
    <col min="4307" max="4307" width="15.375" style="24" customWidth="1"/>
    <col min="4308" max="4308" width="10.125" style="24" customWidth="1"/>
    <col min="4309" max="4312" width="11" style="24"/>
    <col min="4313" max="4313" width="19.75" style="24" customWidth="1"/>
    <col min="4314" max="4314" width="12.25" style="24" customWidth="1"/>
    <col min="4315" max="4315" width="1.5" style="24" customWidth="1"/>
    <col min="4316" max="4560" width="11" style="24"/>
    <col min="4561" max="4561" width="3.875" style="24" customWidth="1"/>
    <col min="4562" max="4562" width="11" style="24"/>
    <col min="4563" max="4563" width="15.375" style="24" customWidth="1"/>
    <col min="4564" max="4564" width="10.125" style="24" customWidth="1"/>
    <col min="4565" max="4568" width="11" style="24"/>
    <col min="4569" max="4569" width="19.75" style="24" customWidth="1"/>
    <col min="4570" max="4570" width="12.25" style="24" customWidth="1"/>
    <col min="4571" max="4571" width="1.5" style="24" customWidth="1"/>
    <col min="4572" max="4816" width="11" style="24"/>
    <col min="4817" max="4817" width="3.875" style="24" customWidth="1"/>
    <col min="4818" max="4818" width="11" style="24"/>
    <col min="4819" max="4819" width="15.375" style="24" customWidth="1"/>
    <col min="4820" max="4820" width="10.125" style="24" customWidth="1"/>
    <col min="4821" max="4824" width="11" style="24"/>
    <col min="4825" max="4825" width="19.75" style="24" customWidth="1"/>
    <col min="4826" max="4826" width="12.25" style="24" customWidth="1"/>
    <col min="4827" max="4827" width="1.5" style="24" customWidth="1"/>
    <col min="4828" max="5072" width="11" style="24"/>
    <col min="5073" max="5073" width="3.875" style="24" customWidth="1"/>
    <col min="5074" max="5074" width="11" style="24"/>
    <col min="5075" max="5075" width="15.375" style="24" customWidth="1"/>
    <col min="5076" max="5076" width="10.125" style="24" customWidth="1"/>
    <col min="5077" max="5080" width="11" style="24"/>
    <col min="5081" max="5081" width="19.75" style="24" customWidth="1"/>
    <col min="5082" max="5082" width="12.25" style="24" customWidth="1"/>
    <col min="5083" max="5083" width="1.5" style="24" customWidth="1"/>
    <col min="5084" max="5328" width="11" style="24"/>
    <col min="5329" max="5329" width="3.875" style="24" customWidth="1"/>
    <col min="5330" max="5330" width="11" style="24"/>
    <col min="5331" max="5331" width="15.375" style="24" customWidth="1"/>
    <col min="5332" max="5332" width="10.125" style="24" customWidth="1"/>
    <col min="5333" max="5336" width="11" style="24"/>
    <col min="5337" max="5337" width="19.75" style="24" customWidth="1"/>
    <col min="5338" max="5338" width="12.25" style="24" customWidth="1"/>
    <col min="5339" max="5339" width="1.5" style="24" customWidth="1"/>
    <col min="5340" max="5584" width="11" style="24"/>
    <col min="5585" max="5585" width="3.875" style="24" customWidth="1"/>
    <col min="5586" max="5586" width="11" style="24"/>
    <col min="5587" max="5587" width="15.375" style="24" customWidth="1"/>
    <col min="5588" max="5588" width="10.125" style="24" customWidth="1"/>
    <col min="5589" max="5592" width="11" style="24"/>
    <col min="5593" max="5593" width="19.75" style="24" customWidth="1"/>
    <col min="5594" max="5594" width="12.25" style="24" customWidth="1"/>
    <col min="5595" max="5595" width="1.5" style="24" customWidth="1"/>
    <col min="5596" max="5840" width="11" style="24"/>
    <col min="5841" max="5841" width="3.875" style="24" customWidth="1"/>
    <col min="5842" max="5842" width="11" style="24"/>
    <col min="5843" max="5843" width="15.375" style="24" customWidth="1"/>
    <col min="5844" max="5844" width="10.125" style="24" customWidth="1"/>
    <col min="5845" max="5848" width="11" style="24"/>
    <col min="5849" max="5849" width="19.75" style="24" customWidth="1"/>
    <col min="5850" max="5850" width="12.25" style="24" customWidth="1"/>
    <col min="5851" max="5851" width="1.5" style="24" customWidth="1"/>
    <col min="5852" max="6096" width="11" style="24"/>
    <col min="6097" max="6097" width="3.875" style="24" customWidth="1"/>
    <col min="6098" max="6098" width="11" style="24"/>
    <col min="6099" max="6099" width="15.375" style="24" customWidth="1"/>
    <col min="6100" max="6100" width="10.125" style="24" customWidth="1"/>
    <col min="6101" max="6104" width="11" style="24"/>
    <col min="6105" max="6105" width="19.75" style="24" customWidth="1"/>
    <col min="6106" max="6106" width="12.25" style="24" customWidth="1"/>
    <col min="6107" max="6107" width="1.5" style="24" customWidth="1"/>
    <col min="6108" max="6352" width="11" style="24"/>
    <col min="6353" max="6353" width="3.875" style="24" customWidth="1"/>
    <col min="6354" max="6354" width="11" style="24"/>
    <col min="6355" max="6355" width="15.375" style="24" customWidth="1"/>
    <col min="6356" max="6356" width="10.125" style="24" customWidth="1"/>
    <col min="6357" max="6360" width="11" style="24"/>
    <col min="6361" max="6361" width="19.75" style="24" customWidth="1"/>
    <col min="6362" max="6362" width="12.25" style="24" customWidth="1"/>
    <col min="6363" max="6363" width="1.5" style="24" customWidth="1"/>
    <col min="6364" max="6608" width="11" style="24"/>
    <col min="6609" max="6609" width="3.875" style="24" customWidth="1"/>
    <col min="6610" max="6610" width="11" style="24"/>
    <col min="6611" max="6611" width="15.375" style="24" customWidth="1"/>
    <col min="6612" max="6612" width="10.125" style="24" customWidth="1"/>
    <col min="6613" max="6616" width="11" style="24"/>
    <col min="6617" max="6617" width="19.75" style="24" customWidth="1"/>
    <col min="6618" max="6618" width="12.25" style="24" customWidth="1"/>
    <col min="6619" max="6619" width="1.5" style="24" customWidth="1"/>
    <col min="6620" max="6864" width="11" style="24"/>
    <col min="6865" max="6865" width="3.875" style="24" customWidth="1"/>
    <col min="6866" max="6866" width="11" style="24"/>
    <col min="6867" max="6867" width="15.375" style="24" customWidth="1"/>
    <col min="6868" max="6868" width="10.125" style="24" customWidth="1"/>
    <col min="6869" max="6872" width="11" style="24"/>
    <col min="6873" max="6873" width="19.75" style="24" customWidth="1"/>
    <col min="6874" max="6874" width="12.25" style="24" customWidth="1"/>
    <col min="6875" max="6875" width="1.5" style="24" customWidth="1"/>
    <col min="6876" max="7120" width="11" style="24"/>
    <col min="7121" max="7121" width="3.875" style="24" customWidth="1"/>
    <col min="7122" max="7122" width="11" style="24"/>
    <col min="7123" max="7123" width="15.375" style="24" customWidth="1"/>
    <col min="7124" max="7124" width="10.125" style="24" customWidth="1"/>
    <col min="7125" max="7128" width="11" style="24"/>
    <col min="7129" max="7129" width="19.75" style="24" customWidth="1"/>
    <col min="7130" max="7130" width="12.25" style="24" customWidth="1"/>
    <col min="7131" max="7131" width="1.5" style="24" customWidth="1"/>
    <col min="7132" max="7376" width="11" style="24"/>
    <col min="7377" max="7377" width="3.875" style="24" customWidth="1"/>
    <col min="7378" max="7378" width="11" style="24"/>
    <col min="7379" max="7379" width="15.375" style="24" customWidth="1"/>
    <col min="7380" max="7380" width="10.125" style="24" customWidth="1"/>
    <col min="7381" max="7384" width="11" style="24"/>
    <col min="7385" max="7385" width="19.75" style="24" customWidth="1"/>
    <col min="7386" max="7386" width="12.25" style="24" customWidth="1"/>
    <col min="7387" max="7387" width="1.5" style="24" customWidth="1"/>
    <col min="7388" max="7632" width="11" style="24"/>
    <col min="7633" max="7633" width="3.875" style="24" customWidth="1"/>
    <col min="7634" max="7634" width="11" style="24"/>
    <col min="7635" max="7635" width="15.375" style="24" customWidth="1"/>
    <col min="7636" max="7636" width="10.125" style="24" customWidth="1"/>
    <col min="7637" max="7640" width="11" style="24"/>
    <col min="7641" max="7641" width="19.75" style="24" customWidth="1"/>
    <col min="7642" max="7642" width="12.25" style="24" customWidth="1"/>
    <col min="7643" max="7643" width="1.5" style="24" customWidth="1"/>
    <col min="7644" max="7888" width="11" style="24"/>
    <col min="7889" max="7889" width="3.875" style="24" customWidth="1"/>
    <col min="7890" max="7890" width="11" style="24"/>
    <col min="7891" max="7891" width="15.375" style="24" customWidth="1"/>
    <col min="7892" max="7892" width="10.125" style="24" customWidth="1"/>
    <col min="7893" max="7896" width="11" style="24"/>
    <col min="7897" max="7897" width="19.75" style="24" customWidth="1"/>
    <col min="7898" max="7898" width="12.25" style="24" customWidth="1"/>
    <col min="7899" max="7899" width="1.5" style="24" customWidth="1"/>
    <col min="7900" max="8144" width="11" style="24"/>
    <col min="8145" max="8145" width="3.875" style="24" customWidth="1"/>
    <col min="8146" max="8146" width="11" style="24"/>
    <col min="8147" max="8147" width="15.375" style="24" customWidth="1"/>
    <col min="8148" max="8148" width="10.125" style="24" customWidth="1"/>
    <col min="8149" max="8152" width="11" style="24"/>
    <col min="8153" max="8153" width="19.75" style="24" customWidth="1"/>
    <col min="8154" max="8154" width="12.25" style="24" customWidth="1"/>
    <col min="8155" max="8155" width="1.5" style="24" customWidth="1"/>
    <col min="8156" max="8400" width="11" style="24"/>
    <col min="8401" max="8401" width="3.875" style="24" customWidth="1"/>
    <col min="8402" max="8402" width="11" style="24"/>
    <col min="8403" max="8403" width="15.375" style="24" customWidth="1"/>
    <col min="8404" max="8404" width="10.125" style="24" customWidth="1"/>
    <col min="8405" max="8408" width="11" style="24"/>
    <col min="8409" max="8409" width="19.75" style="24" customWidth="1"/>
    <col min="8410" max="8410" width="12.25" style="24" customWidth="1"/>
    <col min="8411" max="8411" width="1.5" style="24" customWidth="1"/>
    <col min="8412" max="8656" width="11" style="24"/>
    <col min="8657" max="8657" width="3.875" style="24" customWidth="1"/>
    <col min="8658" max="8658" width="11" style="24"/>
    <col min="8659" max="8659" width="15.375" style="24" customWidth="1"/>
    <col min="8660" max="8660" width="10.125" style="24" customWidth="1"/>
    <col min="8661" max="8664" width="11" style="24"/>
    <col min="8665" max="8665" width="19.75" style="24" customWidth="1"/>
    <col min="8666" max="8666" width="12.25" style="24" customWidth="1"/>
    <col min="8667" max="8667" width="1.5" style="24" customWidth="1"/>
    <col min="8668" max="8912" width="11" style="24"/>
    <col min="8913" max="8913" width="3.875" style="24" customWidth="1"/>
    <col min="8914" max="8914" width="11" style="24"/>
    <col min="8915" max="8915" width="15.375" style="24" customWidth="1"/>
    <col min="8916" max="8916" width="10.125" style="24" customWidth="1"/>
    <col min="8917" max="8920" width="11" style="24"/>
    <col min="8921" max="8921" width="19.75" style="24" customWidth="1"/>
    <col min="8922" max="8922" width="12.25" style="24" customWidth="1"/>
    <col min="8923" max="8923" width="1.5" style="24" customWidth="1"/>
    <col min="8924" max="9168" width="11" style="24"/>
    <col min="9169" max="9169" width="3.875" style="24" customWidth="1"/>
    <col min="9170" max="9170" width="11" style="24"/>
    <col min="9171" max="9171" width="15.375" style="24" customWidth="1"/>
    <col min="9172" max="9172" width="10.125" style="24" customWidth="1"/>
    <col min="9173" max="9176" width="11" style="24"/>
    <col min="9177" max="9177" width="19.75" style="24" customWidth="1"/>
    <col min="9178" max="9178" width="12.25" style="24" customWidth="1"/>
    <col min="9179" max="9179" width="1.5" style="24" customWidth="1"/>
    <col min="9180" max="9424" width="11" style="24"/>
    <col min="9425" max="9425" width="3.875" style="24" customWidth="1"/>
    <col min="9426" max="9426" width="11" style="24"/>
    <col min="9427" max="9427" width="15.375" style="24" customWidth="1"/>
    <col min="9428" max="9428" width="10.125" style="24" customWidth="1"/>
    <col min="9429" max="9432" width="11" style="24"/>
    <col min="9433" max="9433" width="19.75" style="24" customWidth="1"/>
    <col min="9434" max="9434" width="12.25" style="24" customWidth="1"/>
    <col min="9435" max="9435" width="1.5" style="24" customWidth="1"/>
    <col min="9436" max="9680" width="11" style="24"/>
    <col min="9681" max="9681" width="3.875" style="24" customWidth="1"/>
    <col min="9682" max="9682" width="11" style="24"/>
    <col min="9683" max="9683" width="15.375" style="24" customWidth="1"/>
    <col min="9684" max="9684" width="10.125" style="24" customWidth="1"/>
    <col min="9685" max="9688" width="11" style="24"/>
    <col min="9689" max="9689" width="19.75" style="24" customWidth="1"/>
    <col min="9690" max="9690" width="12.25" style="24" customWidth="1"/>
    <col min="9691" max="9691" width="1.5" style="24" customWidth="1"/>
    <col min="9692" max="9936" width="11" style="24"/>
    <col min="9937" max="9937" width="3.875" style="24" customWidth="1"/>
    <col min="9938" max="9938" width="11" style="24"/>
    <col min="9939" max="9939" width="15.375" style="24" customWidth="1"/>
    <col min="9940" max="9940" width="10.125" style="24" customWidth="1"/>
    <col min="9941" max="9944" width="11" style="24"/>
    <col min="9945" max="9945" width="19.75" style="24" customWidth="1"/>
    <col min="9946" max="9946" width="12.25" style="24" customWidth="1"/>
    <col min="9947" max="9947" width="1.5" style="24" customWidth="1"/>
    <col min="9948" max="10192" width="11" style="24"/>
    <col min="10193" max="10193" width="3.875" style="24" customWidth="1"/>
    <col min="10194" max="10194" width="11" style="24"/>
    <col min="10195" max="10195" width="15.375" style="24" customWidth="1"/>
    <col min="10196" max="10196" width="10.125" style="24" customWidth="1"/>
    <col min="10197" max="10200" width="11" style="24"/>
    <col min="10201" max="10201" width="19.75" style="24" customWidth="1"/>
    <col min="10202" max="10202" width="12.25" style="24" customWidth="1"/>
    <col min="10203" max="10203" width="1.5" style="24" customWidth="1"/>
    <col min="10204" max="10448" width="11" style="24"/>
    <col min="10449" max="10449" width="3.875" style="24" customWidth="1"/>
    <col min="10450" max="10450" width="11" style="24"/>
    <col min="10451" max="10451" width="15.375" style="24" customWidth="1"/>
    <col min="10452" max="10452" width="10.125" style="24" customWidth="1"/>
    <col min="10453" max="10456" width="11" style="24"/>
    <col min="10457" max="10457" width="19.75" style="24" customWidth="1"/>
    <col min="10458" max="10458" width="12.25" style="24" customWidth="1"/>
    <col min="10459" max="10459" width="1.5" style="24" customWidth="1"/>
    <col min="10460" max="10704" width="11" style="24"/>
    <col min="10705" max="10705" width="3.875" style="24" customWidth="1"/>
    <col min="10706" max="10706" width="11" style="24"/>
    <col min="10707" max="10707" width="15.375" style="24" customWidth="1"/>
    <col min="10708" max="10708" width="10.125" style="24" customWidth="1"/>
    <col min="10709" max="10712" width="11" style="24"/>
    <col min="10713" max="10713" width="19.75" style="24" customWidth="1"/>
    <col min="10714" max="10714" width="12.25" style="24" customWidth="1"/>
    <col min="10715" max="10715" width="1.5" style="24" customWidth="1"/>
    <col min="10716" max="10960" width="11" style="24"/>
    <col min="10961" max="10961" width="3.875" style="24" customWidth="1"/>
    <col min="10962" max="10962" width="11" style="24"/>
    <col min="10963" max="10963" width="15.375" style="24" customWidth="1"/>
    <col min="10964" max="10964" width="10.125" style="24" customWidth="1"/>
    <col min="10965" max="10968" width="11" style="24"/>
    <col min="10969" max="10969" width="19.75" style="24" customWidth="1"/>
    <col min="10970" max="10970" width="12.25" style="24" customWidth="1"/>
    <col min="10971" max="10971" width="1.5" style="24" customWidth="1"/>
    <col min="10972" max="11216" width="11" style="24"/>
    <col min="11217" max="11217" width="3.875" style="24" customWidth="1"/>
    <col min="11218" max="11218" width="11" style="24"/>
    <col min="11219" max="11219" width="15.375" style="24" customWidth="1"/>
    <col min="11220" max="11220" width="10.125" style="24" customWidth="1"/>
    <col min="11221" max="11224" width="11" style="24"/>
    <col min="11225" max="11225" width="19.75" style="24" customWidth="1"/>
    <col min="11226" max="11226" width="12.25" style="24" customWidth="1"/>
    <col min="11227" max="11227" width="1.5" style="24" customWidth="1"/>
    <col min="11228" max="11472" width="11" style="24"/>
    <col min="11473" max="11473" width="3.875" style="24" customWidth="1"/>
    <col min="11474" max="11474" width="11" style="24"/>
    <col min="11475" max="11475" width="15.375" style="24" customWidth="1"/>
    <col min="11476" max="11476" width="10.125" style="24" customWidth="1"/>
    <col min="11477" max="11480" width="11" style="24"/>
    <col min="11481" max="11481" width="19.75" style="24" customWidth="1"/>
    <col min="11482" max="11482" width="12.25" style="24" customWidth="1"/>
    <col min="11483" max="11483" width="1.5" style="24" customWidth="1"/>
    <col min="11484" max="11728" width="11" style="24"/>
    <col min="11729" max="11729" width="3.875" style="24" customWidth="1"/>
    <col min="11730" max="11730" width="11" style="24"/>
    <col min="11731" max="11731" width="15.375" style="24" customWidth="1"/>
    <col min="11732" max="11732" width="10.125" style="24" customWidth="1"/>
    <col min="11733" max="11736" width="11" style="24"/>
    <col min="11737" max="11737" width="19.75" style="24" customWidth="1"/>
    <col min="11738" max="11738" width="12.25" style="24" customWidth="1"/>
    <col min="11739" max="11739" width="1.5" style="24" customWidth="1"/>
    <col min="11740" max="11984" width="11" style="24"/>
    <col min="11985" max="11985" width="3.875" style="24" customWidth="1"/>
    <col min="11986" max="11986" width="11" style="24"/>
    <col min="11987" max="11987" width="15.375" style="24" customWidth="1"/>
    <col min="11988" max="11988" width="10.125" style="24" customWidth="1"/>
    <col min="11989" max="11992" width="11" style="24"/>
    <col min="11993" max="11993" width="19.75" style="24" customWidth="1"/>
    <col min="11994" max="11994" width="12.25" style="24" customWidth="1"/>
    <col min="11995" max="11995" width="1.5" style="24" customWidth="1"/>
    <col min="11996" max="12240" width="11" style="24"/>
    <col min="12241" max="12241" width="3.875" style="24" customWidth="1"/>
    <col min="12242" max="12242" width="11" style="24"/>
    <col min="12243" max="12243" width="15.375" style="24" customWidth="1"/>
    <col min="12244" max="12244" width="10.125" style="24" customWidth="1"/>
    <col min="12245" max="12248" width="11" style="24"/>
    <col min="12249" max="12249" width="19.75" style="24" customWidth="1"/>
    <col min="12250" max="12250" width="12.25" style="24" customWidth="1"/>
    <col min="12251" max="12251" width="1.5" style="24" customWidth="1"/>
    <col min="12252" max="12496" width="11" style="24"/>
    <col min="12497" max="12497" width="3.875" style="24" customWidth="1"/>
    <col min="12498" max="12498" width="11" style="24"/>
    <col min="12499" max="12499" width="15.375" style="24" customWidth="1"/>
    <col min="12500" max="12500" width="10.125" style="24" customWidth="1"/>
    <col min="12501" max="12504" width="11" style="24"/>
    <col min="12505" max="12505" width="19.75" style="24" customWidth="1"/>
    <col min="12506" max="12506" width="12.25" style="24" customWidth="1"/>
    <col min="12507" max="12507" width="1.5" style="24" customWidth="1"/>
    <col min="12508" max="12752" width="11" style="24"/>
    <col min="12753" max="12753" width="3.875" style="24" customWidth="1"/>
    <col min="12754" max="12754" width="11" style="24"/>
    <col min="12755" max="12755" width="15.375" style="24" customWidth="1"/>
    <col min="12756" max="12756" width="10.125" style="24" customWidth="1"/>
    <col min="12757" max="12760" width="11" style="24"/>
    <col min="12761" max="12761" width="19.75" style="24" customWidth="1"/>
    <col min="12762" max="12762" width="12.25" style="24" customWidth="1"/>
    <col min="12763" max="12763" width="1.5" style="24" customWidth="1"/>
    <col min="12764" max="13008" width="11" style="24"/>
    <col min="13009" max="13009" width="3.875" style="24" customWidth="1"/>
    <col min="13010" max="13010" width="11" style="24"/>
    <col min="13011" max="13011" width="15.375" style="24" customWidth="1"/>
    <col min="13012" max="13012" width="10.125" style="24" customWidth="1"/>
    <col min="13013" max="13016" width="11" style="24"/>
    <col min="13017" max="13017" width="19.75" style="24" customWidth="1"/>
    <col min="13018" max="13018" width="12.25" style="24" customWidth="1"/>
    <col min="13019" max="13019" width="1.5" style="24" customWidth="1"/>
    <col min="13020" max="13264" width="11" style="24"/>
    <col min="13265" max="13265" width="3.875" style="24" customWidth="1"/>
    <col min="13266" max="13266" width="11" style="24"/>
    <col min="13267" max="13267" width="15.375" style="24" customWidth="1"/>
    <col min="13268" max="13268" width="10.125" style="24" customWidth="1"/>
    <col min="13269" max="13272" width="11" style="24"/>
    <col min="13273" max="13273" width="19.75" style="24" customWidth="1"/>
    <col min="13274" max="13274" width="12.25" style="24" customWidth="1"/>
    <col min="13275" max="13275" width="1.5" style="24" customWidth="1"/>
    <col min="13276" max="13520" width="11" style="24"/>
    <col min="13521" max="13521" width="3.875" style="24" customWidth="1"/>
    <col min="13522" max="13522" width="11" style="24"/>
    <col min="13523" max="13523" width="15.375" style="24" customWidth="1"/>
    <col min="13524" max="13524" width="10.125" style="24" customWidth="1"/>
    <col min="13525" max="13528" width="11" style="24"/>
    <col min="13529" max="13529" width="19.75" style="24" customWidth="1"/>
    <col min="13530" max="13530" width="12.25" style="24" customWidth="1"/>
    <col min="13531" max="13531" width="1.5" style="24" customWidth="1"/>
    <col min="13532" max="13776" width="11" style="24"/>
    <col min="13777" max="13777" width="3.875" style="24" customWidth="1"/>
    <col min="13778" max="13778" width="11" style="24"/>
    <col min="13779" max="13779" width="15.375" style="24" customWidth="1"/>
    <col min="13780" max="13780" width="10.125" style="24" customWidth="1"/>
    <col min="13781" max="13784" width="11" style="24"/>
    <col min="13785" max="13785" width="19.75" style="24" customWidth="1"/>
    <col min="13786" max="13786" width="12.25" style="24" customWidth="1"/>
    <col min="13787" max="13787" width="1.5" style="24" customWidth="1"/>
    <col min="13788" max="14032" width="11" style="24"/>
    <col min="14033" max="14033" width="3.875" style="24" customWidth="1"/>
    <col min="14034" max="14034" width="11" style="24"/>
    <col min="14035" max="14035" width="15.375" style="24" customWidth="1"/>
    <col min="14036" max="14036" width="10.125" style="24" customWidth="1"/>
    <col min="14037" max="14040" width="11" style="24"/>
    <col min="14041" max="14041" width="19.75" style="24" customWidth="1"/>
    <col min="14042" max="14042" width="12.25" style="24" customWidth="1"/>
    <col min="14043" max="14043" width="1.5" style="24" customWidth="1"/>
    <col min="14044" max="14288" width="11" style="24"/>
    <col min="14289" max="14289" width="3.875" style="24" customWidth="1"/>
    <col min="14290" max="14290" width="11" style="24"/>
    <col min="14291" max="14291" width="15.375" style="24" customWidth="1"/>
    <col min="14292" max="14292" width="10.125" style="24" customWidth="1"/>
    <col min="14293" max="14296" width="11" style="24"/>
    <col min="14297" max="14297" width="19.75" style="24" customWidth="1"/>
    <col min="14298" max="14298" width="12.25" style="24" customWidth="1"/>
    <col min="14299" max="14299" width="1.5" style="24" customWidth="1"/>
    <col min="14300" max="14544" width="11" style="24"/>
    <col min="14545" max="14545" width="3.875" style="24" customWidth="1"/>
    <col min="14546" max="14546" width="11" style="24"/>
    <col min="14547" max="14547" width="15.375" style="24" customWidth="1"/>
    <col min="14548" max="14548" width="10.125" style="24" customWidth="1"/>
    <col min="14549" max="14552" width="11" style="24"/>
    <col min="14553" max="14553" width="19.75" style="24" customWidth="1"/>
    <col min="14554" max="14554" width="12.25" style="24" customWidth="1"/>
    <col min="14555" max="14555" width="1.5" style="24" customWidth="1"/>
    <col min="14556" max="14800" width="11" style="24"/>
    <col min="14801" max="14801" width="3.875" style="24" customWidth="1"/>
    <col min="14802" max="14802" width="11" style="24"/>
    <col min="14803" max="14803" width="15.375" style="24" customWidth="1"/>
    <col min="14804" max="14804" width="10.125" style="24" customWidth="1"/>
    <col min="14805" max="14808" width="11" style="24"/>
    <col min="14809" max="14809" width="19.75" style="24" customWidth="1"/>
    <col min="14810" max="14810" width="12.25" style="24" customWidth="1"/>
    <col min="14811" max="14811" width="1.5" style="24" customWidth="1"/>
    <col min="14812" max="15056" width="11" style="24"/>
    <col min="15057" max="15057" width="3.875" style="24" customWidth="1"/>
    <col min="15058" max="15058" width="11" style="24"/>
    <col min="15059" max="15059" width="15.375" style="24" customWidth="1"/>
    <col min="15060" max="15060" width="10.125" style="24" customWidth="1"/>
    <col min="15061" max="15064" width="11" style="24"/>
    <col min="15065" max="15065" width="19.75" style="24" customWidth="1"/>
    <col min="15066" max="15066" width="12.25" style="24" customWidth="1"/>
    <col min="15067" max="15067" width="1.5" style="24" customWidth="1"/>
    <col min="15068" max="15312" width="11" style="24"/>
    <col min="15313" max="15313" width="3.875" style="24" customWidth="1"/>
    <col min="15314" max="15314" width="11" style="24"/>
    <col min="15315" max="15315" width="15.375" style="24" customWidth="1"/>
    <col min="15316" max="15316" width="10.125" style="24" customWidth="1"/>
    <col min="15317" max="15320" width="11" style="24"/>
    <col min="15321" max="15321" width="19.75" style="24" customWidth="1"/>
    <col min="15322" max="15322" width="12.25" style="24" customWidth="1"/>
    <col min="15323" max="15323" width="1.5" style="24" customWidth="1"/>
    <col min="15324" max="15568" width="11" style="24"/>
    <col min="15569" max="15569" width="3.875" style="24" customWidth="1"/>
    <col min="15570" max="15570" width="11" style="24"/>
    <col min="15571" max="15571" width="15.375" style="24" customWidth="1"/>
    <col min="15572" max="15572" width="10.125" style="24" customWidth="1"/>
    <col min="15573" max="15576" width="11" style="24"/>
    <col min="15577" max="15577" width="19.75" style="24" customWidth="1"/>
    <col min="15578" max="15578" width="12.25" style="24" customWidth="1"/>
    <col min="15579" max="15579" width="1.5" style="24" customWidth="1"/>
    <col min="15580" max="15824" width="11" style="24"/>
    <col min="15825" max="15825" width="3.875" style="24" customWidth="1"/>
    <col min="15826" max="15826" width="11" style="24"/>
    <col min="15827" max="15827" width="15.375" style="24" customWidth="1"/>
    <col min="15828" max="15828" width="10.125" style="24" customWidth="1"/>
    <col min="15829" max="15832" width="11" style="24"/>
    <col min="15833" max="15833" width="19.75" style="24" customWidth="1"/>
    <col min="15834" max="15834" width="12.25" style="24" customWidth="1"/>
    <col min="15835" max="15835" width="1.5" style="24" customWidth="1"/>
    <col min="15836" max="16080" width="11" style="24"/>
    <col min="16081" max="16081" width="3.875" style="24" customWidth="1"/>
    <col min="16082" max="16082" width="11" style="24"/>
    <col min="16083" max="16083" width="15.375" style="24" customWidth="1"/>
    <col min="16084" max="16084" width="10.125" style="24" customWidth="1"/>
    <col min="16085" max="16088" width="11" style="24"/>
    <col min="16089" max="16089" width="19.75" style="24" customWidth="1"/>
    <col min="16090" max="16090" width="18.875" style="24" bestFit="1" customWidth="1"/>
    <col min="16091" max="16091" width="1.5" style="24" customWidth="1"/>
    <col min="16092" max="16384" width="11" style="24"/>
  </cols>
  <sheetData>
    <row r="1" spans="2:10" ht="18" customHeight="1" thickBot="1" x14ac:dyDescent="0.25"/>
    <row r="2" spans="2:10" ht="35.25" customHeight="1" thickBot="1" x14ac:dyDescent="0.25">
      <c r="B2" s="71"/>
      <c r="C2" s="72"/>
      <c r="D2" s="73" t="s">
        <v>436</v>
      </c>
      <c r="E2" s="74"/>
      <c r="F2" s="74"/>
      <c r="G2" s="74"/>
      <c r="H2" s="74"/>
      <c r="I2" s="75"/>
      <c r="J2" s="76" t="s">
        <v>437</v>
      </c>
    </row>
    <row r="3" spans="2:10" ht="41.25" customHeight="1" thickBot="1" x14ac:dyDescent="0.25">
      <c r="B3" s="77"/>
      <c r="C3" s="78"/>
      <c r="D3" s="79" t="s">
        <v>438</v>
      </c>
      <c r="E3" s="80"/>
      <c r="F3" s="80"/>
      <c r="G3" s="80"/>
      <c r="H3" s="80"/>
      <c r="I3" s="81"/>
      <c r="J3" s="82" t="s">
        <v>439</v>
      </c>
    </row>
    <row r="4" spans="2:10" x14ac:dyDescent="0.2">
      <c r="B4" s="43"/>
      <c r="J4" s="44"/>
    </row>
    <row r="5" spans="2:10" x14ac:dyDescent="0.2">
      <c r="B5" s="43"/>
      <c r="J5" s="44"/>
    </row>
    <row r="6" spans="2:10" x14ac:dyDescent="0.2">
      <c r="B6" s="43"/>
      <c r="C6" s="45" t="s">
        <v>445</v>
      </c>
      <c r="D6" s="83"/>
      <c r="E6" s="46"/>
      <c r="J6" s="44"/>
    </row>
    <row r="7" spans="2:10" x14ac:dyDescent="0.2">
      <c r="B7" s="43"/>
      <c r="J7" s="44"/>
    </row>
    <row r="8" spans="2:10" x14ac:dyDescent="0.2">
      <c r="B8" s="43"/>
      <c r="C8" s="45" t="s">
        <v>414</v>
      </c>
      <c r="J8" s="44"/>
    </row>
    <row r="9" spans="2:10" x14ac:dyDescent="0.2">
      <c r="B9" s="43"/>
      <c r="C9" s="45" t="s">
        <v>415</v>
      </c>
      <c r="J9" s="44"/>
    </row>
    <row r="10" spans="2:10" x14ac:dyDescent="0.2">
      <c r="B10" s="43"/>
      <c r="J10" s="44"/>
    </row>
    <row r="11" spans="2:10" x14ac:dyDescent="0.2">
      <c r="B11" s="43"/>
      <c r="C11" s="24" t="s">
        <v>440</v>
      </c>
      <c r="J11" s="44"/>
    </row>
    <row r="12" spans="2:10" x14ac:dyDescent="0.2">
      <c r="B12" s="43"/>
      <c r="C12" s="47"/>
      <c r="J12" s="44"/>
    </row>
    <row r="13" spans="2:10" x14ac:dyDescent="0.2">
      <c r="B13" s="43"/>
      <c r="C13" s="84" t="s">
        <v>446</v>
      </c>
      <c r="D13" s="46"/>
      <c r="H13" s="48" t="s">
        <v>418</v>
      </c>
      <c r="I13" s="48" t="s">
        <v>419</v>
      </c>
      <c r="J13" s="44"/>
    </row>
    <row r="14" spans="2:10" x14ac:dyDescent="0.2">
      <c r="B14" s="43"/>
      <c r="C14" s="45" t="s">
        <v>420</v>
      </c>
      <c r="D14" s="45"/>
      <c r="E14" s="45"/>
      <c r="F14" s="45"/>
      <c r="H14" s="85">
        <v>15</v>
      </c>
      <c r="I14" s="86">
        <v>31992852</v>
      </c>
      <c r="J14" s="44"/>
    </row>
    <row r="15" spans="2:10" x14ac:dyDescent="0.2">
      <c r="B15" s="43"/>
      <c r="C15" s="24" t="s">
        <v>421</v>
      </c>
      <c r="H15" s="87"/>
      <c r="I15" s="88">
        <v>0</v>
      </c>
      <c r="J15" s="44"/>
    </row>
    <row r="16" spans="2:10" x14ac:dyDescent="0.2">
      <c r="B16" s="43"/>
      <c r="C16" s="24" t="s">
        <v>422</v>
      </c>
      <c r="H16" s="87"/>
      <c r="I16" s="88">
        <v>0</v>
      </c>
      <c r="J16" s="44"/>
    </row>
    <row r="17" spans="2:10" x14ac:dyDescent="0.2">
      <c r="B17" s="43"/>
      <c r="C17" s="24" t="s">
        <v>423</v>
      </c>
      <c r="H17" s="87">
        <v>1</v>
      </c>
      <c r="I17" s="88">
        <v>555872</v>
      </c>
      <c r="J17" s="44"/>
    </row>
    <row r="18" spans="2:10" x14ac:dyDescent="0.2">
      <c r="B18" s="43"/>
      <c r="C18" s="24" t="s">
        <v>441</v>
      </c>
      <c r="H18" s="87"/>
      <c r="I18" s="88">
        <v>0</v>
      </c>
      <c r="J18" s="44"/>
    </row>
    <row r="19" spans="2:10" ht="13.5" thickBot="1" x14ac:dyDescent="0.25">
      <c r="B19" s="43"/>
      <c r="C19" s="24" t="s">
        <v>404</v>
      </c>
      <c r="H19" s="89">
        <v>8</v>
      </c>
      <c r="I19" s="55">
        <v>31436980</v>
      </c>
      <c r="J19" s="44"/>
    </row>
    <row r="20" spans="2:10" x14ac:dyDescent="0.2">
      <c r="B20" s="43"/>
      <c r="C20" s="45" t="s">
        <v>442</v>
      </c>
      <c r="D20" s="45"/>
      <c r="E20" s="45"/>
      <c r="F20" s="45"/>
      <c r="H20" s="87">
        <f>SUM(H15:H19)</f>
        <v>9</v>
      </c>
      <c r="I20" s="86">
        <f>(I15+I16+I17+I18+I19)</f>
        <v>31992852</v>
      </c>
      <c r="J20" s="44"/>
    </row>
    <row r="21" spans="2:10" ht="13.5" thickBot="1" x14ac:dyDescent="0.25">
      <c r="B21" s="43"/>
      <c r="C21" s="45"/>
      <c r="D21" s="45"/>
      <c r="H21" s="90"/>
      <c r="I21" s="91"/>
      <c r="J21" s="44"/>
    </row>
    <row r="22" spans="2:10" ht="13.5" thickTop="1" x14ac:dyDescent="0.2">
      <c r="B22" s="43"/>
      <c r="C22" s="45"/>
      <c r="D22" s="45"/>
      <c r="H22" s="64"/>
      <c r="I22" s="52"/>
      <c r="J22" s="44"/>
    </row>
    <row r="23" spans="2:10" x14ac:dyDescent="0.2">
      <c r="B23" s="43"/>
      <c r="G23" s="64"/>
      <c r="H23" s="64"/>
      <c r="I23" s="64"/>
      <c r="J23" s="44"/>
    </row>
    <row r="24" spans="2:10" ht="13.5" thickBot="1" x14ac:dyDescent="0.25">
      <c r="B24" s="43"/>
      <c r="C24" s="66" t="s">
        <v>432</v>
      </c>
      <c r="D24" s="66"/>
      <c r="G24" s="66" t="s">
        <v>433</v>
      </c>
      <c r="H24" s="66"/>
      <c r="I24" s="64"/>
      <c r="J24" s="44"/>
    </row>
    <row r="25" spans="2:10" x14ac:dyDescent="0.2">
      <c r="B25" s="43"/>
      <c r="C25" s="64" t="s">
        <v>443</v>
      </c>
      <c r="D25" s="64"/>
      <c r="G25" s="64" t="s">
        <v>444</v>
      </c>
      <c r="H25" s="64"/>
      <c r="I25" s="64"/>
      <c r="J25" s="44"/>
    </row>
    <row r="26" spans="2:10" ht="18.75" customHeight="1" thickBot="1" x14ac:dyDescent="0.25">
      <c r="B26" s="68"/>
      <c r="C26" s="69"/>
      <c r="D26" s="69"/>
      <c r="E26" s="69"/>
      <c r="F26" s="69"/>
      <c r="G26" s="66"/>
      <c r="H26" s="66"/>
      <c r="I26" s="66"/>
      <c r="J26" s="70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Patricia Quintero Niño</dc:creator>
  <cp:lastModifiedBy>Natalia Elena Granados Oviedo</cp:lastModifiedBy>
  <dcterms:created xsi:type="dcterms:W3CDTF">2023-10-04T14:10:20Z</dcterms:created>
  <dcterms:modified xsi:type="dcterms:W3CDTF">2023-11-20T21:12:06Z</dcterms:modified>
</cp:coreProperties>
</file>