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701718 HOSP REGIONAL ALFONSO JARAMILLO SALZAR E.S.E DEL LIBANO TOLIM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FACTURA'!$A$2:$S$5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Q1" i="2"/>
  <c r="K1" i="2"/>
  <c r="H11" i="1" l="1"/>
  <c r="G11" i="1"/>
</calcChain>
</file>

<file path=xl/sharedStrings.xml><?xml version="1.0" encoding="utf-8"?>
<sst xmlns="http://schemas.openxmlformats.org/spreadsheetml/2006/main" count="134" uniqueCount="82">
  <si>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</si>
  <si>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</si>
  <si>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</si>
  <si>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</si>
  <si>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</si>
  <si>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</si>
  <si>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</si>
  <si>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</si>
  <si>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</si>
  <si>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</si>
  <si>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</si>
  <si>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</si>
  <si>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</si>
  <si>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</si>
  <si>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</si>
  <si>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</si>
  <si>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</si>
  <si>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</si>
  <si>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SALDO FACTURA</t>
  </si>
  <si>
    <t>Pdte x radicar</t>
  </si>
  <si>
    <t>Alf+Fac</t>
  </si>
  <si>
    <t>Llave</t>
  </si>
  <si>
    <t>HRL932840</t>
  </si>
  <si>
    <t>890701718_HRL932840</t>
  </si>
  <si>
    <t>HRL959674</t>
  </si>
  <si>
    <t>890701718_HRL959674</t>
  </si>
  <si>
    <t>HRL1013267</t>
  </si>
  <si>
    <t>890701718_HRL1013267</t>
  </si>
  <si>
    <t>SALDO FACTURA IPS</t>
  </si>
  <si>
    <t>Estado de Factura EPS Julio 14</t>
  </si>
  <si>
    <t>Boxalud</t>
  </si>
  <si>
    <t xml:space="preserve">Fecha de radicacion EPS </t>
  </si>
  <si>
    <t>Para cargar RIPS o soportes</t>
  </si>
  <si>
    <t>Devuelta</t>
  </si>
  <si>
    <t>Observacion objeccion</t>
  </si>
  <si>
    <t>Valor devolucion</t>
  </si>
  <si>
    <t>Fecha de corte</t>
  </si>
  <si>
    <t>FACTURA DEVUELTA</t>
  </si>
  <si>
    <t>FACTURA NO RADICADA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</si>
  <si>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</si>
  <si>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</si>
  <si>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</si>
  <si>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</si>
  <si>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</si>
  <si>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</si>
  <si>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</si>
  <si>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</si>
  <si>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</si>
  <si>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</si>
  <si>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</si>
  <si>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</si>
  <si>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</si>
  <si>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</si>
  <si>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</si>
  <si>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</si>
  <si>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</si>
  <si>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</si>
  <si>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</si>
  <si>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</si>
  <si>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</si>
  <si>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</si>
  <si>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</si>
  <si>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</si>
  <si>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REGIONAL ALFONSO JARAMILLO SALZAR E.S.E DEL LIBANO TOLIMA</t>
  </si>
  <si>
    <t>Santiago de Cali, Julio 14 del 2024</t>
  </si>
  <si>
    <t>NIT: 890701718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</si>
  <si>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</si>
  <si>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</si>
  <si>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</si>
  <si>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</si>
  <si>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</si>
  <si>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</si>
  <si>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</si>
  <si>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</si>
  <si>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</si>
  <si>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</si>
  <si>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</si>
  <si>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</si>
  <si>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</si>
  <si>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Yudy Viviana Toro Pinilla</t>
  </si>
  <si>
    <t>Técnico Administrativo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</si>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</sst>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14" fontId="0" fillId="0" borderId="4" xfId="0" applyNumberFormat="1" applyBorder="1"/>
    <xf numFmtId="0" fontId="0" fillId="0" borderId="0" xfId="0" applyFont="1"/>
    <xf numFmtId="0" fontId="0" fillId="0" borderId="1" xfId="0" applyFont="1" applyBorder="1"/>
    <xf numFmtId="14" fontId="0" fillId="0" borderId="1" xfId="0" applyNumberFormat="1" applyFont="1" applyBorder="1"/>
    <xf numFmtId="14" fontId="0" fillId="0" borderId="4" xfId="0" applyNumberFormat="1" applyFont="1" applyBorder="1"/>
    <xf numFmtId="4" fontId="8" fillId="0" borderId="1" xfId="2" applyNumberFormat="1" applyFont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8" fillId="3" borderId="1" xfId="2" applyNumberFormat="1" applyFont="1" applyFill="1" applyBorder="1" applyAlignment="1">
      <alignment horizontal="center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4" fontId="8" fillId="4" borderId="1" xfId="2" applyNumberFormat="1" applyFont="1" applyFill="1" applyBorder="1" applyAlignment="1">
      <alignment horizontal="center" vertical="center" wrapText="1"/>
    </xf>
    <xf numFmtId="4" fontId="8" fillId="5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8" fillId="5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6" fillId="0" borderId="0" xfId="1" applyNumberFormat="1" applyFont="1"/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7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6" applyNumberFormat="1" applyFont="1" applyAlignment="1">
      <alignment horizontal="center"/>
    </xf>
    <xf numFmtId="168" fontId="11" fillId="0" borderId="0" xfId="5" applyNumberFormat="1" applyFont="1" applyAlignment="1">
      <alignment horizontal="right"/>
    </xf>
    <xf numFmtId="168" fontId="9" fillId="0" borderId="0" xfId="5" applyNumberFormat="1" applyFont="1"/>
    <xf numFmtId="167" fontId="7" fillId="0" borderId="0" xfId="6" applyNumberFormat="1" applyFont="1" applyAlignment="1">
      <alignment horizontal="center"/>
    </xf>
    <xf numFmtId="168" fontId="7" fillId="0" borderId="0" xfId="5" applyNumberFormat="1" applyFont="1" applyAlignment="1">
      <alignment horizontal="right"/>
    </xf>
    <xf numFmtId="167" fontId="9" fillId="0" borderId="0" xfId="6" applyNumberFormat="1" applyFont="1" applyAlignment="1">
      <alignment horizontal="center"/>
    </xf>
    <xf numFmtId="168" fontId="9" fillId="0" borderId="0" xfId="5" applyNumberFormat="1" applyFont="1" applyAlignment="1">
      <alignment horizontal="right"/>
    </xf>
    <xf numFmtId="168" fontId="9" fillId="0" borderId="0" xfId="3" applyNumberFormat="1" applyFont="1"/>
    <xf numFmtId="167" fontId="9" fillId="0" borderId="12" xfId="6" applyNumberFormat="1" applyFont="1" applyBorder="1" applyAlignment="1">
      <alignment horizontal="center"/>
    </xf>
    <xf numFmtId="168" fontId="9" fillId="0" borderId="12" xfId="5" applyNumberFormat="1" applyFont="1" applyBorder="1" applyAlignment="1">
      <alignment horizontal="right"/>
    </xf>
    <xf numFmtId="167" fontId="10" fillId="0" borderId="0" xfId="5" applyNumberFormat="1" applyFont="1" applyAlignment="1">
      <alignment horizontal="right"/>
    </xf>
    <xf numFmtId="168" fontId="10" fillId="0" borderId="0" xfId="5" applyNumberFormat="1" applyFont="1" applyAlignment="1">
      <alignment horizontal="right"/>
    </xf>
    <xf numFmtId="0" fontId="11" fillId="0" borderId="0" xfId="3" applyFont="1"/>
    <xf numFmtId="167" fontId="7" fillId="0" borderId="12" xfId="6" applyNumberFormat="1" applyFont="1" applyBorder="1" applyAlignment="1">
      <alignment horizontal="center"/>
    </xf>
    <xf numFmtId="168" fontId="7" fillId="0" borderId="12" xfId="5" applyNumberFormat="1" applyFont="1" applyBorder="1" applyAlignment="1">
      <alignment horizontal="right"/>
    </xf>
    <xf numFmtId="0" fontId="7" fillId="0" borderId="10" xfId="3" applyFont="1" applyBorder="1"/>
    <xf numFmtId="167" fontId="7" fillId="0" borderId="0" xfId="5" applyNumberFormat="1" applyFont="1" applyAlignment="1">
      <alignment horizontal="right"/>
    </xf>
    <xf numFmtId="167" fontId="11" fillId="0" borderId="16" xfId="6" applyNumberFormat="1" applyFont="1" applyBorder="1" applyAlignment="1">
      <alignment horizontal="center"/>
    </xf>
    <xf numFmtId="168" fontId="11" fillId="0" borderId="16" xfId="5" applyNumberFormat="1" applyFont="1" applyBorder="1" applyAlignment="1">
      <alignment horizontal="right"/>
    </xf>
    <xf numFmtId="169" fontId="7" fillId="0" borderId="0" xfId="3" applyNumberFormat="1" applyFont="1"/>
    <xf numFmtId="166" fontId="7" fillId="0" borderId="0" xfId="6" applyFont="1"/>
    <xf numFmtId="168" fontId="7" fillId="0" borderId="0" xfId="5" applyNumberFormat="1" applyFont="1"/>
    <xf numFmtId="169" fontId="11" fillId="0" borderId="12" xfId="3" applyNumberFormat="1" applyFont="1" applyBorder="1"/>
    <xf numFmtId="169" fontId="7" fillId="0" borderId="12" xfId="3" applyNumberFormat="1" applyFont="1" applyBorder="1"/>
    <xf numFmtId="166" fontId="11" fillId="0" borderId="12" xfId="6" applyFont="1" applyBorder="1"/>
    <xf numFmtId="168" fontId="7" fillId="0" borderId="12" xfId="5" applyNumberFormat="1" applyFont="1" applyBorder="1"/>
    <xf numFmtId="169" fontId="11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169" fontId="9" fillId="0" borderId="12" xfId="3" applyNumberFormat="1" applyFont="1" applyBorder="1"/>
    <xf numFmtId="0" fontId="9" fillId="0" borderId="13" xfId="3" applyFont="1" applyBorder="1"/>
    <xf numFmtId="0" fontId="11" fillId="0" borderId="8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/>
    </xf>
    <xf numFmtId="0" fontId="7" fillId="0" borderId="9" xfId="3" applyFont="1" applyBorder="1"/>
    <xf numFmtId="165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1" fillId="0" borderId="0" xfId="1" applyNumberFormat="1" applyFont="1"/>
    <xf numFmtId="170" fontId="11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64" fontId="7" fillId="0" borderId="21" xfId="1" applyNumberFormat="1" applyFont="1" applyBorder="1" applyAlignment="1">
      <alignment horizontal="center"/>
    </xf>
    <xf numFmtId="170" fontId="7" fillId="0" borderId="21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0" fontId="7" fillId="0" borderId="16" xfId="1" applyNumberFormat="1" applyFont="1" applyBorder="1" applyAlignment="1">
      <alignment horizontal="right"/>
    </xf>
    <xf numFmtId="169" fontId="7" fillId="0" borderId="0" xfId="3" applyNumberFormat="1" applyFont="1" applyAlignment="1">
      <alignment horizontal="right"/>
    </xf>
    <xf numFmtId="0" fontId="7" fillId="0" borderId="11" xfId="3" applyFont="1" applyBorder="1"/>
    <xf numFmtId="0" fontId="7" fillId="0" borderId="12" xfId="3" applyFont="1" applyBorder="1"/>
    <xf numFmtId="0" fontId="7" fillId="0" borderId="13" xfId="3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0" xfId="3" applyFont="1" applyAlignment="1">
      <alignment horizontal="center" vertical="center" wrapText="1"/>
    </xf>
    <xf numFmtId="0" fontId="7" fillId="0" borderId="5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7" fillId="0" borderId="13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7">
    <cellStyle name="Millares" xfId="1" builtinId="3"/>
    <cellStyle name="Millares 2" xfId="4"/>
    <cellStyle name="Millares 2 2" xfId="6"/>
    <cellStyle name="Moneda" xfId="5" builtinId="4"/>
    <cellStyle name="Normal" xfId="0" builtinId="0"/>
    <cellStyle name="Normal 2" xfId="2"/>
    <cellStyle name="Normal 2 2" xfId="3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H10" sqref="H10"/>
    </sheetView>
  </sheetViews>
  <sheetFormatPr baseColWidth="10" defaultRowHeight="14.5" x14ac:dyDescent="0.35"/>
  <cols>
    <col min="2" max="2" width="50.7265625" bestFit="1" customWidth="1"/>
    <col min="3" max="3" width="8.54296875" bestFit="1" customWidth="1"/>
    <col min="6" max="6" width="13" bestFit="1" customWidth="1"/>
    <col min="7" max="7" width="15" customWidth="1"/>
    <col min="8" max="8" width="15.8164062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35">
      <c r="A1" s="1" t="s">
        <v>1</v>
      </c>
    </row>
    <row r="2" spans="1:11" ht="22.5" x14ac:dyDescent="0.35">
      <c r="A2" s="1" t="s">
        <v>0</v>
      </c>
    </row>
    <row r="3" spans="1:11" x14ac:dyDescent="0.35">
      <c r="A3" s="2"/>
    </row>
    <row r="7" spans="1:11" ht="21" x14ac:dyDescent="0.35">
      <c r="A7" s="6" t="s">
        <v>2</v>
      </c>
      <c r="B7" s="6" t="s">
        <v>3</v>
      </c>
      <c r="C7" s="6" t="s">
        <v>4</v>
      </c>
      <c r="D7" s="6" t="s">
        <v>10</v>
      </c>
      <c r="E7" s="6" t="s">
        <v>11</v>
      </c>
      <c r="F7" s="6" t="s">
        <v>8</v>
      </c>
      <c r="G7" s="6" t="s">
        <v>7</v>
      </c>
      <c r="H7" s="6" t="s">
        <v>18</v>
      </c>
      <c r="I7" s="6" t="s">
        <v>12</v>
      </c>
      <c r="J7" s="6" t="s">
        <v>14</v>
      </c>
      <c r="K7" s="6" t="s">
        <v>16</v>
      </c>
    </row>
    <row r="8" spans="1:11" x14ac:dyDescent="0.35">
      <c r="A8" s="3">
        <v>890701718</v>
      </c>
      <c r="B8" s="3" t="s">
        <v>6</v>
      </c>
      <c r="C8" s="3" t="s">
        <v>5</v>
      </c>
      <c r="D8" s="3">
        <v>932840</v>
      </c>
      <c r="E8" s="4">
        <v>45343.045590277776</v>
      </c>
      <c r="F8" s="8" t="s">
        <v>19</v>
      </c>
      <c r="G8" s="5">
        <v>1207544</v>
      </c>
      <c r="H8" s="5">
        <v>1207544</v>
      </c>
      <c r="I8" s="3" t="s">
        <v>13</v>
      </c>
      <c r="J8" s="3" t="s">
        <v>15</v>
      </c>
      <c r="K8" s="3" t="s">
        <v>17</v>
      </c>
    </row>
    <row r="9" spans="1:11" x14ac:dyDescent="0.35">
      <c r="A9" s="3">
        <v>890701718</v>
      </c>
      <c r="B9" s="3" t="s">
        <v>6</v>
      </c>
      <c r="C9" s="3" t="s">
        <v>5</v>
      </c>
      <c r="D9" s="3">
        <v>959674</v>
      </c>
      <c r="E9" s="4">
        <v>45373.071192129632</v>
      </c>
      <c r="F9" s="8">
        <v>45455</v>
      </c>
      <c r="G9" s="5">
        <v>185000</v>
      </c>
      <c r="H9" s="5">
        <v>185000</v>
      </c>
      <c r="I9" s="3" t="s">
        <v>13</v>
      </c>
      <c r="J9" s="3" t="s">
        <v>15</v>
      </c>
      <c r="K9" s="3" t="s">
        <v>17</v>
      </c>
    </row>
    <row r="10" spans="1:11" x14ac:dyDescent="0.35">
      <c r="A10" s="3">
        <v>890701718</v>
      </c>
      <c r="B10" s="3" t="s">
        <v>6</v>
      </c>
      <c r="C10" s="3" t="s">
        <v>5</v>
      </c>
      <c r="D10" s="3">
        <v>1013267</v>
      </c>
      <c r="E10" s="4">
        <v>45437.353020833332</v>
      </c>
      <c r="F10" s="4" t="s">
        <v>19</v>
      </c>
      <c r="G10" s="5">
        <v>81400</v>
      </c>
      <c r="H10" s="5">
        <v>81400</v>
      </c>
      <c r="I10" s="3" t="s">
        <v>13</v>
      </c>
      <c r="J10" s="3" t="s">
        <v>15</v>
      </c>
      <c r="K10" s="3" t="s">
        <v>17</v>
      </c>
    </row>
    <row r="11" spans="1:11" x14ac:dyDescent="0.35">
      <c r="A11" s="100" t="s">
        <v>9</v>
      </c>
      <c r="B11" s="101"/>
      <c r="C11" s="101"/>
      <c r="D11" s="101"/>
      <c r="E11" s="101"/>
      <c r="F11" s="102"/>
      <c r="G11" s="7">
        <f>SUM(G8:G10)</f>
        <v>1473944</v>
      </c>
      <c r="H11" s="7">
        <f>SUM(H8:H10)</f>
        <v>1473944</v>
      </c>
    </row>
  </sheetData>
  <mergeCells count="1">
    <mergeCell ref="A11:F11"/>
  </mergeCells>
  <conditionalFormatting sqref="A1:A3">
    <cfRule type="duplicateValues" dxfId="17" priority="16" stopIfTrue="1"/>
    <cfRule type="duplicateValues" dxfId="16" priority="17" stopIfTrue="1"/>
  </conditionalFormatting>
  <conditionalFormatting sqref="A7:C7">
    <cfRule type="duplicateValues" dxfId="15" priority="5"/>
  </conditionalFormatting>
  <conditionalFormatting sqref="A7:C7">
    <cfRule type="duplicateValues" dxfId="14" priority="4" stopIfTrue="1"/>
  </conditionalFormatting>
  <conditionalFormatting sqref="A7:C7">
    <cfRule type="duplicateValues" dxfId="13" priority="3" stopIfTrue="1"/>
  </conditionalFormatting>
  <conditionalFormatting sqref="A7:C7">
    <cfRule type="duplicateValues" dxfId="12" priority="6" stopIfTrue="1"/>
  </conditionalFormatting>
  <conditionalFormatting sqref="I7">
    <cfRule type="duplicateValues" dxfId="11" priority="2" stopIfTrue="1"/>
  </conditionalFormatting>
  <conditionalFormatting sqref="D7">
    <cfRule type="duplicateValues" dxfId="10" priority="20"/>
  </conditionalFormatting>
  <conditionalFormatting sqref="D7">
    <cfRule type="duplicateValues" dxfId="9" priority="21" stopIfTrue="1"/>
  </conditionalFormatting>
  <conditionalFormatting sqref="J7:K7 D7:H7">
    <cfRule type="duplicateValues" dxfId="8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9"/>
    <col min="2" max="2" width="50.7265625" style="9" bestFit="1" customWidth="1"/>
    <col min="3" max="3" width="8.54296875" style="9" bestFit="1" customWidth="1"/>
    <col min="4" max="5" width="10.90625" style="9"/>
    <col min="6" max="6" width="21.90625" style="9" bestFit="1" customWidth="1"/>
    <col min="7" max="7" width="10.90625" style="9"/>
    <col min="8" max="8" width="13" style="9" bestFit="1" customWidth="1"/>
    <col min="9" max="9" width="13" style="9" customWidth="1"/>
    <col min="10" max="10" width="15" style="9" customWidth="1"/>
    <col min="11" max="11" width="15.81640625" style="9" bestFit="1" customWidth="1"/>
    <col min="12" max="12" width="11" style="9" bestFit="1" customWidth="1"/>
    <col min="13" max="13" width="15" style="9" bestFit="1" customWidth="1"/>
    <col min="14" max="14" width="17" style="9" customWidth="1"/>
    <col min="15" max="15" width="21.36328125" style="9" bestFit="1" customWidth="1"/>
    <col min="16" max="16" width="10.90625" style="9"/>
    <col min="17" max="17" width="11.54296875" style="22" bestFit="1" customWidth="1"/>
    <col min="18" max="18" width="13.6328125" style="9" customWidth="1"/>
    <col min="19" max="16384" width="10.90625" style="9"/>
  </cols>
  <sheetData>
    <row r="1" spans="1:19" x14ac:dyDescent="0.35">
      <c r="K1" s="23">
        <f>SUBTOTAL(9,K3:K5)</f>
        <v>1473944</v>
      </c>
      <c r="Q1" s="23">
        <f>SUBTOTAL(9,Q3:Q5)</f>
        <v>185000</v>
      </c>
    </row>
    <row r="2" spans="1:19" ht="29" x14ac:dyDescent="0.35">
      <c r="A2" s="13" t="s">
        <v>2</v>
      </c>
      <c r="B2" s="13" t="s">
        <v>3</v>
      </c>
      <c r="C2" s="13" t="s">
        <v>4</v>
      </c>
      <c r="D2" s="13" t="s">
        <v>10</v>
      </c>
      <c r="E2" s="13" t="s">
        <v>20</v>
      </c>
      <c r="F2" s="14" t="s">
        <v>21</v>
      </c>
      <c r="G2" s="13" t="s">
        <v>11</v>
      </c>
      <c r="H2" s="13" t="s">
        <v>8</v>
      </c>
      <c r="I2" s="17" t="s">
        <v>31</v>
      </c>
      <c r="J2" s="13" t="s">
        <v>7</v>
      </c>
      <c r="K2" s="15" t="s">
        <v>28</v>
      </c>
      <c r="L2" s="13" t="s">
        <v>12</v>
      </c>
      <c r="M2" s="13" t="s">
        <v>14</v>
      </c>
      <c r="N2" s="13" t="s">
        <v>16</v>
      </c>
      <c r="O2" s="15" t="s">
        <v>29</v>
      </c>
      <c r="P2" s="16" t="s">
        <v>30</v>
      </c>
      <c r="Q2" s="21" t="s">
        <v>35</v>
      </c>
      <c r="R2" s="18" t="s">
        <v>34</v>
      </c>
      <c r="S2" s="20" t="s">
        <v>36</v>
      </c>
    </row>
    <row r="3" spans="1:19" x14ac:dyDescent="0.35">
      <c r="A3" s="10">
        <v>890701718</v>
      </c>
      <c r="B3" s="10" t="s">
        <v>6</v>
      </c>
      <c r="C3" s="10" t="s">
        <v>5</v>
      </c>
      <c r="D3" s="10">
        <v>932840</v>
      </c>
      <c r="E3" s="10" t="s">
        <v>22</v>
      </c>
      <c r="F3" s="10" t="s">
        <v>23</v>
      </c>
      <c r="G3" s="11">
        <v>45343.045590277776</v>
      </c>
      <c r="H3" s="12" t="s">
        <v>19</v>
      </c>
      <c r="I3" s="12"/>
      <c r="J3" s="5">
        <v>1207544</v>
      </c>
      <c r="K3" s="5">
        <v>1207544</v>
      </c>
      <c r="L3" s="10" t="s">
        <v>13</v>
      </c>
      <c r="M3" s="10" t="s">
        <v>15</v>
      </c>
      <c r="N3" s="10" t="s">
        <v>17</v>
      </c>
      <c r="O3" s="10" t="s">
        <v>38</v>
      </c>
      <c r="P3" s="10" t="s">
        <v>32</v>
      </c>
      <c r="Q3" s="5">
        <v>0</v>
      </c>
      <c r="R3" s="10"/>
      <c r="S3" s="11">
        <v>45473</v>
      </c>
    </row>
    <row r="4" spans="1:19" x14ac:dyDescent="0.35">
      <c r="A4" s="10">
        <v>890701718</v>
      </c>
      <c r="B4" s="10" t="s">
        <v>6</v>
      </c>
      <c r="C4" s="10" t="s">
        <v>5</v>
      </c>
      <c r="D4" s="10">
        <v>959674</v>
      </c>
      <c r="E4" s="10" t="s">
        <v>24</v>
      </c>
      <c r="F4" s="10" t="s">
        <v>25</v>
      </c>
      <c r="G4" s="11">
        <v>45373.071192129632</v>
      </c>
      <c r="H4" s="12">
        <v>45455</v>
      </c>
      <c r="I4" s="12">
        <v>45455</v>
      </c>
      <c r="J4" s="5">
        <v>185000</v>
      </c>
      <c r="K4" s="5">
        <v>185000</v>
      </c>
      <c r="L4" s="10" t="s">
        <v>13</v>
      </c>
      <c r="M4" s="10" t="s">
        <v>15</v>
      </c>
      <c r="N4" s="10" t="s">
        <v>17</v>
      </c>
      <c r="O4" s="10" t="s">
        <v>37</v>
      </c>
      <c r="P4" s="10" t="s">
        <v>33</v>
      </c>
      <c r="Q4" s="5">
        <v>185000</v>
      </c>
      <c r="R4" s="19" t="s">
        <v>39</v>
      </c>
      <c r="S4" s="11">
        <v>45473</v>
      </c>
    </row>
    <row r="5" spans="1:19" x14ac:dyDescent="0.35">
      <c r="A5" s="10">
        <v>890701718</v>
      </c>
      <c r="B5" s="10" t="s">
        <v>6</v>
      </c>
      <c r="C5" s="10" t="s">
        <v>5</v>
      </c>
      <c r="D5" s="10">
        <v>1013267</v>
      </c>
      <c r="E5" s="10" t="s">
        <v>26</v>
      </c>
      <c r="F5" s="10" t="s">
        <v>27</v>
      </c>
      <c r="G5" s="11">
        <v>45437.353020833332</v>
      </c>
      <c r="H5" s="11" t="s">
        <v>19</v>
      </c>
      <c r="I5" s="11"/>
      <c r="J5" s="5">
        <v>81400</v>
      </c>
      <c r="K5" s="5">
        <v>81400</v>
      </c>
      <c r="L5" s="10" t="s">
        <v>13</v>
      </c>
      <c r="M5" s="10" t="s">
        <v>15</v>
      </c>
      <c r="N5" s="10" t="s">
        <v>17</v>
      </c>
      <c r="O5" s="10" t="s">
        <v>38</v>
      </c>
      <c r="P5" s="10" t="s">
        <v>32</v>
      </c>
      <c r="Q5" s="5">
        <v>0</v>
      </c>
      <c r="R5" s="10"/>
      <c r="S5" s="11">
        <v>45473</v>
      </c>
    </row>
  </sheetData>
  <conditionalFormatting sqref="A2:C2">
    <cfRule type="duplicateValues" dxfId="7" priority="4"/>
  </conditionalFormatting>
  <conditionalFormatting sqref="A2:C2">
    <cfRule type="duplicateValues" dxfId="6" priority="3" stopIfTrue="1"/>
  </conditionalFormatting>
  <conditionalFormatting sqref="A2:C2">
    <cfRule type="duplicateValues" dxfId="5" priority="2" stopIfTrue="1"/>
  </conditionalFormatting>
  <conditionalFormatting sqref="A2:C2">
    <cfRule type="duplicateValues" dxfId="4" priority="5" stopIfTrue="1"/>
  </conditionalFormatting>
  <conditionalFormatting sqref="L2">
    <cfRule type="duplicateValues" dxfId="3" priority="1" stopIfTrue="1"/>
  </conditionalFormatting>
  <conditionalFormatting sqref="D2:F2">
    <cfRule type="duplicateValues" dxfId="2" priority="8"/>
  </conditionalFormatting>
  <conditionalFormatting sqref="D2:F2">
    <cfRule type="duplicateValues" dxfId="1" priority="9" stopIfTrue="1"/>
  </conditionalFormatting>
  <conditionalFormatting sqref="D2:K2 M2:R2">
    <cfRule type="duplicateValues" dxfId="0" priority="10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O30" sqref="O30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40</v>
      </c>
      <c r="E2" s="28"/>
      <c r="F2" s="28"/>
      <c r="G2" s="28"/>
      <c r="H2" s="28"/>
      <c r="I2" s="29"/>
      <c r="J2" s="30" t="s">
        <v>41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42</v>
      </c>
      <c r="E4" s="28"/>
      <c r="F4" s="28"/>
      <c r="G4" s="28"/>
      <c r="H4" s="28"/>
      <c r="I4" s="29"/>
      <c r="J4" s="30" t="s">
        <v>43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64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63</v>
      </c>
      <c r="J11" s="44"/>
    </row>
    <row r="12" spans="2:10" ht="13" x14ac:dyDescent="0.3">
      <c r="B12" s="43"/>
      <c r="C12" s="45" t="s">
        <v>65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81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66</v>
      </c>
      <c r="D16" s="46"/>
      <c r="G16" s="48"/>
      <c r="H16" s="50" t="s">
        <v>44</v>
      </c>
      <c r="I16" s="50" t="s">
        <v>45</v>
      </c>
      <c r="J16" s="44"/>
    </row>
    <row r="17" spans="2:14" ht="13" x14ac:dyDescent="0.3">
      <c r="B17" s="43"/>
      <c r="C17" s="45" t="s">
        <v>46</v>
      </c>
      <c r="D17" s="45"/>
      <c r="E17" s="45"/>
      <c r="F17" s="45"/>
      <c r="G17" s="48"/>
      <c r="H17" s="51">
        <v>3</v>
      </c>
      <c r="I17" s="52">
        <v>1473944</v>
      </c>
      <c r="J17" s="44"/>
    </row>
    <row r="18" spans="2:14" x14ac:dyDescent="0.25">
      <c r="B18" s="43"/>
      <c r="C18" s="24" t="s">
        <v>47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48</v>
      </c>
      <c r="G19" s="48"/>
      <c r="H19" s="54">
        <v>1</v>
      </c>
      <c r="I19" s="55">
        <v>185000</v>
      </c>
      <c r="J19" s="44"/>
    </row>
    <row r="20" spans="2:14" x14ac:dyDescent="0.25">
      <c r="B20" s="43"/>
      <c r="C20" s="24" t="s">
        <v>49</v>
      </c>
      <c r="H20" s="56">
        <v>2</v>
      </c>
      <c r="I20" s="57">
        <v>1288944</v>
      </c>
      <c r="J20" s="44"/>
    </row>
    <row r="21" spans="2:14" x14ac:dyDescent="0.25">
      <c r="B21" s="43"/>
      <c r="C21" s="24" t="s">
        <v>50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51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52</v>
      </c>
      <c r="D23" s="45"/>
      <c r="E23" s="45"/>
      <c r="F23" s="45"/>
      <c r="H23" s="61">
        <f>H18+H19+H20+H21+H22</f>
        <v>3</v>
      </c>
      <c r="I23" s="62">
        <f>I18+I19+I20+I21+I22</f>
        <v>1473944</v>
      </c>
      <c r="J23" s="44"/>
    </row>
    <row r="24" spans="2:14" x14ac:dyDescent="0.25">
      <c r="B24" s="43"/>
      <c r="C24" s="24" t="s">
        <v>53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54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55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56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57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58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3</v>
      </c>
      <c r="I31" s="55">
        <f>I23+I26+I28</f>
        <v>1473944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79</v>
      </c>
      <c r="D38" s="70"/>
      <c r="E38" s="48"/>
      <c r="F38" s="48"/>
      <c r="G38" s="48"/>
      <c r="H38" s="77" t="s">
        <v>59</v>
      </c>
      <c r="I38" s="70"/>
      <c r="J38" s="66"/>
    </row>
    <row r="39" spans="2:10" ht="13" x14ac:dyDescent="0.3">
      <c r="B39" s="43"/>
      <c r="C39" s="63" t="s">
        <v>80</v>
      </c>
      <c r="D39" s="48"/>
      <c r="E39" s="48"/>
      <c r="F39" s="48"/>
      <c r="G39" s="48"/>
      <c r="H39" s="63" t="s">
        <v>60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61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103" t="s">
        <v>62</v>
      </c>
      <c r="D42" s="103"/>
      <c r="E42" s="103"/>
      <c r="F42" s="103"/>
      <c r="G42" s="103"/>
      <c r="H42" s="103"/>
      <c r="I42" s="103"/>
      <c r="J42" s="66"/>
    </row>
    <row r="43" spans="2:10" x14ac:dyDescent="0.25">
      <c r="B43" s="43"/>
      <c r="C43" s="103"/>
      <c r="D43" s="103"/>
      <c r="E43" s="103"/>
      <c r="F43" s="103"/>
      <c r="G43" s="103"/>
      <c r="H43" s="103"/>
      <c r="I43" s="103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7" sqref="B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8" t="s">
        <v>67</v>
      </c>
      <c r="D1" s="109"/>
      <c r="E1" s="109"/>
      <c r="F1" s="109"/>
      <c r="G1" s="109"/>
      <c r="H1" s="110"/>
      <c r="I1" s="82" t="s">
        <v>41</v>
      </c>
    </row>
    <row r="2" spans="1:9" ht="53.5" customHeight="1" thickBot="1" x14ac:dyDescent="0.4">
      <c r="A2" s="106"/>
      <c r="B2" s="107"/>
      <c r="C2" s="111" t="s">
        <v>68</v>
      </c>
      <c r="D2" s="112"/>
      <c r="E2" s="112"/>
      <c r="F2" s="112"/>
      <c r="G2" s="112"/>
      <c r="H2" s="113"/>
      <c r="I2" s="83" t="s">
        <v>69</v>
      </c>
    </row>
    <row r="3" spans="1:9" x14ac:dyDescent="0.35">
      <c r="A3" s="84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84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84"/>
      <c r="B5" s="45" t="s">
        <v>64</v>
      </c>
      <c r="C5" s="85"/>
      <c r="D5" s="86"/>
      <c r="E5" s="48"/>
      <c r="F5" s="48"/>
      <c r="G5" s="48"/>
      <c r="H5" s="48"/>
      <c r="I5" s="66"/>
    </row>
    <row r="6" spans="1:9" x14ac:dyDescent="0.35">
      <c r="A6" s="84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84"/>
      <c r="B7" s="45" t="s">
        <v>63</v>
      </c>
      <c r="C7" s="48"/>
      <c r="D7" s="48"/>
      <c r="E7" s="48"/>
      <c r="F7" s="48"/>
      <c r="G7" s="48"/>
      <c r="H7" s="48"/>
      <c r="I7" s="66"/>
    </row>
    <row r="8" spans="1:9" x14ac:dyDescent="0.35">
      <c r="A8" s="84"/>
      <c r="B8" s="45" t="s">
        <v>65</v>
      </c>
      <c r="C8" s="48"/>
      <c r="D8" s="48"/>
      <c r="E8" s="48"/>
      <c r="F8" s="48"/>
      <c r="G8" s="48"/>
      <c r="H8" s="48"/>
      <c r="I8" s="66"/>
    </row>
    <row r="9" spans="1:9" x14ac:dyDescent="0.35">
      <c r="A9" s="84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84"/>
      <c r="B10" s="48" t="s">
        <v>70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84"/>
      <c r="B11" s="87"/>
      <c r="C11" s="48"/>
      <c r="D11" s="48"/>
      <c r="E11" s="48"/>
      <c r="F11" s="48"/>
      <c r="G11" s="48"/>
      <c r="H11" s="48"/>
      <c r="I11" s="66"/>
    </row>
    <row r="12" spans="1:9" x14ac:dyDescent="0.35">
      <c r="A12" s="84"/>
      <c r="B12" s="24" t="s">
        <v>66</v>
      </c>
      <c r="C12" s="86"/>
      <c r="D12" s="48"/>
      <c r="E12" s="48"/>
      <c r="F12" s="48"/>
      <c r="G12" s="50" t="s">
        <v>71</v>
      </c>
      <c r="H12" s="50" t="s">
        <v>72</v>
      </c>
      <c r="I12" s="66"/>
    </row>
    <row r="13" spans="1:9" x14ac:dyDescent="0.35">
      <c r="A13" s="84"/>
      <c r="B13" s="63" t="s">
        <v>46</v>
      </c>
      <c r="C13" s="63"/>
      <c r="D13" s="63"/>
      <c r="E13" s="63"/>
      <c r="F13" s="48"/>
      <c r="G13" s="88">
        <f>G19</f>
        <v>3</v>
      </c>
      <c r="H13" s="89">
        <f>H19</f>
        <v>1473944</v>
      </c>
      <c r="I13" s="66"/>
    </row>
    <row r="14" spans="1:9" x14ac:dyDescent="0.35">
      <c r="A14" s="84"/>
      <c r="B14" s="48" t="s">
        <v>47</v>
      </c>
      <c r="C14" s="48"/>
      <c r="D14" s="48"/>
      <c r="E14" s="48"/>
      <c r="F14" s="48"/>
      <c r="G14" s="90">
        <v>0</v>
      </c>
      <c r="H14" s="91">
        <v>0</v>
      </c>
      <c r="I14" s="66"/>
    </row>
    <row r="15" spans="1:9" x14ac:dyDescent="0.35">
      <c r="A15" s="84"/>
      <c r="B15" s="48" t="s">
        <v>48</v>
      </c>
      <c r="C15" s="48"/>
      <c r="D15" s="48"/>
      <c r="E15" s="48"/>
      <c r="F15" s="48"/>
      <c r="G15" s="90">
        <v>1</v>
      </c>
      <c r="H15" s="91">
        <v>185000</v>
      </c>
      <c r="I15" s="66"/>
    </row>
    <row r="16" spans="1:9" x14ac:dyDescent="0.35">
      <c r="A16" s="84"/>
      <c r="B16" s="48" t="s">
        <v>49</v>
      </c>
      <c r="C16" s="48"/>
      <c r="D16" s="48"/>
      <c r="E16" s="48"/>
      <c r="F16" s="48"/>
      <c r="G16" s="90">
        <v>2</v>
      </c>
      <c r="H16" s="91">
        <v>1288944</v>
      </c>
      <c r="I16" s="66"/>
    </row>
    <row r="17" spans="1:9" x14ac:dyDescent="0.35">
      <c r="A17" s="84"/>
      <c r="B17" s="48" t="s">
        <v>50</v>
      </c>
      <c r="C17" s="48"/>
      <c r="D17" s="48"/>
      <c r="E17" s="48"/>
      <c r="F17" s="48"/>
      <c r="G17" s="90">
        <v>0</v>
      </c>
      <c r="H17" s="91">
        <v>0</v>
      </c>
      <c r="I17" s="66"/>
    </row>
    <row r="18" spans="1:9" x14ac:dyDescent="0.35">
      <c r="A18" s="84"/>
      <c r="B18" s="48" t="s">
        <v>73</v>
      </c>
      <c r="C18" s="48"/>
      <c r="D18" s="48"/>
      <c r="E18" s="48"/>
      <c r="F18" s="48"/>
      <c r="G18" s="92">
        <v>0</v>
      </c>
      <c r="H18" s="93">
        <v>0</v>
      </c>
      <c r="I18" s="66"/>
    </row>
    <row r="19" spans="1:9" x14ac:dyDescent="0.35">
      <c r="A19" s="84"/>
      <c r="B19" s="63" t="s">
        <v>74</v>
      </c>
      <c r="C19" s="63"/>
      <c r="D19" s="63"/>
      <c r="E19" s="63"/>
      <c r="F19" s="48"/>
      <c r="G19" s="90">
        <f>SUM(G14:G18)</f>
        <v>3</v>
      </c>
      <c r="H19" s="89">
        <f>(H14+H15+H16+H17+H18)</f>
        <v>1473944</v>
      </c>
      <c r="I19" s="66"/>
    </row>
    <row r="20" spans="1:9" ht="15" thickBot="1" x14ac:dyDescent="0.4">
      <c r="A20" s="84"/>
      <c r="B20" s="63"/>
      <c r="C20" s="63"/>
      <c r="D20" s="48"/>
      <c r="E20" s="48"/>
      <c r="F20" s="48"/>
      <c r="G20" s="94"/>
      <c r="H20" s="95"/>
      <c r="I20" s="66"/>
    </row>
    <row r="21" spans="1:9" ht="15" thickTop="1" x14ac:dyDescent="0.35">
      <c r="A21" s="84"/>
      <c r="B21" s="63"/>
      <c r="C21" s="63"/>
      <c r="D21" s="48"/>
      <c r="E21" s="48"/>
      <c r="F21" s="48"/>
      <c r="G21" s="70"/>
      <c r="H21" s="96"/>
      <c r="I21" s="66"/>
    </row>
    <row r="22" spans="1:9" x14ac:dyDescent="0.35">
      <c r="A22" s="84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84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84"/>
      <c r="B24" s="70" t="s">
        <v>75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84"/>
      <c r="B25" s="70" t="s">
        <v>79</v>
      </c>
      <c r="C25" s="70"/>
      <c r="D25" s="48"/>
      <c r="E25" s="48"/>
      <c r="F25" s="70" t="s">
        <v>76</v>
      </c>
      <c r="G25" s="70"/>
      <c r="H25" s="70"/>
      <c r="I25" s="66"/>
    </row>
    <row r="26" spans="1:9" x14ac:dyDescent="0.35">
      <c r="A26" s="84"/>
      <c r="B26" s="70" t="s">
        <v>80</v>
      </c>
      <c r="C26" s="70"/>
      <c r="D26" s="48"/>
      <c r="E26" s="48"/>
      <c r="F26" s="70" t="s">
        <v>77</v>
      </c>
      <c r="G26" s="70"/>
      <c r="H26" s="70"/>
      <c r="I26" s="66"/>
    </row>
    <row r="27" spans="1:9" x14ac:dyDescent="0.35">
      <c r="A27" s="84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84"/>
      <c r="B28" s="114" t="s">
        <v>78</v>
      </c>
      <c r="C28" s="114"/>
      <c r="D28" s="114"/>
      <c r="E28" s="114"/>
      <c r="F28" s="114"/>
      <c r="G28" s="114"/>
      <c r="H28" s="114"/>
      <c r="I28" s="66"/>
    </row>
    <row r="29" spans="1:9" ht="15" thickBot="1" x14ac:dyDescent="0.4">
      <c r="A29" s="97"/>
      <c r="B29" s="98"/>
      <c r="C29" s="98"/>
      <c r="D29" s="98"/>
      <c r="E29" s="98"/>
      <c r="F29" s="74"/>
      <c r="G29" s="74"/>
      <c r="H29" s="74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Paola Andrea Jimenez Prado</cp:lastModifiedBy>
  <cp:lastPrinted>2024-07-15T13:57:12Z</cp:lastPrinted>
  <dcterms:created xsi:type="dcterms:W3CDTF">2022-10-24T13:39:05Z</dcterms:created>
  <dcterms:modified xsi:type="dcterms:W3CDTF">2024-07-15T14:08:38Z</dcterms:modified>
</cp:coreProperties>
</file>