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05025186 CASA MADRE CANGURO CALI\"/>
    </mc:Choice>
  </mc:AlternateContent>
  <bookViews>
    <workbookView xWindow="-120" yWindow="-120" windowWidth="29040" windowHeight="157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FACTURA'!$A$2:$Z$74</definedName>
  </definedNames>
  <calcPr calcId="152511"/>
  <pivotCaches>
    <pivotCache cacheId="36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s="1"/>
  <c r="V63" i="2" l="1"/>
  <c r="V62" i="2"/>
  <c r="V61" i="2"/>
  <c r="V60" i="2"/>
  <c r="V55" i="2"/>
  <c r="V48" i="2"/>
  <c r="V1" i="2" s="1"/>
  <c r="U1" i="2" l="1"/>
  <c r="K1" i="2" l="1"/>
  <c r="T1" i="2" l="1"/>
  <c r="S1" i="2"/>
  <c r="R1" i="2"/>
  <c r="H74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K3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Cuota</t>
        </r>
      </text>
    </comment>
    <comment ref="V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</commentList>
</comments>
</file>

<file path=xl/sharedStrings.xml><?xml version="1.0" encoding="utf-8"?>
<sst xmlns="http://schemas.openxmlformats.org/spreadsheetml/2006/main" count="1299" uniqueCount="228">
  <si>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</si>
  <si>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</si>
  <si>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</si>
  <si>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</si>
  <si>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</si>
  <si>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</si>
  <si>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</si>
  <si>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</si>
  <si>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</si>
  <si>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</si>
  <si>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</si>
  <si>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Número de Contrato</t>
  </si>
  <si>
    <t>CASA MADRE CANGURO ALFA SA</t>
  </si>
  <si>
    <t>CAR</t>
  </si>
  <si>
    <t>EVENTO</t>
  </si>
  <si>
    <t>CALI</t>
  </si>
  <si>
    <t>AMBULATORIO</t>
  </si>
  <si>
    <t>CMSSV-079</t>
  </si>
  <si>
    <t>TOTAL</t>
  </si>
  <si>
    <t>Alf+Fac</t>
  </si>
  <si>
    <t>Llave</t>
  </si>
  <si>
    <t>CAR2958</t>
  </si>
  <si>
    <t>805025186_CAR2958</t>
  </si>
  <si>
    <t>CAR6672</t>
  </si>
  <si>
    <t>805025186_CAR6672</t>
  </si>
  <si>
    <t>CAR6673</t>
  </si>
  <si>
    <t>805025186_CAR6673</t>
  </si>
  <si>
    <t>CAR6674</t>
  </si>
  <si>
    <t>805025186_CAR6674</t>
  </si>
  <si>
    <t>CAR6675</t>
  </si>
  <si>
    <t>805025186_CAR6675</t>
  </si>
  <si>
    <t>CAR6676</t>
  </si>
  <si>
    <t>805025186_CAR6676</t>
  </si>
  <si>
    <t>CAR6677</t>
  </si>
  <si>
    <t>805025186_CAR6677</t>
  </si>
  <si>
    <t>CAR6915</t>
  </si>
  <si>
    <t>805025186_CAR6915</t>
  </si>
  <si>
    <t>CAR6916</t>
  </si>
  <si>
    <t>805025186_CAR6916</t>
  </si>
  <si>
    <t>CAR6917</t>
  </si>
  <si>
    <t>805025186_CAR6917</t>
  </si>
  <si>
    <t>CAR6918</t>
  </si>
  <si>
    <t>805025186_CAR6918</t>
  </si>
  <si>
    <t>CAR6919</t>
  </si>
  <si>
    <t>805025186_CAR6919</t>
  </si>
  <si>
    <t>CAR7110</t>
  </si>
  <si>
    <t>805025186_CAR7110</t>
  </si>
  <si>
    <t>CAR7111</t>
  </si>
  <si>
    <t>805025186_CAR7111</t>
  </si>
  <si>
    <t>CAR7112</t>
  </si>
  <si>
    <t>805025186_CAR7112</t>
  </si>
  <si>
    <t>CAR7253</t>
  </si>
  <si>
    <t>805025186_CAR7253</t>
  </si>
  <si>
    <t>CAR7255</t>
  </si>
  <si>
    <t>805025186_CAR7255</t>
  </si>
  <si>
    <t>CAR7256</t>
  </si>
  <si>
    <t>805025186_CAR7256</t>
  </si>
  <si>
    <t>CAR7257</t>
  </si>
  <si>
    <t>805025186_CAR7257</t>
  </si>
  <si>
    <t>CAR7258</t>
  </si>
  <si>
    <t>805025186_CAR7258</t>
  </si>
  <si>
    <t>CAR7259</t>
  </si>
  <si>
    <t>805025186_CAR7259</t>
  </si>
  <si>
    <t>CAR7260</t>
  </si>
  <si>
    <t>805025186_CAR7260</t>
  </si>
  <si>
    <t>CAR7261</t>
  </si>
  <si>
    <t>805025186_CAR7261</t>
  </si>
  <si>
    <t>CAR7262</t>
  </si>
  <si>
    <t>805025186_CAR7262</t>
  </si>
  <si>
    <t>CAR7263</t>
  </si>
  <si>
    <t>805025186_CAR7263</t>
  </si>
  <si>
    <t>CAR7264</t>
  </si>
  <si>
    <t>805025186_CAR7264</t>
  </si>
  <si>
    <t>CAR7265</t>
  </si>
  <si>
    <t>805025186_CAR7265</t>
  </si>
  <si>
    <t>CAR7266</t>
  </si>
  <si>
    <t>805025186_CAR7266</t>
  </si>
  <si>
    <t>CAR7267</t>
  </si>
  <si>
    <t>805025186_CAR7267</t>
  </si>
  <si>
    <t>CAR7268</t>
  </si>
  <si>
    <t>805025186_CAR7268</t>
  </si>
  <si>
    <t>CAR7269</t>
  </si>
  <si>
    <t>805025186_CAR7269</t>
  </si>
  <si>
    <t>CAR7270</t>
  </si>
  <si>
    <t>805025186_CAR7270</t>
  </si>
  <si>
    <t>CAR7271</t>
  </si>
  <si>
    <t>805025186_CAR7271</t>
  </si>
  <si>
    <t>CAR7272</t>
  </si>
  <si>
    <t>805025186_CAR7272</t>
  </si>
  <si>
    <t>CAR7273</t>
  </si>
  <si>
    <t>805025186_CAR7273</t>
  </si>
  <si>
    <t>CAR7274</t>
  </si>
  <si>
    <t>805025186_CAR7274</t>
  </si>
  <si>
    <t>CAR7275</t>
  </si>
  <si>
    <t>805025186_CAR7275</t>
  </si>
  <si>
    <t>CAR7276</t>
  </si>
  <si>
    <t>805025186_CAR7276</t>
  </si>
  <si>
    <t>CAR7277</t>
  </si>
  <si>
    <t>805025186_CAR7277</t>
  </si>
  <si>
    <t>CAR7278</t>
  </si>
  <si>
    <t>805025186_CAR7278</t>
  </si>
  <si>
    <t>CAR7279</t>
  </si>
  <si>
    <t>805025186_CAR7279</t>
  </si>
  <si>
    <t>CAR7254</t>
  </si>
  <si>
    <t>805025186_CAR7254</t>
  </si>
  <si>
    <t>CAR7446</t>
  </si>
  <si>
    <t>805025186_CAR7446</t>
  </si>
  <si>
    <t>CAR7447</t>
  </si>
  <si>
    <t>805025186_CAR7447</t>
  </si>
  <si>
    <t>CAR7448</t>
  </si>
  <si>
    <t>805025186_CAR7448</t>
  </si>
  <si>
    <t>CAR7449</t>
  </si>
  <si>
    <t>805025186_CAR7449</t>
  </si>
  <si>
    <t>CAR7450</t>
  </si>
  <si>
    <t>805025186_CAR7450</t>
  </si>
  <si>
    <t>CAR7451</t>
  </si>
  <si>
    <t>805025186_CAR7451</t>
  </si>
  <si>
    <t>CAR7452</t>
  </si>
  <si>
    <t>805025186_CAR7452</t>
  </si>
  <si>
    <t>CAR7453</t>
  </si>
  <si>
    <t>805025186_CAR7453</t>
  </si>
  <si>
    <t>CAR7454</t>
  </si>
  <si>
    <t>805025186_CAR7454</t>
  </si>
  <si>
    <t>CAR7455</t>
  </si>
  <si>
    <t>805025186_CAR7455</t>
  </si>
  <si>
    <t>CAR7456</t>
  </si>
  <si>
    <t>805025186_CAR7456</t>
  </si>
  <si>
    <t>CAR7457</t>
  </si>
  <si>
    <t>805025186_CAR7457</t>
  </si>
  <si>
    <t>CAR7459</t>
  </si>
  <si>
    <t>805025186_CAR7459</t>
  </si>
  <si>
    <t>CAR7460</t>
  </si>
  <si>
    <t>805025186_CAR7460</t>
  </si>
  <si>
    <t>CAR7461</t>
  </si>
  <si>
    <t>805025186_CAR7461</t>
  </si>
  <si>
    <t>CAR7462</t>
  </si>
  <si>
    <t>805025186_CAR7462</t>
  </si>
  <si>
    <t>CAR7463</t>
  </si>
  <si>
    <t>805025186_CAR7463</t>
  </si>
  <si>
    <t>CAR7464</t>
  </si>
  <si>
    <t>805025186_CAR7464</t>
  </si>
  <si>
    <t>CAR7465</t>
  </si>
  <si>
    <t>805025186_CAR7465</t>
  </si>
  <si>
    <t>CAR7630</t>
  </si>
  <si>
    <t>805025186_CAR7630</t>
  </si>
  <si>
    <t>CAR7631</t>
  </si>
  <si>
    <t>805025186_CAR7631</t>
  </si>
  <si>
    <t>CAR7632</t>
  </si>
  <si>
    <t>805025186_CAR7632</t>
  </si>
  <si>
    <t>CAR7633</t>
  </si>
  <si>
    <t>805025186_CAR7633</t>
  </si>
  <si>
    <t>CAR7634</t>
  </si>
  <si>
    <t>805025186_CAR7634</t>
  </si>
  <si>
    <t>CAR7635</t>
  </si>
  <si>
    <t>805025186_CAR7635</t>
  </si>
  <si>
    <t>CAR7636</t>
  </si>
  <si>
    <t>805025186_CAR7636</t>
  </si>
  <si>
    <t>CAR7637</t>
  </si>
  <si>
    <t>805025186_CAR7637</t>
  </si>
  <si>
    <t>CAR7638</t>
  </si>
  <si>
    <t>805025186_CAR7638</t>
  </si>
  <si>
    <t>CAR7639</t>
  </si>
  <si>
    <t>805025186_CAR7639</t>
  </si>
  <si>
    <t>CAR7640</t>
  </si>
  <si>
    <t>805025186_CAR7640</t>
  </si>
  <si>
    <t xml:space="preserve">Fecha de radicacion EPS </t>
  </si>
  <si>
    <t>Estado de Factura EPS Agosto 17</t>
  </si>
  <si>
    <t>Boxalud</t>
  </si>
  <si>
    <t>Finalizada</t>
  </si>
  <si>
    <t>Valor Total Bruto</t>
  </si>
  <si>
    <t>Valor Radicado</t>
  </si>
  <si>
    <t>Valor Pagar</t>
  </si>
  <si>
    <t>Valor Compensacion SAP</t>
  </si>
  <si>
    <t xml:space="preserve">Doc compensacion </t>
  </si>
  <si>
    <t xml:space="preserve">Fecha de compensacion </t>
  </si>
  <si>
    <t xml:space="preserve">Valor TF </t>
  </si>
  <si>
    <t>Fecha de corte</t>
  </si>
  <si>
    <t>12.08.2024</t>
  </si>
  <si>
    <t>06.07.2022</t>
  </si>
  <si>
    <t xml:space="preserve">Retencion </t>
  </si>
  <si>
    <t>FACTURA PENDIENTE EN PROGRAMACION DE PAGO</t>
  </si>
  <si>
    <t>FACTURA CANCELADA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</si>
  <si>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</si>
  <si>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</si>
  <si>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</si>
  <si>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</si>
  <si>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</si>
  <si>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</si>
  <si>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</si>
  <si>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</si>
  <si>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</si>
  <si>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</si>
  <si>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</si>
  <si>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</si>
  <si>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</si>
  <si>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</si>
  <si>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</si>
  <si>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</si>
  <si>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</si>
  <si>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</si>
  <si>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</si>
  <si>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</si>
  <si>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</si>
  <si>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</si>
  <si>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</si>
  <si>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</si>
  <si>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</si>
  <si>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</si>
  <si>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</si>
  <si>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CASA MADRE CANGURO ALFA SA</t>
  </si>
  <si>
    <t>NIT: 805025186</t>
  </si>
  <si>
    <t>Santiago de Cali, Agosto 17 del 2024</t>
  </si>
  <si>
    <t>Con Corte al dia: 31/07/2024</t>
  </si>
  <si>
    <t xml:space="preserve">Neila Montiel </t>
  </si>
  <si>
    <t>Auxiliar Contable</t>
  </si>
  <si>
    <t>A continuacion me permito remitir nuestra respuesta al estado de cartera presentado en la fecha: 12/08/2024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</si>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</sst>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8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indexed="8"/>
      <name val="Aptos Narrow"/>
      <family val="2"/>
      <scheme val="minor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Calibri"/>
    </font>
  </fonts>
  <fills count="8">
    <fill>
      <patternFill patternType="none"/>
    </fill>
    <fill>
      <patternFill patternType="gray125"/>
    </fill>
    <fill>
      <patternFill patternType="solid">
        <fgColor rgb="FF9933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0" fillId="0" borderId="0"/>
    <xf numFmtId="167" fontId="6" fillId="0" borderId="0" applyFont="0" applyFill="0" applyBorder="0" applyAlignment="0" applyProtection="0"/>
  </cellStyleXfs>
  <cellXfs count="13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4" fontId="2" fillId="0" borderId="1" xfId="0" applyNumberFormat="1" applyFont="1" applyBorder="1"/>
    <xf numFmtId="14" fontId="0" fillId="0" borderId="1" xfId="0" applyNumberFormat="1" applyBorder="1"/>
    <xf numFmtId="1" fontId="0" fillId="0" borderId="1" xfId="0" applyNumberFormat="1" applyBorder="1"/>
    <xf numFmtId="0" fontId="3" fillId="0" borderId="0" xfId="0" applyFont="1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3" fontId="1" fillId="0" borderId="1" xfId="0" applyNumberFormat="1" applyFont="1" applyBorder="1"/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14" fontId="3" fillId="0" borderId="1" xfId="0" applyNumberFormat="1" applyFont="1" applyBorder="1"/>
    <xf numFmtId="14" fontId="8" fillId="0" borderId="1" xfId="0" applyNumberFormat="1" applyFont="1" applyBorder="1"/>
    <xf numFmtId="0" fontId="8" fillId="0" borderId="0" xfId="0" applyFont="1"/>
    <xf numFmtId="0" fontId="8" fillId="0" borderId="0" xfId="0" applyFont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165" fontId="8" fillId="0" borderId="0" xfId="1" applyNumberFormat="1" applyFont="1"/>
    <xf numFmtId="165" fontId="7" fillId="0" borderId="1" xfId="1" applyNumberFormat="1" applyFont="1" applyFill="1" applyBorder="1" applyAlignment="1">
      <alignment horizontal="center" vertical="center" wrapText="1"/>
    </xf>
    <xf numFmtId="165" fontId="7" fillId="4" borderId="1" xfId="1" applyNumberFormat="1" applyFont="1" applyFill="1" applyBorder="1" applyAlignment="1">
      <alignment horizontal="center" vertical="center" wrapText="1"/>
    </xf>
    <xf numFmtId="165" fontId="8" fillId="0" borderId="1" xfId="1" applyNumberFormat="1" applyFont="1" applyBorder="1"/>
    <xf numFmtId="165" fontId="9" fillId="0" borderId="1" xfId="1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165" fontId="7" fillId="0" borderId="0" xfId="1" applyNumberFormat="1" applyFont="1"/>
    <xf numFmtId="0" fontId="7" fillId="7" borderId="1" xfId="0" applyFont="1" applyFill="1" applyBorder="1" applyAlignment="1">
      <alignment horizontal="center" vertical="center" wrapText="1"/>
    </xf>
    <xf numFmtId="0" fontId="11" fillId="0" borderId="0" xfId="3" applyFont="1"/>
    <xf numFmtId="0" fontId="11" fillId="0" borderId="4" xfId="3" applyFont="1" applyBorder="1" applyAlignment="1">
      <alignment horizontal="centerContinuous"/>
    </xf>
    <xf numFmtId="0" fontId="11" fillId="0" borderId="6" xfId="3" applyFont="1" applyBorder="1" applyAlignment="1">
      <alignment horizontal="centerContinuous"/>
    </xf>
    <xf numFmtId="0" fontId="12" fillId="0" borderId="4" xfId="3" applyFont="1" applyBorder="1" applyAlignment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/>
    </xf>
    <xf numFmtId="0" fontId="11" fillId="0" borderId="8" xfId="3" applyFont="1" applyBorder="1" applyAlignment="1">
      <alignment horizontal="centerContinuous"/>
    </xf>
    <xf numFmtId="0" fontId="12" fillId="0" borderId="9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2" fillId="0" borderId="14" xfId="3" applyFont="1" applyBorder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8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/>
    </xf>
    <xf numFmtId="0" fontId="11" fillId="0" borderId="11" xfId="3" applyFont="1" applyBorder="1" applyAlignment="1">
      <alignment horizontal="centerContinuous"/>
    </xf>
    <xf numFmtId="0" fontId="11" fillId="0" borderId="7" xfId="3" applyFont="1" applyBorder="1"/>
    <xf numFmtId="0" fontId="11" fillId="0" borderId="8" xfId="3" applyFont="1" applyBorder="1"/>
    <xf numFmtId="0" fontId="12" fillId="0" borderId="0" xfId="3" applyFont="1"/>
    <xf numFmtId="14" fontId="11" fillId="0" borderId="0" xfId="3" applyNumberFormat="1" applyFont="1"/>
    <xf numFmtId="166" fontId="11" fillId="0" borderId="0" xfId="3" applyNumberFormat="1" applyFont="1"/>
    <xf numFmtId="0" fontId="10" fillId="0" borderId="0" xfId="3" applyFont="1"/>
    <xf numFmtId="14" fontId="11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68" fontId="13" fillId="0" borderId="0" xfId="4" applyNumberFormat="1" applyFont="1" applyAlignment="1">
      <alignment horizontal="center"/>
    </xf>
    <xf numFmtId="169" fontId="13" fillId="0" borderId="0" xfId="2" applyNumberFormat="1" applyFont="1" applyAlignment="1">
      <alignment horizontal="right"/>
    </xf>
    <xf numFmtId="169" fontId="11" fillId="0" borderId="0" xfId="2" applyNumberFormat="1" applyFont="1"/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8" fontId="11" fillId="0" borderId="0" xfId="4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69" fontId="11" fillId="0" borderId="0" xfId="3" applyNumberFormat="1" applyFont="1"/>
    <xf numFmtId="168" fontId="11" fillId="0" borderId="10" xfId="4" applyNumberFormat="1" applyFont="1" applyBorder="1" applyAlignment="1">
      <alignment horizontal="center"/>
    </xf>
    <xf numFmtId="169" fontId="11" fillId="0" borderId="10" xfId="2" applyNumberFormat="1" applyFont="1" applyBorder="1" applyAlignment="1">
      <alignment horizontal="right"/>
    </xf>
    <xf numFmtId="168" fontId="12" fillId="0" borderId="0" xfId="2" applyNumberFormat="1" applyFont="1" applyAlignment="1">
      <alignment horizontal="right"/>
    </xf>
    <xf numFmtId="169" fontId="12" fillId="0" borderId="0" xfId="2" applyNumberFormat="1" applyFont="1" applyAlignment="1">
      <alignment horizontal="right"/>
    </xf>
    <xf numFmtId="0" fontId="13" fillId="0" borderId="0" xfId="3" applyFont="1"/>
    <xf numFmtId="168" fontId="10" fillId="0" borderId="10" xfId="4" applyNumberFormat="1" applyFont="1" applyBorder="1" applyAlignment="1">
      <alignment horizontal="center"/>
    </xf>
    <xf numFmtId="169" fontId="10" fillId="0" borderId="10" xfId="2" applyNumberFormat="1" applyFont="1" applyBorder="1" applyAlignment="1">
      <alignment horizontal="right"/>
    </xf>
    <xf numFmtId="0" fontId="10" fillId="0" borderId="8" xfId="3" applyFont="1" applyBorder="1"/>
    <xf numFmtId="168" fontId="10" fillId="0" borderId="0" xfId="2" applyNumberFormat="1" applyFont="1" applyAlignment="1">
      <alignment horizontal="right"/>
    </xf>
    <xf numFmtId="168" fontId="13" fillId="0" borderId="16" xfId="4" applyNumberFormat="1" applyFont="1" applyBorder="1" applyAlignment="1">
      <alignment horizontal="center"/>
    </xf>
    <xf numFmtId="169" fontId="13" fillId="0" borderId="16" xfId="2" applyNumberFormat="1" applyFont="1" applyBorder="1" applyAlignment="1">
      <alignment horizontal="right"/>
    </xf>
    <xf numFmtId="170" fontId="10" fillId="0" borderId="0" xfId="3" applyNumberFormat="1" applyFont="1"/>
    <xf numFmtId="167" fontId="10" fillId="0" borderId="0" xfId="4" applyFont="1"/>
    <xf numFmtId="169" fontId="10" fillId="0" borderId="0" xfId="2" applyNumberFormat="1" applyFont="1"/>
    <xf numFmtId="170" fontId="13" fillId="0" borderId="10" xfId="3" applyNumberFormat="1" applyFont="1" applyBorder="1"/>
    <xf numFmtId="170" fontId="10" fillId="0" borderId="10" xfId="3" applyNumberFormat="1" applyFont="1" applyBorder="1"/>
    <xf numFmtId="167" fontId="13" fillId="0" borderId="10" xfId="4" applyFont="1" applyBorder="1"/>
    <xf numFmtId="169" fontId="10" fillId="0" borderId="10" xfId="2" applyNumberFormat="1" applyFont="1" applyBorder="1"/>
    <xf numFmtId="170" fontId="13" fillId="0" borderId="0" xfId="3" applyNumberFormat="1" applyFont="1"/>
    <xf numFmtId="0" fontId="14" fillId="0" borderId="0" xfId="3" applyFont="1" applyAlignment="1">
      <alignment horizontal="center" vertical="center" wrapText="1"/>
    </xf>
    <xf numFmtId="0" fontId="11" fillId="0" borderId="9" xfId="3" applyFont="1" applyBorder="1"/>
    <xf numFmtId="0" fontId="11" fillId="0" borderId="10" xfId="3" applyFont="1" applyBorder="1"/>
    <xf numFmtId="170" fontId="11" fillId="0" borderId="10" xfId="3" applyNumberFormat="1" applyFont="1" applyBorder="1"/>
    <xf numFmtId="0" fontId="11" fillId="0" borderId="11" xfId="3" applyFont="1" applyBorder="1"/>
    <xf numFmtId="0" fontId="10" fillId="0" borderId="4" xfId="3" applyFont="1" applyBorder="1" applyAlignment="1">
      <alignment horizontal="center"/>
    </xf>
    <xf numFmtId="0" fontId="10" fillId="0" borderId="6" xfId="3" applyFont="1" applyBorder="1" applyAlignment="1">
      <alignment horizontal="center"/>
    </xf>
    <xf numFmtId="0" fontId="13" fillId="0" borderId="4" xfId="3" applyFont="1" applyBorder="1" applyAlignment="1">
      <alignment horizontal="center" vertical="center"/>
    </xf>
    <xf numFmtId="0" fontId="13" fillId="0" borderId="5" xfId="3" applyFont="1" applyBorder="1" applyAlignment="1">
      <alignment horizontal="center" vertical="center"/>
    </xf>
    <xf numFmtId="0" fontId="13" fillId="0" borderId="6" xfId="3" applyFont="1" applyBorder="1" applyAlignment="1">
      <alignment horizontal="center" vertical="center"/>
    </xf>
    <xf numFmtId="0" fontId="13" fillId="0" borderId="12" xfId="3" applyFont="1" applyBorder="1" applyAlignment="1">
      <alignment horizontal="center" vertical="center"/>
    </xf>
    <xf numFmtId="0" fontId="10" fillId="0" borderId="9" xfId="3" applyFont="1" applyBorder="1" applyAlignment="1">
      <alignment horizontal="center"/>
    </xf>
    <xf numFmtId="0" fontId="10" fillId="0" borderId="11" xfId="3" applyFont="1" applyBorder="1" applyAlignment="1">
      <alignment horizontal="center"/>
    </xf>
    <xf numFmtId="0" fontId="13" fillId="0" borderId="17" xfId="3" applyFont="1" applyBorder="1" applyAlignment="1">
      <alignment horizontal="center" vertical="center" wrapText="1"/>
    </xf>
    <xf numFmtId="0" fontId="13" fillId="0" borderId="18" xfId="3" applyFont="1" applyBorder="1" applyAlignment="1">
      <alignment horizontal="center" vertical="center" wrapText="1"/>
    </xf>
    <xf numFmtId="0" fontId="13" fillId="0" borderId="15" xfId="3" applyFont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/>
    </xf>
    <xf numFmtId="0" fontId="10" fillId="0" borderId="7" xfId="3" applyFont="1" applyBorder="1"/>
    <xf numFmtId="166" fontId="10" fillId="0" borderId="0" xfId="3" applyNumberFormat="1" applyFont="1"/>
    <xf numFmtId="14" fontId="10" fillId="0" borderId="0" xfId="3" applyNumberFormat="1" applyFont="1"/>
    <xf numFmtId="14" fontId="10" fillId="0" borderId="0" xfId="3" applyNumberFormat="1" applyFont="1" applyAlignment="1">
      <alignment horizontal="left"/>
    </xf>
    <xf numFmtId="165" fontId="13" fillId="0" borderId="0" xfId="1" applyNumberFormat="1" applyFont="1"/>
    <xf numFmtId="171" fontId="13" fillId="0" borderId="0" xfId="1" applyNumberFormat="1" applyFont="1" applyAlignment="1">
      <alignment horizontal="right"/>
    </xf>
    <xf numFmtId="165" fontId="10" fillId="0" borderId="0" xfId="1" applyNumberFormat="1" applyFont="1" applyAlignment="1">
      <alignment horizontal="center"/>
    </xf>
    <xf numFmtId="171" fontId="10" fillId="0" borderId="0" xfId="1" applyNumberFormat="1" applyFont="1" applyAlignment="1">
      <alignment horizontal="right"/>
    </xf>
    <xf numFmtId="165" fontId="10" fillId="0" borderId="2" xfId="1" applyNumberFormat="1" applyFont="1" applyBorder="1" applyAlignment="1">
      <alignment horizontal="center"/>
    </xf>
    <xf numFmtId="171" fontId="10" fillId="0" borderId="2" xfId="1" applyNumberFormat="1" applyFont="1" applyBorder="1" applyAlignment="1">
      <alignment horizontal="right"/>
    </xf>
    <xf numFmtId="165" fontId="10" fillId="0" borderId="16" xfId="1" applyNumberFormat="1" applyFont="1" applyBorder="1" applyAlignment="1">
      <alignment horizontal="center"/>
    </xf>
    <xf numFmtId="171" fontId="10" fillId="0" borderId="16" xfId="1" applyNumberFormat="1" applyFont="1" applyBorder="1" applyAlignment="1">
      <alignment horizontal="right"/>
    </xf>
    <xf numFmtId="170" fontId="10" fillId="0" borderId="0" xfId="3" applyNumberFormat="1" applyFont="1" applyAlignment="1">
      <alignment horizontal="right"/>
    </xf>
    <xf numFmtId="0" fontId="14" fillId="0" borderId="0" xfId="0" applyFont="1" applyAlignment="1">
      <alignment horizontal="center" vertical="center" wrapText="1"/>
    </xf>
    <xf numFmtId="0" fontId="10" fillId="0" borderId="9" xfId="3" applyFont="1" applyBorder="1"/>
    <xf numFmtId="0" fontId="10" fillId="0" borderId="10" xfId="3" applyFont="1" applyBorder="1"/>
    <xf numFmtId="0" fontId="10" fillId="0" borderId="11" xfId="3" applyFont="1" applyBorder="1"/>
    <xf numFmtId="0" fontId="17" fillId="0" borderId="3" xfId="0" pivotButton="1" applyFont="1" applyBorder="1"/>
    <xf numFmtId="0" fontId="17" fillId="0" borderId="3" xfId="0" applyFont="1" applyBorder="1"/>
    <xf numFmtId="165" fontId="17" fillId="0" borderId="15" xfId="0" applyNumberFormat="1" applyFont="1" applyBorder="1"/>
    <xf numFmtId="0" fontId="17" fillId="0" borderId="12" xfId="0" applyFont="1" applyBorder="1" applyAlignment="1">
      <alignment horizontal="left"/>
    </xf>
    <xf numFmtId="0" fontId="17" fillId="0" borderId="12" xfId="0" applyNumberFormat="1" applyFont="1" applyBorder="1"/>
    <xf numFmtId="165" fontId="17" fillId="0" borderId="6" xfId="0" applyNumberFormat="1" applyFont="1" applyBorder="1"/>
    <xf numFmtId="0" fontId="17" fillId="0" borderId="14" xfId="0" applyFont="1" applyBorder="1" applyAlignment="1">
      <alignment horizontal="left"/>
    </xf>
    <xf numFmtId="0" fontId="17" fillId="0" borderId="13" xfId="0" applyNumberFormat="1" applyFont="1" applyBorder="1"/>
    <xf numFmtId="165" fontId="17" fillId="0" borderId="8" xfId="0" applyNumberFormat="1" applyFont="1" applyBorder="1"/>
    <xf numFmtId="0" fontId="17" fillId="0" borderId="3" xfId="0" applyFont="1" applyBorder="1" applyAlignment="1">
      <alignment horizontal="left"/>
    </xf>
    <xf numFmtId="0" fontId="17" fillId="0" borderId="3" xfId="0" applyNumberFormat="1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91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numFmt numFmtId="164" formatCode="_-* #,##0.0_-;\-* #,##0.0_-;_-* &quot;-&quot;??_-;_-@_-"/>
    </dxf>
    <dxf>
      <numFmt numFmtId="165" formatCode="_-* #,##0_-;\-* #,##0_-;_-* &quot;-&quot;??_-;_-@_-"/>
    </dxf>
    <dxf>
      <numFmt numFmtId="164" formatCode="_-* #,##0.0_-;\-* #,##0.0_-;_-* &quot;-&quot;??_-;_-@_-"/>
    </dxf>
    <dxf>
      <numFmt numFmtId="165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4" formatCode="_-* #,##0.0_-;\-* #,##0.0_-;_-* &quot;-&quot;??_-;_-@_-"/>
    </dxf>
    <dxf>
      <numFmt numFmtId="164" formatCode="_-* #,##0.0_-;\-* #,##0.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.0_-;\-* #,##0.0_-;_-* &quot;-&quot;??_-;_-@_-"/>
    </dxf>
    <dxf>
      <numFmt numFmtId="164" formatCode="_-* #,##0.0_-;\-* #,##0.0_-;_-* &quot;-&quot;??_-;_-@_-"/>
    </dxf>
    <dxf>
      <numFmt numFmtId="164" formatCode="_-* #,##0.0_-;\-* #,##0.0_-;_-* &quot;-&quot;??_-;_-@_-"/>
    </dxf>
    <dxf>
      <numFmt numFmtId="164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671511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169513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21.531811574074" createdVersion="5" refreshedVersion="5" minRefreshableVersion="3" recordCount="72">
  <cacheSource type="worksheet">
    <worksheetSource ref="A2:Z74" sheet="ESTADO DE CADA FACTURA"/>
  </cacheSource>
  <cacheFields count="26">
    <cacheField name="NIT IPS" numFmtId="0">
      <sharedItems containsSemiMixedTypes="0" containsString="0" containsNumber="1" containsInteger="1" minValue="805025186" maxValue="805025186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958" maxValue="7640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2-01-13T00:00:00" maxDate="2024-07-13T00:00:00"/>
    </cacheField>
    <cacheField name="IPS Fecha radicado" numFmtId="14">
      <sharedItems containsSemiMixedTypes="0" containsNonDate="0" containsDate="1" containsString="0" minDate="2022-01-13T00:00:00" maxDate="2024-07-13T00:00:00"/>
    </cacheField>
    <cacheField name="Fecha de radicacion EPS " numFmtId="14">
      <sharedItems containsSemiMixedTypes="0" containsNonDate="0" containsDate="1" containsString="0" minDate="2022-01-15T00:00:00" maxDate="2024-07-12T12:41:51"/>
    </cacheField>
    <cacheField name="IPS Valor Factura" numFmtId="165">
      <sharedItems containsSemiMixedTypes="0" containsString="0" containsNumber="1" containsInteger="1" minValue="169000" maxValue="1460160"/>
    </cacheField>
    <cacheField name="IPS Saldo Factura" numFmtId="165">
      <sharedItems containsSemiMixedTypes="0" containsString="0" containsNumber="1" containsInteger="1" minValue="3500" maxValue="146016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úmero de Contrato" numFmtId="0">
      <sharedItems/>
    </cacheField>
    <cacheField name="Estado de Factura EPS Agosto 17" numFmtId="0">
      <sharedItems count="2">
        <s v="FACTURA CANCELADA"/>
        <s v="FACTURA PENDIENTE EN PROGRAMACION DE PAGO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169000" maxValue="1460160"/>
    </cacheField>
    <cacheField name="Valor Radicado" numFmtId="165">
      <sharedItems containsSemiMixedTypes="0" containsString="0" containsNumber="1" containsInteger="1" minValue="169000" maxValue="1460160"/>
    </cacheField>
    <cacheField name="Valor Pagar" numFmtId="165">
      <sharedItems containsSemiMixedTypes="0" containsString="0" containsNumber="1" containsInteger="1" minValue="164900" maxValue="1430957"/>
    </cacheField>
    <cacheField name="Valor Compensacion SAP" numFmtId="165">
      <sharedItems containsSemiMixedTypes="0" containsString="0" containsNumber="1" containsInteger="1" minValue="0" maxValue="1430957"/>
    </cacheField>
    <cacheField name="Retencion " numFmtId="165">
      <sharedItems containsString="0" containsBlank="1" containsNumber="1" containsInteger="1" minValue="0" maxValue="29203"/>
    </cacheField>
    <cacheField name="Doc compensacion " numFmtId="0">
      <sharedItems containsString="0" containsBlank="1" containsNumber="1" containsInteger="1" minValue="2201258196" maxValue="2201538894"/>
    </cacheField>
    <cacheField name="Fecha de compensacion " numFmtId="0">
      <sharedItems containsBlank="1"/>
    </cacheField>
    <cacheField name="Valor TF " numFmtId="0">
      <sharedItems containsString="0" containsBlank="1" containsNumber="1" containsInteger="1" minValue="9349410" maxValue="19273896"/>
    </cacheField>
    <cacheField name="Fecha de corte" numFmtId="14">
      <sharedItems containsSemiMixedTypes="0" containsNonDate="0" containsDate="1" containsString="0" minDate="2024-07-31T00:00:00" maxDate="2024-08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2">
  <r>
    <n v="805025186"/>
    <s v="CASA MADRE CANGURO ALFA SA"/>
    <s v="CAR"/>
    <n v="2958"/>
    <s v="CAR2958"/>
    <s v="805025186_CAR2958"/>
    <d v="2022-01-13T00:00:00"/>
    <d v="2022-01-13T00:00:00"/>
    <d v="2022-01-15T00:00:00"/>
    <n v="169000"/>
    <n v="3500"/>
    <s v="EVENTO"/>
    <s v="CALI"/>
    <s v="AMBULATORIO"/>
    <s v="CMSSV-079"/>
    <x v="0"/>
    <s v="Finalizada"/>
    <n v="169000"/>
    <n v="169000"/>
    <n v="165500"/>
    <n v="162120"/>
    <n v="3380"/>
    <n v="2201258196"/>
    <s v="06.07.2022"/>
    <n v="9349410"/>
    <d v="2024-07-31T00:00:00"/>
  </r>
  <r>
    <n v="805025186"/>
    <s v="CASA MADRE CANGURO ALFA SA"/>
    <s v="CAR"/>
    <n v="6672"/>
    <s v="CAR6672"/>
    <s v="805025186_CAR6672"/>
    <d v="2024-02-09T00:00:00"/>
    <d v="2024-02-13T00:00:00"/>
    <d v="2024-02-13T08:33:21"/>
    <n v="1460160"/>
    <n v="1460160"/>
    <s v="EVENTO"/>
    <s v="CALI"/>
    <s v="AMBULATORIO"/>
    <s v="CMSSV-079"/>
    <x v="0"/>
    <s v="Finalizada"/>
    <n v="1460160"/>
    <n v="1460160"/>
    <n v="1430957"/>
    <n v="1430957"/>
    <n v="29203"/>
    <n v="2201538894"/>
    <s v="12.08.2024"/>
    <n v="16303764"/>
    <d v="2024-07-31T00:00:00"/>
  </r>
  <r>
    <n v="805025186"/>
    <s v="CASA MADRE CANGURO ALFA SA"/>
    <s v="CAR"/>
    <n v="6673"/>
    <s v="CAR6673"/>
    <s v="805025186_CAR6673"/>
    <d v="2024-02-09T00:00:00"/>
    <d v="2024-02-13T00:00:00"/>
    <d v="2024-02-13T08:35:22"/>
    <n v="730080"/>
    <n v="730080"/>
    <s v="EVENTO"/>
    <s v="CALI"/>
    <s v="AMBULATORIO"/>
    <s v="CMSSV-079"/>
    <x v="0"/>
    <s v="Finalizada"/>
    <n v="730080"/>
    <n v="730080"/>
    <n v="715478"/>
    <n v="715478"/>
    <n v="14602"/>
    <n v="2201538894"/>
    <s v="12.08.2024"/>
    <n v="16303764"/>
    <d v="2024-07-31T00:00:00"/>
  </r>
  <r>
    <n v="805025186"/>
    <s v="CASA MADRE CANGURO ALFA SA"/>
    <s v="CAR"/>
    <n v="6674"/>
    <s v="CAR6674"/>
    <s v="805025186_CAR6674"/>
    <d v="2024-02-09T00:00:00"/>
    <d v="2024-02-13T00:00:00"/>
    <d v="2024-02-13T08:36:39"/>
    <n v="730080"/>
    <n v="730080"/>
    <s v="EVENTO"/>
    <s v="CALI"/>
    <s v="AMBULATORIO"/>
    <s v="CMSSV-079"/>
    <x v="0"/>
    <s v="Finalizada"/>
    <n v="730080"/>
    <n v="730080"/>
    <n v="715478"/>
    <n v="715478"/>
    <n v="14602"/>
    <n v="2201538894"/>
    <s v="12.08.2024"/>
    <n v="16303764"/>
    <d v="2024-07-31T00:00:00"/>
  </r>
  <r>
    <n v="805025186"/>
    <s v="CASA MADRE CANGURO ALFA SA"/>
    <s v="CAR"/>
    <n v="6675"/>
    <s v="CAR6675"/>
    <s v="805025186_CAR6675"/>
    <d v="2024-02-09T00:00:00"/>
    <d v="2024-02-13T00:00:00"/>
    <d v="2024-02-13T08:40:57"/>
    <n v="730080"/>
    <n v="730080"/>
    <s v="EVENTO"/>
    <s v="CALI"/>
    <s v="AMBULATORIO"/>
    <s v="CMSSV-079"/>
    <x v="0"/>
    <s v="Finalizada"/>
    <n v="730080"/>
    <n v="730080"/>
    <n v="715478"/>
    <n v="715478"/>
    <n v="14602"/>
    <n v="2201538894"/>
    <s v="12.08.2024"/>
    <n v="16303764"/>
    <d v="2024-07-31T00:00:00"/>
  </r>
  <r>
    <n v="805025186"/>
    <s v="CASA MADRE CANGURO ALFA SA"/>
    <s v="CAR"/>
    <n v="6676"/>
    <s v="CAR6676"/>
    <s v="805025186_CAR6676"/>
    <d v="2024-02-09T00:00:00"/>
    <d v="2024-02-13T00:00:00"/>
    <d v="2024-02-13T08:42:27"/>
    <n v="730080"/>
    <n v="730080"/>
    <s v="EVENTO"/>
    <s v="CALI"/>
    <s v="AMBULATORIO"/>
    <s v="CMSSV-079"/>
    <x v="0"/>
    <s v="Finalizada"/>
    <n v="730080"/>
    <n v="730080"/>
    <n v="715478"/>
    <n v="715478"/>
    <n v="14602"/>
    <n v="2201538894"/>
    <s v="12.08.2024"/>
    <n v="16303764"/>
    <d v="2024-07-31T00:00:00"/>
  </r>
  <r>
    <n v="805025186"/>
    <s v="CASA MADRE CANGURO ALFA SA"/>
    <s v="CAR"/>
    <n v="6677"/>
    <s v="CAR6677"/>
    <s v="805025186_CAR6677"/>
    <d v="2024-02-09T00:00:00"/>
    <d v="2024-02-13T00:00:00"/>
    <d v="2024-02-13T09:09:01"/>
    <n v="169000"/>
    <n v="169000"/>
    <s v="EVENTO"/>
    <s v="CALI"/>
    <s v="AMBULATORIO"/>
    <s v="CMSSV-079"/>
    <x v="0"/>
    <s v="Finalizada"/>
    <n v="169000"/>
    <n v="169000"/>
    <n v="169000"/>
    <n v="169000"/>
    <n v="0"/>
    <n v="2201538894"/>
    <s v="12.08.2024"/>
    <n v="16303764"/>
    <d v="2024-07-31T00:00:00"/>
  </r>
  <r>
    <n v="805025186"/>
    <s v="CASA MADRE CANGURO ALFA SA"/>
    <s v="CAR"/>
    <n v="6915"/>
    <s v="CAR6915"/>
    <s v="805025186_CAR6915"/>
    <d v="2024-03-12T00:00:00"/>
    <d v="2024-02-13T00:00:00"/>
    <d v="2024-03-13T11:41:16"/>
    <n v="1460160"/>
    <n v="1460160"/>
    <s v="EVENTO"/>
    <s v="CALI"/>
    <s v="AMBULATORIO"/>
    <s v="CMSSV-079"/>
    <x v="0"/>
    <s v="Finalizada"/>
    <n v="1460160"/>
    <n v="1460160"/>
    <n v="1430957"/>
    <n v="1430957"/>
    <n v="29203"/>
    <n v="2201538894"/>
    <s v="12.08.2024"/>
    <n v="16303764"/>
    <d v="2024-07-31T00:00:00"/>
  </r>
  <r>
    <n v="805025186"/>
    <s v="CASA MADRE CANGURO ALFA SA"/>
    <s v="CAR"/>
    <n v="6916"/>
    <s v="CAR6916"/>
    <s v="805025186_CAR6916"/>
    <d v="2024-03-12T00:00:00"/>
    <d v="2024-02-13T00:00:00"/>
    <d v="2024-03-13T11:42:34"/>
    <n v="730080"/>
    <n v="730080"/>
    <s v="EVENTO"/>
    <s v="CALI"/>
    <s v="AMBULATORIO"/>
    <s v="CMSSV-079"/>
    <x v="0"/>
    <s v="Finalizada"/>
    <n v="730080"/>
    <n v="730080"/>
    <n v="715478"/>
    <n v="715478"/>
    <n v="14602"/>
    <n v="2201538894"/>
    <s v="12.08.2024"/>
    <n v="16303764"/>
    <d v="2024-07-31T00:00:00"/>
  </r>
  <r>
    <n v="805025186"/>
    <s v="CASA MADRE CANGURO ALFA SA"/>
    <s v="CAR"/>
    <n v="6917"/>
    <s v="CAR6917"/>
    <s v="805025186_CAR6917"/>
    <d v="2024-03-12T00:00:00"/>
    <d v="2024-02-13T00:00:00"/>
    <d v="2024-03-13T11:43:47"/>
    <n v="730080"/>
    <n v="730080"/>
    <s v="EVENTO"/>
    <s v="CALI"/>
    <s v="AMBULATORIO"/>
    <s v="CMSSV-079"/>
    <x v="0"/>
    <s v="Finalizada"/>
    <n v="730080"/>
    <n v="730080"/>
    <n v="715478"/>
    <n v="715478"/>
    <n v="14602"/>
    <n v="2201538894"/>
    <s v="12.08.2024"/>
    <n v="16303764"/>
    <d v="2024-07-31T00:00:00"/>
  </r>
  <r>
    <n v="805025186"/>
    <s v="CASA MADRE CANGURO ALFA SA"/>
    <s v="CAR"/>
    <n v="6918"/>
    <s v="CAR6918"/>
    <s v="805025186_CAR6918"/>
    <d v="2024-03-12T00:00:00"/>
    <d v="2024-02-13T00:00:00"/>
    <d v="2024-03-13T11:45:02"/>
    <n v="730080"/>
    <n v="730080"/>
    <s v="EVENTO"/>
    <s v="CALI"/>
    <s v="AMBULATORIO"/>
    <s v="CMSSV-079"/>
    <x v="0"/>
    <s v="Finalizada"/>
    <n v="730080"/>
    <n v="730080"/>
    <n v="715478"/>
    <n v="715478"/>
    <n v="14602"/>
    <n v="2201538894"/>
    <s v="12.08.2024"/>
    <n v="16303764"/>
    <d v="2024-07-31T00:00:00"/>
  </r>
  <r>
    <n v="805025186"/>
    <s v="CASA MADRE CANGURO ALFA SA"/>
    <s v="CAR"/>
    <n v="6919"/>
    <s v="CAR6919"/>
    <s v="805025186_CAR6919"/>
    <d v="2024-03-12T00:00:00"/>
    <d v="2024-02-13T00:00:00"/>
    <d v="2024-03-13T11:46:51"/>
    <n v="338000"/>
    <n v="338000"/>
    <s v="EVENTO"/>
    <s v="CALI"/>
    <s v="AMBULATORIO"/>
    <s v="CMSSV-079"/>
    <x v="0"/>
    <s v="Finalizada"/>
    <n v="338000"/>
    <n v="338000"/>
    <n v="331240"/>
    <n v="331240"/>
    <n v="6760"/>
    <n v="2201538894"/>
    <s v="12.08.2024"/>
    <n v="16303764"/>
    <d v="2024-07-31T00:00:00"/>
  </r>
  <r>
    <n v="805025186"/>
    <s v="CASA MADRE CANGURO ALFA SA"/>
    <s v="CAR"/>
    <n v="7110"/>
    <s v="CAR7110"/>
    <s v="805025186_CAR7110"/>
    <d v="2024-04-12T00:00:00"/>
    <d v="2024-04-12T00:00:00"/>
    <d v="2024-04-12T14:20:24"/>
    <n v="1460160"/>
    <n v="1460160"/>
    <s v="EVENTO"/>
    <s v="CALI"/>
    <s v="AMBULATORIO"/>
    <s v="CMSSV-079"/>
    <x v="0"/>
    <s v="Finalizada"/>
    <n v="1460160"/>
    <n v="1460160"/>
    <n v="1430957"/>
    <n v="1430957"/>
    <n v="29203"/>
    <n v="2201538894"/>
    <s v="12.08.2024"/>
    <n v="16303764"/>
    <d v="2024-07-31T00:00:00"/>
  </r>
  <r>
    <n v="805025186"/>
    <s v="CASA MADRE CANGURO ALFA SA"/>
    <s v="CAR"/>
    <n v="7111"/>
    <s v="CAR7111"/>
    <s v="805025186_CAR7111"/>
    <d v="2024-04-12T00:00:00"/>
    <d v="2024-04-12T00:00:00"/>
    <d v="2024-04-12T14:21:40"/>
    <n v="730080"/>
    <n v="730080"/>
    <s v="EVENTO"/>
    <s v="CALI"/>
    <s v="AMBULATORIO"/>
    <s v="CMSSV-079"/>
    <x v="0"/>
    <s v="Finalizada"/>
    <n v="730080"/>
    <n v="730080"/>
    <n v="715478"/>
    <n v="715478"/>
    <n v="14602"/>
    <n v="2201538894"/>
    <s v="12.08.2024"/>
    <n v="16303764"/>
    <d v="2024-07-31T00:00:00"/>
  </r>
  <r>
    <n v="805025186"/>
    <s v="CASA MADRE CANGURO ALFA SA"/>
    <s v="CAR"/>
    <n v="7112"/>
    <s v="CAR7112"/>
    <s v="805025186_CAR7112"/>
    <d v="2024-04-12T00:00:00"/>
    <d v="2024-04-12T00:00:00"/>
    <d v="2024-04-12T14:22:54"/>
    <n v="338000"/>
    <n v="338000"/>
    <s v="EVENTO"/>
    <s v="CALI"/>
    <s v="AMBULATORIO"/>
    <s v="CMSSV-079"/>
    <x v="0"/>
    <s v="Finalizada"/>
    <n v="338000"/>
    <n v="338000"/>
    <n v="331240"/>
    <n v="331240"/>
    <n v="6760"/>
    <n v="2201538894"/>
    <s v="12.08.2024"/>
    <n v="16303764"/>
    <d v="2024-07-31T00:00:00"/>
  </r>
  <r>
    <n v="805025186"/>
    <s v="CASA MADRE CANGURO ALFA SA"/>
    <s v="CAR"/>
    <n v="7253"/>
    <s v="CAR7253"/>
    <s v="805025186_CAR7253"/>
    <d v="2024-05-07T00:00:00"/>
    <d v="2024-05-10T00:00:00"/>
    <d v="2024-05-10T14:27:58"/>
    <n v="1460160"/>
    <n v="1441960"/>
    <s v="EVENTO"/>
    <s v="CALI"/>
    <s v="AMBULATORIO"/>
    <s v="CMSSV-079"/>
    <x v="0"/>
    <s v="Finalizada"/>
    <n v="1460160"/>
    <n v="1460160"/>
    <n v="1412757"/>
    <n v="1412757"/>
    <n v="29203"/>
    <n v="2201538860"/>
    <s v="12.08.2024"/>
    <n v="19273896"/>
    <d v="2024-07-31T00:00:00"/>
  </r>
  <r>
    <n v="805025186"/>
    <s v="CASA MADRE CANGURO ALFA SA"/>
    <s v="CAR"/>
    <n v="7255"/>
    <s v="CAR7255"/>
    <s v="805025186_CAR7255"/>
    <d v="2024-05-08T00:00:00"/>
    <d v="2024-05-10T00:00:00"/>
    <d v="2024-05-10T14:29:24"/>
    <n v="1460160"/>
    <n v="1455660"/>
    <s v="EVENTO"/>
    <s v="CALI"/>
    <s v="AMBULATORIO"/>
    <s v="CMSSV-079"/>
    <x v="0"/>
    <s v="Finalizada"/>
    <n v="1460160"/>
    <n v="1460160"/>
    <n v="1426457"/>
    <n v="1426457"/>
    <n v="29203"/>
    <n v="2201538860"/>
    <s v="12.08.2024"/>
    <n v="19273896"/>
    <d v="2024-07-31T00:00:00"/>
  </r>
  <r>
    <n v="805025186"/>
    <s v="CASA MADRE CANGURO ALFA SA"/>
    <s v="CAR"/>
    <n v="7256"/>
    <s v="CAR7256"/>
    <s v="805025186_CAR7256"/>
    <d v="2024-05-08T00:00:00"/>
    <d v="2024-05-10T00:00:00"/>
    <d v="2024-05-10T14:30:41"/>
    <n v="1460160"/>
    <n v="1455660"/>
    <s v="EVENTO"/>
    <s v="CALI"/>
    <s v="AMBULATORIO"/>
    <s v="CMSSV-079"/>
    <x v="0"/>
    <s v="Finalizada"/>
    <n v="1460160"/>
    <n v="1460160"/>
    <n v="1426457"/>
    <n v="1426457"/>
    <n v="29203"/>
    <n v="2201538860"/>
    <s v="12.08.2024"/>
    <n v="19273896"/>
    <d v="2024-07-31T00:00:00"/>
  </r>
  <r>
    <n v="805025186"/>
    <s v="CASA MADRE CANGURO ALFA SA"/>
    <s v="CAR"/>
    <n v="7257"/>
    <s v="CAR7257"/>
    <s v="805025186_CAR7257"/>
    <d v="2024-05-08T00:00:00"/>
    <d v="2024-05-10T00:00:00"/>
    <d v="2024-05-10T14:32:04"/>
    <n v="1460160"/>
    <n v="1455660"/>
    <s v="EVENTO"/>
    <s v="CALI"/>
    <s v="AMBULATORIO"/>
    <s v="CMSSV-079"/>
    <x v="0"/>
    <s v="Finalizada"/>
    <n v="1460160"/>
    <n v="1460160"/>
    <n v="1426457"/>
    <n v="1426457"/>
    <n v="29203"/>
    <n v="2201538860"/>
    <s v="12.08.2024"/>
    <n v="19273896"/>
    <d v="2024-07-31T00:00:00"/>
  </r>
  <r>
    <n v="805025186"/>
    <s v="CASA MADRE CANGURO ALFA SA"/>
    <s v="CAR"/>
    <n v="7258"/>
    <s v="CAR7258"/>
    <s v="805025186_CAR7258"/>
    <d v="2024-05-08T00:00:00"/>
    <d v="2024-05-10T00:00:00"/>
    <d v="2024-05-10T14:33:43"/>
    <n v="730080"/>
    <n v="725980"/>
    <s v="EVENTO"/>
    <s v="CALI"/>
    <s v="AMBULATORIO"/>
    <s v="CMSSV-079"/>
    <x v="0"/>
    <s v="Finalizada"/>
    <n v="730080"/>
    <n v="730080"/>
    <n v="711378"/>
    <n v="711378"/>
    <n v="14602"/>
    <n v="2201538860"/>
    <s v="12.08.2024"/>
    <n v="19273896"/>
    <d v="2024-07-31T00:00:00"/>
  </r>
  <r>
    <n v="805025186"/>
    <s v="CASA MADRE CANGURO ALFA SA"/>
    <s v="CAR"/>
    <n v="7259"/>
    <s v="CAR7259"/>
    <s v="805025186_CAR7259"/>
    <d v="2024-05-08T00:00:00"/>
    <d v="2024-05-10T00:00:00"/>
    <d v="2024-05-10T14:35:41"/>
    <n v="338000"/>
    <n v="333900"/>
    <s v="EVENTO"/>
    <s v="CALI"/>
    <s v="AMBULATORIO"/>
    <s v="CMSSV-079"/>
    <x v="0"/>
    <s v="Finalizada"/>
    <n v="338000"/>
    <n v="338000"/>
    <n v="327140"/>
    <n v="327140"/>
    <n v="6760"/>
    <n v="2201538860"/>
    <s v="12.08.2024"/>
    <n v="19273896"/>
    <d v="2024-07-31T00:00:00"/>
  </r>
  <r>
    <n v="805025186"/>
    <s v="CASA MADRE CANGURO ALFA SA"/>
    <s v="CAR"/>
    <n v="7260"/>
    <s v="CAR7260"/>
    <s v="805025186_CAR7260"/>
    <d v="2024-05-08T00:00:00"/>
    <d v="2024-05-10T00:00:00"/>
    <d v="2024-05-10T14:36:59"/>
    <n v="730080"/>
    <n v="725980"/>
    <s v="EVENTO"/>
    <s v="CALI"/>
    <s v="AMBULATORIO"/>
    <s v="CMSSV-079"/>
    <x v="0"/>
    <s v="Finalizada"/>
    <n v="730080"/>
    <n v="730080"/>
    <n v="711378"/>
    <n v="711378"/>
    <n v="14602"/>
    <n v="2201538860"/>
    <s v="12.08.2024"/>
    <n v="19273896"/>
    <d v="2024-07-31T00:00:00"/>
  </r>
  <r>
    <n v="805025186"/>
    <s v="CASA MADRE CANGURO ALFA SA"/>
    <s v="CAR"/>
    <n v="7261"/>
    <s v="CAR7261"/>
    <s v="805025186_CAR7261"/>
    <d v="2024-05-08T00:00:00"/>
    <d v="2024-05-10T00:00:00"/>
    <d v="2024-05-10T14:38:23"/>
    <n v="730080"/>
    <n v="725980"/>
    <s v="EVENTO"/>
    <s v="CALI"/>
    <s v="AMBULATORIO"/>
    <s v="CMSSV-079"/>
    <x v="0"/>
    <s v="Finalizada"/>
    <n v="730080"/>
    <n v="730080"/>
    <n v="711378"/>
    <n v="711378"/>
    <n v="14602"/>
    <n v="2201538860"/>
    <s v="12.08.2024"/>
    <n v="19273896"/>
    <d v="2024-07-31T00:00:00"/>
  </r>
  <r>
    <n v="805025186"/>
    <s v="CASA MADRE CANGURO ALFA SA"/>
    <s v="CAR"/>
    <n v="7262"/>
    <s v="CAR7262"/>
    <s v="805025186_CAR7262"/>
    <d v="2024-05-08T00:00:00"/>
    <d v="2024-05-10T00:00:00"/>
    <d v="2024-05-10T14:40:01"/>
    <n v="730080"/>
    <n v="725980"/>
    <s v="EVENTO"/>
    <s v="CALI"/>
    <s v="AMBULATORIO"/>
    <s v="CMSSV-079"/>
    <x v="0"/>
    <s v="Finalizada"/>
    <n v="730080"/>
    <n v="730080"/>
    <n v="711378"/>
    <n v="711378"/>
    <n v="14602"/>
    <n v="2201538860"/>
    <s v="12.08.2024"/>
    <n v="19273896"/>
    <d v="2024-07-31T00:00:00"/>
  </r>
  <r>
    <n v="805025186"/>
    <s v="CASA MADRE CANGURO ALFA SA"/>
    <s v="CAR"/>
    <n v="7263"/>
    <s v="CAR7263"/>
    <s v="805025186_CAR7263"/>
    <d v="2024-05-08T00:00:00"/>
    <d v="2024-05-10T00:00:00"/>
    <d v="2024-05-10T14:41:44"/>
    <n v="730080"/>
    <n v="725980"/>
    <s v="EVENTO"/>
    <s v="CALI"/>
    <s v="AMBULATORIO"/>
    <s v="CMSSV-079"/>
    <x v="0"/>
    <s v="Finalizada"/>
    <n v="730080"/>
    <n v="730080"/>
    <n v="711378"/>
    <n v="711378"/>
    <n v="14602"/>
    <n v="2201538860"/>
    <s v="12.08.2024"/>
    <n v="19273896"/>
    <d v="2024-07-31T00:00:00"/>
  </r>
  <r>
    <n v="805025186"/>
    <s v="CASA MADRE CANGURO ALFA SA"/>
    <s v="CAR"/>
    <n v="7264"/>
    <s v="CAR7264"/>
    <s v="805025186_CAR7264"/>
    <d v="2024-05-08T00:00:00"/>
    <d v="2024-05-10T00:00:00"/>
    <d v="2024-05-10T14:57:07"/>
    <n v="730080"/>
    <n v="725980"/>
    <s v="EVENTO"/>
    <s v="CALI"/>
    <s v="AMBULATORIO"/>
    <s v="CMSSV-079"/>
    <x v="0"/>
    <s v="Finalizada"/>
    <n v="730080"/>
    <n v="730080"/>
    <n v="711378"/>
    <n v="711378"/>
    <n v="14602"/>
    <n v="2201538860"/>
    <s v="12.08.2024"/>
    <n v="19273896"/>
    <d v="2024-07-31T00:00:00"/>
  </r>
  <r>
    <n v="805025186"/>
    <s v="CASA MADRE CANGURO ALFA SA"/>
    <s v="CAR"/>
    <n v="7265"/>
    <s v="CAR7265"/>
    <s v="805025186_CAR7265"/>
    <d v="2024-05-08T00:00:00"/>
    <d v="2024-05-10T00:00:00"/>
    <d v="2024-05-10T14:58:26"/>
    <n v="730080"/>
    <n v="725980"/>
    <s v="EVENTO"/>
    <s v="CALI"/>
    <s v="AMBULATORIO"/>
    <s v="CMSSV-079"/>
    <x v="0"/>
    <s v="Finalizada"/>
    <n v="730080"/>
    <n v="730080"/>
    <n v="711378"/>
    <n v="711378"/>
    <n v="14602"/>
    <n v="2201538860"/>
    <s v="12.08.2024"/>
    <n v="19273896"/>
    <d v="2024-07-31T00:00:00"/>
  </r>
  <r>
    <n v="805025186"/>
    <s v="CASA MADRE CANGURO ALFA SA"/>
    <s v="CAR"/>
    <n v="7266"/>
    <s v="CAR7266"/>
    <s v="805025186_CAR7266"/>
    <d v="2024-05-08T00:00:00"/>
    <d v="2024-05-10T00:00:00"/>
    <d v="2024-05-10T15:04:41"/>
    <n v="730080"/>
    <n v="725980"/>
    <s v="EVENTO"/>
    <s v="CALI"/>
    <s v="AMBULATORIO"/>
    <s v="CMSSV-079"/>
    <x v="0"/>
    <s v="Finalizada"/>
    <n v="730080"/>
    <n v="730080"/>
    <n v="711378"/>
    <n v="711378"/>
    <n v="14602"/>
    <n v="2201538860"/>
    <s v="12.08.2024"/>
    <n v="19273896"/>
    <d v="2024-07-31T00:00:00"/>
  </r>
  <r>
    <n v="805025186"/>
    <s v="CASA MADRE CANGURO ALFA SA"/>
    <s v="CAR"/>
    <n v="7267"/>
    <s v="CAR7267"/>
    <s v="805025186_CAR7267"/>
    <d v="2024-05-08T00:00:00"/>
    <d v="2024-05-10T00:00:00"/>
    <d v="2024-05-10T14:59:36"/>
    <n v="730080"/>
    <n v="725980"/>
    <s v="EVENTO"/>
    <s v="CALI"/>
    <s v="AMBULATORIO"/>
    <s v="CMSSV-079"/>
    <x v="0"/>
    <s v="Finalizada"/>
    <n v="730080"/>
    <n v="730080"/>
    <n v="711378"/>
    <n v="711378"/>
    <n v="14602"/>
    <n v="2201538860"/>
    <s v="12.08.2024"/>
    <n v="19273896"/>
    <d v="2024-07-31T00:00:00"/>
  </r>
  <r>
    <n v="805025186"/>
    <s v="CASA MADRE CANGURO ALFA SA"/>
    <s v="CAR"/>
    <n v="7268"/>
    <s v="CAR7268"/>
    <s v="805025186_CAR7268"/>
    <d v="2024-05-08T00:00:00"/>
    <d v="2024-05-10T00:00:00"/>
    <d v="2024-05-10T15:00:48"/>
    <n v="730080"/>
    <n v="725980"/>
    <s v="EVENTO"/>
    <s v="CALI"/>
    <s v="AMBULATORIO"/>
    <s v="CMSSV-079"/>
    <x v="0"/>
    <s v="Finalizada"/>
    <n v="730080"/>
    <n v="730080"/>
    <n v="711378"/>
    <n v="711378"/>
    <n v="14602"/>
    <n v="2201538860"/>
    <s v="12.08.2024"/>
    <n v="19273896"/>
    <d v="2024-07-31T00:00:00"/>
  </r>
  <r>
    <n v="805025186"/>
    <s v="CASA MADRE CANGURO ALFA SA"/>
    <s v="CAR"/>
    <n v="7269"/>
    <s v="CAR7269"/>
    <s v="805025186_CAR7269"/>
    <d v="2024-05-08T00:00:00"/>
    <d v="2024-05-10T00:00:00"/>
    <d v="2024-05-10T15:02:04"/>
    <n v="730080"/>
    <n v="725980"/>
    <s v="EVENTO"/>
    <s v="CALI"/>
    <s v="AMBULATORIO"/>
    <s v="CMSSV-079"/>
    <x v="0"/>
    <s v="Finalizada"/>
    <n v="730080"/>
    <n v="730080"/>
    <n v="711378"/>
    <n v="711378"/>
    <n v="14602"/>
    <n v="2201538860"/>
    <s v="12.08.2024"/>
    <n v="19273896"/>
    <d v="2024-07-31T00:00:00"/>
  </r>
  <r>
    <n v="805025186"/>
    <s v="CASA MADRE CANGURO ALFA SA"/>
    <s v="CAR"/>
    <n v="7270"/>
    <s v="CAR7270"/>
    <s v="805025186_CAR7270"/>
    <d v="2024-05-08T00:00:00"/>
    <d v="2024-05-10T00:00:00"/>
    <d v="2024-05-10T15:03:19"/>
    <n v="338000"/>
    <n v="333900"/>
    <s v="EVENTO"/>
    <s v="CALI"/>
    <s v="AMBULATORIO"/>
    <s v="CMSSV-079"/>
    <x v="0"/>
    <s v="Finalizada"/>
    <n v="338000"/>
    <n v="338000"/>
    <n v="327140"/>
    <n v="327140"/>
    <n v="6760"/>
    <n v="2201538860"/>
    <s v="12.08.2024"/>
    <n v="19273896"/>
    <d v="2024-07-31T00:00:00"/>
  </r>
  <r>
    <n v="805025186"/>
    <s v="CASA MADRE CANGURO ALFA SA"/>
    <s v="CAR"/>
    <n v="7271"/>
    <s v="CAR7271"/>
    <s v="805025186_CAR7271"/>
    <d v="2024-05-08T00:00:00"/>
    <d v="2024-05-10T00:00:00"/>
    <d v="2024-05-10T15:05:53"/>
    <n v="169000"/>
    <n v="164900"/>
    <s v="EVENTO"/>
    <s v="CALI"/>
    <s v="AMBULATORIO"/>
    <s v="CMSSV-079"/>
    <x v="0"/>
    <s v="Finalizada"/>
    <n v="169000"/>
    <n v="169000"/>
    <n v="164900"/>
    <n v="164900"/>
    <n v="0"/>
    <n v="2201538860"/>
    <s v="12.08.2024"/>
    <n v="19273896"/>
    <d v="2024-07-31T00:00:00"/>
  </r>
  <r>
    <n v="805025186"/>
    <s v="CASA MADRE CANGURO ALFA SA"/>
    <s v="CAR"/>
    <n v="7272"/>
    <s v="CAR7272"/>
    <s v="805025186_CAR7272"/>
    <d v="2024-05-09T00:00:00"/>
    <d v="2024-05-10T00:00:00"/>
    <d v="2024-05-10T15:07:28"/>
    <n v="730080"/>
    <n v="725980"/>
    <s v="EVENTO"/>
    <s v="CALI"/>
    <s v="AMBULATORIO"/>
    <s v="CMSSV-079"/>
    <x v="0"/>
    <s v="Finalizada"/>
    <n v="730080"/>
    <n v="730080"/>
    <n v="711378"/>
    <n v="711378"/>
    <n v="14602"/>
    <n v="2201538860"/>
    <s v="12.08.2024"/>
    <n v="19273896"/>
    <d v="2024-07-31T00:00:00"/>
  </r>
  <r>
    <n v="805025186"/>
    <s v="CASA MADRE CANGURO ALFA SA"/>
    <s v="CAR"/>
    <n v="7273"/>
    <s v="CAR7273"/>
    <s v="805025186_CAR7273"/>
    <d v="2024-05-09T00:00:00"/>
    <d v="2024-05-10T00:00:00"/>
    <d v="2024-05-10T15:08:38"/>
    <n v="169000"/>
    <n v="164900"/>
    <s v="EVENTO"/>
    <s v="CALI"/>
    <s v="AMBULATORIO"/>
    <s v="CMSSV-079"/>
    <x v="0"/>
    <s v="Finalizada"/>
    <n v="169000"/>
    <n v="169000"/>
    <n v="164900"/>
    <n v="164900"/>
    <n v="0"/>
    <n v="2201538860"/>
    <s v="12.08.2024"/>
    <n v="19273896"/>
    <d v="2024-07-31T00:00:00"/>
  </r>
  <r>
    <n v="805025186"/>
    <s v="CASA MADRE CANGURO ALFA SA"/>
    <s v="CAR"/>
    <n v="7274"/>
    <s v="CAR7274"/>
    <s v="805025186_CAR7274"/>
    <d v="2024-05-09T00:00:00"/>
    <d v="2024-05-10T00:00:00"/>
    <d v="2024-05-10T15:09:55"/>
    <n v="730080"/>
    <n v="730080"/>
    <s v="EVENTO"/>
    <s v="CALI"/>
    <s v="AMBULATORIO"/>
    <s v="CMSSV-079"/>
    <x v="0"/>
    <s v="Finalizada"/>
    <n v="730080"/>
    <n v="730080"/>
    <n v="715478"/>
    <n v="715478"/>
    <n v="14602"/>
    <n v="2201538894"/>
    <s v="12.08.2024"/>
    <n v="16303764"/>
    <d v="2024-07-31T00:00:00"/>
  </r>
  <r>
    <n v="805025186"/>
    <s v="CASA MADRE CANGURO ALFA SA"/>
    <s v="CAR"/>
    <n v="7275"/>
    <s v="CAR7275"/>
    <s v="805025186_CAR7275"/>
    <d v="2024-05-09T00:00:00"/>
    <d v="2024-05-10T00:00:00"/>
    <d v="2024-05-10T15:10:55"/>
    <n v="730080"/>
    <n v="730080"/>
    <s v="EVENTO"/>
    <s v="CALI"/>
    <s v="AMBULATORIO"/>
    <s v="CMSSV-079"/>
    <x v="0"/>
    <s v="Finalizada"/>
    <n v="730080"/>
    <n v="730080"/>
    <n v="715478"/>
    <n v="715478"/>
    <n v="14602"/>
    <n v="2201538894"/>
    <s v="12.08.2024"/>
    <n v="16303764"/>
    <d v="2024-07-31T00:00:00"/>
  </r>
  <r>
    <n v="805025186"/>
    <s v="CASA MADRE CANGURO ALFA SA"/>
    <s v="CAR"/>
    <n v="7276"/>
    <s v="CAR7276"/>
    <s v="805025186_CAR7276"/>
    <d v="2024-05-09T00:00:00"/>
    <d v="2024-05-10T00:00:00"/>
    <d v="2024-05-10T15:12:58"/>
    <n v="338000"/>
    <n v="338000"/>
    <s v="EVENTO"/>
    <s v="CALI"/>
    <s v="AMBULATORIO"/>
    <s v="CMSSV-079"/>
    <x v="0"/>
    <s v="Finalizada"/>
    <n v="338000"/>
    <n v="338000"/>
    <n v="331240"/>
    <n v="331240"/>
    <n v="6760"/>
    <n v="2201538894"/>
    <s v="12.08.2024"/>
    <n v="16303764"/>
    <d v="2024-07-31T00:00:00"/>
  </r>
  <r>
    <n v="805025186"/>
    <s v="CASA MADRE CANGURO ALFA SA"/>
    <s v="CAR"/>
    <n v="7277"/>
    <s v="CAR7277"/>
    <s v="805025186_CAR7277"/>
    <d v="2024-05-09T00:00:00"/>
    <d v="2024-05-10T00:00:00"/>
    <d v="2024-05-10T15:14:23"/>
    <n v="169000"/>
    <n v="169000"/>
    <s v="EVENTO"/>
    <s v="CALI"/>
    <s v="AMBULATORIO"/>
    <s v="CMSSV-079"/>
    <x v="0"/>
    <s v="Finalizada"/>
    <n v="169000"/>
    <n v="169000"/>
    <n v="169000"/>
    <n v="169000"/>
    <n v="0"/>
    <n v="2201538894"/>
    <s v="12.08.2024"/>
    <n v="16303764"/>
    <d v="2024-07-31T00:00:00"/>
  </r>
  <r>
    <n v="805025186"/>
    <s v="CASA MADRE CANGURO ALFA SA"/>
    <s v="CAR"/>
    <n v="7278"/>
    <s v="CAR7278"/>
    <s v="805025186_CAR7278"/>
    <d v="2024-05-09T00:00:00"/>
    <d v="2024-05-10T00:00:00"/>
    <d v="2024-05-10T15:16:13"/>
    <n v="338000"/>
    <n v="338000"/>
    <s v="EVENTO"/>
    <s v="CALI"/>
    <s v="AMBULATORIO"/>
    <s v="CMSSV-079"/>
    <x v="0"/>
    <s v="Finalizada"/>
    <n v="338000"/>
    <n v="338000"/>
    <n v="331240"/>
    <n v="331240"/>
    <n v="6760"/>
    <n v="2201538894"/>
    <s v="12.08.2024"/>
    <n v="16303764"/>
    <d v="2024-07-31T00:00:00"/>
  </r>
  <r>
    <n v="805025186"/>
    <s v="CASA MADRE CANGURO ALFA SA"/>
    <s v="CAR"/>
    <n v="7279"/>
    <s v="CAR7279"/>
    <s v="805025186_CAR7279"/>
    <d v="2024-05-09T00:00:00"/>
    <d v="2024-05-10T00:00:00"/>
    <d v="2024-05-10T15:17:25"/>
    <n v="338000"/>
    <n v="338000"/>
    <s v="EVENTO"/>
    <s v="CALI"/>
    <s v="AMBULATORIO"/>
    <s v="CMSSV-079"/>
    <x v="0"/>
    <s v="Finalizada"/>
    <n v="338000"/>
    <n v="338000"/>
    <n v="331240"/>
    <n v="331240"/>
    <n v="6760"/>
    <n v="2201538894"/>
    <s v="12.08.2024"/>
    <n v="16303764"/>
    <d v="2024-07-31T00:00:00"/>
  </r>
  <r>
    <n v="805025186"/>
    <s v="CASA MADRE CANGURO ALFA SA"/>
    <s v="CAR"/>
    <n v="7254"/>
    <s v="CAR7254"/>
    <s v="805025186_CAR7254"/>
    <d v="2024-05-10T00:00:00"/>
    <d v="2024-05-10T00:00:00"/>
    <d v="2024-05-10T15:18:47"/>
    <n v="1460160"/>
    <n v="1455660"/>
    <s v="EVENTO"/>
    <s v="CALI"/>
    <s v="AMBULATORIO"/>
    <s v="CMSSV-079"/>
    <x v="0"/>
    <s v="Finalizada"/>
    <n v="1460160"/>
    <n v="1460160"/>
    <n v="1426457"/>
    <n v="1426457"/>
    <n v="29203"/>
    <n v="2201538860"/>
    <s v="12.08.2024"/>
    <n v="19273896"/>
    <d v="2024-07-31T00:00:00"/>
  </r>
  <r>
    <n v="805025186"/>
    <s v="CASA MADRE CANGURO ALFA SA"/>
    <s v="CAR"/>
    <n v="7446"/>
    <s v="CAR7446"/>
    <s v="805025186_CAR7446"/>
    <d v="2024-06-11T00:00:00"/>
    <d v="2024-06-12T00:00:00"/>
    <d v="2024-06-12T12:29:04"/>
    <n v="1460160"/>
    <n v="1455660"/>
    <s v="EVENTO"/>
    <s v="CALI"/>
    <s v="AMBULATORIO"/>
    <s v="CMSSV-079"/>
    <x v="1"/>
    <s v="Finalizada"/>
    <n v="1460160"/>
    <n v="1460160"/>
    <n v="1426457"/>
    <n v="0"/>
    <m/>
    <m/>
    <m/>
    <m/>
    <d v="2024-07-31T00:00:00"/>
  </r>
  <r>
    <n v="805025186"/>
    <s v="CASA MADRE CANGURO ALFA SA"/>
    <s v="CAR"/>
    <n v="7447"/>
    <s v="CAR7447"/>
    <s v="805025186_CAR7447"/>
    <d v="2024-06-11T00:00:00"/>
    <d v="2024-06-12T00:00:00"/>
    <d v="2024-06-12T12:30:25"/>
    <n v="1460160"/>
    <n v="1455660"/>
    <s v="EVENTO"/>
    <s v="CALI"/>
    <s v="AMBULATORIO"/>
    <s v="CMSSV-079"/>
    <x v="1"/>
    <s v="Finalizada"/>
    <n v="1460160"/>
    <n v="1460160"/>
    <n v="1426457"/>
    <n v="0"/>
    <m/>
    <m/>
    <m/>
    <m/>
    <d v="2024-07-31T00:00:00"/>
  </r>
  <r>
    <n v="805025186"/>
    <s v="CASA MADRE CANGURO ALFA SA"/>
    <s v="CAR"/>
    <n v="7448"/>
    <s v="CAR7448"/>
    <s v="805025186_CAR7448"/>
    <d v="2024-06-11T00:00:00"/>
    <d v="2024-06-12T00:00:00"/>
    <d v="2024-06-12T12:31:55"/>
    <n v="1460160"/>
    <n v="1455660"/>
    <s v="EVENTO"/>
    <s v="CALI"/>
    <s v="AMBULATORIO"/>
    <s v="CMSSV-079"/>
    <x v="1"/>
    <s v="Finalizada"/>
    <n v="1460160"/>
    <n v="1460160"/>
    <n v="1426457"/>
    <n v="0"/>
    <m/>
    <m/>
    <m/>
    <m/>
    <d v="2024-07-31T00:00:00"/>
  </r>
  <r>
    <n v="805025186"/>
    <s v="CASA MADRE CANGURO ALFA SA"/>
    <s v="CAR"/>
    <n v="7449"/>
    <s v="CAR7449"/>
    <s v="805025186_CAR7449"/>
    <d v="2024-06-11T00:00:00"/>
    <d v="2024-06-12T00:00:00"/>
    <d v="2024-06-12T12:33:22"/>
    <n v="1460160"/>
    <n v="1460160"/>
    <s v="EVENTO"/>
    <s v="CALI"/>
    <s v="AMBULATORIO"/>
    <s v="CMSSV-079"/>
    <x v="0"/>
    <s v="Finalizada"/>
    <n v="1460160"/>
    <n v="1460160"/>
    <n v="1430957"/>
    <n v="1430957"/>
    <n v="29203"/>
    <n v="2201538860"/>
    <s v="12.08.2024"/>
    <n v="19273896"/>
    <d v="2024-07-31T00:00:00"/>
  </r>
  <r>
    <n v="805025186"/>
    <s v="CASA MADRE CANGURO ALFA SA"/>
    <s v="CAR"/>
    <n v="7450"/>
    <s v="CAR7450"/>
    <s v="805025186_CAR7450"/>
    <d v="2024-06-11T00:00:00"/>
    <d v="2024-06-12T00:00:00"/>
    <d v="2024-06-12T12:35:45"/>
    <n v="1460160"/>
    <n v="1455660"/>
    <s v="EVENTO"/>
    <s v="CALI"/>
    <s v="AMBULATORIO"/>
    <s v="CMSSV-079"/>
    <x v="1"/>
    <s v="Finalizada"/>
    <n v="1460160"/>
    <n v="1460160"/>
    <n v="1426457"/>
    <n v="0"/>
    <m/>
    <m/>
    <m/>
    <m/>
    <d v="2024-07-31T00:00:00"/>
  </r>
  <r>
    <n v="805025186"/>
    <s v="CASA MADRE CANGURO ALFA SA"/>
    <s v="CAR"/>
    <n v="7451"/>
    <s v="CAR7451"/>
    <s v="805025186_CAR7451"/>
    <d v="2024-06-11T00:00:00"/>
    <d v="2024-06-12T00:00:00"/>
    <d v="2024-06-12T12:37:05"/>
    <n v="1460160"/>
    <n v="1455660"/>
    <s v="EVENTO"/>
    <s v="CALI"/>
    <s v="AMBULATORIO"/>
    <s v="CMSSV-079"/>
    <x v="1"/>
    <s v="Finalizada"/>
    <n v="1460160"/>
    <n v="1460160"/>
    <n v="1426457"/>
    <n v="0"/>
    <m/>
    <m/>
    <m/>
    <m/>
    <d v="2024-07-31T00:00:00"/>
  </r>
  <r>
    <n v="805025186"/>
    <s v="CASA MADRE CANGURO ALFA SA"/>
    <s v="CAR"/>
    <n v="7452"/>
    <s v="CAR7452"/>
    <s v="805025186_CAR7452"/>
    <d v="2024-06-11T00:00:00"/>
    <d v="2024-06-12T00:00:00"/>
    <d v="2024-06-12T12:38:21"/>
    <n v="1460160"/>
    <n v="1455660"/>
    <s v="EVENTO"/>
    <s v="CALI"/>
    <s v="AMBULATORIO"/>
    <s v="CMSSV-079"/>
    <x v="1"/>
    <s v="Finalizada"/>
    <n v="1460160"/>
    <n v="1460160"/>
    <n v="1426457"/>
    <n v="0"/>
    <m/>
    <m/>
    <m/>
    <m/>
    <d v="2024-07-31T00:00:00"/>
  </r>
  <r>
    <n v="805025186"/>
    <s v="CASA MADRE CANGURO ALFA SA"/>
    <s v="CAR"/>
    <n v="7453"/>
    <s v="CAR7453"/>
    <s v="805025186_CAR7453"/>
    <d v="2024-06-11T00:00:00"/>
    <d v="2024-06-12T00:00:00"/>
    <d v="2024-06-12T12:40:28"/>
    <n v="1460160"/>
    <n v="1455660"/>
    <s v="EVENTO"/>
    <s v="CALI"/>
    <s v="AMBULATORIO"/>
    <s v="CMSSV-079"/>
    <x v="1"/>
    <s v="Finalizada"/>
    <n v="1460160"/>
    <n v="1460160"/>
    <n v="1426457"/>
    <n v="0"/>
    <m/>
    <m/>
    <m/>
    <m/>
    <d v="2024-07-31T00:00:00"/>
  </r>
  <r>
    <n v="805025186"/>
    <s v="CASA MADRE CANGURO ALFA SA"/>
    <s v="CAR"/>
    <n v="7454"/>
    <s v="CAR7454"/>
    <s v="805025186_CAR7454"/>
    <d v="2024-06-11T00:00:00"/>
    <d v="2024-06-12T00:00:00"/>
    <d v="2024-06-12T12:41:49"/>
    <n v="1460160"/>
    <n v="1455660"/>
    <s v="EVENTO"/>
    <s v="CALI"/>
    <s v="AMBULATORIO"/>
    <s v="CMSSV-079"/>
    <x v="1"/>
    <s v="Finalizada"/>
    <n v="1460160"/>
    <n v="1460160"/>
    <n v="1426457"/>
    <n v="0"/>
    <m/>
    <m/>
    <m/>
    <m/>
    <d v="2024-07-31T00:00:00"/>
  </r>
  <r>
    <n v="805025186"/>
    <s v="CASA MADRE CANGURO ALFA SA"/>
    <s v="CAR"/>
    <n v="7455"/>
    <s v="CAR7455"/>
    <s v="805025186_CAR7455"/>
    <d v="2024-06-11T00:00:00"/>
    <d v="2024-06-12T00:00:00"/>
    <d v="2024-06-12T12:43:04"/>
    <n v="730080"/>
    <n v="725980"/>
    <s v="EVENTO"/>
    <s v="CALI"/>
    <s v="AMBULATORIO"/>
    <s v="CMSSV-079"/>
    <x v="1"/>
    <s v="Finalizada"/>
    <n v="730080"/>
    <n v="730080"/>
    <n v="711378"/>
    <n v="0"/>
    <m/>
    <m/>
    <m/>
    <m/>
    <d v="2024-07-31T00:00:00"/>
  </r>
  <r>
    <n v="805025186"/>
    <s v="CASA MADRE CANGURO ALFA SA"/>
    <s v="CAR"/>
    <n v="7456"/>
    <s v="CAR7456"/>
    <s v="805025186_CAR7456"/>
    <d v="2024-06-11T00:00:00"/>
    <d v="2024-06-12T00:00:00"/>
    <d v="2024-06-12T12:44:50"/>
    <n v="507000"/>
    <n v="502900"/>
    <s v="EVENTO"/>
    <s v="CALI"/>
    <s v="AMBULATORIO"/>
    <s v="CMSSV-079"/>
    <x v="0"/>
    <s v="Finalizada"/>
    <n v="507000"/>
    <n v="507000"/>
    <n v="492760"/>
    <n v="492760"/>
    <n v="10140"/>
    <n v="2201538860"/>
    <s v="12.08.2024"/>
    <n v="19273896"/>
    <d v="2024-07-31T00:00:00"/>
  </r>
  <r>
    <n v="805025186"/>
    <s v="CASA MADRE CANGURO ALFA SA"/>
    <s v="CAR"/>
    <n v="7457"/>
    <s v="CAR7457"/>
    <s v="805025186_CAR7457"/>
    <d v="2024-06-11T00:00:00"/>
    <d v="2024-06-12T00:00:00"/>
    <d v="2024-06-12T12:49:16"/>
    <n v="730080"/>
    <n v="725980"/>
    <s v="EVENTO"/>
    <s v="CALI"/>
    <s v="AMBULATORIO"/>
    <s v="CMSSV-079"/>
    <x v="1"/>
    <s v="Finalizada"/>
    <n v="730080"/>
    <n v="730080"/>
    <n v="711378"/>
    <n v="0"/>
    <m/>
    <m/>
    <m/>
    <m/>
    <d v="2024-07-31T00:00:00"/>
  </r>
  <r>
    <n v="805025186"/>
    <s v="CASA MADRE CANGURO ALFA SA"/>
    <s v="CAR"/>
    <n v="7459"/>
    <s v="CAR7459"/>
    <s v="805025186_CAR7459"/>
    <d v="2024-06-11T00:00:00"/>
    <d v="2024-06-12T00:00:00"/>
    <d v="2024-06-12T12:51:03"/>
    <n v="730080"/>
    <n v="725980"/>
    <s v="EVENTO"/>
    <s v="CALI"/>
    <s v="AMBULATORIO"/>
    <s v="CMSSV-079"/>
    <x v="1"/>
    <s v="Finalizada"/>
    <n v="730080"/>
    <n v="730080"/>
    <n v="711378"/>
    <n v="0"/>
    <m/>
    <m/>
    <m/>
    <m/>
    <d v="2024-07-31T00:00:00"/>
  </r>
  <r>
    <n v="805025186"/>
    <s v="CASA MADRE CANGURO ALFA SA"/>
    <s v="CAR"/>
    <n v="7460"/>
    <s v="CAR7460"/>
    <s v="805025186_CAR7460"/>
    <d v="2024-06-11T00:00:00"/>
    <d v="2024-06-12T00:00:00"/>
    <d v="2024-06-12T12:52:25"/>
    <n v="730080"/>
    <n v="725980"/>
    <s v="EVENTO"/>
    <s v="CALI"/>
    <s v="AMBULATORIO"/>
    <s v="CMSSV-079"/>
    <x v="1"/>
    <s v="Finalizada"/>
    <n v="730080"/>
    <n v="730080"/>
    <n v="711378"/>
    <n v="0"/>
    <m/>
    <m/>
    <m/>
    <m/>
    <d v="2024-07-31T00:00:00"/>
  </r>
  <r>
    <n v="805025186"/>
    <s v="CASA MADRE CANGURO ALFA SA"/>
    <s v="CAR"/>
    <n v="7461"/>
    <s v="CAR7461"/>
    <s v="805025186_CAR7461"/>
    <d v="2024-06-11T00:00:00"/>
    <d v="2024-06-12T00:00:00"/>
    <d v="2024-06-12T12:59:10"/>
    <n v="730080"/>
    <n v="713680"/>
    <s v="EVENTO"/>
    <s v="CALI"/>
    <s v="AMBULATORIO"/>
    <s v="CMSSV-079"/>
    <x v="1"/>
    <s v="Finalizada"/>
    <n v="730080"/>
    <n v="730080"/>
    <n v="699078"/>
    <n v="0"/>
    <m/>
    <m/>
    <m/>
    <m/>
    <d v="2024-07-31T00:00:00"/>
  </r>
  <r>
    <n v="805025186"/>
    <s v="CASA MADRE CANGURO ALFA SA"/>
    <s v="CAR"/>
    <n v="7462"/>
    <s v="CAR7462"/>
    <s v="805025186_CAR7462"/>
    <d v="2024-06-11T00:00:00"/>
    <d v="2024-06-14T00:00:00"/>
    <d v="2024-06-14T08:07:20"/>
    <n v="730080"/>
    <n v="725580"/>
    <s v="EVENTO"/>
    <s v="CALI"/>
    <s v="AMBULATORIO"/>
    <s v="CMSSV-079"/>
    <x v="0"/>
    <s v="Finalizada"/>
    <n v="730080"/>
    <n v="730080"/>
    <n v="710978"/>
    <n v="710978"/>
    <n v="14602"/>
    <n v="2201538860"/>
    <s v="12.08.2024"/>
    <n v="19273896"/>
    <d v="2024-07-31T00:00:00"/>
  </r>
  <r>
    <n v="805025186"/>
    <s v="CASA MADRE CANGURO ALFA SA"/>
    <s v="CAR"/>
    <n v="7463"/>
    <s v="CAR7463"/>
    <s v="805025186_CAR7463"/>
    <d v="2024-06-11T00:00:00"/>
    <d v="2024-06-12T00:00:00"/>
    <d v="2024-06-12T13:00:42"/>
    <n v="1460160"/>
    <n v="1460160"/>
    <s v="EVENTO"/>
    <s v="CALI"/>
    <s v="AMBULATORIO"/>
    <s v="CMSSV-079"/>
    <x v="0"/>
    <s v="Finalizada"/>
    <n v="1460160"/>
    <n v="1460160"/>
    <n v="1430957"/>
    <n v="1430957"/>
    <n v="29203"/>
    <n v="2201538894"/>
    <s v="12.08.2024"/>
    <n v="16303764"/>
    <d v="2024-07-31T00:00:00"/>
  </r>
  <r>
    <n v="805025186"/>
    <s v="CASA MADRE CANGURO ALFA SA"/>
    <s v="CAR"/>
    <n v="7464"/>
    <s v="CAR7464"/>
    <s v="805025186_CAR7464"/>
    <d v="2024-06-11T00:00:00"/>
    <d v="2024-06-12T00:00:00"/>
    <d v="2024-06-12T13:01:58"/>
    <n v="730080"/>
    <n v="730080"/>
    <s v="EVENTO"/>
    <s v="CALI"/>
    <s v="AMBULATORIO"/>
    <s v="CMSSV-079"/>
    <x v="0"/>
    <s v="Finalizada"/>
    <n v="730080"/>
    <n v="730080"/>
    <n v="715478"/>
    <n v="715478"/>
    <n v="14602"/>
    <n v="2201538894"/>
    <s v="12.08.2024"/>
    <n v="16303764"/>
    <d v="2024-07-31T00:00:00"/>
  </r>
  <r>
    <n v="805025186"/>
    <s v="CASA MADRE CANGURO ALFA SA"/>
    <s v="CAR"/>
    <n v="7465"/>
    <s v="CAR7465"/>
    <s v="805025186_CAR7465"/>
    <d v="2024-06-11T00:00:00"/>
    <d v="2024-06-12T00:00:00"/>
    <d v="2024-06-12T13:03:26"/>
    <n v="730080"/>
    <n v="730080"/>
    <s v="EVENTO"/>
    <s v="CALI"/>
    <s v="AMBULATORIO"/>
    <s v="CMSSV-079"/>
    <x v="0"/>
    <s v="Finalizada"/>
    <n v="730080"/>
    <n v="730080"/>
    <n v="715478"/>
    <n v="715478"/>
    <n v="14602"/>
    <n v="2201538894"/>
    <s v="12.08.2024"/>
    <n v="16303764"/>
    <d v="2024-07-31T00:00:00"/>
  </r>
  <r>
    <n v="805025186"/>
    <s v="CASA MADRE CANGURO ALFA SA"/>
    <s v="CAR"/>
    <n v="7630"/>
    <s v="CAR7630"/>
    <s v="805025186_CAR7630"/>
    <d v="2024-07-12T00:00:00"/>
    <d v="2024-07-12T00:00:00"/>
    <d v="2024-07-12T12:16:00"/>
    <n v="1460160"/>
    <n v="1455660"/>
    <s v="EVENTO"/>
    <s v="CALI"/>
    <s v="AMBULATORIO"/>
    <s v="CMSSV-079"/>
    <x v="1"/>
    <s v="Finalizada"/>
    <n v="1460160"/>
    <n v="1460160"/>
    <n v="1426457"/>
    <n v="0"/>
    <m/>
    <m/>
    <m/>
    <m/>
    <d v="2024-07-31T00:00:00"/>
  </r>
  <r>
    <n v="805025186"/>
    <s v="CASA MADRE CANGURO ALFA SA"/>
    <s v="CAR"/>
    <n v="7631"/>
    <s v="CAR7631"/>
    <s v="805025186_CAR7631"/>
    <d v="2024-07-12T00:00:00"/>
    <d v="2024-07-12T00:00:00"/>
    <d v="2024-07-12T12:17:20"/>
    <n v="1460160"/>
    <n v="1412460"/>
    <s v="EVENTO"/>
    <s v="CALI"/>
    <s v="AMBULATORIO"/>
    <s v="CMSSV-079"/>
    <x v="1"/>
    <s v="Finalizada"/>
    <n v="1460160"/>
    <n v="1460160"/>
    <n v="1383257"/>
    <n v="0"/>
    <m/>
    <m/>
    <m/>
    <m/>
    <d v="2024-07-31T00:00:00"/>
  </r>
  <r>
    <n v="805025186"/>
    <s v="CASA MADRE CANGURO ALFA SA"/>
    <s v="CAR"/>
    <n v="7632"/>
    <s v="CAR7632"/>
    <s v="805025186_CAR7632"/>
    <d v="2024-07-12T00:00:00"/>
    <d v="2024-07-12T00:00:00"/>
    <d v="2024-07-12T12:19:08"/>
    <n v="1460160"/>
    <n v="1455660"/>
    <s v="EVENTO"/>
    <s v="CALI"/>
    <s v="AMBULATORIO"/>
    <s v="CMSSV-079"/>
    <x v="1"/>
    <s v="Finalizada"/>
    <n v="1460160"/>
    <n v="1460160"/>
    <n v="1426457"/>
    <n v="0"/>
    <m/>
    <m/>
    <m/>
    <m/>
    <d v="2024-07-31T00:00:00"/>
  </r>
  <r>
    <n v="805025186"/>
    <s v="CASA MADRE CANGURO ALFA SA"/>
    <s v="CAR"/>
    <n v="7633"/>
    <s v="CAR7633"/>
    <s v="805025186_CAR7633"/>
    <d v="2024-07-12T00:00:00"/>
    <d v="2024-07-12T00:00:00"/>
    <d v="2024-07-12T12:20:28"/>
    <n v="1460160"/>
    <n v="1455660"/>
    <s v="EVENTO"/>
    <s v="CALI"/>
    <s v="AMBULATORIO"/>
    <s v="CMSSV-079"/>
    <x v="1"/>
    <s v="Finalizada"/>
    <n v="1460160"/>
    <n v="1460160"/>
    <n v="1426457"/>
    <n v="0"/>
    <m/>
    <m/>
    <m/>
    <m/>
    <d v="2024-07-31T00:00:00"/>
  </r>
  <r>
    <n v="805025186"/>
    <s v="CASA MADRE CANGURO ALFA SA"/>
    <s v="CAR"/>
    <n v="7634"/>
    <s v="CAR7634"/>
    <s v="805025186_CAR7634"/>
    <d v="2024-07-12T00:00:00"/>
    <d v="2024-07-12T00:00:00"/>
    <d v="2024-07-12T12:31:24"/>
    <n v="1460160"/>
    <n v="1455660"/>
    <s v="EVENTO"/>
    <s v="CALI"/>
    <s v="AMBULATORIO"/>
    <s v="CMSSV-079"/>
    <x v="1"/>
    <s v="Finalizada"/>
    <n v="1460160"/>
    <n v="1460160"/>
    <n v="1426457"/>
    <n v="0"/>
    <m/>
    <m/>
    <m/>
    <m/>
    <d v="2024-07-31T00:00:00"/>
  </r>
  <r>
    <n v="805025186"/>
    <s v="CASA MADRE CANGURO ALFA SA"/>
    <s v="CAR"/>
    <n v="7635"/>
    <s v="CAR7635"/>
    <s v="805025186_CAR7635"/>
    <d v="2024-07-12T00:00:00"/>
    <d v="2024-07-12T00:00:00"/>
    <d v="2024-07-12T12:32:51"/>
    <n v="1460160"/>
    <n v="1455660"/>
    <s v="EVENTO"/>
    <s v="CALI"/>
    <s v="AMBULATORIO"/>
    <s v="CMSSV-079"/>
    <x v="1"/>
    <s v="Finalizada"/>
    <n v="1460160"/>
    <n v="1460160"/>
    <n v="1426457"/>
    <n v="0"/>
    <m/>
    <m/>
    <m/>
    <m/>
    <d v="2024-07-31T00:00:00"/>
  </r>
  <r>
    <n v="805025186"/>
    <s v="CASA MADRE CANGURO ALFA SA"/>
    <s v="CAR"/>
    <n v="7636"/>
    <s v="CAR7636"/>
    <s v="805025186_CAR7636"/>
    <d v="2024-07-12T00:00:00"/>
    <d v="2024-07-12T00:00:00"/>
    <d v="2024-07-12T12:34:07"/>
    <n v="730080"/>
    <n v="713680"/>
    <s v="EVENTO"/>
    <s v="CALI"/>
    <s v="AMBULATORIO"/>
    <s v="CMSSV-079"/>
    <x v="1"/>
    <s v="Finalizada"/>
    <n v="730080"/>
    <n v="730080"/>
    <n v="699078"/>
    <n v="0"/>
    <m/>
    <m/>
    <m/>
    <m/>
    <d v="2024-07-31T00:00:00"/>
  </r>
  <r>
    <n v="805025186"/>
    <s v="CASA MADRE CANGURO ALFA SA"/>
    <s v="CAR"/>
    <n v="7637"/>
    <s v="CAR7637"/>
    <s v="805025186_CAR7637"/>
    <d v="2024-07-12T00:00:00"/>
    <d v="2024-07-12T00:00:00"/>
    <d v="2024-07-12T12:35:40"/>
    <n v="730080"/>
    <n v="725580"/>
    <s v="EVENTO"/>
    <s v="CALI"/>
    <s v="AMBULATORIO"/>
    <s v="CMSSV-079"/>
    <x v="1"/>
    <s v="Finalizada"/>
    <n v="730080"/>
    <n v="730080"/>
    <n v="710978"/>
    <n v="0"/>
    <m/>
    <m/>
    <m/>
    <m/>
    <d v="2024-07-31T00:00:00"/>
  </r>
  <r>
    <n v="805025186"/>
    <s v="CASA MADRE CANGURO ALFA SA"/>
    <s v="CAR"/>
    <n v="7638"/>
    <s v="CAR7638"/>
    <s v="805025186_CAR7638"/>
    <d v="2024-07-12T00:00:00"/>
    <d v="2024-07-12T00:00:00"/>
    <d v="2024-07-12T12:36:56"/>
    <n v="730080"/>
    <n v="725580"/>
    <s v="EVENTO"/>
    <s v="CALI"/>
    <s v="AMBULATORIO"/>
    <s v="CMSSV-079"/>
    <x v="1"/>
    <s v="Finalizada"/>
    <n v="730080"/>
    <n v="730080"/>
    <n v="710978"/>
    <n v="0"/>
    <m/>
    <m/>
    <m/>
    <m/>
    <d v="2024-07-31T00:00:00"/>
  </r>
  <r>
    <n v="805025186"/>
    <s v="CASA MADRE CANGURO ALFA SA"/>
    <s v="CAR"/>
    <n v="7639"/>
    <s v="CAR7639"/>
    <s v="805025186_CAR7639"/>
    <d v="2024-07-12T00:00:00"/>
    <d v="2024-07-12T00:00:00"/>
    <d v="2024-07-12T12:39:21"/>
    <n v="730080"/>
    <n v="725580"/>
    <s v="EVENTO"/>
    <s v="CALI"/>
    <s v="AMBULATORIO"/>
    <s v="CMSSV-079"/>
    <x v="1"/>
    <s v="Finalizada"/>
    <n v="730080"/>
    <n v="730080"/>
    <n v="710978"/>
    <n v="0"/>
    <m/>
    <m/>
    <m/>
    <m/>
    <d v="2024-07-31T00:00:00"/>
  </r>
  <r>
    <n v="805025186"/>
    <s v="CASA MADRE CANGURO ALFA SA"/>
    <s v="CAR"/>
    <n v="7640"/>
    <s v="CAR7640"/>
    <s v="805025186_CAR7640"/>
    <d v="2024-07-12T00:00:00"/>
    <d v="2024-07-12T00:00:00"/>
    <d v="2024-07-12T12:41:51"/>
    <n v="730080"/>
    <n v="730080"/>
    <s v="EVENTO"/>
    <s v="CALI"/>
    <s v="AMBULATORIO"/>
    <s v="CMSSV-079"/>
    <x v="1"/>
    <s v="Finalizada"/>
    <n v="730080"/>
    <n v="730080"/>
    <n v="715478"/>
    <n v="0"/>
    <m/>
    <m/>
    <m/>
    <m/>
    <d v="2024-07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6" firstHeaderRow="0" firstDataRow="1" firstDataCol="1"/>
  <pivotFields count="26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5" showAll="0"/>
    <pivotField dataField="1" numFmtId="165" showAll="0"/>
    <pivotField showAll="0"/>
    <pivotField showAll="0"/>
    <pivotField showAll="0"/>
    <pivotField showAll="0"/>
    <pivotField axis="axisRow" dataField="1" showAll="0">
      <items count="3">
        <item x="0"/>
        <item x="1"/>
        <item t="default"/>
      </items>
    </pivotField>
    <pivotField showAll="0"/>
    <pivotField numFmtId="165" showAll="0"/>
    <pivotField numFmtId="165" showAll="0"/>
    <pivotField numFmtId="165" showAll="0"/>
    <pivotField numFmtId="165" showAll="0"/>
    <pivotField showAll="0"/>
    <pivotField showAll="0"/>
    <pivotField showAll="0"/>
    <pivotField showAll="0"/>
    <pivotField numFmtId="14" showAll="0"/>
  </pivotFields>
  <rowFields count="1">
    <field x="15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5" subtotal="count" baseField="0" baseItem="0"/>
    <dataField name="Saldo IPS " fld="10" baseField="0" baseItem="0" numFmtId="165"/>
  </dataFields>
  <formats count="23">
    <format dxfId="86">
      <pivotArea type="all" dataOnly="0" outline="0" fieldPosition="0"/>
    </format>
    <format dxfId="85">
      <pivotArea outline="0" collapsedLevelsAreSubtotals="1" fieldPosition="0"/>
    </format>
    <format dxfId="84">
      <pivotArea field="15" type="button" dataOnly="0" labelOnly="1" outline="0" axis="axisRow" fieldPosition="0"/>
    </format>
    <format dxfId="83">
      <pivotArea dataOnly="0" labelOnly="1" fieldPosition="0">
        <references count="1">
          <reference field="15" count="0"/>
        </references>
      </pivotArea>
    </format>
    <format dxfId="82">
      <pivotArea dataOnly="0" labelOnly="1" grandRow="1" outline="0" fieldPosition="0"/>
    </format>
    <format dxfId="8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7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8">
      <pivotArea field="15" type="button" dataOnly="0" labelOnly="1" outline="0" axis="axisRow" fieldPosition="0"/>
    </format>
    <format dxfId="76">
      <pivotArea dataOnly="0" labelOnly="1" fieldPosition="0">
        <references count="1">
          <reference field="15" count="0"/>
        </references>
      </pivotArea>
    </format>
    <format dxfId="74">
      <pivotArea dataOnly="0" labelOnly="1" grandRow="1" outline="0" fieldPosition="0"/>
    </format>
    <format dxfId="72">
      <pivotArea field="15" type="button" dataOnly="0" labelOnly="1" outline="0" axis="axisRow" fieldPosition="0"/>
    </format>
    <format dxfId="7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0">
      <pivotArea grandRow="1" outline="0" collapsedLevelsAreSubtotals="1" fieldPosition="0"/>
    </format>
    <format dxfId="69">
      <pivotArea dataOnly="0" labelOnly="1" grandRow="1" outline="0" fieldPosition="0"/>
    </format>
    <format dxfId="3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8">
      <pivotArea type="all" dataOnly="0" outline="0" fieldPosition="0"/>
    </format>
    <format dxfId="27">
      <pivotArea outline="0" collapsedLevelsAreSubtotals="1" fieldPosition="0"/>
    </format>
    <format dxfId="26">
      <pivotArea field="15" type="button" dataOnly="0" labelOnly="1" outline="0" axis="axisRow" fieldPosition="0"/>
    </format>
    <format dxfId="25">
      <pivotArea dataOnly="0" labelOnly="1" fieldPosition="0">
        <references count="1">
          <reference field="15" count="0"/>
        </references>
      </pivotArea>
    </format>
    <format dxfId="24">
      <pivotArea dataOnly="0" labelOnly="1" grandRow="1" outline="0" fieldPosition="0"/>
    </format>
    <format dxfId="2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74"/>
  <sheetViews>
    <sheetView workbookViewId="0">
      <selection activeCell="B1" sqref="B1"/>
    </sheetView>
  </sheetViews>
  <sheetFormatPr baseColWidth="10" defaultRowHeight="14"/>
  <cols>
    <col min="2" max="2" width="30" bestFit="1" customWidth="1"/>
    <col min="4" max="4" width="11.4140625" style="10"/>
    <col min="5" max="5" width="12.25" bestFit="1" customWidth="1"/>
    <col min="7" max="7" width="14.4140625" customWidth="1"/>
    <col min="9" max="9" width="18" customWidth="1"/>
    <col min="11" max="11" width="13.75" bestFit="1" customWidth="1"/>
    <col min="12" max="12" width="12.25" customWidth="1"/>
  </cols>
  <sheetData>
    <row r="1" spans="1:12" ht="35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>
        <v>805025186</v>
      </c>
      <c r="B2" s="3" t="s">
        <v>12</v>
      </c>
      <c r="C2" s="3" t="s">
        <v>13</v>
      </c>
      <c r="D2" s="4">
        <v>2958</v>
      </c>
      <c r="E2" s="5">
        <v>44574</v>
      </c>
      <c r="F2" s="6">
        <v>44574</v>
      </c>
      <c r="G2" s="7">
        <v>169000</v>
      </c>
      <c r="H2" s="3">
        <v>3500</v>
      </c>
      <c r="I2" s="3" t="s">
        <v>14</v>
      </c>
      <c r="J2" s="3" t="s">
        <v>15</v>
      </c>
      <c r="K2" s="3" t="s">
        <v>16</v>
      </c>
      <c r="L2" s="3" t="s">
        <v>17</v>
      </c>
    </row>
    <row r="3" spans="1:12">
      <c r="A3" s="3">
        <v>805025186</v>
      </c>
      <c r="B3" s="3" t="s">
        <v>12</v>
      </c>
      <c r="C3" s="3" t="s">
        <v>13</v>
      </c>
      <c r="D3" s="4">
        <v>6672</v>
      </c>
      <c r="E3" s="6">
        <v>45331</v>
      </c>
      <c r="F3" s="6">
        <v>45335</v>
      </c>
      <c r="G3" s="7">
        <v>1460160</v>
      </c>
      <c r="H3" s="3">
        <v>1460160</v>
      </c>
      <c r="I3" s="3" t="s">
        <v>14</v>
      </c>
      <c r="J3" s="3" t="s">
        <v>15</v>
      </c>
      <c r="K3" s="3" t="s">
        <v>16</v>
      </c>
      <c r="L3" s="3" t="s">
        <v>17</v>
      </c>
    </row>
    <row r="4" spans="1:12">
      <c r="A4" s="3">
        <v>805025186</v>
      </c>
      <c r="B4" s="3" t="s">
        <v>12</v>
      </c>
      <c r="C4" s="3" t="s">
        <v>13</v>
      </c>
      <c r="D4" s="4">
        <v>6673</v>
      </c>
      <c r="E4" s="6">
        <v>45331</v>
      </c>
      <c r="F4" s="6">
        <v>45335</v>
      </c>
      <c r="G4" s="7">
        <v>730080</v>
      </c>
      <c r="H4" s="3">
        <v>730080</v>
      </c>
      <c r="I4" s="3" t="s">
        <v>14</v>
      </c>
      <c r="J4" s="3" t="s">
        <v>15</v>
      </c>
      <c r="K4" s="3" t="s">
        <v>16</v>
      </c>
      <c r="L4" s="3" t="s">
        <v>17</v>
      </c>
    </row>
    <row r="5" spans="1:12">
      <c r="A5" s="3">
        <v>805025186</v>
      </c>
      <c r="B5" s="3" t="s">
        <v>12</v>
      </c>
      <c r="C5" s="3" t="s">
        <v>13</v>
      </c>
      <c r="D5" s="4">
        <v>6674</v>
      </c>
      <c r="E5" s="6">
        <v>45331</v>
      </c>
      <c r="F5" s="6">
        <v>45335</v>
      </c>
      <c r="G5" s="7">
        <v>730080</v>
      </c>
      <c r="H5" s="3">
        <v>730080</v>
      </c>
      <c r="I5" s="3" t="s">
        <v>14</v>
      </c>
      <c r="J5" s="3" t="s">
        <v>15</v>
      </c>
      <c r="K5" s="3" t="s">
        <v>16</v>
      </c>
      <c r="L5" s="3" t="s">
        <v>17</v>
      </c>
    </row>
    <row r="6" spans="1:12">
      <c r="A6" s="3">
        <v>805025186</v>
      </c>
      <c r="B6" s="3" t="s">
        <v>12</v>
      </c>
      <c r="C6" s="3" t="s">
        <v>13</v>
      </c>
      <c r="D6" s="4">
        <v>6675</v>
      </c>
      <c r="E6" s="6">
        <v>45331</v>
      </c>
      <c r="F6" s="6">
        <v>45335</v>
      </c>
      <c r="G6" s="7">
        <v>730080</v>
      </c>
      <c r="H6" s="3">
        <v>730080</v>
      </c>
      <c r="I6" s="3" t="s">
        <v>14</v>
      </c>
      <c r="J6" s="3" t="s">
        <v>15</v>
      </c>
      <c r="K6" s="3" t="s">
        <v>16</v>
      </c>
      <c r="L6" s="3" t="s">
        <v>17</v>
      </c>
    </row>
    <row r="7" spans="1:12">
      <c r="A7" s="3">
        <v>805025186</v>
      </c>
      <c r="B7" s="3" t="s">
        <v>12</v>
      </c>
      <c r="C7" s="3" t="s">
        <v>13</v>
      </c>
      <c r="D7" s="4">
        <v>6676</v>
      </c>
      <c r="E7" s="6">
        <v>45331</v>
      </c>
      <c r="F7" s="6">
        <v>45335</v>
      </c>
      <c r="G7" s="7">
        <v>730080</v>
      </c>
      <c r="H7" s="3">
        <v>730080</v>
      </c>
      <c r="I7" s="3" t="s">
        <v>14</v>
      </c>
      <c r="J7" s="3" t="s">
        <v>15</v>
      </c>
      <c r="K7" s="3" t="s">
        <v>16</v>
      </c>
      <c r="L7" s="3" t="s">
        <v>17</v>
      </c>
    </row>
    <row r="8" spans="1:12">
      <c r="A8" s="3">
        <v>805025186</v>
      </c>
      <c r="B8" s="3" t="s">
        <v>12</v>
      </c>
      <c r="C8" s="3" t="s">
        <v>13</v>
      </c>
      <c r="D8" s="4">
        <v>6677</v>
      </c>
      <c r="E8" s="6">
        <v>45331</v>
      </c>
      <c r="F8" s="6">
        <v>45335</v>
      </c>
      <c r="G8" s="7">
        <v>169000</v>
      </c>
      <c r="H8" s="3">
        <v>169000</v>
      </c>
      <c r="I8" s="3" t="s">
        <v>14</v>
      </c>
      <c r="J8" s="3" t="s">
        <v>15</v>
      </c>
      <c r="K8" s="3" t="s">
        <v>16</v>
      </c>
      <c r="L8" s="3" t="s">
        <v>17</v>
      </c>
    </row>
    <row r="9" spans="1:12">
      <c r="A9" s="3">
        <v>805025186</v>
      </c>
      <c r="B9" s="3" t="s">
        <v>12</v>
      </c>
      <c r="C9" s="3" t="s">
        <v>13</v>
      </c>
      <c r="D9" s="4">
        <v>6915</v>
      </c>
      <c r="E9" s="6">
        <v>45363</v>
      </c>
      <c r="F9" s="6">
        <v>45335</v>
      </c>
      <c r="G9" s="7">
        <v>1460160</v>
      </c>
      <c r="H9" s="3">
        <v>1460160</v>
      </c>
      <c r="I9" s="3" t="s">
        <v>14</v>
      </c>
      <c r="J9" s="3" t="s">
        <v>15</v>
      </c>
      <c r="K9" s="3" t="s">
        <v>16</v>
      </c>
      <c r="L9" s="3" t="s">
        <v>17</v>
      </c>
    </row>
    <row r="10" spans="1:12">
      <c r="A10" s="3">
        <v>805025186</v>
      </c>
      <c r="B10" s="3" t="s">
        <v>12</v>
      </c>
      <c r="C10" s="3" t="s">
        <v>13</v>
      </c>
      <c r="D10" s="4">
        <v>6916</v>
      </c>
      <c r="E10" s="6">
        <v>45363</v>
      </c>
      <c r="F10" s="6">
        <v>45335</v>
      </c>
      <c r="G10" s="7">
        <v>730080</v>
      </c>
      <c r="H10" s="3">
        <v>730080</v>
      </c>
      <c r="I10" s="3" t="s">
        <v>14</v>
      </c>
      <c r="J10" s="3" t="s">
        <v>15</v>
      </c>
      <c r="K10" s="3" t="s">
        <v>16</v>
      </c>
      <c r="L10" s="3" t="s">
        <v>17</v>
      </c>
    </row>
    <row r="11" spans="1:12">
      <c r="A11" s="3">
        <v>805025186</v>
      </c>
      <c r="B11" s="3" t="s">
        <v>12</v>
      </c>
      <c r="C11" s="3" t="s">
        <v>13</v>
      </c>
      <c r="D11" s="4">
        <v>6917</v>
      </c>
      <c r="E11" s="6">
        <v>45363</v>
      </c>
      <c r="F11" s="6">
        <v>45335</v>
      </c>
      <c r="G11" s="7">
        <v>730080</v>
      </c>
      <c r="H11" s="3">
        <v>730080</v>
      </c>
      <c r="I11" s="3" t="s">
        <v>14</v>
      </c>
      <c r="J11" s="3" t="s">
        <v>15</v>
      </c>
      <c r="K11" s="3" t="s">
        <v>16</v>
      </c>
      <c r="L11" s="3" t="s">
        <v>17</v>
      </c>
    </row>
    <row r="12" spans="1:12">
      <c r="A12" s="3">
        <v>805025186</v>
      </c>
      <c r="B12" s="3" t="s">
        <v>12</v>
      </c>
      <c r="C12" s="3" t="s">
        <v>13</v>
      </c>
      <c r="D12" s="4">
        <v>6918</v>
      </c>
      <c r="E12" s="6">
        <v>45363</v>
      </c>
      <c r="F12" s="6">
        <v>45335</v>
      </c>
      <c r="G12" s="7">
        <v>730080</v>
      </c>
      <c r="H12" s="3">
        <v>730080</v>
      </c>
      <c r="I12" s="3" t="s">
        <v>14</v>
      </c>
      <c r="J12" s="3" t="s">
        <v>15</v>
      </c>
      <c r="K12" s="3" t="s">
        <v>16</v>
      </c>
      <c r="L12" s="3" t="s">
        <v>17</v>
      </c>
    </row>
    <row r="13" spans="1:12">
      <c r="A13" s="3">
        <v>805025186</v>
      </c>
      <c r="B13" s="3" t="s">
        <v>12</v>
      </c>
      <c r="C13" s="3" t="s">
        <v>13</v>
      </c>
      <c r="D13" s="4">
        <v>6919</v>
      </c>
      <c r="E13" s="6">
        <v>45363</v>
      </c>
      <c r="F13" s="6">
        <v>45335</v>
      </c>
      <c r="G13" s="7">
        <v>338000</v>
      </c>
      <c r="H13" s="3">
        <v>338000</v>
      </c>
      <c r="I13" s="3" t="s">
        <v>14</v>
      </c>
      <c r="J13" s="3" t="s">
        <v>15</v>
      </c>
      <c r="K13" s="3" t="s">
        <v>16</v>
      </c>
      <c r="L13" s="3" t="s">
        <v>17</v>
      </c>
    </row>
    <row r="14" spans="1:12">
      <c r="A14" s="3">
        <v>805025186</v>
      </c>
      <c r="B14" s="3" t="s">
        <v>12</v>
      </c>
      <c r="C14" s="3" t="s">
        <v>13</v>
      </c>
      <c r="D14" s="4">
        <v>7110</v>
      </c>
      <c r="E14" s="6">
        <v>45394</v>
      </c>
      <c r="F14" s="6">
        <v>45394</v>
      </c>
      <c r="G14" s="7">
        <v>1460160</v>
      </c>
      <c r="H14" s="3">
        <v>1460160</v>
      </c>
      <c r="I14" s="3" t="s">
        <v>14</v>
      </c>
      <c r="J14" s="3" t="s">
        <v>15</v>
      </c>
      <c r="K14" s="3" t="s">
        <v>16</v>
      </c>
      <c r="L14" s="3" t="s">
        <v>17</v>
      </c>
    </row>
    <row r="15" spans="1:12">
      <c r="A15" s="3">
        <v>805025186</v>
      </c>
      <c r="B15" s="3" t="s">
        <v>12</v>
      </c>
      <c r="C15" s="3" t="s">
        <v>13</v>
      </c>
      <c r="D15" s="4">
        <v>7111</v>
      </c>
      <c r="E15" s="6">
        <v>45394</v>
      </c>
      <c r="F15" s="6">
        <v>45394</v>
      </c>
      <c r="G15" s="7">
        <v>730080</v>
      </c>
      <c r="H15" s="3">
        <v>730080</v>
      </c>
      <c r="I15" s="3" t="s">
        <v>14</v>
      </c>
      <c r="J15" s="3" t="s">
        <v>15</v>
      </c>
      <c r="K15" s="3" t="s">
        <v>16</v>
      </c>
      <c r="L15" s="3" t="s">
        <v>17</v>
      </c>
    </row>
    <row r="16" spans="1:12">
      <c r="A16" s="3">
        <v>805025186</v>
      </c>
      <c r="B16" s="3" t="s">
        <v>12</v>
      </c>
      <c r="C16" s="3" t="s">
        <v>13</v>
      </c>
      <c r="D16" s="4">
        <v>7112</v>
      </c>
      <c r="E16" s="6">
        <v>45394</v>
      </c>
      <c r="F16" s="6">
        <v>45394</v>
      </c>
      <c r="G16" s="7">
        <v>338000</v>
      </c>
      <c r="H16" s="3">
        <v>338000</v>
      </c>
      <c r="I16" s="3" t="s">
        <v>14</v>
      </c>
      <c r="J16" s="3" t="s">
        <v>15</v>
      </c>
      <c r="K16" s="3" t="s">
        <v>16</v>
      </c>
      <c r="L16" s="3" t="s">
        <v>17</v>
      </c>
    </row>
    <row r="17" spans="1:16">
      <c r="A17" s="3">
        <v>805025186</v>
      </c>
      <c r="B17" s="3" t="s">
        <v>12</v>
      </c>
      <c r="C17" s="3" t="s">
        <v>13</v>
      </c>
      <c r="D17" s="4">
        <v>7253</v>
      </c>
      <c r="E17" s="6">
        <v>45419</v>
      </c>
      <c r="F17" s="6">
        <v>45422</v>
      </c>
      <c r="G17" s="7">
        <v>1460160</v>
      </c>
      <c r="H17" s="3">
        <v>1441960</v>
      </c>
      <c r="I17" s="3" t="s">
        <v>14</v>
      </c>
      <c r="J17" s="3" t="s">
        <v>15</v>
      </c>
      <c r="K17" s="3" t="s">
        <v>16</v>
      </c>
      <c r="L17" s="3" t="s">
        <v>17</v>
      </c>
    </row>
    <row r="18" spans="1:16" ht="14.5">
      <c r="A18" s="3">
        <v>805025186</v>
      </c>
      <c r="B18" s="3" t="s">
        <v>12</v>
      </c>
      <c r="C18" s="3" t="s">
        <v>13</v>
      </c>
      <c r="D18" s="4">
        <v>7255</v>
      </c>
      <c r="E18" s="6">
        <v>45420</v>
      </c>
      <c r="F18" s="6">
        <v>45422</v>
      </c>
      <c r="G18" s="7">
        <v>1460160</v>
      </c>
      <c r="H18" s="3">
        <v>1455660</v>
      </c>
      <c r="I18" s="3" t="s">
        <v>14</v>
      </c>
      <c r="J18" s="3" t="s">
        <v>15</v>
      </c>
      <c r="K18" s="3" t="s">
        <v>16</v>
      </c>
      <c r="L18" s="3" t="s">
        <v>17</v>
      </c>
      <c r="P18" s="8"/>
    </row>
    <row r="19" spans="1:16" ht="14.5">
      <c r="A19" s="3">
        <v>805025186</v>
      </c>
      <c r="B19" s="3" t="s">
        <v>12</v>
      </c>
      <c r="C19" s="3" t="s">
        <v>13</v>
      </c>
      <c r="D19" s="4">
        <v>7256</v>
      </c>
      <c r="E19" s="6">
        <v>45420</v>
      </c>
      <c r="F19" s="6">
        <v>45422</v>
      </c>
      <c r="G19" s="7">
        <v>1460160</v>
      </c>
      <c r="H19" s="3">
        <v>1455660</v>
      </c>
      <c r="I19" s="3" t="s">
        <v>14</v>
      </c>
      <c r="J19" s="3" t="s">
        <v>15</v>
      </c>
      <c r="K19" s="3" t="s">
        <v>16</v>
      </c>
      <c r="L19" s="3" t="s">
        <v>17</v>
      </c>
      <c r="P19" s="8"/>
    </row>
    <row r="20" spans="1:16" ht="14.5">
      <c r="A20" s="3">
        <v>805025186</v>
      </c>
      <c r="B20" s="3" t="s">
        <v>12</v>
      </c>
      <c r="C20" s="3" t="s">
        <v>13</v>
      </c>
      <c r="D20" s="4">
        <v>7257</v>
      </c>
      <c r="E20" s="6">
        <v>45420</v>
      </c>
      <c r="F20" s="6">
        <v>45422</v>
      </c>
      <c r="G20" s="7">
        <v>1460160</v>
      </c>
      <c r="H20" s="3">
        <v>1455660</v>
      </c>
      <c r="I20" s="3" t="s">
        <v>14</v>
      </c>
      <c r="J20" s="3" t="s">
        <v>15</v>
      </c>
      <c r="K20" s="3" t="s">
        <v>16</v>
      </c>
      <c r="L20" s="3" t="s">
        <v>17</v>
      </c>
      <c r="P20" s="8"/>
    </row>
    <row r="21" spans="1:16" ht="14.5">
      <c r="A21" s="3">
        <v>805025186</v>
      </c>
      <c r="B21" s="3" t="s">
        <v>12</v>
      </c>
      <c r="C21" s="3" t="s">
        <v>13</v>
      </c>
      <c r="D21" s="4">
        <v>7258</v>
      </c>
      <c r="E21" s="6">
        <v>45420</v>
      </c>
      <c r="F21" s="6">
        <v>45422</v>
      </c>
      <c r="G21" s="7">
        <v>730080</v>
      </c>
      <c r="H21" s="3">
        <v>725980</v>
      </c>
      <c r="I21" s="3" t="s">
        <v>14</v>
      </c>
      <c r="J21" s="3" t="s">
        <v>15</v>
      </c>
      <c r="K21" s="3" t="s">
        <v>16</v>
      </c>
      <c r="L21" s="3" t="s">
        <v>17</v>
      </c>
      <c r="P21" s="8"/>
    </row>
    <row r="22" spans="1:16" ht="14.5">
      <c r="A22" s="3">
        <v>805025186</v>
      </c>
      <c r="B22" s="3" t="s">
        <v>12</v>
      </c>
      <c r="C22" s="3" t="s">
        <v>13</v>
      </c>
      <c r="D22" s="4">
        <v>7259</v>
      </c>
      <c r="E22" s="6">
        <v>45420</v>
      </c>
      <c r="F22" s="6">
        <v>45422</v>
      </c>
      <c r="G22" s="7">
        <v>338000</v>
      </c>
      <c r="H22" s="3">
        <v>333900</v>
      </c>
      <c r="I22" s="3" t="s">
        <v>14</v>
      </c>
      <c r="J22" s="3" t="s">
        <v>15</v>
      </c>
      <c r="K22" s="3" t="s">
        <v>16</v>
      </c>
      <c r="L22" s="3" t="s">
        <v>17</v>
      </c>
      <c r="P22" s="8"/>
    </row>
    <row r="23" spans="1:16" ht="14.5">
      <c r="A23" s="3">
        <v>805025186</v>
      </c>
      <c r="B23" s="3" t="s">
        <v>12</v>
      </c>
      <c r="C23" s="3" t="s">
        <v>13</v>
      </c>
      <c r="D23" s="4">
        <v>7260</v>
      </c>
      <c r="E23" s="6">
        <v>45420</v>
      </c>
      <c r="F23" s="6">
        <v>45422</v>
      </c>
      <c r="G23" s="7">
        <v>730080</v>
      </c>
      <c r="H23" s="3">
        <v>725980</v>
      </c>
      <c r="I23" s="3" t="s">
        <v>14</v>
      </c>
      <c r="J23" s="3" t="s">
        <v>15</v>
      </c>
      <c r="K23" s="3" t="s">
        <v>16</v>
      </c>
      <c r="L23" s="3" t="s">
        <v>17</v>
      </c>
      <c r="P23" s="8"/>
    </row>
    <row r="24" spans="1:16">
      <c r="A24" s="3">
        <v>805025186</v>
      </c>
      <c r="B24" s="3" t="s">
        <v>12</v>
      </c>
      <c r="C24" s="3" t="s">
        <v>13</v>
      </c>
      <c r="D24" s="4">
        <v>7261</v>
      </c>
      <c r="E24" s="6">
        <v>45420</v>
      </c>
      <c r="F24" s="6">
        <v>45422</v>
      </c>
      <c r="G24" s="7">
        <v>730080</v>
      </c>
      <c r="H24" s="3">
        <v>725980</v>
      </c>
      <c r="I24" s="3" t="s">
        <v>14</v>
      </c>
      <c r="J24" s="3" t="s">
        <v>15</v>
      </c>
      <c r="K24" s="3" t="s">
        <v>16</v>
      </c>
      <c r="L24" s="3" t="s">
        <v>17</v>
      </c>
    </row>
    <row r="25" spans="1:16">
      <c r="A25" s="3">
        <v>805025186</v>
      </c>
      <c r="B25" s="3" t="s">
        <v>12</v>
      </c>
      <c r="C25" s="3" t="s">
        <v>13</v>
      </c>
      <c r="D25" s="4">
        <v>7262</v>
      </c>
      <c r="E25" s="6">
        <v>45420</v>
      </c>
      <c r="F25" s="6">
        <v>45422</v>
      </c>
      <c r="G25" s="7">
        <v>730080</v>
      </c>
      <c r="H25" s="3">
        <v>725980</v>
      </c>
      <c r="I25" s="3" t="s">
        <v>14</v>
      </c>
      <c r="J25" s="3" t="s">
        <v>15</v>
      </c>
      <c r="K25" s="3" t="s">
        <v>16</v>
      </c>
      <c r="L25" s="3" t="s">
        <v>17</v>
      </c>
    </row>
    <row r="26" spans="1:16">
      <c r="A26" s="3">
        <v>805025186</v>
      </c>
      <c r="B26" s="3" t="s">
        <v>12</v>
      </c>
      <c r="C26" s="3" t="s">
        <v>13</v>
      </c>
      <c r="D26" s="4">
        <v>7263</v>
      </c>
      <c r="E26" s="6">
        <v>45420</v>
      </c>
      <c r="F26" s="6">
        <v>45422</v>
      </c>
      <c r="G26" s="7">
        <v>730080</v>
      </c>
      <c r="H26" s="3">
        <v>725980</v>
      </c>
      <c r="I26" s="3" t="s">
        <v>14</v>
      </c>
      <c r="J26" s="3" t="s">
        <v>15</v>
      </c>
      <c r="K26" s="3" t="s">
        <v>16</v>
      </c>
      <c r="L26" s="3" t="s">
        <v>17</v>
      </c>
    </row>
    <row r="27" spans="1:16">
      <c r="A27" s="3">
        <v>805025186</v>
      </c>
      <c r="B27" s="3" t="s">
        <v>12</v>
      </c>
      <c r="C27" s="3" t="s">
        <v>13</v>
      </c>
      <c r="D27" s="4">
        <v>7264</v>
      </c>
      <c r="E27" s="6">
        <v>45420</v>
      </c>
      <c r="F27" s="6">
        <v>45422</v>
      </c>
      <c r="G27" s="7">
        <v>730080</v>
      </c>
      <c r="H27" s="3">
        <v>725980</v>
      </c>
      <c r="I27" s="3" t="s">
        <v>14</v>
      </c>
      <c r="J27" s="3" t="s">
        <v>15</v>
      </c>
      <c r="K27" s="3" t="s">
        <v>16</v>
      </c>
      <c r="L27" s="3" t="s">
        <v>17</v>
      </c>
    </row>
    <row r="28" spans="1:16">
      <c r="A28" s="3">
        <v>805025186</v>
      </c>
      <c r="B28" s="3" t="s">
        <v>12</v>
      </c>
      <c r="C28" s="3" t="s">
        <v>13</v>
      </c>
      <c r="D28" s="4">
        <v>7265</v>
      </c>
      <c r="E28" s="6">
        <v>45420</v>
      </c>
      <c r="F28" s="6">
        <v>45422</v>
      </c>
      <c r="G28" s="7">
        <v>730080</v>
      </c>
      <c r="H28" s="3">
        <v>725980</v>
      </c>
      <c r="I28" s="3" t="s">
        <v>14</v>
      </c>
      <c r="J28" s="3" t="s">
        <v>15</v>
      </c>
      <c r="K28" s="3" t="s">
        <v>16</v>
      </c>
      <c r="L28" s="3" t="s">
        <v>17</v>
      </c>
    </row>
    <row r="29" spans="1:16">
      <c r="A29" s="3">
        <v>805025186</v>
      </c>
      <c r="B29" s="3" t="s">
        <v>12</v>
      </c>
      <c r="C29" s="3" t="s">
        <v>13</v>
      </c>
      <c r="D29" s="4">
        <v>7266</v>
      </c>
      <c r="E29" s="6">
        <v>45420</v>
      </c>
      <c r="F29" s="6">
        <v>45422</v>
      </c>
      <c r="G29" s="7">
        <v>730080</v>
      </c>
      <c r="H29" s="3">
        <v>725980</v>
      </c>
      <c r="I29" s="3" t="s">
        <v>14</v>
      </c>
      <c r="J29" s="3" t="s">
        <v>15</v>
      </c>
      <c r="K29" s="3" t="s">
        <v>16</v>
      </c>
      <c r="L29" s="3" t="s">
        <v>17</v>
      </c>
    </row>
    <row r="30" spans="1:16">
      <c r="A30" s="3">
        <v>805025186</v>
      </c>
      <c r="B30" s="3" t="s">
        <v>12</v>
      </c>
      <c r="C30" s="3" t="s">
        <v>13</v>
      </c>
      <c r="D30" s="4">
        <v>7267</v>
      </c>
      <c r="E30" s="6">
        <v>45420</v>
      </c>
      <c r="F30" s="6">
        <v>45422</v>
      </c>
      <c r="G30" s="7">
        <v>730080</v>
      </c>
      <c r="H30" s="3">
        <v>725980</v>
      </c>
      <c r="I30" s="3" t="s">
        <v>14</v>
      </c>
      <c r="J30" s="3" t="s">
        <v>15</v>
      </c>
      <c r="K30" s="3" t="s">
        <v>16</v>
      </c>
      <c r="L30" s="3" t="s">
        <v>17</v>
      </c>
    </row>
    <row r="31" spans="1:16">
      <c r="A31" s="3">
        <v>805025186</v>
      </c>
      <c r="B31" s="3" t="s">
        <v>12</v>
      </c>
      <c r="C31" s="3" t="s">
        <v>13</v>
      </c>
      <c r="D31" s="4">
        <v>7268</v>
      </c>
      <c r="E31" s="6">
        <v>45420</v>
      </c>
      <c r="F31" s="6">
        <v>45422</v>
      </c>
      <c r="G31" s="7">
        <v>730080</v>
      </c>
      <c r="H31" s="3">
        <v>725980</v>
      </c>
      <c r="I31" s="3" t="s">
        <v>14</v>
      </c>
      <c r="J31" s="3" t="s">
        <v>15</v>
      </c>
      <c r="K31" s="3" t="s">
        <v>16</v>
      </c>
      <c r="L31" s="3" t="s">
        <v>17</v>
      </c>
    </row>
    <row r="32" spans="1:16">
      <c r="A32" s="3">
        <v>805025186</v>
      </c>
      <c r="B32" s="3" t="s">
        <v>12</v>
      </c>
      <c r="C32" s="3" t="s">
        <v>13</v>
      </c>
      <c r="D32" s="4">
        <v>7269</v>
      </c>
      <c r="E32" s="6">
        <v>45420</v>
      </c>
      <c r="F32" s="6">
        <v>45422</v>
      </c>
      <c r="G32" s="7">
        <v>730080</v>
      </c>
      <c r="H32" s="3">
        <v>725980</v>
      </c>
      <c r="I32" s="3" t="s">
        <v>14</v>
      </c>
      <c r="J32" s="3" t="s">
        <v>15</v>
      </c>
      <c r="K32" s="3" t="s">
        <v>16</v>
      </c>
      <c r="L32" s="3" t="s">
        <v>17</v>
      </c>
    </row>
    <row r="33" spans="1:15">
      <c r="A33" s="3">
        <v>805025186</v>
      </c>
      <c r="B33" s="3" t="s">
        <v>12</v>
      </c>
      <c r="C33" s="3" t="s">
        <v>13</v>
      </c>
      <c r="D33" s="4">
        <v>7270</v>
      </c>
      <c r="E33" s="6">
        <v>45420</v>
      </c>
      <c r="F33" s="6">
        <v>45422</v>
      </c>
      <c r="G33" s="7">
        <v>338000</v>
      </c>
      <c r="H33" s="3">
        <v>333900</v>
      </c>
      <c r="I33" s="3" t="s">
        <v>14</v>
      </c>
      <c r="J33" s="3" t="s">
        <v>15</v>
      </c>
      <c r="K33" s="3" t="s">
        <v>16</v>
      </c>
      <c r="L33" s="3" t="s">
        <v>17</v>
      </c>
    </row>
    <row r="34" spans="1:15">
      <c r="A34" s="3">
        <v>805025186</v>
      </c>
      <c r="B34" s="3" t="s">
        <v>12</v>
      </c>
      <c r="C34" s="3" t="s">
        <v>13</v>
      </c>
      <c r="D34" s="4">
        <v>7271</v>
      </c>
      <c r="E34" s="6">
        <v>45420</v>
      </c>
      <c r="F34" s="6">
        <v>45422</v>
      </c>
      <c r="G34" s="7">
        <v>169000</v>
      </c>
      <c r="H34" s="3">
        <v>164900</v>
      </c>
      <c r="I34" s="3" t="s">
        <v>14</v>
      </c>
      <c r="J34" s="3" t="s">
        <v>15</v>
      </c>
      <c r="K34" s="3" t="s">
        <v>16</v>
      </c>
      <c r="L34" s="3" t="s">
        <v>17</v>
      </c>
    </row>
    <row r="35" spans="1:15">
      <c r="A35" s="3">
        <v>805025186</v>
      </c>
      <c r="B35" s="3" t="s">
        <v>12</v>
      </c>
      <c r="C35" s="3" t="s">
        <v>13</v>
      </c>
      <c r="D35" s="4">
        <v>7272</v>
      </c>
      <c r="E35" s="6">
        <v>45421</v>
      </c>
      <c r="F35" s="6">
        <v>45422</v>
      </c>
      <c r="G35" s="7">
        <v>730080</v>
      </c>
      <c r="H35" s="3">
        <v>725980</v>
      </c>
      <c r="I35" s="3" t="s">
        <v>14</v>
      </c>
      <c r="J35" s="3" t="s">
        <v>15</v>
      </c>
      <c r="K35" s="3" t="s">
        <v>16</v>
      </c>
      <c r="L35" s="3" t="s">
        <v>17</v>
      </c>
    </row>
    <row r="36" spans="1:15">
      <c r="A36" s="3">
        <v>805025186</v>
      </c>
      <c r="B36" s="3" t="s">
        <v>12</v>
      </c>
      <c r="C36" s="3" t="s">
        <v>13</v>
      </c>
      <c r="D36" s="4">
        <v>7273</v>
      </c>
      <c r="E36" s="6">
        <v>45421</v>
      </c>
      <c r="F36" s="6">
        <v>45422</v>
      </c>
      <c r="G36" s="7">
        <v>169000</v>
      </c>
      <c r="H36" s="3">
        <v>164900</v>
      </c>
      <c r="I36" s="3" t="s">
        <v>14</v>
      </c>
      <c r="J36" s="3" t="s">
        <v>15</v>
      </c>
      <c r="K36" s="3" t="s">
        <v>16</v>
      </c>
      <c r="L36" s="3" t="s">
        <v>17</v>
      </c>
    </row>
    <row r="37" spans="1:15">
      <c r="A37" s="3">
        <v>805025186</v>
      </c>
      <c r="B37" s="3" t="s">
        <v>12</v>
      </c>
      <c r="C37" s="3" t="s">
        <v>13</v>
      </c>
      <c r="D37" s="4">
        <v>7274</v>
      </c>
      <c r="E37" s="6">
        <v>45421</v>
      </c>
      <c r="F37" s="6">
        <v>45422</v>
      </c>
      <c r="G37" s="7">
        <v>730080</v>
      </c>
      <c r="H37" s="3">
        <v>730080</v>
      </c>
      <c r="I37" s="3" t="s">
        <v>14</v>
      </c>
      <c r="J37" s="3" t="s">
        <v>15</v>
      </c>
      <c r="K37" s="3" t="s">
        <v>16</v>
      </c>
      <c r="L37" s="3" t="s">
        <v>17</v>
      </c>
    </row>
    <row r="38" spans="1:15">
      <c r="A38" s="3">
        <v>805025186</v>
      </c>
      <c r="B38" s="3" t="s">
        <v>12</v>
      </c>
      <c r="C38" s="3" t="s">
        <v>13</v>
      </c>
      <c r="D38" s="4">
        <v>7275</v>
      </c>
      <c r="E38" s="6">
        <v>45421</v>
      </c>
      <c r="F38" s="6">
        <v>45422</v>
      </c>
      <c r="G38" s="7">
        <v>730080</v>
      </c>
      <c r="H38" s="3">
        <v>730080</v>
      </c>
      <c r="I38" s="3" t="s">
        <v>14</v>
      </c>
      <c r="J38" s="3" t="s">
        <v>15</v>
      </c>
      <c r="K38" s="3" t="s">
        <v>16</v>
      </c>
      <c r="L38" s="3" t="s">
        <v>17</v>
      </c>
    </row>
    <row r="39" spans="1:15">
      <c r="A39" s="3">
        <v>805025186</v>
      </c>
      <c r="B39" s="3" t="s">
        <v>12</v>
      </c>
      <c r="C39" s="3" t="s">
        <v>13</v>
      </c>
      <c r="D39" s="4">
        <v>7276</v>
      </c>
      <c r="E39" s="6">
        <v>45421</v>
      </c>
      <c r="F39" s="6">
        <v>45422</v>
      </c>
      <c r="G39" s="7">
        <v>338000</v>
      </c>
      <c r="H39" s="3">
        <v>338000</v>
      </c>
      <c r="I39" s="3" t="s">
        <v>14</v>
      </c>
      <c r="J39" s="3" t="s">
        <v>15</v>
      </c>
      <c r="K39" s="3" t="s">
        <v>16</v>
      </c>
      <c r="L39" s="3" t="s">
        <v>17</v>
      </c>
    </row>
    <row r="40" spans="1:15">
      <c r="A40" s="3">
        <v>805025186</v>
      </c>
      <c r="B40" s="3" t="s">
        <v>12</v>
      </c>
      <c r="C40" s="3" t="s">
        <v>13</v>
      </c>
      <c r="D40" s="4">
        <v>7277</v>
      </c>
      <c r="E40" s="6">
        <v>45421</v>
      </c>
      <c r="F40" s="6">
        <v>45422</v>
      </c>
      <c r="G40" s="7">
        <v>169000</v>
      </c>
      <c r="H40" s="3">
        <v>169000</v>
      </c>
      <c r="I40" s="3" t="s">
        <v>14</v>
      </c>
      <c r="J40" s="3" t="s">
        <v>15</v>
      </c>
      <c r="K40" s="3" t="s">
        <v>16</v>
      </c>
      <c r="L40" s="3" t="s">
        <v>17</v>
      </c>
    </row>
    <row r="41" spans="1:15">
      <c r="A41" s="3">
        <v>805025186</v>
      </c>
      <c r="B41" s="3" t="s">
        <v>12</v>
      </c>
      <c r="C41" s="3" t="s">
        <v>13</v>
      </c>
      <c r="D41" s="4">
        <v>7278</v>
      </c>
      <c r="E41" s="6">
        <v>45421</v>
      </c>
      <c r="F41" s="6">
        <v>45422</v>
      </c>
      <c r="G41" s="7">
        <v>338000</v>
      </c>
      <c r="H41" s="3">
        <v>338000</v>
      </c>
      <c r="I41" s="3" t="s">
        <v>14</v>
      </c>
      <c r="J41" s="3" t="s">
        <v>15</v>
      </c>
      <c r="K41" s="3" t="s">
        <v>16</v>
      </c>
      <c r="L41" s="3" t="s">
        <v>17</v>
      </c>
    </row>
    <row r="42" spans="1:15">
      <c r="A42" s="3">
        <v>805025186</v>
      </c>
      <c r="B42" s="3" t="s">
        <v>12</v>
      </c>
      <c r="C42" s="3" t="s">
        <v>13</v>
      </c>
      <c r="D42" s="4">
        <v>7279</v>
      </c>
      <c r="E42" s="6">
        <v>45421</v>
      </c>
      <c r="F42" s="6">
        <v>45422</v>
      </c>
      <c r="G42" s="7">
        <v>338000</v>
      </c>
      <c r="H42" s="3">
        <v>338000</v>
      </c>
      <c r="I42" s="3" t="s">
        <v>14</v>
      </c>
      <c r="J42" s="3" t="s">
        <v>15</v>
      </c>
      <c r="K42" s="3" t="s">
        <v>16</v>
      </c>
      <c r="L42" s="3" t="s">
        <v>17</v>
      </c>
    </row>
    <row r="43" spans="1:15" ht="14.5">
      <c r="A43" s="3">
        <v>805025186</v>
      </c>
      <c r="B43" s="3" t="s">
        <v>12</v>
      </c>
      <c r="C43" s="3" t="s">
        <v>13</v>
      </c>
      <c r="D43" s="4">
        <v>7254</v>
      </c>
      <c r="E43" s="6">
        <v>45422</v>
      </c>
      <c r="F43" s="6">
        <v>45422</v>
      </c>
      <c r="G43" s="7">
        <v>1460160</v>
      </c>
      <c r="H43" s="3">
        <v>1455660</v>
      </c>
      <c r="I43" s="3" t="s">
        <v>14</v>
      </c>
      <c r="J43" s="3" t="s">
        <v>15</v>
      </c>
      <c r="K43" s="3" t="s">
        <v>16</v>
      </c>
      <c r="L43" s="3" t="s">
        <v>17</v>
      </c>
      <c r="O43" s="8"/>
    </row>
    <row r="44" spans="1:15" ht="14.5">
      <c r="A44" s="3">
        <v>805025186</v>
      </c>
      <c r="B44" s="3" t="s">
        <v>12</v>
      </c>
      <c r="C44" s="3" t="s">
        <v>13</v>
      </c>
      <c r="D44" s="4">
        <v>7446</v>
      </c>
      <c r="E44" s="6">
        <v>45454</v>
      </c>
      <c r="F44" s="6">
        <v>45455</v>
      </c>
      <c r="G44" s="7">
        <v>1460160</v>
      </c>
      <c r="H44" s="3">
        <v>1455660</v>
      </c>
      <c r="I44" s="3" t="s">
        <v>14</v>
      </c>
      <c r="J44" s="3" t="s">
        <v>15</v>
      </c>
      <c r="K44" s="3" t="s">
        <v>16</v>
      </c>
      <c r="L44" s="3" t="s">
        <v>17</v>
      </c>
      <c r="O44" s="8"/>
    </row>
    <row r="45" spans="1:15" ht="14.5">
      <c r="A45" s="3">
        <v>805025186</v>
      </c>
      <c r="B45" s="3" t="s">
        <v>12</v>
      </c>
      <c r="C45" s="3" t="s">
        <v>13</v>
      </c>
      <c r="D45" s="4">
        <v>7447</v>
      </c>
      <c r="E45" s="6">
        <v>45454</v>
      </c>
      <c r="F45" s="6">
        <v>45455</v>
      </c>
      <c r="G45" s="7">
        <v>1460160</v>
      </c>
      <c r="H45" s="3">
        <v>1455660</v>
      </c>
      <c r="I45" s="3" t="s">
        <v>14</v>
      </c>
      <c r="J45" s="3" t="s">
        <v>15</v>
      </c>
      <c r="K45" s="3" t="s">
        <v>16</v>
      </c>
      <c r="L45" s="3" t="s">
        <v>17</v>
      </c>
      <c r="O45" s="8"/>
    </row>
    <row r="46" spans="1:15">
      <c r="A46" s="3">
        <v>805025186</v>
      </c>
      <c r="B46" s="3" t="s">
        <v>12</v>
      </c>
      <c r="C46" s="3" t="s">
        <v>13</v>
      </c>
      <c r="D46" s="4">
        <v>7448</v>
      </c>
      <c r="E46" s="6">
        <v>45454</v>
      </c>
      <c r="F46" s="6">
        <v>45455</v>
      </c>
      <c r="G46" s="7">
        <v>1460160</v>
      </c>
      <c r="H46" s="3">
        <v>1455660</v>
      </c>
      <c r="I46" s="3" t="s">
        <v>14</v>
      </c>
      <c r="J46" s="3" t="s">
        <v>15</v>
      </c>
      <c r="K46" s="3" t="s">
        <v>16</v>
      </c>
      <c r="L46" s="3" t="s">
        <v>17</v>
      </c>
    </row>
    <row r="47" spans="1:15">
      <c r="A47" s="3">
        <v>805025186</v>
      </c>
      <c r="B47" s="3" t="s">
        <v>12</v>
      </c>
      <c r="C47" s="3" t="s">
        <v>13</v>
      </c>
      <c r="D47" s="4">
        <v>7449</v>
      </c>
      <c r="E47" s="6">
        <v>45454</v>
      </c>
      <c r="F47" s="6">
        <v>45455</v>
      </c>
      <c r="G47" s="7">
        <v>1460160</v>
      </c>
      <c r="H47" s="3">
        <v>1460160</v>
      </c>
      <c r="I47" s="3" t="s">
        <v>14</v>
      </c>
      <c r="J47" s="3" t="s">
        <v>15</v>
      </c>
      <c r="K47" s="3" t="s">
        <v>16</v>
      </c>
      <c r="L47" s="3" t="s">
        <v>17</v>
      </c>
    </row>
    <row r="48" spans="1:15">
      <c r="A48" s="3">
        <v>805025186</v>
      </c>
      <c r="B48" s="3" t="s">
        <v>12</v>
      </c>
      <c r="C48" s="3" t="s">
        <v>13</v>
      </c>
      <c r="D48" s="4">
        <v>7450</v>
      </c>
      <c r="E48" s="6">
        <v>45454</v>
      </c>
      <c r="F48" s="6">
        <v>45455</v>
      </c>
      <c r="G48" s="7">
        <v>1460160</v>
      </c>
      <c r="H48" s="3">
        <v>1455660</v>
      </c>
      <c r="I48" s="3" t="s">
        <v>14</v>
      </c>
      <c r="J48" s="3" t="s">
        <v>15</v>
      </c>
      <c r="K48" s="3" t="s">
        <v>16</v>
      </c>
      <c r="L48" s="3" t="s">
        <v>17</v>
      </c>
    </row>
    <row r="49" spans="1:12">
      <c r="A49" s="3">
        <v>805025186</v>
      </c>
      <c r="B49" s="3" t="s">
        <v>12</v>
      </c>
      <c r="C49" s="3" t="s">
        <v>13</v>
      </c>
      <c r="D49" s="4">
        <v>7451</v>
      </c>
      <c r="E49" s="6">
        <v>45454</v>
      </c>
      <c r="F49" s="6">
        <v>45455</v>
      </c>
      <c r="G49" s="7">
        <v>1460160</v>
      </c>
      <c r="H49" s="3">
        <v>1455660</v>
      </c>
      <c r="I49" s="3" t="s">
        <v>14</v>
      </c>
      <c r="J49" s="3" t="s">
        <v>15</v>
      </c>
      <c r="K49" s="3" t="s">
        <v>16</v>
      </c>
      <c r="L49" s="3" t="s">
        <v>17</v>
      </c>
    </row>
    <row r="50" spans="1:12">
      <c r="A50" s="3">
        <v>805025186</v>
      </c>
      <c r="B50" s="3" t="s">
        <v>12</v>
      </c>
      <c r="C50" s="3" t="s">
        <v>13</v>
      </c>
      <c r="D50" s="4">
        <v>7452</v>
      </c>
      <c r="E50" s="6">
        <v>45454</v>
      </c>
      <c r="F50" s="6">
        <v>45455</v>
      </c>
      <c r="G50" s="7">
        <v>1460160</v>
      </c>
      <c r="H50" s="3">
        <v>1455660</v>
      </c>
      <c r="I50" s="3" t="s">
        <v>14</v>
      </c>
      <c r="J50" s="3" t="s">
        <v>15</v>
      </c>
      <c r="K50" s="3" t="s">
        <v>16</v>
      </c>
      <c r="L50" s="3" t="s">
        <v>17</v>
      </c>
    </row>
    <row r="51" spans="1:12">
      <c r="A51" s="3">
        <v>805025186</v>
      </c>
      <c r="B51" s="3" t="s">
        <v>12</v>
      </c>
      <c r="C51" s="3" t="s">
        <v>13</v>
      </c>
      <c r="D51" s="4">
        <v>7453</v>
      </c>
      <c r="E51" s="6">
        <v>45454</v>
      </c>
      <c r="F51" s="6">
        <v>45455</v>
      </c>
      <c r="G51" s="7">
        <v>1460160</v>
      </c>
      <c r="H51" s="3">
        <v>1455660</v>
      </c>
      <c r="I51" s="3" t="s">
        <v>14</v>
      </c>
      <c r="J51" s="3" t="s">
        <v>15</v>
      </c>
      <c r="K51" s="3" t="s">
        <v>16</v>
      </c>
      <c r="L51" s="3" t="s">
        <v>17</v>
      </c>
    </row>
    <row r="52" spans="1:12">
      <c r="A52" s="3">
        <v>805025186</v>
      </c>
      <c r="B52" s="3" t="s">
        <v>12</v>
      </c>
      <c r="C52" s="3" t="s">
        <v>13</v>
      </c>
      <c r="D52" s="4">
        <v>7454</v>
      </c>
      <c r="E52" s="6">
        <v>45454</v>
      </c>
      <c r="F52" s="6">
        <v>45455</v>
      </c>
      <c r="G52" s="7">
        <v>1460160</v>
      </c>
      <c r="H52" s="3">
        <v>1455660</v>
      </c>
      <c r="I52" s="3" t="s">
        <v>14</v>
      </c>
      <c r="J52" s="3" t="s">
        <v>15</v>
      </c>
      <c r="K52" s="3" t="s">
        <v>16</v>
      </c>
      <c r="L52" s="3" t="s">
        <v>17</v>
      </c>
    </row>
    <row r="53" spans="1:12">
      <c r="A53" s="3">
        <v>805025186</v>
      </c>
      <c r="B53" s="3" t="s">
        <v>12</v>
      </c>
      <c r="C53" s="3" t="s">
        <v>13</v>
      </c>
      <c r="D53" s="4">
        <v>7455</v>
      </c>
      <c r="E53" s="6">
        <v>45454</v>
      </c>
      <c r="F53" s="6">
        <v>45455</v>
      </c>
      <c r="G53" s="7">
        <v>730080</v>
      </c>
      <c r="H53" s="3">
        <v>725980</v>
      </c>
      <c r="I53" s="3" t="s">
        <v>14</v>
      </c>
      <c r="J53" s="3" t="s">
        <v>15</v>
      </c>
      <c r="K53" s="3" t="s">
        <v>16</v>
      </c>
      <c r="L53" s="3" t="s">
        <v>17</v>
      </c>
    </row>
    <row r="54" spans="1:12">
      <c r="A54" s="3">
        <v>805025186</v>
      </c>
      <c r="B54" s="3" t="s">
        <v>12</v>
      </c>
      <c r="C54" s="3" t="s">
        <v>13</v>
      </c>
      <c r="D54" s="4">
        <v>7456</v>
      </c>
      <c r="E54" s="6">
        <v>45454</v>
      </c>
      <c r="F54" s="6">
        <v>45455</v>
      </c>
      <c r="G54" s="7">
        <v>507000</v>
      </c>
      <c r="H54" s="3">
        <v>502900</v>
      </c>
      <c r="I54" s="3" t="s">
        <v>14</v>
      </c>
      <c r="J54" s="3" t="s">
        <v>15</v>
      </c>
      <c r="K54" s="3" t="s">
        <v>16</v>
      </c>
      <c r="L54" s="3" t="s">
        <v>17</v>
      </c>
    </row>
    <row r="55" spans="1:12">
      <c r="A55" s="3">
        <v>805025186</v>
      </c>
      <c r="B55" s="3" t="s">
        <v>12</v>
      </c>
      <c r="C55" s="3" t="s">
        <v>13</v>
      </c>
      <c r="D55" s="4">
        <v>7457</v>
      </c>
      <c r="E55" s="6">
        <v>45454</v>
      </c>
      <c r="F55" s="6">
        <v>45455</v>
      </c>
      <c r="G55" s="7">
        <v>730080</v>
      </c>
      <c r="H55" s="3">
        <v>725980</v>
      </c>
      <c r="I55" s="3" t="s">
        <v>14</v>
      </c>
      <c r="J55" s="3" t="s">
        <v>15</v>
      </c>
      <c r="K55" s="3" t="s">
        <v>16</v>
      </c>
      <c r="L55" s="3" t="s">
        <v>17</v>
      </c>
    </row>
    <row r="56" spans="1:12">
      <c r="A56" s="3">
        <v>805025186</v>
      </c>
      <c r="B56" s="3" t="s">
        <v>12</v>
      </c>
      <c r="C56" s="3" t="s">
        <v>13</v>
      </c>
      <c r="D56" s="4">
        <v>7459</v>
      </c>
      <c r="E56" s="6">
        <v>45454</v>
      </c>
      <c r="F56" s="6">
        <v>45455</v>
      </c>
      <c r="G56" s="7">
        <v>730080</v>
      </c>
      <c r="H56" s="3">
        <v>725980</v>
      </c>
      <c r="I56" s="3" t="s">
        <v>14</v>
      </c>
      <c r="J56" s="3" t="s">
        <v>15</v>
      </c>
      <c r="K56" s="3" t="s">
        <v>16</v>
      </c>
      <c r="L56" s="3" t="s">
        <v>17</v>
      </c>
    </row>
    <row r="57" spans="1:12">
      <c r="A57" s="3">
        <v>805025186</v>
      </c>
      <c r="B57" s="3" t="s">
        <v>12</v>
      </c>
      <c r="C57" s="3" t="s">
        <v>13</v>
      </c>
      <c r="D57" s="4">
        <v>7460</v>
      </c>
      <c r="E57" s="6">
        <v>45454</v>
      </c>
      <c r="F57" s="6">
        <v>45455</v>
      </c>
      <c r="G57" s="7">
        <v>730080</v>
      </c>
      <c r="H57" s="3">
        <v>725980</v>
      </c>
      <c r="I57" s="3" t="s">
        <v>14</v>
      </c>
      <c r="J57" s="3" t="s">
        <v>15</v>
      </c>
      <c r="K57" s="3" t="s">
        <v>16</v>
      </c>
      <c r="L57" s="3" t="s">
        <v>17</v>
      </c>
    </row>
    <row r="58" spans="1:12">
      <c r="A58" s="3">
        <v>805025186</v>
      </c>
      <c r="B58" s="3" t="s">
        <v>12</v>
      </c>
      <c r="C58" s="3" t="s">
        <v>13</v>
      </c>
      <c r="D58" s="4">
        <v>7461</v>
      </c>
      <c r="E58" s="6">
        <v>45454</v>
      </c>
      <c r="F58" s="6">
        <v>45455</v>
      </c>
      <c r="G58" s="7">
        <v>730080</v>
      </c>
      <c r="H58" s="3">
        <v>713680</v>
      </c>
      <c r="I58" s="3" t="s">
        <v>14</v>
      </c>
      <c r="J58" s="3" t="s">
        <v>15</v>
      </c>
      <c r="K58" s="3" t="s">
        <v>16</v>
      </c>
      <c r="L58" s="3" t="s">
        <v>17</v>
      </c>
    </row>
    <row r="59" spans="1:12">
      <c r="A59" s="3">
        <v>805025186</v>
      </c>
      <c r="B59" s="3" t="s">
        <v>12</v>
      </c>
      <c r="C59" s="3" t="s">
        <v>13</v>
      </c>
      <c r="D59" s="4">
        <v>7462</v>
      </c>
      <c r="E59" s="6">
        <v>45454</v>
      </c>
      <c r="F59" s="6">
        <v>45457</v>
      </c>
      <c r="G59" s="7">
        <v>730080</v>
      </c>
      <c r="H59" s="3">
        <v>725580</v>
      </c>
      <c r="I59" s="3" t="s">
        <v>14</v>
      </c>
      <c r="J59" s="3" t="s">
        <v>15</v>
      </c>
      <c r="K59" s="3" t="s">
        <v>16</v>
      </c>
      <c r="L59" s="3" t="s">
        <v>17</v>
      </c>
    </row>
    <row r="60" spans="1:12">
      <c r="A60" s="3">
        <v>805025186</v>
      </c>
      <c r="B60" s="3" t="s">
        <v>12</v>
      </c>
      <c r="C60" s="3" t="s">
        <v>13</v>
      </c>
      <c r="D60" s="4">
        <v>7463</v>
      </c>
      <c r="E60" s="6">
        <v>45454</v>
      </c>
      <c r="F60" s="6">
        <v>45455</v>
      </c>
      <c r="G60" s="7">
        <v>1460160</v>
      </c>
      <c r="H60" s="3">
        <v>1460160</v>
      </c>
      <c r="I60" s="3" t="s">
        <v>14</v>
      </c>
      <c r="J60" s="3" t="s">
        <v>15</v>
      </c>
      <c r="K60" s="3" t="s">
        <v>16</v>
      </c>
      <c r="L60" s="3" t="s">
        <v>17</v>
      </c>
    </row>
    <row r="61" spans="1:12">
      <c r="A61" s="3">
        <v>805025186</v>
      </c>
      <c r="B61" s="3" t="s">
        <v>12</v>
      </c>
      <c r="C61" s="3" t="s">
        <v>13</v>
      </c>
      <c r="D61" s="4">
        <v>7464</v>
      </c>
      <c r="E61" s="6">
        <v>45454</v>
      </c>
      <c r="F61" s="6">
        <v>45455</v>
      </c>
      <c r="G61" s="7">
        <v>730080</v>
      </c>
      <c r="H61" s="3">
        <v>730080</v>
      </c>
      <c r="I61" s="3" t="s">
        <v>14</v>
      </c>
      <c r="J61" s="3" t="s">
        <v>15</v>
      </c>
      <c r="K61" s="3" t="s">
        <v>16</v>
      </c>
      <c r="L61" s="3" t="s">
        <v>17</v>
      </c>
    </row>
    <row r="62" spans="1:12">
      <c r="A62" s="3">
        <v>805025186</v>
      </c>
      <c r="B62" s="3" t="s">
        <v>12</v>
      </c>
      <c r="C62" s="3" t="s">
        <v>13</v>
      </c>
      <c r="D62" s="4">
        <v>7465</v>
      </c>
      <c r="E62" s="6">
        <v>45454</v>
      </c>
      <c r="F62" s="6">
        <v>45455</v>
      </c>
      <c r="G62" s="7">
        <v>730080</v>
      </c>
      <c r="H62" s="3">
        <v>730080</v>
      </c>
      <c r="I62" s="3" t="s">
        <v>14</v>
      </c>
      <c r="J62" s="3" t="s">
        <v>15</v>
      </c>
      <c r="K62" s="3" t="s">
        <v>16</v>
      </c>
      <c r="L62" s="3" t="s">
        <v>17</v>
      </c>
    </row>
    <row r="63" spans="1:12">
      <c r="A63" s="3">
        <v>805025186</v>
      </c>
      <c r="B63" s="3" t="s">
        <v>12</v>
      </c>
      <c r="C63" s="3" t="s">
        <v>13</v>
      </c>
      <c r="D63" s="4">
        <v>7630</v>
      </c>
      <c r="E63" s="6">
        <v>45485</v>
      </c>
      <c r="F63" s="6">
        <v>45485</v>
      </c>
      <c r="G63" s="7">
        <v>1460160</v>
      </c>
      <c r="H63" s="3">
        <v>1455660</v>
      </c>
      <c r="I63" s="3" t="s">
        <v>14</v>
      </c>
      <c r="J63" s="3" t="s">
        <v>15</v>
      </c>
      <c r="K63" s="3" t="s">
        <v>16</v>
      </c>
      <c r="L63" s="3" t="s">
        <v>17</v>
      </c>
    </row>
    <row r="64" spans="1:12">
      <c r="A64" s="3">
        <v>805025186</v>
      </c>
      <c r="B64" s="3" t="s">
        <v>12</v>
      </c>
      <c r="C64" s="3" t="s">
        <v>13</v>
      </c>
      <c r="D64" s="4">
        <v>7631</v>
      </c>
      <c r="E64" s="6">
        <v>45485</v>
      </c>
      <c r="F64" s="6">
        <v>45485</v>
      </c>
      <c r="G64" s="7">
        <v>1460160</v>
      </c>
      <c r="H64" s="3">
        <v>1412460</v>
      </c>
      <c r="I64" s="3" t="s">
        <v>14</v>
      </c>
      <c r="J64" s="3" t="s">
        <v>15</v>
      </c>
      <c r="K64" s="3" t="s">
        <v>16</v>
      </c>
      <c r="L64" s="3" t="s">
        <v>17</v>
      </c>
    </row>
    <row r="65" spans="1:12">
      <c r="A65" s="3">
        <v>805025186</v>
      </c>
      <c r="B65" s="3" t="s">
        <v>12</v>
      </c>
      <c r="C65" s="3" t="s">
        <v>13</v>
      </c>
      <c r="D65" s="4">
        <v>7632</v>
      </c>
      <c r="E65" s="6">
        <v>45485</v>
      </c>
      <c r="F65" s="6">
        <v>45485</v>
      </c>
      <c r="G65" s="7">
        <v>1460160</v>
      </c>
      <c r="H65" s="3">
        <v>1455660</v>
      </c>
      <c r="I65" s="3" t="s">
        <v>14</v>
      </c>
      <c r="J65" s="3" t="s">
        <v>15</v>
      </c>
      <c r="K65" s="3" t="s">
        <v>16</v>
      </c>
      <c r="L65" s="3" t="s">
        <v>17</v>
      </c>
    </row>
    <row r="66" spans="1:12">
      <c r="A66" s="3">
        <v>805025186</v>
      </c>
      <c r="B66" s="3" t="s">
        <v>12</v>
      </c>
      <c r="C66" s="3" t="s">
        <v>13</v>
      </c>
      <c r="D66" s="4">
        <v>7633</v>
      </c>
      <c r="E66" s="6">
        <v>45485</v>
      </c>
      <c r="F66" s="6">
        <v>45485</v>
      </c>
      <c r="G66" s="7">
        <v>1460160</v>
      </c>
      <c r="H66" s="3">
        <v>1455660</v>
      </c>
      <c r="I66" s="3" t="s">
        <v>14</v>
      </c>
      <c r="J66" s="3" t="s">
        <v>15</v>
      </c>
      <c r="K66" s="3" t="s">
        <v>16</v>
      </c>
      <c r="L66" s="3" t="s">
        <v>17</v>
      </c>
    </row>
    <row r="67" spans="1:12">
      <c r="A67" s="3">
        <v>805025186</v>
      </c>
      <c r="B67" s="3" t="s">
        <v>12</v>
      </c>
      <c r="C67" s="3" t="s">
        <v>13</v>
      </c>
      <c r="D67" s="4">
        <v>7634</v>
      </c>
      <c r="E67" s="6">
        <v>45485</v>
      </c>
      <c r="F67" s="6">
        <v>45485</v>
      </c>
      <c r="G67" s="7">
        <v>1460160</v>
      </c>
      <c r="H67" s="3">
        <v>1455660</v>
      </c>
      <c r="I67" s="3" t="s">
        <v>14</v>
      </c>
      <c r="J67" s="3" t="s">
        <v>15</v>
      </c>
      <c r="K67" s="3" t="s">
        <v>16</v>
      </c>
      <c r="L67" s="3" t="s">
        <v>17</v>
      </c>
    </row>
    <row r="68" spans="1:12">
      <c r="A68" s="3">
        <v>805025186</v>
      </c>
      <c r="B68" s="3" t="s">
        <v>12</v>
      </c>
      <c r="C68" s="3" t="s">
        <v>13</v>
      </c>
      <c r="D68" s="4">
        <v>7635</v>
      </c>
      <c r="E68" s="6">
        <v>45485</v>
      </c>
      <c r="F68" s="6">
        <v>45485</v>
      </c>
      <c r="G68" s="7">
        <v>1460160</v>
      </c>
      <c r="H68" s="3">
        <v>1455660</v>
      </c>
      <c r="I68" s="3" t="s">
        <v>14</v>
      </c>
      <c r="J68" s="3" t="s">
        <v>15</v>
      </c>
      <c r="K68" s="3" t="s">
        <v>16</v>
      </c>
      <c r="L68" s="3" t="s">
        <v>17</v>
      </c>
    </row>
    <row r="69" spans="1:12">
      <c r="A69" s="3">
        <v>805025186</v>
      </c>
      <c r="B69" s="3" t="s">
        <v>12</v>
      </c>
      <c r="C69" s="3" t="s">
        <v>13</v>
      </c>
      <c r="D69" s="4">
        <v>7636</v>
      </c>
      <c r="E69" s="6">
        <v>45485</v>
      </c>
      <c r="F69" s="6">
        <v>45485</v>
      </c>
      <c r="G69" s="7">
        <v>730080</v>
      </c>
      <c r="H69" s="3">
        <v>713680</v>
      </c>
      <c r="I69" s="3" t="s">
        <v>14</v>
      </c>
      <c r="J69" s="3" t="s">
        <v>15</v>
      </c>
      <c r="K69" s="3" t="s">
        <v>16</v>
      </c>
      <c r="L69" s="3" t="s">
        <v>17</v>
      </c>
    </row>
    <row r="70" spans="1:12">
      <c r="A70" s="3">
        <v>805025186</v>
      </c>
      <c r="B70" s="3" t="s">
        <v>12</v>
      </c>
      <c r="C70" s="3" t="s">
        <v>13</v>
      </c>
      <c r="D70" s="4">
        <v>7637</v>
      </c>
      <c r="E70" s="6">
        <v>45485</v>
      </c>
      <c r="F70" s="6">
        <v>45485</v>
      </c>
      <c r="G70" s="7">
        <v>730080</v>
      </c>
      <c r="H70" s="3">
        <v>725580</v>
      </c>
      <c r="I70" s="3" t="s">
        <v>14</v>
      </c>
      <c r="J70" s="3" t="s">
        <v>15</v>
      </c>
      <c r="K70" s="3" t="s">
        <v>16</v>
      </c>
      <c r="L70" s="3" t="s">
        <v>17</v>
      </c>
    </row>
    <row r="71" spans="1:12">
      <c r="A71" s="3">
        <v>805025186</v>
      </c>
      <c r="B71" s="3" t="s">
        <v>12</v>
      </c>
      <c r="C71" s="3" t="s">
        <v>13</v>
      </c>
      <c r="D71" s="4">
        <v>7638</v>
      </c>
      <c r="E71" s="6">
        <v>45485</v>
      </c>
      <c r="F71" s="6">
        <v>45485</v>
      </c>
      <c r="G71" s="7">
        <v>730080</v>
      </c>
      <c r="H71" s="3">
        <v>725580</v>
      </c>
      <c r="I71" s="3" t="s">
        <v>14</v>
      </c>
      <c r="J71" s="3" t="s">
        <v>15</v>
      </c>
      <c r="K71" s="3" t="s">
        <v>16</v>
      </c>
      <c r="L71" s="3" t="s">
        <v>17</v>
      </c>
    </row>
    <row r="72" spans="1:12">
      <c r="A72" s="3">
        <v>805025186</v>
      </c>
      <c r="B72" s="3" t="s">
        <v>12</v>
      </c>
      <c r="C72" s="3" t="s">
        <v>13</v>
      </c>
      <c r="D72" s="4">
        <v>7639</v>
      </c>
      <c r="E72" s="6">
        <v>45485</v>
      </c>
      <c r="F72" s="6">
        <v>45485</v>
      </c>
      <c r="G72" s="7">
        <v>730080</v>
      </c>
      <c r="H72" s="3">
        <v>725580</v>
      </c>
      <c r="I72" s="3" t="s">
        <v>14</v>
      </c>
      <c r="J72" s="3" t="s">
        <v>15</v>
      </c>
      <c r="K72" s="3" t="s">
        <v>16</v>
      </c>
      <c r="L72" s="3" t="s">
        <v>17</v>
      </c>
    </row>
    <row r="73" spans="1:12">
      <c r="A73" s="3">
        <v>805025186</v>
      </c>
      <c r="B73" s="3" t="s">
        <v>12</v>
      </c>
      <c r="C73" s="3" t="s">
        <v>13</v>
      </c>
      <c r="D73" s="4">
        <v>7640</v>
      </c>
      <c r="E73" s="6">
        <v>45485</v>
      </c>
      <c r="F73" s="6">
        <v>45485</v>
      </c>
      <c r="G73" s="7">
        <v>730080</v>
      </c>
      <c r="H73" s="3">
        <v>730080</v>
      </c>
      <c r="I73" s="3" t="s">
        <v>14</v>
      </c>
      <c r="J73" s="3" t="s">
        <v>15</v>
      </c>
      <c r="K73" s="3" t="s">
        <v>16</v>
      </c>
      <c r="L73" s="3" t="s">
        <v>17</v>
      </c>
    </row>
    <row r="74" spans="1:12">
      <c r="B74" s="9" t="s">
        <v>18</v>
      </c>
      <c r="H74" s="11">
        <f>SUM(H2:H73)</f>
        <v>63869840</v>
      </c>
    </row>
  </sheetData>
  <dataValidations count="1">
    <dataValidation type="whole" operator="greaterThan" allowBlank="1" showInputMessage="1" showErrorMessage="1" errorTitle="DATO ERRADO" error="El valor debe ser diferente de cero" sqref="G1:H1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"/>
  <sheetViews>
    <sheetView showGridLines="0" zoomScale="80" zoomScaleNormal="80" workbookViewId="0">
      <selection activeCell="B5" sqref="B5:C5"/>
    </sheetView>
  </sheetViews>
  <sheetFormatPr baseColWidth="10" defaultRowHeight="14.5"/>
  <cols>
    <col min="1" max="1" width="41.33203125" style="18" customWidth="1"/>
    <col min="2" max="2" width="12.5" style="18" customWidth="1"/>
    <col min="3" max="3" width="10.75" style="23" customWidth="1"/>
    <col min="4" max="16384" width="10.6640625" style="18"/>
  </cols>
  <sheetData>
    <row r="2" spans="1:3" ht="15" thickBot="1"/>
    <row r="3" spans="1:3" ht="15" thickBot="1">
      <c r="A3" s="120" t="s">
        <v>182</v>
      </c>
      <c r="B3" s="121" t="s">
        <v>184</v>
      </c>
      <c r="C3" s="122" t="s">
        <v>185</v>
      </c>
    </row>
    <row r="4" spans="1:3">
      <c r="A4" s="123" t="s">
        <v>181</v>
      </c>
      <c r="B4" s="124">
        <v>48</v>
      </c>
      <c r="C4" s="125">
        <v>36295700</v>
      </c>
    </row>
    <row r="5" spans="1:3" ht="15" thickBot="1">
      <c r="A5" s="126" t="s">
        <v>180</v>
      </c>
      <c r="B5" s="127">
        <v>24</v>
      </c>
      <c r="C5" s="128">
        <v>27574140</v>
      </c>
    </row>
    <row r="6" spans="1:3" ht="15" thickBot="1">
      <c r="A6" s="129" t="s">
        <v>183</v>
      </c>
      <c r="B6" s="130">
        <v>72</v>
      </c>
      <c r="C6" s="122">
        <v>63869840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4"/>
  <sheetViews>
    <sheetView showGridLines="0" topLeftCell="M1" zoomScale="80" zoomScaleNormal="80" workbookViewId="0">
      <selection activeCell="Z2" sqref="Z2"/>
    </sheetView>
  </sheetViews>
  <sheetFormatPr baseColWidth="10" defaultRowHeight="14.5"/>
  <cols>
    <col min="1" max="1" width="10.6640625" style="18"/>
    <col min="2" max="2" width="26.1640625" style="18" bestFit="1" customWidth="1"/>
    <col min="3" max="3" width="10.6640625" style="18"/>
    <col min="4" max="6" width="10.6640625" style="19"/>
    <col min="7" max="7" width="12.25" style="18" bestFit="1" customWidth="1"/>
    <col min="8" max="8" width="10.6640625" style="18"/>
    <col min="9" max="9" width="13.58203125" style="18" customWidth="1"/>
    <col min="10" max="10" width="14.4140625" style="23" customWidth="1"/>
    <col min="11" max="11" width="13" style="23" bestFit="1" customWidth="1"/>
    <col min="12" max="12" width="18" style="18" customWidth="1"/>
    <col min="13" max="13" width="10.6640625" style="18"/>
    <col min="14" max="14" width="13.75" style="18" bestFit="1" customWidth="1"/>
    <col min="15" max="15" width="12.25" style="18" customWidth="1"/>
    <col min="16" max="16" width="17.58203125" style="18" customWidth="1"/>
    <col min="17" max="17" width="10.6640625" style="18"/>
    <col min="18" max="20" width="12.08203125" style="18" bestFit="1" customWidth="1"/>
    <col min="21" max="21" width="16.1640625" style="18" bestFit="1" customWidth="1"/>
    <col min="22" max="22" width="16.1640625" style="18" customWidth="1"/>
    <col min="23" max="23" width="15.75" style="18" customWidth="1"/>
    <col min="24" max="24" width="13.83203125" style="18" customWidth="1"/>
    <col min="25" max="25" width="13" style="18" bestFit="1" customWidth="1"/>
    <col min="26" max="16384" width="10.6640625" style="18"/>
  </cols>
  <sheetData>
    <row r="1" spans="1:26" s="28" customFormat="1">
      <c r="D1" s="29"/>
      <c r="E1" s="29"/>
      <c r="F1" s="29"/>
      <c r="J1" s="30"/>
      <c r="K1" s="30">
        <f>SUBTOTAL(9,K3:K74)</f>
        <v>63869840</v>
      </c>
      <c r="R1" s="30">
        <f t="shared" ref="R1:V1" si="0">SUBTOTAL(9,R3:R74)</f>
        <v>64314640</v>
      </c>
      <c r="S1" s="30">
        <f t="shared" si="0"/>
        <v>64314640</v>
      </c>
      <c r="T1" s="30">
        <f t="shared" si="0"/>
        <v>62762438</v>
      </c>
      <c r="U1" s="30">
        <f t="shared" si="0"/>
        <v>35739780</v>
      </c>
      <c r="V1" s="30">
        <f t="shared" si="0"/>
        <v>717920</v>
      </c>
    </row>
    <row r="2" spans="1:26" s="13" customFormat="1" ht="35.2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19</v>
      </c>
      <c r="F2" s="20" t="s">
        <v>20</v>
      </c>
      <c r="G2" s="12" t="s">
        <v>4</v>
      </c>
      <c r="H2" s="12" t="s">
        <v>5</v>
      </c>
      <c r="I2" s="21" t="s">
        <v>165</v>
      </c>
      <c r="J2" s="24" t="s">
        <v>6</v>
      </c>
      <c r="K2" s="25" t="s">
        <v>7</v>
      </c>
      <c r="L2" s="12" t="s">
        <v>8</v>
      </c>
      <c r="M2" s="12" t="s">
        <v>9</v>
      </c>
      <c r="N2" s="12" t="s">
        <v>10</v>
      </c>
      <c r="O2" s="12" t="s">
        <v>11</v>
      </c>
      <c r="P2" s="22" t="s">
        <v>166</v>
      </c>
      <c r="Q2" s="12" t="s">
        <v>167</v>
      </c>
      <c r="R2" s="27" t="s">
        <v>169</v>
      </c>
      <c r="S2" s="27" t="s">
        <v>170</v>
      </c>
      <c r="T2" s="27" t="s">
        <v>171</v>
      </c>
      <c r="U2" s="31" t="s">
        <v>172</v>
      </c>
      <c r="V2" s="31" t="s">
        <v>179</v>
      </c>
      <c r="W2" s="31" t="s">
        <v>173</v>
      </c>
      <c r="X2" s="31" t="s">
        <v>174</v>
      </c>
      <c r="Y2" s="31" t="s">
        <v>175</v>
      </c>
      <c r="Z2" s="27" t="s">
        <v>176</v>
      </c>
    </row>
    <row r="3" spans="1:26">
      <c r="A3" s="14">
        <v>805025186</v>
      </c>
      <c r="B3" s="14" t="s">
        <v>12</v>
      </c>
      <c r="C3" s="14" t="s">
        <v>13</v>
      </c>
      <c r="D3" s="15">
        <v>2958</v>
      </c>
      <c r="E3" s="15" t="s">
        <v>21</v>
      </c>
      <c r="F3" s="15" t="s">
        <v>22</v>
      </c>
      <c r="G3" s="16">
        <v>44574</v>
      </c>
      <c r="H3" s="17">
        <v>44574</v>
      </c>
      <c r="I3" s="17">
        <v>44576</v>
      </c>
      <c r="J3" s="26">
        <v>169000</v>
      </c>
      <c r="K3" s="26">
        <v>3500</v>
      </c>
      <c r="L3" s="14" t="s">
        <v>14</v>
      </c>
      <c r="M3" s="14" t="s">
        <v>15</v>
      </c>
      <c r="N3" s="14" t="s">
        <v>16</v>
      </c>
      <c r="O3" s="14" t="s">
        <v>17</v>
      </c>
      <c r="P3" s="14" t="s">
        <v>181</v>
      </c>
      <c r="Q3" s="14" t="s">
        <v>168</v>
      </c>
      <c r="R3" s="26">
        <v>169000</v>
      </c>
      <c r="S3" s="26">
        <v>169000</v>
      </c>
      <c r="T3" s="26">
        <v>165500</v>
      </c>
      <c r="U3" s="26">
        <v>162120</v>
      </c>
      <c r="V3" s="26">
        <v>3380</v>
      </c>
      <c r="W3" s="14">
        <v>2201258196</v>
      </c>
      <c r="X3" s="14" t="s">
        <v>178</v>
      </c>
      <c r="Y3" s="26">
        <v>9349410</v>
      </c>
      <c r="Z3" s="17">
        <v>45504</v>
      </c>
    </row>
    <row r="4" spans="1:26">
      <c r="A4" s="14">
        <v>805025186</v>
      </c>
      <c r="B4" s="14" t="s">
        <v>12</v>
      </c>
      <c r="C4" s="14" t="s">
        <v>13</v>
      </c>
      <c r="D4" s="15">
        <v>6672</v>
      </c>
      <c r="E4" s="15" t="s">
        <v>23</v>
      </c>
      <c r="F4" s="15" t="s">
        <v>24</v>
      </c>
      <c r="G4" s="17">
        <v>45331</v>
      </c>
      <c r="H4" s="17">
        <v>45335</v>
      </c>
      <c r="I4" s="17">
        <v>45335.356495567132</v>
      </c>
      <c r="J4" s="26">
        <v>1460160</v>
      </c>
      <c r="K4" s="26">
        <v>1460160</v>
      </c>
      <c r="L4" s="14" t="s">
        <v>14</v>
      </c>
      <c r="M4" s="14" t="s">
        <v>15</v>
      </c>
      <c r="N4" s="14" t="s">
        <v>16</v>
      </c>
      <c r="O4" s="14" t="s">
        <v>17</v>
      </c>
      <c r="P4" s="14" t="s">
        <v>181</v>
      </c>
      <c r="Q4" s="14" t="s">
        <v>168</v>
      </c>
      <c r="R4" s="26">
        <v>1460160</v>
      </c>
      <c r="S4" s="26">
        <v>1460160</v>
      </c>
      <c r="T4" s="26">
        <v>1430957</v>
      </c>
      <c r="U4" s="26">
        <v>1430957</v>
      </c>
      <c r="V4" s="26">
        <v>29203</v>
      </c>
      <c r="W4" s="14">
        <v>2201538894</v>
      </c>
      <c r="X4" s="14" t="s">
        <v>177</v>
      </c>
      <c r="Y4" s="26">
        <v>16303764</v>
      </c>
      <c r="Z4" s="17">
        <v>45504</v>
      </c>
    </row>
    <row r="5" spans="1:26">
      <c r="A5" s="14">
        <v>805025186</v>
      </c>
      <c r="B5" s="14" t="s">
        <v>12</v>
      </c>
      <c r="C5" s="14" t="s">
        <v>13</v>
      </c>
      <c r="D5" s="15">
        <v>6673</v>
      </c>
      <c r="E5" s="15" t="s">
        <v>25</v>
      </c>
      <c r="F5" s="15" t="s">
        <v>26</v>
      </c>
      <c r="G5" s="17">
        <v>45331</v>
      </c>
      <c r="H5" s="17">
        <v>45335</v>
      </c>
      <c r="I5" s="17">
        <v>45335.35789042824</v>
      </c>
      <c r="J5" s="26">
        <v>730080</v>
      </c>
      <c r="K5" s="26">
        <v>730080</v>
      </c>
      <c r="L5" s="14" t="s">
        <v>14</v>
      </c>
      <c r="M5" s="14" t="s">
        <v>15</v>
      </c>
      <c r="N5" s="14" t="s">
        <v>16</v>
      </c>
      <c r="O5" s="14" t="s">
        <v>17</v>
      </c>
      <c r="P5" s="14" t="s">
        <v>181</v>
      </c>
      <c r="Q5" s="14" t="s">
        <v>168</v>
      </c>
      <c r="R5" s="26">
        <v>730080</v>
      </c>
      <c r="S5" s="26">
        <v>730080</v>
      </c>
      <c r="T5" s="26">
        <v>715478</v>
      </c>
      <c r="U5" s="26">
        <v>715478</v>
      </c>
      <c r="V5" s="26">
        <v>14602</v>
      </c>
      <c r="W5" s="14">
        <v>2201538894</v>
      </c>
      <c r="X5" s="14" t="s">
        <v>177</v>
      </c>
      <c r="Y5" s="26">
        <v>16303764</v>
      </c>
      <c r="Z5" s="17">
        <v>45504</v>
      </c>
    </row>
    <row r="6" spans="1:26">
      <c r="A6" s="14">
        <v>805025186</v>
      </c>
      <c r="B6" s="14" t="s">
        <v>12</v>
      </c>
      <c r="C6" s="14" t="s">
        <v>13</v>
      </c>
      <c r="D6" s="15">
        <v>6674</v>
      </c>
      <c r="E6" s="15" t="s">
        <v>27</v>
      </c>
      <c r="F6" s="15" t="s">
        <v>28</v>
      </c>
      <c r="G6" s="17">
        <v>45331</v>
      </c>
      <c r="H6" s="17">
        <v>45335</v>
      </c>
      <c r="I6" s="17">
        <v>45335.358790046295</v>
      </c>
      <c r="J6" s="26">
        <v>730080</v>
      </c>
      <c r="K6" s="26">
        <v>730080</v>
      </c>
      <c r="L6" s="14" t="s">
        <v>14</v>
      </c>
      <c r="M6" s="14" t="s">
        <v>15</v>
      </c>
      <c r="N6" s="14" t="s">
        <v>16</v>
      </c>
      <c r="O6" s="14" t="s">
        <v>17</v>
      </c>
      <c r="P6" s="14" t="s">
        <v>181</v>
      </c>
      <c r="Q6" s="14" t="s">
        <v>168</v>
      </c>
      <c r="R6" s="26">
        <v>730080</v>
      </c>
      <c r="S6" s="26">
        <v>730080</v>
      </c>
      <c r="T6" s="26">
        <v>715478</v>
      </c>
      <c r="U6" s="26">
        <v>715478</v>
      </c>
      <c r="V6" s="26">
        <v>14602</v>
      </c>
      <c r="W6" s="14">
        <v>2201538894</v>
      </c>
      <c r="X6" s="14" t="s">
        <v>177</v>
      </c>
      <c r="Y6" s="26">
        <v>16303764</v>
      </c>
      <c r="Z6" s="17">
        <v>45504</v>
      </c>
    </row>
    <row r="7" spans="1:26">
      <c r="A7" s="14">
        <v>805025186</v>
      </c>
      <c r="B7" s="14" t="s">
        <v>12</v>
      </c>
      <c r="C7" s="14" t="s">
        <v>13</v>
      </c>
      <c r="D7" s="15">
        <v>6675</v>
      </c>
      <c r="E7" s="15" t="s">
        <v>29</v>
      </c>
      <c r="F7" s="15" t="s">
        <v>30</v>
      </c>
      <c r="G7" s="17">
        <v>45331</v>
      </c>
      <c r="H7" s="17">
        <v>45335</v>
      </c>
      <c r="I7" s="17">
        <v>45335.361765856484</v>
      </c>
      <c r="J7" s="26">
        <v>730080</v>
      </c>
      <c r="K7" s="26">
        <v>730080</v>
      </c>
      <c r="L7" s="14" t="s">
        <v>14</v>
      </c>
      <c r="M7" s="14" t="s">
        <v>15</v>
      </c>
      <c r="N7" s="14" t="s">
        <v>16</v>
      </c>
      <c r="O7" s="14" t="s">
        <v>17</v>
      </c>
      <c r="P7" s="14" t="s">
        <v>181</v>
      </c>
      <c r="Q7" s="14" t="s">
        <v>168</v>
      </c>
      <c r="R7" s="26">
        <v>730080</v>
      </c>
      <c r="S7" s="26">
        <v>730080</v>
      </c>
      <c r="T7" s="26">
        <v>715478</v>
      </c>
      <c r="U7" s="26">
        <v>715478</v>
      </c>
      <c r="V7" s="26">
        <v>14602</v>
      </c>
      <c r="W7" s="14">
        <v>2201538894</v>
      </c>
      <c r="X7" s="14" t="s">
        <v>177</v>
      </c>
      <c r="Y7" s="26">
        <v>16303764</v>
      </c>
      <c r="Z7" s="17">
        <v>45504</v>
      </c>
    </row>
    <row r="8" spans="1:26">
      <c r="A8" s="14">
        <v>805025186</v>
      </c>
      <c r="B8" s="14" t="s">
        <v>12</v>
      </c>
      <c r="C8" s="14" t="s">
        <v>13</v>
      </c>
      <c r="D8" s="15">
        <v>6676</v>
      </c>
      <c r="E8" s="15" t="s">
        <v>31</v>
      </c>
      <c r="F8" s="15" t="s">
        <v>32</v>
      </c>
      <c r="G8" s="17">
        <v>45331</v>
      </c>
      <c r="H8" s="17">
        <v>45335</v>
      </c>
      <c r="I8" s="17">
        <v>45335.36280894676</v>
      </c>
      <c r="J8" s="26">
        <v>730080</v>
      </c>
      <c r="K8" s="26">
        <v>730080</v>
      </c>
      <c r="L8" s="14" t="s">
        <v>14</v>
      </c>
      <c r="M8" s="14" t="s">
        <v>15</v>
      </c>
      <c r="N8" s="14" t="s">
        <v>16</v>
      </c>
      <c r="O8" s="14" t="s">
        <v>17</v>
      </c>
      <c r="P8" s="14" t="s">
        <v>181</v>
      </c>
      <c r="Q8" s="14" t="s">
        <v>168</v>
      </c>
      <c r="R8" s="26">
        <v>730080</v>
      </c>
      <c r="S8" s="26">
        <v>730080</v>
      </c>
      <c r="T8" s="26">
        <v>715478</v>
      </c>
      <c r="U8" s="26">
        <v>715478</v>
      </c>
      <c r="V8" s="26">
        <v>14602</v>
      </c>
      <c r="W8" s="14">
        <v>2201538894</v>
      </c>
      <c r="X8" s="14" t="s">
        <v>177</v>
      </c>
      <c r="Y8" s="26">
        <v>16303764</v>
      </c>
      <c r="Z8" s="17">
        <v>45504</v>
      </c>
    </row>
    <row r="9" spans="1:26">
      <c r="A9" s="14">
        <v>805025186</v>
      </c>
      <c r="B9" s="14" t="s">
        <v>12</v>
      </c>
      <c r="C9" s="14" t="s">
        <v>13</v>
      </c>
      <c r="D9" s="15">
        <v>6677</v>
      </c>
      <c r="E9" s="15" t="s">
        <v>33</v>
      </c>
      <c r="F9" s="15" t="s">
        <v>34</v>
      </c>
      <c r="G9" s="17">
        <v>45331</v>
      </c>
      <c r="H9" s="17">
        <v>45335</v>
      </c>
      <c r="I9" s="17">
        <v>45335.381259108799</v>
      </c>
      <c r="J9" s="26">
        <v>169000</v>
      </c>
      <c r="K9" s="26">
        <v>169000</v>
      </c>
      <c r="L9" s="14" t="s">
        <v>14</v>
      </c>
      <c r="M9" s="14" t="s">
        <v>15</v>
      </c>
      <c r="N9" s="14" t="s">
        <v>16</v>
      </c>
      <c r="O9" s="14" t="s">
        <v>17</v>
      </c>
      <c r="P9" s="14" t="s">
        <v>181</v>
      </c>
      <c r="Q9" s="14" t="s">
        <v>168</v>
      </c>
      <c r="R9" s="26">
        <v>169000</v>
      </c>
      <c r="S9" s="26">
        <v>169000</v>
      </c>
      <c r="T9" s="26">
        <v>169000</v>
      </c>
      <c r="U9" s="26">
        <v>169000</v>
      </c>
      <c r="V9" s="26">
        <v>0</v>
      </c>
      <c r="W9" s="14">
        <v>2201538894</v>
      </c>
      <c r="X9" s="14" t="s">
        <v>177</v>
      </c>
      <c r="Y9" s="26">
        <v>16303764</v>
      </c>
      <c r="Z9" s="17">
        <v>45504</v>
      </c>
    </row>
    <row r="10" spans="1:26">
      <c r="A10" s="14">
        <v>805025186</v>
      </c>
      <c r="B10" s="14" t="s">
        <v>12</v>
      </c>
      <c r="C10" s="14" t="s">
        <v>13</v>
      </c>
      <c r="D10" s="15">
        <v>6915</v>
      </c>
      <c r="E10" s="15" t="s">
        <v>35</v>
      </c>
      <c r="F10" s="15" t="s">
        <v>36</v>
      </c>
      <c r="G10" s="17">
        <v>45363</v>
      </c>
      <c r="H10" s="17">
        <v>45335</v>
      </c>
      <c r="I10" s="17">
        <v>45364.486992361111</v>
      </c>
      <c r="J10" s="26">
        <v>1460160</v>
      </c>
      <c r="K10" s="26">
        <v>1460160</v>
      </c>
      <c r="L10" s="14" t="s">
        <v>14</v>
      </c>
      <c r="M10" s="14" t="s">
        <v>15</v>
      </c>
      <c r="N10" s="14" t="s">
        <v>16</v>
      </c>
      <c r="O10" s="14" t="s">
        <v>17</v>
      </c>
      <c r="P10" s="14" t="s">
        <v>181</v>
      </c>
      <c r="Q10" s="14" t="s">
        <v>168</v>
      </c>
      <c r="R10" s="26">
        <v>1460160</v>
      </c>
      <c r="S10" s="26">
        <v>1460160</v>
      </c>
      <c r="T10" s="26">
        <v>1430957</v>
      </c>
      <c r="U10" s="26">
        <v>1430957</v>
      </c>
      <c r="V10" s="26">
        <v>29203</v>
      </c>
      <c r="W10" s="14">
        <v>2201538894</v>
      </c>
      <c r="X10" s="14" t="s">
        <v>177</v>
      </c>
      <c r="Y10" s="26">
        <v>16303764</v>
      </c>
      <c r="Z10" s="17">
        <v>45504</v>
      </c>
    </row>
    <row r="11" spans="1:26">
      <c r="A11" s="14">
        <v>805025186</v>
      </c>
      <c r="B11" s="14" t="s">
        <v>12</v>
      </c>
      <c r="C11" s="14" t="s">
        <v>13</v>
      </c>
      <c r="D11" s="15">
        <v>6916</v>
      </c>
      <c r="E11" s="15" t="s">
        <v>37</v>
      </c>
      <c r="F11" s="15" t="s">
        <v>38</v>
      </c>
      <c r="G11" s="17">
        <v>45363</v>
      </c>
      <c r="H11" s="17">
        <v>45335</v>
      </c>
      <c r="I11" s="17">
        <v>45364.487895057871</v>
      </c>
      <c r="J11" s="26">
        <v>730080</v>
      </c>
      <c r="K11" s="26">
        <v>730080</v>
      </c>
      <c r="L11" s="14" t="s">
        <v>14</v>
      </c>
      <c r="M11" s="14" t="s">
        <v>15</v>
      </c>
      <c r="N11" s="14" t="s">
        <v>16</v>
      </c>
      <c r="O11" s="14" t="s">
        <v>17</v>
      </c>
      <c r="P11" s="14" t="s">
        <v>181</v>
      </c>
      <c r="Q11" s="14" t="s">
        <v>168</v>
      </c>
      <c r="R11" s="26">
        <v>730080</v>
      </c>
      <c r="S11" s="26">
        <v>730080</v>
      </c>
      <c r="T11" s="26">
        <v>715478</v>
      </c>
      <c r="U11" s="26">
        <v>715478</v>
      </c>
      <c r="V11" s="26">
        <v>14602</v>
      </c>
      <c r="W11" s="14">
        <v>2201538894</v>
      </c>
      <c r="X11" s="14" t="s">
        <v>177</v>
      </c>
      <c r="Y11" s="26">
        <v>16303764</v>
      </c>
      <c r="Z11" s="17">
        <v>45504</v>
      </c>
    </row>
    <row r="12" spans="1:26">
      <c r="A12" s="14">
        <v>805025186</v>
      </c>
      <c r="B12" s="14" t="s">
        <v>12</v>
      </c>
      <c r="C12" s="14" t="s">
        <v>13</v>
      </c>
      <c r="D12" s="15">
        <v>6917</v>
      </c>
      <c r="E12" s="15" t="s">
        <v>39</v>
      </c>
      <c r="F12" s="15" t="s">
        <v>40</v>
      </c>
      <c r="G12" s="17">
        <v>45363</v>
      </c>
      <c r="H12" s="17">
        <v>45335</v>
      </c>
      <c r="I12" s="17">
        <v>45364.48873611111</v>
      </c>
      <c r="J12" s="26">
        <v>730080</v>
      </c>
      <c r="K12" s="26">
        <v>730080</v>
      </c>
      <c r="L12" s="14" t="s">
        <v>14</v>
      </c>
      <c r="M12" s="14" t="s">
        <v>15</v>
      </c>
      <c r="N12" s="14" t="s">
        <v>16</v>
      </c>
      <c r="O12" s="14" t="s">
        <v>17</v>
      </c>
      <c r="P12" s="14" t="s">
        <v>181</v>
      </c>
      <c r="Q12" s="14" t="s">
        <v>168</v>
      </c>
      <c r="R12" s="26">
        <v>730080</v>
      </c>
      <c r="S12" s="26">
        <v>730080</v>
      </c>
      <c r="T12" s="26">
        <v>715478</v>
      </c>
      <c r="U12" s="26">
        <v>715478</v>
      </c>
      <c r="V12" s="26">
        <v>14602</v>
      </c>
      <c r="W12" s="14">
        <v>2201538894</v>
      </c>
      <c r="X12" s="14" t="s">
        <v>177</v>
      </c>
      <c r="Y12" s="26">
        <v>16303764</v>
      </c>
      <c r="Z12" s="17">
        <v>45504</v>
      </c>
    </row>
    <row r="13" spans="1:26">
      <c r="A13" s="14">
        <v>805025186</v>
      </c>
      <c r="B13" s="14" t="s">
        <v>12</v>
      </c>
      <c r="C13" s="14" t="s">
        <v>13</v>
      </c>
      <c r="D13" s="15">
        <v>6918</v>
      </c>
      <c r="E13" s="15" t="s">
        <v>41</v>
      </c>
      <c r="F13" s="15" t="s">
        <v>42</v>
      </c>
      <c r="G13" s="17">
        <v>45363</v>
      </c>
      <c r="H13" s="17">
        <v>45335</v>
      </c>
      <c r="I13" s="17">
        <v>45364.489603321759</v>
      </c>
      <c r="J13" s="26">
        <v>730080</v>
      </c>
      <c r="K13" s="26">
        <v>730080</v>
      </c>
      <c r="L13" s="14" t="s">
        <v>14</v>
      </c>
      <c r="M13" s="14" t="s">
        <v>15</v>
      </c>
      <c r="N13" s="14" t="s">
        <v>16</v>
      </c>
      <c r="O13" s="14" t="s">
        <v>17</v>
      </c>
      <c r="P13" s="14" t="s">
        <v>181</v>
      </c>
      <c r="Q13" s="14" t="s">
        <v>168</v>
      </c>
      <c r="R13" s="26">
        <v>730080</v>
      </c>
      <c r="S13" s="26">
        <v>730080</v>
      </c>
      <c r="T13" s="26">
        <v>715478</v>
      </c>
      <c r="U13" s="26">
        <v>715478</v>
      </c>
      <c r="V13" s="26">
        <v>14602</v>
      </c>
      <c r="W13" s="14">
        <v>2201538894</v>
      </c>
      <c r="X13" s="14" t="s">
        <v>177</v>
      </c>
      <c r="Y13" s="26">
        <v>16303764</v>
      </c>
      <c r="Z13" s="17">
        <v>45504</v>
      </c>
    </row>
    <row r="14" spans="1:26">
      <c r="A14" s="14">
        <v>805025186</v>
      </c>
      <c r="B14" s="14" t="s">
        <v>12</v>
      </c>
      <c r="C14" s="14" t="s">
        <v>13</v>
      </c>
      <c r="D14" s="15">
        <v>6919</v>
      </c>
      <c r="E14" s="15" t="s">
        <v>43</v>
      </c>
      <c r="F14" s="15" t="s">
        <v>44</v>
      </c>
      <c r="G14" s="17">
        <v>45363</v>
      </c>
      <c r="H14" s="17">
        <v>45335</v>
      </c>
      <c r="I14" s="17">
        <v>45364.490867476852</v>
      </c>
      <c r="J14" s="26">
        <v>338000</v>
      </c>
      <c r="K14" s="26">
        <v>338000</v>
      </c>
      <c r="L14" s="14" t="s">
        <v>14</v>
      </c>
      <c r="M14" s="14" t="s">
        <v>15</v>
      </c>
      <c r="N14" s="14" t="s">
        <v>16</v>
      </c>
      <c r="O14" s="14" t="s">
        <v>17</v>
      </c>
      <c r="P14" s="14" t="s">
        <v>181</v>
      </c>
      <c r="Q14" s="14" t="s">
        <v>168</v>
      </c>
      <c r="R14" s="26">
        <v>338000</v>
      </c>
      <c r="S14" s="26">
        <v>338000</v>
      </c>
      <c r="T14" s="26">
        <v>331240</v>
      </c>
      <c r="U14" s="26">
        <v>331240</v>
      </c>
      <c r="V14" s="26">
        <v>6760</v>
      </c>
      <c r="W14" s="14">
        <v>2201538894</v>
      </c>
      <c r="X14" s="14" t="s">
        <v>177</v>
      </c>
      <c r="Y14" s="26">
        <v>16303764</v>
      </c>
      <c r="Z14" s="17">
        <v>45504</v>
      </c>
    </row>
    <row r="15" spans="1:26">
      <c r="A15" s="14">
        <v>805025186</v>
      </c>
      <c r="B15" s="14" t="s">
        <v>12</v>
      </c>
      <c r="C15" s="14" t="s">
        <v>13</v>
      </c>
      <c r="D15" s="15">
        <v>7110</v>
      </c>
      <c r="E15" s="15" t="s">
        <v>45</v>
      </c>
      <c r="F15" s="15" t="s">
        <v>46</v>
      </c>
      <c r="G15" s="17">
        <v>45394</v>
      </c>
      <c r="H15" s="17">
        <v>45394</v>
      </c>
      <c r="I15" s="17">
        <v>45394.597498263887</v>
      </c>
      <c r="J15" s="26">
        <v>1460160</v>
      </c>
      <c r="K15" s="26">
        <v>1460160</v>
      </c>
      <c r="L15" s="14" t="s">
        <v>14</v>
      </c>
      <c r="M15" s="14" t="s">
        <v>15</v>
      </c>
      <c r="N15" s="14" t="s">
        <v>16</v>
      </c>
      <c r="O15" s="14" t="s">
        <v>17</v>
      </c>
      <c r="P15" s="14" t="s">
        <v>181</v>
      </c>
      <c r="Q15" s="14" t="s">
        <v>168</v>
      </c>
      <c r="R15" s="26">
        <v>1460160</v>
      </c>
      <c r="S15" s="26">
        <v>1460160</v>
      </c>
      <c r="T15" s="26">
        <v>1430957</v>
      </c>
      <c r="U15" s="26">
        <v>1430957</v>
      </c>
      <c r="V15" s="26">
        <v>29203</v>
      </c>
      <c r="W15" s="14">
        <v>2201538894</v>
      </c>
      <c r="X15" s="14" t="s">
        <v>177</v>
      </c>
      <c r="Y15" s="26">
        <v>16303764</v>
      </c>
      <c r="Z15" s="17">
        <v>45504</v>
      </c>
    </row>
    <row r="16" spans="1:26">
      <c r="A16" s="14">
        <v>805025186</v>
      </c>
      <c r="B16" s="14" t="s">
        <v>12</v>
      </c>
      <c r="C16" s="14" t="s">
        <v>13</v>
      </c>
      <c r="D16" s="15">
        <v>7111</v>
      </c>
      <c r="E16" s="15" t="s">
        <v>47</v>
      </c>
      <c r="F16" s="15" t="s">
        <v>48</v>
      </c>
      <c r="G16" s="17">
        <v>45394</v>
      </c>
      <c r="H16" s="17">
        <v>45394</v>
      </c>
      <c r="I16" s="17">
        <v>45394.598385335645</v>
      </c>
      <c r="J16" s="26">
        <v>730080</v>
      </c>
      <c r="K16" s="26">
        <v>730080</v>
      </c>
      <c r="L16" s="14" t="s">
        <v>14</v>
      </c>
      <c r="M16" s="14" t="s">
        <v>15</v>
      </c>
      <c r="N16" s="14" t="s">
        <v>16</v>
      </c>
      <c r="O16" s="14" t="s">
        <v>17</v>
      </c>
      <c r="P16" s="14" t="s">
        <v>181</v>
      </c>
      <c r="Q16" s="14" t="s">
        <v>168</v>
      </c>
      <c r="R16" s="26">
        <v>730080</v>
      </c>
      <c r="S16" s="26">
        <v>730080</v>
      </c>
      <c r="T16" s="26">
        <v>715478</v>
      </c>
      <c r="U16" s="26">
        <v>715478</v>
      </c>
      <c r="V16" s="26">
        <v>14602</v>
      </c>
      <c r="W16" s="14">
        <v>2201538894</v>
      </c>
      <c r="X16" s="14" t="s">
        <v>177</v>
      </c>
      <c r="Y16" s="26">
        <v>16303764</v>
      </c>
      <c r="Z16" s="17">
        <v>45504</v>
      </c>
    </row>
    <row r="17" spans="1:26">
      <c r="A17" s="14">
        <v>805025186</v>
      </c>
      <c r="B17" s="14" t="s">
        <v>12</v>
      </c>
      <c r="C17" s="14" t="s">
        <v>13</v>
      </c>
      <c r="D17" s="15">
        <v>7112</v>
      </c>
      <c r="E17" s="15" t="s">
        <v>49</v>
      </c>
      <c r="F17" s="15" t="s">
        <v>50</v>
      </c>
      <c r="G17" s="17">
        <v>45394</v>
      </c>
      <c r="H17" s="17">
        <v>45394</v>
      </c>
      <c r="I17" s="17">
        <v>45394.599232442131</v>
      </c>
      <c r="J17" s="26">
        <v>338000</v>
      </c>
      <c r="K17" s="26">
        <v>338000</v>
      </c>
      <c r="L17" s="14" t="s">
        <v>14</v>
      </c>
      <c r="M17" s="14" t="s">
        <v>15</v>
      </c>
      <c r="N17" s="14" t="s">
        <v>16</v>
      </c>
      <c r="O17" s="14" t="s">
        <v>17</v>
      </c>
      <c r="P17" s="14" t="s">
        <v>181</v>
      </c>
      <c r="Q17" s="14" t="s">
        <v>168</v>
      </c>
      <c r="R17" s="26">
        <v>338000</v>
      </c>
      <c r="S17" s="26">
        <v>338000</v>
      </c>
      <c r="T17" s="26">
        <v>331240</v>
      </c>
      <c r="U17" s="26">
        <v>331240</v>
      </c>
      <c r="V17" s="26">
        <v>6760</v>
      </c>
      <c r="W17" s="14">
        <v>2201538894</v>
      </c>
      <c r="X17" s="14" t="s">
        <v>177</v>
      </c>
      <c r="Y17" s="26">
        <v>16303764</v>
      </c>
      <c r="Z17" s="17">
        <v>45504</v>
      </c>
    </row>
    <row r="18" spans="1:26">
      <c r="A18" s="14">
        <v>805025186</v>
      </c>
      <c r="B18" s="14" t="s">
        <v>12</v>
      </c>
      <c r="C18" s="14" t="s">
        <v>13</v>
      </c>
      <c r="D18" s="15">
        <v>7253</v>
      </c>
      <c r="E18" s="15" t="s">
        <v>51</v>
      </c>
      <c r="F18" s="15" t="s">
        <v>52</v>
      </c>
      <c r="G18" s="17">
        <v>45419</v>
      </c>
      <c r="H18" s="17">
        <v>45422</v>
      </c>
      <c r="I18" s="17">
        <v>45422.60276021991</v>
      </c>
      <c r="J18" s="26">
        <v>1460160</v>
      </c>
      <c r="K18" s="26">
        <v>1441960</v>
      </c>
      <c r="L18" s="14" t="s">
        <v>14</v>
      </c>
      <c r="M18" s="14" t="s">
        <v>15</v>
      </c>
      <c r="N18" s="14" t="s">
        <v>16</v>
      </c>
      <c r="O18" s="14" t="s">
        <v>17</v>
      </c>
      <c r="P18" s="14" t="s">
        <v>181</v>
      </c>
      <c r="Q18" s="14" t="s">
        <v>168</v>
      </c>
      <c r="R18" s="26">
        <v>1460160</v>
      </c>
      <c r="S18" s="26">
        <v>1460160</v>
      </c>
      <c r="T18" s="26">
        <v>1412757</v>
      </c>
      <c r="U18" s="26">
        <v>1412757</v>
      </c>
      <c r="V18" s="26">
        <v>29203</v>
      </c>
      <c r="W18" s="14">
        <v>2201538860</v>
      </c>
      <c r="X18" s="14" t="s">
        <v>177</v>
      </c>
      <c r="Y18" s="26">
        <v>19273896</v>
      </c>
      <c r="Z18" s="17">
        <v>45504</v>
      </c>
    </row>
    <row r="19" spans="1:26">
      <c r="A19" s="14">
        <v>805025186</v>
      </c>
      <c r="B19" s="14" t="s">
        <v>12</v>
      </c>
      <c r="C19" s="14" t="s">
        <v>13</v>
      </c>
      <c r="D19" s="15">
        <v>7255</v>
      </c>
      <c r="E19" s="15" t="s">
        <v>53</v>
      </c>
      <c r="F19" s="15" t="s">
        <v>54</v>
      </c>
      <c r="G19" s="17">
        <v>45420</v>
      </c>
      <c r="H19" s="17">
        <v>45422</v>
      </c>
      <c r="I19" s="17">
        <v>45422.603753206022</v>
      </c>
      <c r="J19" s="26">
        <v>1460160</v>
      </c>
      <c r="K19" s="26">
        <v>1455660</v>
      </c>
      <c r="L19" s="14" t="s">
        <v>14</v>
      </c>
      <c r="M19" s="14" t="s">
        <v>15</v>
      </c>
      <c r="N19" s="14" t="s">
        <v>16</v>
      </c>
      <c r="O19" s="14" t="s">
        <v>17</v>
      </c>
      <c r="P19" s="14" t="s">
        <v>181</v>
      </c>
      <c r="Q19" s="14" t="s">
        <v>168</v>
      </c>
      <c r="R19" s="26">
        <v>1460160</v>
      </c>
      <c r="S19" s="26">
        <v>1460160</v>
      </c>
      <c r="T19" s="26">
        <v>1426457</v>
      </c>
      <c r="U19" s="26">
        <v>1426457</v>
      </c>
      <c r="V19" s="26">
        <v>29203</v>
      </c>
      <c r="W19" s="14">
        <v>2201538860</v>
      </c>
      <c r="X19" s="14" t="s">
        <v>177</v>
      </c>
      <c r="Y19" s="26">
        <v>19273896</v>
      </c>
      <c r="Z19" s="17">
        <v>45504</v>
      </c>
    </row>
    <row r="20" spans="1:26">
      <c r="A20" s="14">
        <v>805025186</v>
      </c>
      <c r="B20" s="14" t="s">
        <v>12</v>
      </c>
      <c r="C20" s="14" t="s">
        <v>13</v>
      </c>
      <c r="D20" s="15">
        <v>7256</v>
      </c>
      <c r="E20" s="15" t="s">
        <v>55</v>
      </c>
      <c r="F20" s="15" t="s">
        <v>56</v>
      </c>
      <c r="G20" s="17">
        <v>45420</v>
      </c>
      <c r="H20" s="17">
        <v>45422</v>
      </c>
      <c r="I20" s="17">
        <v>45422.604640891201</v>
      </c>
      <c r="J20" s="26">
        <v>1460160</v>
      </c>
      <c r="K20" s="26">
        <v>1455660</v>
      </c>
      <c r="L20" s="14" t="s">
        <v>14</v>
      </c>
      <c r="M20" s="14" t="s">
        <v>15</v>
      </c>
      <c r="N20" s="14" t="s">
        <v>16</v>
      </c>
      <c r="O20" s="14" t="s">
        <v>17</v>
      </c>
      <c r="P20" s="14" t="s">
        <v>181</v>
      </c>
      <c r="Q20" s="14" t="s">
        <v>168</v>
      </c>
      <c r="R20" s="26">
        <v>1460160</v>
      </c>
      <c r="S20" s="26">
        <v>1460160</v>
      </c>
      <c r="T20" s="26">
        <v>1426457</v>
      </c>
      <c r="U20" s="26">
        <v>1426457</v>
      </c>
      <c r="V20" s="26">
        <v>29203</v>
      </c>
      <c r="W20" s="14">
        <v>2201538860</v>
      </c>
      <c r="X20" s="14" t="s">
        <v>177</v>
      </c>
      <c r="Y20" s="26">
        <v>19273896</v>
      </c>
      <c r="Z20" s="17">
        <v>45504</v>
      </c>
    </row>
    <row r="21" spans="1:26">
      <c r="A21" s="14">
        <v>805025186</v>
      </c>
      <c r="B21" s="14" t="s">
        <v>12</v>
      </c>
      <c r="C21" s="14" t="s">
        <v>13</v>
      </c>
      <c r="D21" s="15">
        <v>7257</v>
      </c>
      <c r="E21" s="15" t="s">
        <v>57</v>
      </c>
      <c r="F21" s="15" t="s">
        <v>58</v>
      </c>
      <c r="G21" s="17">
        <v>45420</v>
      </c>
      <c r="H21" s="17">
        <v>45422</v>
      </c>
      <c r="I21" s="17">
        <v>45422.605605208337</v>
      </c>
      <c r="J21" s="26">
        <v>1460160</v>
      </c>
      <c r="K21" s="26">
        <v>1455660</v>
      </c>
      <c r="L21" s="14" t="s">
        <v>14</v>
      </c>
      <c r="M21" s="14" t="s">
        <v>15</v>
      </c>
      <c r="N21" s="14" t="s">
        <v>16</v>
      </c>
      <c r="O21" s="14" t="s">
        <v>17</v>
      </c>
      <c r="P21" s="14" t="s">
        <v>181</v>
      </c>
      <c r="Q21" s="14" t="s">
        <v>168</v>
      </c>
      <c r="R21" s="26">
        <v>1460160</v>
      </c>
      <c r="S21" s="26">
        <v>1460160</v>
      </c>
      <c r="T21" s="26">
        <v>1426457</v>
      </c>
      <c r="U21" s="26">
        <v>1426457</v>
      </c>
      <c r="V21" s="26">
        <v>29203</v>
      </c>
      <c r="W21" s="14">
        <v>2201538860</v>
      </c>
      <c r="X21" s="14" t="s">
        <v>177</v>
      </c>
      <c r="Y21" s="26">
        <v>19273896</v>
      </c>
      <c r="Z21" s="17">
        <v>45504</v>
      </c>
    </row>
    <row r="22" spans="1:26">
      <c r="A22" s="14">
        <v>805025186</v>
      </c>
      <c r="B22" s="14" t="s">
        <v>12</v>
      </c>
      <c r="C22" s="14" t="s">
        <v>13</v>
      </c>
      <c r="D22" s="15">
        <v>7258</v>
      </c>
      <c r="E22" s="15" t="s">
        <v>59</v>
      </c>
      <c r="F22" s="15" t="s">
        <v>60</v>
      </c>
      <c r="G22" s="17">
        <v>45420</v>
      </c>
      <c r="H22" s="17">
        <v>45422</v>
      </c>
      <c r="I22" s="17">
        <v>45422.606747303238</v>
      </c>
      <c r="J22" s="26">
        <v>730080</v>
      </c>
      <c r="K22" s="26">
        <v>725980</v>
      </c>
      <c r="L22" s="14" t="s">
        <v>14</v>
      </c>
      <c r="M22" s="14" t="s">
        <v>15</v>
      </c>
      <c r="N22" s="14" t="s">
        <v>16</v>
      </c>
      <c r="O22" s="14" t="s">
        <v>17</v>
      </c>
      <c r="P22" s="14" t="s">
        <v>181</v>
      </c>
      <c r="Q22" s="14" t="s">
        <v>168</v>
      </c>
      <c r="R22" s="26">
        <v>730080</v>
      </c>
      <c r="S22" s="26">
        <v>730080</v>
      </c>
      <c r="T22" s="26">
        <v>711378</v>
      </c>
      <c r="U22" s="26">
        <v>711378</v>
      </c>
      <c r="V22" s="26">
        <v>14602</v>
      </c>
      <c r="W22" s="14">
        <v>2201538860</v>
      </c>
      <c r="X22" s="14" t="s">
        <v>177</v>
      </c>
      <c r="Y22" s="26">
        <v>19273896</v>
      </c>
      <c r="Z22" s="17">
        <v>45504</v>
      </c>
    </row>
    <row r="23" spans="1:26">
      <c r="A23" s="14">
        <v>805025186</v>
      </c>
      <c r="B23" s="14" t="s">
        <v>12</v>
      </c>
      <c r="C23" s="14" t="s">
        <v>13</v>
      </c>
      <c r="D23" s="15">
        <v>7259</v>
      </c>
      <c r="E23" s="15" t="s">
        <v>61</v>
      </c>
      <c r="F23" s="15" t="s">
        <v>62</v>
      </c>
      <c r="G23" s="17">
        <v>45420</v>
      </c>
      <c r="H23" s="17">
        <v>45422</v>
      </c>
      <c r="I23" s="17">
        <v>45422.608114849536</v>
      </c>
      <c r="J23" s="26">
        <v>338000</v>
      </c>
      <c r="K23" s="26">
        <v>333900</v>
      </c>
      <c r="L23" s="14" t="s">
        <v>14</v>
      </c>
      <c r="M23" s="14" t="s">
        <v>15</v>
      </c>
      <c r="N23" s="14" t="s">
        <v>16</v>
      </c>
      <c r="O23" s="14" t="s">
        <v>17</v>
      </c>
      <c r="P23" s="14" t="s">
        <v>181</v>
      </c>
      <c r="Q23" s="14" t="s">
        <v>168</v>
      </c>
      <c r="R23" s="26">
        <v>338000</v>
      </c>
      <c r="S23" s="26">
        <v>338000</v>
      </c>
      <c r="T23" s="26">
        <v>327140</v>
      </c>
      <c r="U23" s="26">
        <v>327140</v>
      </c>
      <c r="V23" s="26">
        <v>6760</v>
      </c>
      <c r="W23" s="14">
        <v>2201538860</v>
      </c>
      <c r="X23" s="14" t="s">
        <v>177</v>
      </c>
      <c r="Y23" s="26">
        <v>19273896</v>
      </c>
      <c r="Z23" s="17">
        <v>45504</v>
      </c>
    </row>
    <row r="24" spans="1:26">
      <c r="A24" s="14">
        <v>805025186</v>
      </c>
      <c r="B24" s="14" t="s">
        <v>12</v>
      </c>
      <c r="C24" s="14" t="s">
        <v>13</v>
      </c>
      <c r="D24" s="15">
        <v>7260</v>
      </c>
      <c r="E24" s="15" t="s">
        <v>63</v>
      </c>
      <c r="F24" s="15" t="s">
        <v>64</v>
      </c>
      <c r="G24" s="17">
        <v>45420</v>
      </c>
      <c r="H24" s="17">
        <v>45422</v>
      </c>
      <c r="I24" s="17">
        <v>45422.609020254633</v>
      </c>
      <c r="J24" s="26">
        <v>730080</v>
      </c>
      <c r="K24" s="26">
        <v>725980</v>
      </c>
      <c r="L24" s="14" t="s">
        <v>14</v>
      </c>
      <c r="M24" s="14" t="s">
        <v>15</v>
      </c>
      <c r="N24" s="14" t="s">
        <v>16</v>
      </c>
      <c r="O24" s="14" t="s">
        <v>17</v>
      </c>
      <c r="P24" s="14" t="s">
        <v>181</v>
      </c>
      <c r="Q24" s="14" t="s">
        <v>168</v>
      </c>
      <c r="R24" s="26">
        <v>730080</v>
      </c>
      <c r="S24" s="26">
        <v>730080</v>
      </c>
      <c r="T24" s="26">
        <v>711378</v>
      </c>
      <c r="U24" s="26">
        <v>711378</v>
      </c>
      <c r="V24" s="26">
        <v>14602</v>
      </c>
      <c r="W24" s="14">
        <v>2201538860</v>
      </c>
      <c r="X24" s="14" t="s">
        <v>177</v>
      </c>
      <c r="Y24" s="26">
        <v>19273896</v>
      </c>
      <c r="Z24" s="17">
        <v>45504</v>
      </c>
    </row>
    <row r="25" spans="1:26">
      <c r="A25" s="14">
        <v>805025186</v>
      </c>
      <c r="B25" s="14" t="s">
        <v>12</v>
      </c>
      <c r="C25" s="14" t="s">
        <v>13</v>
      </c>
      <c r="D25" s="15">
        <v>7261</v>
      </c>
      <c r="E25" s="15" t="s">
        <v>65</v>
      </c>
      <c r="F25" s="15" t="s">
        <v>66</v>
      </c>
      <c r="G25" s="17">
        <v>45420</v>
      </c>
      <c r="H25" s="17">
        <v>45422</v>
      </c>
      <c r="I25" s="17">
        <v>45422.609988425924</v>
      </c>
      <c r="J25" s="26">
        <v>730080</v>
      </c>
      <c r="K25" s="26">
        <v>725980</v>
      </c>
      <c r="L25" s="14" t="s">
        <v>14</v>
      </c>
      <c r="M25" s="14" t="s">
        <v>15</v>
      </c>
      <c r="N25" s="14" t="s">
        <v>16</v>
      </c>
      <c r="O25" s="14" t="s">
        <v>17</v>
      </c>
      <c r="P25" s="14" t="s">
        <v>181</v>
      </c>
      <c r="Q25" s="14" t="s">
        <v>168</v>
      </c>
      <c r="R25" s="26">
        <v>730080</v>
      </c>
      <c r="S25" s="26">
        <v>730080</v>
      </c>
      <c r="T25" s="26">
        <v>711378</v>
      </c>
      <c r="U25" s="26">
        <v>711378</v>
      </c>
      <c r="V25" s="26">
        <v>14602</v>
      </c>
      <c r="W25" s="14">
        <v>2201538860</v>
      </c>
      <c r="X25" s="14" t="s">
        <v>177</v>
      </c>
      <c r="Y25" s="26">
        <v>19273896</v>
      </c>
      <c r="Z25" s="17">
        <v>45504</v>
      </c>
    </row>
    <row r="26" spans="1:26">
      <c r="A26" s="14">
        <v>805025186</v>
      </c>
      <c r="B26" s="14" t="s">
        <v>12</v>
      </c>
      <c r="C26" s="14" t="s">
        <v>13</v>
      </c>
      <c r="D26" s="15">
        <v>7262</v>
      </c>
      <c r="E26" s="15" t="s">
        <v>67</v>
      </c>
      <c r="F26" s="15" t="s">
        <v>68</v>
      </c>
      <c r="G26" s="17">
        <v>45420</v>
      </c>
      <c r="H26" s="17">
        <v>45422</v>
      </c>
      <c r="I26" s="17">
        <v>45422.611117939814</v>
      </c>
      <c r="J26" s="26">
        <v>730080</v>
      </c>
      <c r="K26" s="26">
        <v>725980</v>
      </c>
      <c r="L26" s="14" t="s">
        <v>14</v>
      </c>
      <c r="M26" s="14" t="s">
        <v>15</v>
      </c>
      <c r="N26" s="14" t="s">
        <v>16</v>
      </c>
      <c r="O26" s="14" t="s">
        <v>17</v>
      </c>
      <c r="P26" s="14" t="s">
        <v>181</v>
      </c>
      <c r="Q26" s="14" t="s">
        <v>168</v>
      </c>
      <c r="R26" s="26">
        <v>730080</v>
      </c>
      <c r="S26" s="26">
        <v>730080</v>
      </c>
      <c r="T26" s="26">
        <v>711378</v>
      </c>
      <c r="U26" s="26">
        <v>711378</v>
      </c>
      <c r="V26" s="26">
        <v>14602</v>
      </c>
      <c r="W26" s="14">
        <v>2201538860</v>
      </c>
      <c r="X26" s="14" t="s">
        <v>177</v>
      </c>
      <c r="Y26" s="26">
        <v>19273896</v>
      </c>
      <c r="Z26" s="17">
        <v>45504</v>
      </c>
    </row>
    <row r="27" spans="1:26">
      <c r="A27" s="14">
        <v>805025186</v>
      </c>
      <c r="B27" s="14" t="s">
        <v>12</v>
      </c>
      <c r="C27" s="14" t="s">
        <v>13</v>
      </c>
      <c r="D27" s="15">
        <v>7263</v>
      </c>
      <c r="E27" s="15" t="s">
        <v>69</v>
      </c>
      <c r="F27" s="15" t="s">
        <v>70</v>
      </c>
      <c r="G27" s="17">
        <v>45420</v>
      </c>
      <c r="H27" s="17">
        <v>45422</v>
      </c>
      <c r="I27" s="17">
        <v>45422.612313773148</v>
      </c>
      <c r="J27" s="26">
        <v>730080</v>
      </c>
      <c r="K27" s="26">
        <v>725980</v>
      </c>
      <c r="L27" s="14" t="s">
        <v>14</v>
      </c>
      <c r="M27" s="14" t="s">
        <v>15</v>
      </c>
      <c r="N27" s="14" t="s">
        <v>16</v>
      </c>
      <c r="O27" s="14" t="s">
        <v>17</v>
      </c>
      <c r="P27" s="14" t="s">
        <v>181</v>
      </c>
      <c r="Q27" s="14" t="s">
        <v>168</v>
      </c>
      <c r="R27" s="26">
        <v>730080</v>
      </c>
      <c r="S27" s="26">
        <v>730080</v>
      </c>
      <c r="T27" s="26">
        <v>711378</v>
      </c>
      <c r="U27" s="26">
        <v>711378</v>
      </c>
      <c r="V27" s="26">
        <v>14602</v>
      </c>
      <c r="W27" s="14">
        <v>2201538860</v>
      </c>
      <c r="X27" s="14" t="s">
        <v>177</v>
      </c>
      <c r="Y27" s="26">
        <v>19273896</v>
      </c>
      <c r="Z27" s="17">
        <v>45504</v>
      </c>
    </row>
    <row r="28" spans="1:26">
      <c r="A28" s="14">
        <v>805025186</v>
      </c>
      <c r="B28" s="14" t="s">
        <v>12</v>
      </c>
      <c r="C28" s="14" t="s">
        <v>13</v>
      </c>
      <c r="D28" s="15">
        <v>7264</v>
      </c>
      <c r="E28" s="15" t="s">
        <v>71</v>
      </c>
      <c r="F28" s="15" t="s">
        <v>72</v>
      </c>
      <c r="G28" s="17">
        <v>45420</v>
      </c>
      <c r="H28" s="17">
        <v>45422</v>
      </c>
      <c r="I28" s="17">
        <v>45422.622996493054</v>
      </c>
      <c r="J28" s="26">
        <v>730080</v>
      </c>
      <c r="K28" s="26">
        <v>725980</v>
      </c>
      <c r="L28" s="14" t="s">
        <v>14</v>
      </c>
      <c r="M28" s="14" t="s">
        <v>15</v>
      </c>
      <c r="N28" s="14" t="s">
        <v>16</v>
      </c>
      <c r="O28" s="14" t="s">
        <v>17</v>
      </c>
      <c r="P28" s="14" t="s">
        <v>181</v>
      </c>
      <c r="Q28" s="14" t="s">
        <v>168</v>
      </c>
      <c r="R28" s="26">
        <v>730080</v>
      </c>
      <c r="S28" s="26">
        <v>730080</v>
      </c>
      <c r="T28" s="26">
        <v>711378</v>
      </c>
      <c r="U28" s="26">
        <v>711378</v>
      </c>
      <c r="V28" s="26">
        <v>14602</v>
      </c>
      <c r="W28" s="14">
        <v>2201538860</v>
      </c>
      <c r="X28" s="14" t="s">
        <v>177</v>
      </c>
      <c r="Y28" s="26">
        <v>19273896</v>
      </c>
      <c r="Z28" s="17">
        <v>45504</v>
      </c>
    </row>
    <row r="29" spans="1:26">
      <c r="A29" s="14">
        <v>805025186</v>
      </c>
      <c r="B29" s="14" t="s">
        <v>12</v>
      </c>
      <c r="C29" s="14" t="s">
        <v>13</v>
      </c>
      <c r="D29" s="15">
        <v>7265</v>
      </c>
      <c r="E29" s="15" t="s">
        <v>73</v>
      </c>
      <c r="F29" s="15" t="s">
        <v>74</v>
      </c>
      <c r="G29" s="17">
        <v>45420</v>
      </c>
      <c r="H29" s="17">
        <v>45422</v>
      </c>
      <c r="I29" s="17">
        <v>45422.623917673613</v>
      </c>
      <c r="J29" s="26">
        <v>730080</v>
      </c>
      <c r="K29" s="26">
        <v>725980</v>
      </c>
      <c r="L29" s="14" t="s">
        <v>14</v>
      </c>
      <c r="M29" s="14" t="s">
        <v>15</v>
      </c>
      <c r="N29" s="14" t="s">
        <v>16</v>
      </c>
      <c r="O29" s="14" t="s">
        <v>17</v>
      </c>
      <c r="P29" s="14" t="s">
        <v>181</v>
      </c>
      <c r="Q29" s="14" t="s">
        <v>168</v>
      </c>
      <c r="R29" s="26">
        <v>730080</v>
      </c>
      <c r="S29" s="26">
        <v>730080</v>
      </c>
      <c r="T29" s="26">
        <v>711378</v>
      </c>
      <c r="U29" s="26">
        <v>711378</v>
      </c>
      <c r="V29" s="26">
        <v>14602</v>
      </c>
      <c r="W29" s="14">
        <v>2201538860</v>
      </c>
      <c r="X29" s="14" t="s">
        <v>177</v>
      </c>
      <c r="Y29" s="26">
        <v>19273896</v>
      </c>
      <c r="Z29" s="17">
        <v>45504</v>
      </c>
    </row>
    <row r="30" spans="1:26">
      <c r="A30" s="14">
        <v>805025186</v>
      </c>
      <c r="B30" s="14" t="s">
        <v>12</v>
      </c>
      <c r="C30" s="14" t="s">
        <v>13</v>
      </c>
      <c r="D30" s="15">
        <v>7266</v>
      </c>
      <c r="E30" s="15" t="s">
        <v>75</v>
      </c>
      <c r="F30" s="15" t="s">
        <v>76</v>
      </c>
      <c r="G30" s="17">
        <v>45420</v>
      </c>
      <c r="H30" s="17">
        <v>45422</v>
      </c>
      <c r="I30" s="17">
        <v>45422.628247997687</v>
      </c>
      <c r="J30" s="26">
        <v>730080</v>
      </c>
      <c r="K30" s="26">
        <v>725980</v>
      </c>
      <c r="L30" s="14" t="s">
        <v>14</v>
      </c>
      <c r="M30" s="14" t="s">
        <v>15</v>
      </c>
      <c r="N30" s="14" t="s">
        <v>16</v>
      </c>
      <c r="O30" s="14" t="s">
        <v>17</v>
      </c>
      <c r="P30" s="14" t="s">
        <v>181</v>
      </c>
      <c r="Q30" s="14" t="s">
        <v>168</v>
      </c>
      <c r="R30" s="26">
        <v>730080</v>
      </c>
      <c r="S30" s="26">
        <v>730080</v>
      </c>
      <c r="T30" s="26">
        <v>711378</v>
      </c>
      <c r="U30" s="26">
        <v>711378</v>
      </c>
      <c r="V30" s="26">
        <v>14602</v>
      </c>
      <c r="W30" s="14">
        <v>2201538860</v>
      </c>
      <c r="X30" s="14" t="s">
        <v>177</v>
      </c>
      <c r="Y30" s="26">
        <v>19273896</v>
      </c>
      <c r="Z30" s="17">
        <v>45504</v>
      </c>
    </row>
    <row r="31" spans="1:26">
      <c r="A31" s="14">
        <v>805025186</v>
      </c>
      <c r="B31" s="14" t="s">
        <v>12</v>
      </c>
      <c r="C31" s="14" t="s">
        <v>13</v>
      </c>
      <c r="D31" s="15">
        <v>7267</v>
      </c>
      <c r="E31" s="15" t="s">
        <v>77</v>
      </c>
      <c r="F31" s="15" t="s">
        <v>78</v>
      </c>
      <c r="G31" s="17">
        <v>45420</v>
      </c>
      <c r="H31" s="17">
        <v>45422</v>
      </c>
      <c r="I31" s="17">
        <v>45422.62472190972</v>
      </c>
      <c r="J31" s="26">
        <v>730080</v>
      </c>
      <c r="K31" s="26">
        <v>725980</v>
      </c>
      <c r="L31" s="14" t="s">
        <v>14</v>
      </c>
      <c r="M31" s="14" t="s">
        <v>15</v>
      </c>
      <c r="N31" s="14" t="s">
        <v>16</v>
      </c>
      <c r="O31" s="14" t="s">
        <v>17</v>
      </c>
      <c r="P31" s="14" t="s">
        <v>181</v>
      </c>
      <c r="Q31" s="14" t="s">
        <v>168</v>
      </c>
      <c r="R31" s="26">
        <v>730080</v>
      </c>
      <c r="S31" s="26">
        <v>730080</v>
      </c>
      <c r="T31" s="26">
        <v>711378</v>
      </c>
      <c r="U31" s="26">
        <v>711378</v>
      </c>
      <c r="V31" s="26">
        <v>14602</v>
      </c>
      <c r="W31" s="14">
        <v>2201538860</v>
      </c>
      <c r="X31" s="14" t="s">
        <v>177</v>
      </c>
      <c r="Y31" s="26">
        <v>19273896</v>
      </c>
      <c r="Z31" s="17">
        <v>45504</v>
      </c>
    </row>
    <row r="32" spans="1:26">
      <c r="A32" s="14">
        <v>805025186</v>
      </c>
      <c r="B32" s="14" t="s">
        <v>12</v>
      </c>
      <c r="C32" s="14" t="s">
        <v>13</v>
      </c>
      <c r="D32" s="15">
        <v>7268</v>
      </c>
      <c r="E32" s="15" t="s">
        <v>79</v>
      </c>
      <c r="F32" s="15" t="s">
        <v>80</v>
      </c>
      <c r="G32" s="17">
        <v>45420</v>
      </c>
      <c r="H32" s="17">
        <v>45422</v>
      </c>
      <c r="I32" s="17">
        <v>45422.625561076391</v>
      </c>
      <c r="J32" s="26">
        <v>730080</v>
      </c>
      <c r="K32" s="26">
        <v>725980</v>
      </c>
      <c r="L32" s="14" t="s">
        <v>14</v>
      </c>
      <c r="M32" s="14" t="s">
        <v>15</v>
      </c>
      <c r="N32" s="14" t="s">
        <v>16</v>
      </c>
      <c r="O32" s="14" t="s">
        <v>17</v>
      </c>
      <c r="P32" s="14" t="s">
        <v>181</v>
      </c>
      <c r="Q32" s="14" t="s">
        <v>168</v>
      </c>
      <c r="R32" s="26">
        <v>730080</v>
      </c>
      <c r="S32" s="26">
        <v>730080</v>
      </c>
      <c r="T32" s="26">
        <v>711378</v>
      </c>
      <c r="U32" s="26">
        <v>711378</v>
      </c>
      <c r="V32" s="26">
        <v>14602</v>
      </c>
      <c r="W32" s="14">
        <v>2201538860</v>
      </c>
      <c r="X32" s="14" t="s">
        <v>177</v>
      </c>
      <c r="Y32" s="26">
        <v>19273896</v>
      </c>
      <c r="Z32" s="17">
        <v>45504</v>
      </c>
    </row>
    <row r="33" spans="1:26">
      <c r="A33" s="14">
        <v>805025186</v>
      </c>
      <c r="B33" s="14" t="s">
        <v>12</v>
      </c>
      <c r="C33" s="14" t="s">
        <v>13</v>
      </c>
      <c r="D33" s="15">
        <v>7269</v>
      </c>
      <c r="E33" s="15" t="s">
        <v>81</v>
      </c>
      <c r="F33" s="15" t="s">
        <v>82</v>
      </c>
      <c r="G33" s="17">
        <v>45420</v>
      </c>
      <c r="H33" s="17">
        <v>45422</v>
      </c>
      <c r="I33" s="17">
        <v>45422.626440509259</v>
      </c>
      <c r="J33" s="26">
        <v>730080</v>
      </c>
      <c r="K33" s="26">
        <v>725980</v>
      </c>
      <c r="L33" s="14" t="s">
        <v>14</v>
      </c>
      <c r="M33" s="14" t="s">
        <v>15</v>
      </c>
      <c r="N33" s="14" t="s">
        <v>16</v>
      </c>
      <c r="O33" s="14" t="s">
        <v>17</v>
      </c>
      <c r="P33" s="14" t="s">
        <v>181</v>
      </c>
      <c r="Q33" s="14" t="s">
        <v>168</v>
      </c>
      <c r="R33" s="26">
        <v>730080</v>
      </c>
      <c r="S33" s="26">
        <v>730080</v>
      </c>
      <c r="T33" s="26">
        <v>711378</v>
      </c>
      <c r="U33" s="26">
        <v>711378</v>
      </c>
      <c r="V33" s="26">
        <v>14602</v>
      </c>
      <c r="W33" s="14">
        <v>2201538860</v>
      </c>
      <c r="X33" s="14" t="s">
        <v>177</v>
      </c>
      <c r="Y33" s="26">
        <v>19273896</v>
      </c>
      <c r="Z33" s="17">
        <v>45504</v>
      </c>
    </row>
    <row r="34" spans="1:26">
      <c r="A34" s="14">
        <v>805025186</v>
      </c>
      <c r="B34" s="14" t="s">
        <v>12</v>
      </c>
      <c r="C34" s="14" t="s">
        <v>13</v>
      </c>
      <c r="D34" s="15">
        <v>7270</v>
      </c>
      <c r="E34" s="15" t="s">
        <v>83</v>
      </c>
      <c r="F34" s="15" t="s">
        <v>84</v>
      </c>
      <c r="G34" s="17">
        <v>45420</v>
      </c>
      <c r="H34" s="17">
        <v>45422</v>
      </c>
      <c r="I34" s="17">
        <v>45422.627301273147</v>
      </c>
      <c r="J34" s="26">
        <v>338000</v>
      </c>
      <c r="K34" s="26">
        <v>333900</v>
      </c>
      <c r="L34" s="14" t="s">
        <v>14</v>
      </c>
      <c r="M34" s="14" t="s">
        <v>15</v>
      </c>
      <c r="N34" s="14" t="s">
        <v>16</v>
      </c>
      <c r="O34" s="14" t="s">
        <v>17</v>
      </c>
      <c r="P34" s="14" t="s">
        <v>181</v>
      </c>
      <c r="Q34" s="14" t="s">
        <v>168</v>
      </c>
      <c r="R34" s="26">
        <v>338000</v>
      </c>
      <c r="S34" s="26">
        <v>338000</v>
      </c>
      <c r="T34" s="26">
        <v>327140</v>
      </c>
      <c r="U34" s="26">
        <v>327140</v>
      </c>
      <c r="V34" s="26">
        <v>6760</v>
      </c>
      <c r="W34" s="14">
        <v>2201538860</v>
      </c>
      <c r="X34" s="14" t="s">
        <v>177</v>
      </c>
      <c r="Y34" s="26">
        <v>19273896</v>
      </c>
      <c r="Z34" s="17">
        <v>45504</v>
      </c>
    </row>
    <row r="35" spans="1:26">
      <c r="A35" s="14">
        <v>805025186</v>
      </c>
      <c r="B35" s="14" t="s">
        <v>12</v>
      </c>
      <c r="C35" s="14" t="s">
        <v>13</v>
      </c>
      <c r="D35" s="15">
        <v>7271</v>
      </c>
      <c r="E35" s="15" t="s">
        <v>85</v>
      </c>
      <c r="F35" s="15" t="s">
        <v>86</v>
      </c>
      <c r="G35" s="17">
        <v>45420</v>
      </c>
      <c r="H35" s="17">
        <v>45422</v>
      </c>
      <c r="I35" s="17">
        <v>45422.62908958333</v>
      </c>
      <c r="J35" s="26">
        <v>169000</v>
      </c>
      <c r="K35" s="26">
        <v>164900</v>
      </c>
      <c r="L35" s="14" t="s">
        <v>14</v>
      </c>
      <c r="M35" s="14" t="s">
        <v>15</v>
      </c>
      <c r="N35" s="14" t="s">
        <v>16</v>
      </c>
      <c r="O35" s="14" t="s">
        <v>17</v>
      </c>
      <c r="P35" s="14" t="s">
        <v>181</v>
      </c>
      <c r="Q35" s="14" t="s">
        <v>168</v>
      </c>
      <c r="R35" s="26">
        <v>169000</v>
      </c>
      <c r="S35" s="26">
        <v>169000</v>
      </c>
      <c r="T35" s="26">
        <v>164900</v>
      </c>
      <c r="U35" s="26">
        <v>164900</v>
      </c>
      <c r="V35" s="26">
        <v>0</v>
      </c>
      <c r="W35" s="14">
        <v>2201538860</v>
      </c>
      <c r="X35" s="14" t="s">
        <v>177</v>
      </c>
      <c r="Y35" s="26">
        <v>19273896</v>
      </c>
      <c r="Z35" s="17">
        <v>45504</v>
      </c>
    </row>
    <row r="36" spans="1:26">
      <c r="A36" s="14">
        <v>805025186</v>
      </c>
      <c r="B36" s="14" t="s">
        <v>12</v>
      </c>
      <c r="C36" s="14" t="s">
        <v>13</v>
      </c>
      <c r="D36" s="15">
        <v>7272</v>
      </c>
      <c r="E36" s="15" t="s">
        <v>87</v>
      </c>
      <c r="F36" s="15" t="s">
        <v>88</v>
      </c>
      <c r="G36" s="17">
        <v>45421</v>
      </c>
      <c r="H36" s="17">
        <v>45422</v>
      </c>
      <c r="I36" s="17">
        <v>45422.630189039352</v>
      </c>
      <c r="J36" s="26">
        <v>730080</v>
      </c>
      <c r="K36" s="26">
        <v>725980</v>
      </c>
      <c r="L36" s="14" t="s">
        <v>14</v>
      </c>
      <c r="M36" s="14" t="s">
        <v>15</v>
      </c>
      <c r="N36" s="14" t="s">
        <v>16</v>
      </c>
      <c r="O36" s="14" t="s">
        <v>17</v>
      </c>
      <c r="P36" s="14" t="s">
        <v>181</v>
      </c>
      <c r="Q36" s="14" t="s">
        <v>168</v>
      </c>
      <c r="R36" s="26">
        <v>730080</v>
      </c>
      <c r="S36" s="26">
        <v>730080</v>
      </c>
      <c r="T36" s="26">
        <v>711378</v>
      </c>
      <c r="U36" s="26">
        <v>711378</v>
      </c>
      <c r="V36" s="26">
        <v>14602</v>
      </c>
      <c r="W36" s="14">
        <v>2201538860</v>
      </c>
      <c r="X36" s="14" t="s">
        <v>177</v>
      </c>
      <c r="Y36" s="26">
        <v>19273896</v>
      </c>
      <c r="Z36" s="17">
        <v>45504</v>
      </c>
    </row>
    <row r="37" spans="1:26">
      <c r="A37" s="14">
        <v>805025186</v>
      </c>
      <c r="B37" s="14" t="s">
        <v>12</v>
      </c>
      <c r="C37" s="14" t="s">
        <v>13</v>
      </c>
      <c r="D37" s="15">
        <v>7273</v>
      </c>
      <c r="E37" s="15" t="s">
        <v>89</v>
      </c>
      <c r="F37" s="15" t="s">
        <v>90</v>
      </c>
      <c r="G37" s="17">
        <v>45421</v>
      </c>
      <c r="H37" s="17">
        <v>45422</v>
      </c>
      <c r="I37" s="17">
        <v>45422.63099247685</v>
      </c>
      <c r="J37" s="26">
        <v>169000</v>
      </c>
      <c r="K37" s="26">
        <v>164900</v>
      </c>
      <c r="L37" s="14" t="s">
        <v>14</v>
      </c>
      <c r="M37" s="14" t="s">
        <v>15</v>
      </c>
      <c r="N37" s="14" t="s">
        <v>16</v>
      </c>
      <c r="O37" s="14" t="s">
        <v>17</v>
      </c>
      <c r="P37" s="14" t="s">
        <v>181</v>
      </c>
      <c r="Q37" s="14" t="s">
        <v>168</v>
      </c>
      <c r="R37" s="26">
        <v>169000</v>
      </c>
      <c r="S37" s="26">
        <v>169000</v>
      </c>
      <c r="T37" s="26">
        <v>164900</v>
      </c>
      <c r="U37" s="26">
        <v>164900</v>
      </c>
      <c r="V37" s="26">
        <v>0</v>
      </c>
      <c r="W37" s="14">
        <v>2201538860</v>
      </c>
      <c r="X37" s="14" t="s">
        <v>177</v>
      </c>
      <c r="Y37" s="26">
        <v>19273896</v>
      </c>
      <c r="Z37" s="17">
        <v>45504</v>
      </c>
    </row>
    <row r="38" spans="1:26">
      <c r="A38" s="14">
        <v>805025186</v>
      </c>
      <c r="B38" s="14" t="s">
        <v>12</v>
      </c>
      <c r="C38" s="14" t="s">
        <v>13</v>
      </c>
      <c r="D38" s="15">
        <v>7274</v>
      </c>
      <c r="E38" s="15" t="s">
        <v>91</v>
      </c>
      <c r="F38" s="15" t="s">
        <v>92</v>
      </c>
      <c r="G38" s="17">
        <v>45421</v>
      </c>
      <c r="H38" s="17">
        <v>45422</v>
      </c>
      <c r="I38" s="17">
        <v>45422.631882638889</v>
      </c>
      <c r="J38" s="26">
        <v>730080</v>
      </c>
      <c r="K38" s="26">
        <v>730080</v>
      </c>
      <c r="L38" s="14" t="s">
        <v>14</v>
      </c>
      <c r="M38" s="14" t="s">
        <v>15</v>
      </c>
      <c r="N38" s="14" t="s">
        <v>16</v>
      </c>
      <c r="O38" s="14" t="s">
        <v>17</v>
      </c>
      <c r="P38" s="14" t="s">
        <v>181</v>
      </c>
      <c r="Q38" s="14" t="s">
        <v>168</v>
      </c>
      <c r="R38" s="26">
        <v>730080</v>
      </c>
      <c r="S38" s="26">
        <v>730080</v>
      </c>
      <c r="T38" s="26">
        <v>715478</v>
      </c>
      <c r="U38" s="26">
        <v>715478</v>
      </c>
      <c r="V38" s="26">
        <v>14602</v>
      </c>
      <c r="W38" s="14">
        <v>2201538894</v>
      </c>
      <c r="X38" s="14" t="s">
        <v>177</v>
      </c>
      <c r="Y38" s="26">
        <v>16303764</v>
      </c>
      <c r="Z38" s="17">
        <v>45504</v>
      </c>
    </row>
    <row r="39" spans="1:26">
      <c r="A39" s="14">
        <v>805025186</v>
      </c>
      <c r="B39" s="14" t="s">
        <v>12</v>
      </c>
      <c r="C39" s="14" t="s">
        <v>13</v>
      </c>
      <c r="D39" s="15">
        <v>7275</v>
      </c>
      <c r="E39" s="15" t="s">
        <v>93</v>
      </c>
      <c r="F39" s="15" t="s">
        <v>94</v>
      </c>
      <c r="G39" s="17">
        <v>45421</v>
      </c>
      <c r="H39" s="17">
        <v>45422</v>
      </c>
      <c r="I39" s="17">
        <v>45422.632579016201</v>
      </c>
      <c r="J39" s="26">
        <v>730080</v>
      </c>
      <c r="K39" s="26">
        <v>730080</v>
      </c>
      <c r="L39" s="14" t="s">
        <v>14</v>
      </c>
      <c r="M39" s="14" t="s">
        <v>15</v>
      </c>
      <c r="N39" s="14" t="s">
        <v>16</v>
      </c>
      <c r="O39" s="14" t="s">
        <v>17</v>
      </c>
      <c r="P39" s="14" t="s">
        <v>181</v>
      </c>
      <c r="Q39" s="14" t="s">
        <v>168</v>
      </c>
      <c r="R39" s="26">
        <v>730080</v>
      </c>
      <c r="S39" s="26">
        <v>730080</v>
      </c>
      <c r="T39" s="26">
        <v>715478</v>
      </c>
      <c r="U39" s="26">
        <v>715478</v>
      </c>
      <c r="V39" s="26">
        <v>14602</v>
      </c>
      <c r="W39" s="14">
        <v>2201538894</v>
      </c>
      <c r="X39" s="14" t="s">
        <v>177</v>
      </c>
      <c r="Y39" s="26">
        <v>16303764</v>
      </c>
      <c r="Z39" s="17">
        <v>45504</v>
      </c>
    </row>
    <row r="40" spans="1:26">
      <c r="A40" s="14">
        <v>805025186</v>
      </c>
      <c r="B40" s="14" t="s">
        <v>12</v>
      </c>
      <c r="C40" s="14" t="s">
        <v>13</v>
      </c>
      <c r="D40" s="15">
        <v>7276</v>
      </c>
      <c r="E40" s="15" t="s">
        <v>95</v>
      </c>
      <c r="F40" s="15" t="s">
        <v>96</v>
      </c>
      <c r="G40" s="17">
        <v>45421</v>
      </c>
      <c r="H40" s="17">
        <v>45422</v>
      </c>
      <c r="I40" s="17">
        <v>45422.634008680558</v>
      </c>
      <c r="J40" s="26">
        <v>338000</v>
      </c>
      <c r="K40" s="26">
        <v>338000</v>
      </c>
      <c r="L40" s="14" t="s">
        <v>14</v>
      </c>
      <c r="M40" s="14" t="s">
        <v>15</v>
      </c>
      <c r="N40" s="14" t="s">
        <v>16</v>
      </c>
      <c r="O40" s="14" t="s">
        <v>17</v>
      </c>
      <c r="P40" s="14" t="s">
        <v>181</v>
      </c>
      <c r="Q40" s="14" t="s">
        <v>168</v>
      </c>
      <c r="R40" s="26">
        <v>338000</v>
      </c>
      <c r="S40" s="26">
        <v>338000</v>
      </c>
      <c r="T40" s="26">
        <v>331240</v>
      </c>
      <c r="U40" s="26">
        <v>331240</v>
      </c>
      <c r="V40" s="26">
        <v>6760</v>
      </c>
      <c r="W40" s="14">
        <v>2201538894</v>
      </c>
      <c r="X40" s="14" t="s">
        <v>177</v>
      </c>
      <c r="Y40" s="26">
        <v>16303764</v>
      </c>
      <c r="Z40" s="17">
        <v>45504</v>
      </c>
    </row>
    <row r="41" spans="1:26">
      <c r="A41" s="14">
        <v>805025186</v>
      </c>
      <c r="B41" s="14" t="s">
        <v>12</v>
      </c>
      <c r="C41" s="14" t="s">
        <v>13</v>
      </c>
      <c r="D41" s="15">
        <v>7277</v>
      </c>
      <c r="E41" s="15" t="s">
        <v>97</v>
      </c>
      <c r="F41" s="15" t="s">
        <v>98</v>
      </c>
      <c r="G41" s="17">
        <v>45421</v>
      </c>
      <c r="H41" s="17">
        <v>45422</v>
      </c>
      <c r="I41" s="17">
        <v>45422.634985879631</v>
      </c>
      <c r="J41" s="26">
        <v>169000</v>
      </c>
      <c r="K41" s="26">
        <v>169000</v>
      </c>
      <c r="L41" s="14" t="s">
        <v>14</v>
      </c>
      <c r="M41" s="14" t="s">
        <v>15</v>
      </c>
      <c r="N41" s="14" t="s">
        <v>16</v>
      </c>
      <c r="O41" s="14" t="s">
        <v>17</v>
      </c>
      <c r="P41" s="14" t="s">
        <v>181</v>
      </c>
      <c r="Q41" s="14" t="s">
        <v>168</v>
      </c>
      <c r="R41" s="26">
        <v>169000</v>
      </c>
      <c r="S41" s="26">
        <v>169000</v>
      </c>
      <c r="T41" s="26">
        <v>169000</v>
      </c>
      <c r="U41" s="26">
        <v>169000</v>
      </c>
      <c r="V41" s="26">
        <v>0</v>
      </c>
      <c r="W41" s="14">
        <v>2201538894</v>
      </c>
      <c r="X41" s="14" t="s">
        <v>177</v>
      </c>
      <c r="Y41" s="26">
        <v>16303764</v>
      </c>
      <c r="Z41" s="17">
        <v>45504</v>
      </c>
    </row>
    <row r="42" spans="1:26">
      <c r="A42" s="14">
        <v>805025186</v>
      </c>
      <c r="B42" s="14" t="s">
        <v>12</v>
      </c>
      <c r="C42" s="14" t="s">
        <v>13</v>
      </c>
      <c r="D42" s="15">
        <v>7278</v>
      </c>
      <c r="E42" s="15" t="s">
        <v>99</v>
      </c>
      <c r="F42" s="15" t="s">
        <v>100</v>
      </c>
      <c r="G42" s="17">
        <v>45421</v>
      </c>
      <c r="H42" s="17">
        <v>45422</v>
      </c>
      <c r="I42" s="17">
        <v>45422.636264270834</v>
      </c>
      <c r="J42" s="26">
        <v>338000</v>
      </c>
      <c r="K42" s="26">
        <v>338000</v>
      </c>
      <c r="L42" s="14" t="s">
        <v>14</v>
      </c>
      <c r="M42" s="14" t="s">
        <v>15</v>
      </c>
      <c r="N42" s="14" t="s">
        <v>16</v>
      </c>
      <c r="O42" s="14" t="s">
        <v>17</v>
      </c>
      <c r="P42" s="14" t="s">
        <v>181</v>
      </c>
      <c r="Q42" s="14" t="s">
        <v>168</v>
      </c>
      <c r="R42" s="26">
        <v>338000</v>
      </c>
      <c r="S42" s="26">
        <v>338000</v>
      </c>
      <c r="T42" s="26">
        <v>331240</v>
      </c>
      <c r="U42" s="26">
        <v>331240</v>
      </c>
      <c r="V42" s="26">
        <v>6760</v>
      </c>
      <c r="W42" s="14">
        <v>2201538894</v>
      </c>
      <c r="X42" s="14" t="s">
        <v>177</v>
      </c>
      <c r="Y42" s="26">
        <v>16303764</v>
      </c>
      <c r="Z42" s="17">
        <v>45504</v>
      </c>
    </row>
    <row r="43" spans="1:26">
      <c r="A43" s="14">
        <v>805025186</v>
      </c>
      <c r="B43" s="14" t="s">
        <v>12</v>
      </c>
      <c r="C43" s="14" t="s">
        <v>13</v>
      </c>
      <c r="D43" s="15">
        <v>7279</v>
      </c>
      <c r="E43" s="15" t="s">
        <v>101</v>
      </c>
      <c r="F43" s="15" t="s">
        <v>102</v>
      </c>
      <c r="G43" s="17">
        <v>45421</v>
      </c>
      <c r="H43" s="17">
        <v>45422</v>
      </c>
      <c r="I43" s="17">
        <v>45422.637098842592</v>
      </c>
      <c r="J43" s="26">
        <v>338000</v>
      </c>
      <c r="K43" s="26">
        <v>338000</v>
      </c>
      <c r="L43" s="14" t="s">
        <v>14</v>
      </c>
      <c r="M43" s="14" t="s">
        <v>15</v>
      </c>
      <c r="N43" s="14" t="s">
        <v>16</v>
      </c>
      <c r="O43" s="14" t="s">
        <v>17</v>
      </c>
      <c r="P43" s="14" t="s">
        <v>181</v>
      </c>
      <c r="Q43" s="14" t="s">
        <v>168</v>
      </c>
      <c r="R43" s="26">
        <v>338000</v>
      </c>
      <c r="S43" s="26">
        <v>338000</v>
      </c>
      <c r="T43" s="26">
        <v>331240</v>
      </c>
      <c r="U43" s="26">
        <v>331240</v>
      </c>
      <c r="V43" s="26">
        <v>6760</v>
      </c>
      <c r="W43" s="14">
        <v>2201538894</v>
      </c>
      <c r="X43" s="14" t="s">
        <v>177</v>
      </c>
      <c r="Y43" s="26">
        <v>16303764</v>
      </c>
      <c r="Z43" s="17">
        <v>45504</v>
      </c>
    </row>
    <row r="44" spans="1:26">
      <c r="A44" s="14">
        <v>805025186</v>
      </c>
      <c r="B44" s="14" t="s">
        <v>12</v>
      </c>
      <c r="C44" s="14" t="s">
        <v>13</v>
      </c>
      <c r="D44" s="15">
        <v>7254</v>
      </c>
      <c r="E44" s="15" t="s">
        <v>103</v>
      </c>
      <c r="F44" s="15" t="s">
        <v>104</v>
      </c>
      <c r="G44" s="17">
        <v>45422</v>
      </c>
      <c r="H44" s="17">
        <v>45422</v>
      </c>
      <c r="I44" s="17">
        <v>45422.638047997687</v>
      </c>
      <c r="J44" s="26">
        <v>1460160</v>
      </c>
      <c r="K44" s="26">
        <v>1455660</v>
      </c>
      <c r="L44" s="14" t="s">
        <v>14</v>
      </c>
      <c r="M44" s="14" t="s">
        <v>15</v>
      </c>
      <c r="N44" s="14" t="s">
        <v>16</v>
      </c>
      <c r="O44" s="14" t="s">
        <v>17</v>
      </c>
      <c r="P44" s="14" t="s">
        <v>181</v>
      </c>
      <c r="Q44" s="14" t="s">
        <v>168</v>
      </c>
      <c r="R44" s="26">
        <v>1460160</v>
      </c>
      <c r="S44" s="26">
        <v>1460160</v>
      </c>
      <c r="T44" s="26">
        <v>1426457</v>
      </c>
      <c r="U44" s="26">
        <v>1426457</v>
      </c>
      <c r="V44" s="26">
        <v>29203</v>
      </c>
      <c r="W44" s="14">
        <v>2201538860</v>
      </c>
      <c r="X44" s="14" t="s">
        <v>177</v>
      </c>
      <c r="Y44" s="26">
        <v>19273896</v>
      </c>
      <c r="Z44" s="17">
        <v>45504</v>
      </c>
    </row>
    <row r="45" spans="1:26">
      <c r="A45" s="14">
        <v>805025186</v>
      </c>
      <c r="B45" s="14" t="s">
        <v>12</v>
      </c>
      <c r="C45" s="14" t="s">
        <v>13</v>
      </c>
      <c r="D45" s="15">
        <v>7446</v>
      </c>
      <c r="E45" s="15" t="s">
        <v>105</v>
      </c>
      <c r="F45" s="15" t="s">
        <v>106</v>
      </c>
      <c r="G45" s="17">
        <v>45454</v>
      </c>
      <c r="H45" s="17">
        <v>45455</v>
      </c>
      <c r="I45" s="17">
        <v>45455.52018402778</v>
      </c>
      <c r="J45" s="26">
        <v>1460160</v>
      </c>
      <c r="K45" s="26">
        <v>1455660</v>
      </c>
      <c r="L45" s="14" t="s">
        <v>14</v>
      </c>
      <c r="M45" s="14" t="s">
        <v>15</v>
      </c>
      <c r="N45" s="14" t="s">
        <v>16</v>
      </c>
      <c r="O45" s="14" t="s">
        <v>17</v>
      </c>
      <c r="P45" s="14" t="s">
        <v>180</v>
      </c>
      <c r="Q45" s="14" t="s">
        <v>168</v>
      </c>
      <c r="R45" s="26">
        <v>1460160</v>
      </c>
      <c r="S45" s="26">
        <v>1460160</v>
      </c>
      <c r="T45" s="26">
        <v>1426457</v>
      </c>
      <c r="U45" s="26">
        <v>0</v>
      </c>
      <c r="V45" s="26"/>
      <c r="W45" s="14"/>
      <c r="X45" s="14"/>
      <c r="Y45" s="14"/>
      <c r="Z45" s="17">
        <v>45504</v>
      </c>
    </row>
    <row r="46" spans="1:26">
      <c r="A46" s="14">
        <v>805025186</v>
      </c>
      <c r="B46" s="14" t="s">
        <v>12</v>
      </c>
      <c r="C46" s="14" t="s">
        <v>13</v>
      </c>
      <c r="D46" s="15">
        <v>7447</v>
      </c>
      <c r="E46" s="15" t="s">
        <v>107</v>
      </c>
      <c r="F46" s="15" t="s">
        <v>108</v>
      </c>
      <c r="G46" s="17">
        <v>45454</v>
      </c>
      <c r="H46" s="17">
        <v>45455</v>
      </c>
      <c r="I46" s="17">
        <v>45455.521127627311</v>
      </c>
      <c r="J46" s="26">
        <v>1460160</v>
      </c>
      <c r="K46" s="26">
        <v>1455660</v>
      </c>
      <c r="L46" s="14" t="s">
        <v>14</v>
      </c>
      <c r="M46" s="14" t="s">
        <v>15</v>
      </c>
      <c r="N46" s="14" t="s">
        <v>16</v>
      </c>
      <c r="O46" s="14" t="s">
        <v>17</v>
      </c>
      <c r="P46" s="14" t="s">
        <v>180</v>
      </c>
      <c r="Q46" s="14" t="s">
        <v>168</v>
      </c>
      <c r="R46" s="26">
        <v>1460160</v>
      </c>
      <c r="S46" s="26">
        <v>1460160</v>
      </c>
      <c r="T46" s="26">
        <v>1426457</v>
      </c>
      <c r="U46" s="26">
        <v>0</v>
      </c>
      <c r="V46" s="26"/>
      <c r="W46" s="14"/>
      <c r="X46" s="14"/>
      <c r="Y46" s="14"/>
      <c r="Z46" s="17">
        <v>45504</v>
      </c>
    </row>
    <row r="47" spans="1:26">
      <c r="A47" s="14">
        <v>805025186</v>
      </c>
      <c r="B47" s="14" t="s">
        <v>12</v>
      </c>
      <c r="C47" s="14" t="s">
        <v>13</v>
      </c>
      <c r="D47" s="15">
        <v>7448</v>
      </c>
      <c r="E47" s="15" t="s">
        <v>109</v>
      </c>
      <c r="F47" s="15" t="s">
        <v>110</v>
      </c>
      <c r="G47" s="17">
        <v>45454</v>
      </c>
      <c r="H47" s="17">
        <v>45455</v>
      </c>
      <c r="I47" s="17">
        <v>45455.52216828704</v>
      </c>
      <c r="J47" s="26">
        <v>1460160</v>
      </c>
      <c r="K47" s="26">
        <v>1455660</v>
      </c>
      <c r="L47" s="14" t="s">
        <v>14</v>
      </c>
      <c r="M47" s="14" t="s">
        <v>15</v>
      </c>
      <c r="N47" s="14" t="s">
        <v>16</v>
      </c>
      <c r="O47" s="14" t="s">
        <v>17</v>
      </c>
      <c r="P47" s="14" t="s">
        <v>180</v>
      </c>
      <c r="Q47" s="14" t="s">
        <v>168</v>
      </c>
      <c r="R47" s="26">
        <v>1460160</v>
      </c>
      <c r="S47" s="26">
        <v>1460160</v>
      </c>
      <c r="T47" s="26">
        <v>1426457</v>
      </c>
      <c r="U47" s="26">
        <v>0</v>
      </c>
      <c r="V47" s="26"/>
      <c r="W47" s="14"/>
      <c r="X47" s="14"/>
      <c r="Y47" s="14"/>
      <c r="Z47" s="17">
        <v>45504</v>
      </c>
    </row>
    <row r="48" spans="1:26">
      <c r="A48" s="14">
        <v>805025186</v>
      </c>
      <c r="B48" s="14" t="s">
        <v>12</v>
      </c>
      <c r="C48" s="14" t="s">
        <v>13</v>
      </c>
      <c r="D48" s="15">
        <v>7449</v>
      </c>
      <c r="E48" s="15" t="s">
        <v>111</v>
      </c>
      <c r="F48" s="15" t="s">
        <v>112</v>
      </c>
      <c r="G48" s="17">
        <v>45454</v>
      </c>
      <c r="H48" s="17">
        <v>45455</v>
      </c>
      <c r="I48" s="17">
        <v>45455.523165543978</v>
      </c>
      <c r="J48" s="26">
        <v>1460160</v>
      </c>
      <c r="K48" s="26">
        <v>1460160</v>
      </c>
      <c r="L48" s="14" t="s">
        <v>14</v>
      </c>
      <c r="M48" s="14" t="s">
        <v>15</v>
      </c>
      <c r="N48" s="14" t="s">
        <v>16</v>
      </c>
      <c r="O48" s="14" t="s">
        <v>17</v>
      </c>
      <c r="P48" s="14" t="s">
        <v>181</v>
      </c>
      <c r="Q48" s="14" t="s">
        <v>168</v>
      </c>
      <c r="R48" s="26">
        <v>1460160</v>
      </c>
      <c r="S48" s="26">
        <v>1460160</v>
      </c>
      <c r="T48" s="26">
        <v>1430957</v>
      </c>
      <c r="U48" s="26">
        <v>1430957</v>
      </c>
      <c r="V48" s="26">
        <f>K48-U48</f>
        <v>29203</v>
      </c>
      <c r="W48" s="14">
        <v>2201538860</v>
      </c>
      <c r="X48" s="14" t="s">
        <v>177</v>
      </c>
      <c r="Y48" s="26">
        <v>19273896</v>
      </c>
      <c r="Z48" s="17">
        <v>45504</v>
      </c>
    </row>
    <row r="49" spans="1:26">
      <c r="A49" s="14">
        <v>805025186</v>
      </c>
      <c r="B49" s="14" t="s">
        <v>12</v>
      </c>
      <c r="C49" s="14" t="s">
        <v>13</v>
      </c>
      <c r="D49" s="15">
        <v>7450</v>
      </c>
      <c r="E49" s="15" t="s">
        <v>113</v>
      </c>
      <c r="F49" s="15" t="s">
        <v>114</v>
      </c>
      <c r="G49" s="17">
        <v>45454</v>
      </c>
      <c r="H49" s="17">
        <v>45455</v>
      </c>
      <c r="I49" s="17">
        <v>45455.524825</v>
      </c>
      <c r="J49" s="26">
        <v>1460160</v>
      </c>
      <c r="K49" s="26">
        <v>1455660</v>
      </c>
      <c r="L49" s="14" t="s">
        <v>14</v>
      </c>
      <c r="M49" s="14" t="s">
        <v>15</v>
      </c>
      <c r="N49" s="14" t="s">
        <v>16</v>
      </c>
      <c r="O49" s="14" t="s">
        <v>17</v>
      </c>
      <c r="P49" s="14" t="s">
        <v>180</v>
      </c>
      <c r="Q49" s="14" t="s">
        <v>168</v>
      </c>
      <c r="R49" s="26">
        <v>1460160</v>
      </c>
      <c r="S49" s="26">
        <v>1460160</v>
      </c>
      <c r="T49" s="26">
        <v>1426457</v>
      </c>
      <c r="U49" s="26">
        <v>0</v>
      </c>
      <c r="V49" s="26"/>
      <c r="W49" s="14"/>
      <c r="X49" s="14"/>
      <c r="Y49" s="14"/>
      <c r="Z49" s="17">
        <v>45504</v>
      </c>
    </row>
    <row r="50" spans="1:26">
      <c r="A50" s="14">
        <v>805025186</v>
      </c>
      <c r="B50" s="14" t="s">
        <v>12</v>
      </c>
      <c r="C50" s="14" t="s">
        <v>13</v>
      </c>
      <c r="D50" s="15">
        <v>7451</v>
      </c>
      <c r="E50" s="15" t="s">
        <v>115</v>
      </c>
      <c r="F50" s="15" t="s">
        <v>116</v>
      </c>
      <c r="G50" s="17">
        <v>45454</v>
      </c>
      <c r="H50" s="17">
        <v>45455</v>
      </c>
      <c r="I50" s="17">
        <v>45455.525758101852</v>
      </c>
      <c r="J50" s="26">
        <v>1460160</v>
      </c>
      <c r="K50" s="26">
        <v>1455660</v>
      </c>
      <c r="L50" s="14" t="s">
        <v>14</v>
      </c>
      <c r="M50" s="14" t="s">
        <v>15</v>
      </c>
      <c r="N50" s="14" t="s">
        <v>16</v>
      </c>
      <c r="O50" s="14" t="s">
        <v>17</v>
      </c>
      <c r="P50" s="14" t="s">
        <v>180</v>
      </c>
      <c r="Q50" s="14" t="s">
        <v>168</v>
      </c>
      <c r="R50" s="26">
        <v>1460160</v>
      </c>
      <c r="S50" s="26">
        <v>1460160</v>
      </c>
      <c r="T50" s="26">
        <v>1426457</v>
      </c>
      <c r="U50" s="26">
        <v>0</v>
      </c>
      <c r="V50" s="26"/>
      <c r="W50" s="14"/>
      <c r="X50" s="14"/>
      <c r="Y50" s="14"/>
      <c r="Z50" s="17">
        <v>45504</v>
      </c>
    </row>
    <row r="51" spans="1:26">
      <c r="A51" s="14">
        <v>805025186</v>
      </c>
      <c r="B51" s="14" t="s">
        <v>12</v>
      </c>
      <c r="C51" s="14" t="s">
        <v>13</v>
      </c>
      <c r="D51" s="15">
        <v>7452</v>
      </c>
      <c r="E51" s="15" t="s">
        <v>117</v>
      </c>
      <c r="F51" s="15" t="s">
        <v>118</v>
      </c>
      <c r="G51" s="17">
        <v>45454</v>
      </c>
      <c r="H51" s="17">
        <v>45455</v>
      </c>
      <c r="I51" s="17">
        <v>45455.526628472224</v>
      </c>
      <c r="J51" s="26">
        <v>1460160</v>
      </c>
      <c r="K51" s="26">
        <v>1455660</v>
      </c>
      <c r="L51" s="14" t="s">
        <v>14</v>
      </c>
      <c r="M51" s="14" t="s">
        <v>15</v>
      </c>
      <c r="N51" s="14" t="s">
        <v>16</v>
      </c>
      <c r="O51" s="14" t="s">
        <v>17</v>
      </c>
      <c r="P51" s="14" t="s">
        <v>180</v>
      </c>
      <c r="Q51" s="14" t="s">
        <v>168</v>
      </c>
      <c r="R51" s="26">
        <v>1460160</v>
      </c>
      <c r="S51" s="26">
        <v>1460160</v>
      </c>
      <c r="T51" s="26">
        <v>1426457</v>
      </c>
      <c r="U51" s="26">
        <v>0</v>
      </c>
      <c r="V51" s="26"/>
      <c r="W51" s="14"/>
      <c r="X51" s="14"/>
      <c r="Y51" s="14"/>
      <c r="Z51" s="17">
        <v>45504</v>
      </c>
    </row>
    <row r="52" spans="1:26">
      <c r="A52" s="14">
        <v>805025186</v>
      </c>
      <c r="B52" s="14" t="s">
        <v>12</v>
      </c>
      <c r="C52" s="14" t="s">
        <v>13</v>
      </c>
      <c r="D52" s="15">
        <v>7453</v>
      </c>
      <c r="E52" s="15" t="s">
        <v>119</v>
      </c>
      <c r="F52" s="15" t="s">
        <v>120</v>
      </c>
      <c r="G52" s="17">
        <v>45454</v>
      </c>
      <c r="H52" s="17">
        <v>45455</v>
      </c>
      <c r="I52" s="17">
        <v>45455.52810625</v>
      </c>
      <c r="J52" s="26">
        <v>1460160</v>
      </c>
      <c r="K52" s="26">
        <v>1455660</v>
      </c>
      <c r="L52" s="14" t="s">
        <v>14</v>
      </c>
      <c r="M52" s="14" t="s">
        <v>15</v>
      </c>
      <c r="N52" s="14" t="s">
        <v>16</v>
      </c>
      <c r="O52" s="14" t="s">
        <v>17</v>
      </c>
      <c r="P52" s="14" t="s">
        <v>180</v>
      </c>
      <c r="Q52" s="14" t="s">
        <v>168</v>
      </c>
      <c r="R52" s="26">
        <v>1460160</v>
      </c>
      <c r="S52" s="26">
        <v>1460160</v>
      </c>
      <c r="T52" s="26">
        <v>1426457</v>
      </c>
      <c r="U52" s="26">
        <v>0</v>
      </c>
      <c r="V52" s="26"/>
      <c r="W52" s="14"/>
      <c r="X52" s="14"/>
      <c r="Y52" s="14"/>
      <c r="Z52" s="17">
        <v>45504</v>
      </c>
    </row>
    <row r="53" spans="1:26">
      <c r="A53" s="14">
        <v>805025186</v>
      </c>
      <c r="B53" s="14" t="s">
        <v>12</v>
      </c>
      <c r="C53" s="14" t="s">
        <v>13</v>
      </c>
      <c r="D53" s="15">
        <v>7454</v>
      </c>
      <c r="E53" s="15" t="s">
        <v>121</v>
      </c>
      <c r="F53" s="15" t="s">
        <v>122</v>
      </c>
      <c r="G53" s="17">
        <v>45454</v>
      </c>
      <c r="H53" s="17">
        <v>45455</v>
      </c>
      <c r="I53" s="17">
        <v>45455.529044710645</v>
      </c>
      <c r="J53" s="26">
        <v>1460160</v>
      </c>
      <c r="K53" s="26">
        <v>1455660</v>
      </c>
      <c r="L53" s="14" t="s">
        <v>14</v>
      </c>
      <c r="M53" s="14" t="s">
        <v>15</v>
      </c>
      <c r="N53" s="14" t="s">
        <v>16</v>
      </c>
      <c r="O53" s="14" t="s">
        <v>17</v>
      </c>
      <c r="P53" s="14" t="s">
        <v>180</v>
      </c>
      <c r="Q53" s="14" t="s">
        <v>168</v>
      </c>
      <c r="R53" s="26">
        <v>1460160</v>
      </c>
      <c r="S53" s="26">
        <v>1460160</v>
      </c>
      <c r="T53" s="26">
        <v>1426457</v>
      </c>
      <c r="U53" s="26">
        <v>0</v>
      </c>
      <c r="V53" s="26"/>
      <c r="W53" s="14"/>
      <c r="X53" s="14"/>
      <c r="Y53" s="14"/>
      <c r="Z53" s="17">
        <v>45504</v>
      </c>
    </row>
    <row r="54" spans="1:26">
      <c r="A54" s="14">
        <v>805025186</v>
      </c>
      <c r="B54" s="14" t="s">
        <v>12</v>
      </c>
      <c r="C54" s="14" t="s">
        <v>13</v>
      </c>
      <c r="D54" s="15">
        <v>7455</v>
      </c>
      <c r="E54" s="15" t="s">
        <v>123</v>
      </c>
      <c r="F54" s="15" t="s">
        <v>124</v>
      </c>
      <c r="G54" s="17">
        <v>45454</v>
      </c>
      <c r="H54" s="17">
        <v>45455</v>
      </c>
      <c r="I54" s="17">
        <v>45455.529909988429</v>
      </c>
      <c r="J54" s="26">
        <v>730080</v>
      </c>
      <c r="K54" s="26">
        <v>725980</v>
      </c>
      <c r="L54" s="14" t="s">
        <v>14</v>
      </c>
      <c r="M54" s="14" t="s">
        <v>15</v>
      </c>
      <c r="N54" s="14" t="s">
        <v>16</v>
      </c>
      <c r="O54" s="14" t="s">
        <v>17</v>
      </c>
      <c r="P54" s="14" t="s">
        <v>180</v>
      </c>
      <c r="Q54" s="14" t="s">
        <v>168</v>
      </c>
      <c r="R54" s="26">
        <v>730080</v>
      </c>
      <c r="S54" s="26">
        <v>730080</v>
      </c>
      <c r="T54" s="26">
        <v>711378</v>
      </c>
      <c r="U54" s="26">
        <v>0</v>
      </c>
      <c r="V54" s="26"/>
      <c r="W54" s="14"/>
      <c r="X54" s="14"/>
      <c r="Y54" s="14"/>
      <c r="Z54" s="17">
        <v>45504</v>
      </c>
    </row>
    <row r="55" spans="1:26">
      <c r="A55" s="14">
        <v>805025186</v>
      </c>
      <c r="B55" s="14" t="s">
        <v>12</v>
      </c>
      <c r="C55" s="14" t="s">
        <v>13</v>
      </c>
      <c r="D55" s="15">
        <v>7456</v>
      </c>
      <c r="E55" s="15" t="s">
        <v>125</v>
      </c>
      <c r="F55" s="15" t="s">
        <v>126</v>
      </c>
      <c r="G55" s="17">
        <v>45454</v>
      </c>
      <c r="H55" s="17">
        <v>45455</v>
      </c>
      <c r="I55" s="17">
        <v>45455.531139120372</v>
      </c>
      <c r="J55" s="26">
        <v>507000</v>
      </c>
      <c r="K55" s="26">
        <v>502900</v>
      </c>
      <c r="L55" s="14" t="s">
        <v>14</v>
      </c>
      <c r="M55" s="14" t="s">
        <v>15</v>
      </c>
      <c r="N55" s="14" t="s">
        <v>16</v>
      </c>
      <c r="O55" s="14" t="s">
        <v>17</v>
      </c>
      <c r="P55" s="14" t="s">
        <v>181</v>
      </c>
      <c r="Q55" s="14" t="s">
        <v>168</v>
      </c>
      <c r="R55" s="26">
        <v>507000</v>
      </c>
      <c r="S55" s="26">
        <v>507000</v>
      </c>
      <c r="T55" s="26">
        <v>492760</v>
      </c>
      <c r="U55" s="26">
        <v>492760</v>
      </c>
      <c r="V55" s="26">
        <f>K55-U55</f>
        <v>10140</v>
      </c>
      <c r="W55" s="14">
        <v>2201538860</v>
      </c>
      <c r="X55" s="14" t="s">
        <v>177</v>
      </c>
      <c r="Y55" s="26">
        <v>19273896</v>
      </c>
      <c r="Z55" s="17">
        <v>45504</v>
      </c>
    </row>
    <row r="56" spans="1:26">
      <c r="A56" s="14">
        <v>805025186</v>
      </c>
      <c r="B56" s="14" t="s">
        <v>12</v>
      </c>
      <c r="C56" s="14" t="s">
        <v>13</v>
      </c>
      <c r="D56" s="15">
        <v>7457</v>
      </c>
      <c r="E56" s="15" t="s">
        <v>127</v>
      </c>
      <c r="F56" s="15" t="s">
        <v>128</v>
      </c>
      <c r="G56" s="17">
        <v>45454</v>
      </c>
      <c r="H56" s="17">
        <v>45455</v>
      </c>
      <c r="I56" s="17">
        <v>45455.534210104168</v>
      </c>
      <c r="J56" s="26">
        <v>730080</v>
      </c>
      <c r="K56" s="26">
        <v>725980</v>
      </c>
      <c r="L56" s="14" t="s">
        <v>14</v>
      </c>
      <c r="M56" s="14" t="s">
        <v>15</v>
      </c>
      <c r="N56" s="14" t="s">
        <v>16</v>
      </c>
      <c r="O56" s="14" t="s">
        <v>17</v>
      </c>
      <c r="P56" s="14" t="s">
        <v>180</v>
      </c>
      <c r="Q56" s="14" t="s">
        <v>168</v>
      </c>
      <c r="R56" s="26">
        <v>730080</v>
      </c>
      <c r="S56" s="26">
        <v>730080</v>
      </c>
      <c r="T56" s="26">
        <v>711378</v>
      </c>
      <c r="U56" s="26">
        <v>0</v>
      </c>
      <c r="V56" s="26"/>
      <c r="W56" s="14"/>
      <c r="X56" s="14"/>
      <c r="Y56" s="14"/>
      <c r="Z56" s="17">
        <v>45504</v>
      </c>
    </row>
    <row r="57" spans="1:26">
      <c r="A57" s="14">
        <v>805025186</v>
      </c>
      <c r="B57" s="14" t="s">
        <v>12</v>
      </c>
      <c r="C57" s="14" t="s">
        <v>13</v>
      </c>
      <c r="D57" s="15">
        <v>7459</v>
      </c>
      <c r="E57" s="15" t="s">
        <v>129</v>
      </c>
      <c r="F57" s="15" t="s">
        <v>130</v>
      </c>
      <c r="G57" s="17">
        <v>45454</v>
      </c>
      <c r="H57" s="17">
        <v>45455</v>
      </c>
      <c r="I57" s="17">
        <v>45455.535454594909</v>
      </c>
      <c r="J57" s="26">
        <v>730080</v>
      </c>
      <c r="K57" s="26">
        <v>725980</v>
      </c>
      <c r="L57" s="14" t="s">
        <v>14</v>
      </c>
      <c r="M57" s="14" t="s">
        <v>15</v>
      </c>
      <c r="N57" s="14" t="s">
        <v>16</v>
      </c>
      <c r="O57" s="14" t="s">
        <v>17</v>
      </c>
      <c r="P57" s="14" t="s">
        <v>180</v>
      </c>
      <c r="Q57" s="14" t="s">
        <v>168</v>
      </c>
      <c r="R57" s="26">
        <v>730080</v>
      </c>
      <c r="S57" s="26">
        <v>730080</v>
      </c>
      <c r="T57" s="26">
        <v>711378</v>
      </c>
      <c r="U57" s="26">
        <v>0</v>
      </c>
      <c r="V57" s="26"/>
      <c r="W57" s="14"/>
      <c r="X57" s="14"/>
      <c r="Y57" s="14"/>
      <c r="Z57" s="17">
        <v>45504</v>
      </c>
    </row>
    <row r="58" spans="1:26">
      <c r="A58" s="14">
        <v>805025186</v>
      </c>
      <c r="B58" s="14" t="s">
        <v>12</v>
      </c>
      <c r="C58" s="14" t="s">
        <v>13</v>
      </c>
      <c r="D58" s="15">
        <v>7460</v>
      </c>
      <c r="E58" s="15" t="s">
        <v>131</v>
      </c>
      <c r="F58" s="15" t="s">
        <v>132</v>
      </c>
      <c r="G58" s="17">
        <v>45454</v>
      </c>
      <c r="H58" s="17">
        <v>45455</v>
      </c>
      <c r="I58" s="17">
        <v>45455.536405092593</v>
      </c>
      <c r="J58" s="26">
        <v>730080</v>
      </c>
      <c r="K58" s="26">
        <v>725980</v>
      </c>
      <c r="L58" s="14" t="s">
        <v>14</v>
      </c>
      <c r="M58" s="14" t="s">
        <v>15</v>
      </c>
      <c r="N58" s="14" t="s">
        <v>16</v>
      </c>
      <c r="O58" s="14" t="s">
        <v>17</v>
      </c>
      <c r="P58" s="14" t="s">
        <v>180</v>
      </c>
      <c r="Q58" s="14" t="s">
        <v>168</v>
      </c>
      <c r="R58" s="26">
        <v>730080</v>
      </c>
      <c r="S58" s="26">
        <v>730080</v>
      </c>
      <c r="T58" s="26">
        <v>711378</v>
      </c>
      <c r="U58" s="26">
        <v>0</v>
      </c>
      <c r="V58" s="26"/>
      <c r="W58" s="14"/>
      <c r="X58" s="14"/>
      <c r="Y58" s="14"/>
      <c r="Z58" s="17">
        <v>45504</v>
      </c>
    </row>
    <row r="59" spans="1:26">
      <c r="A59" s="14">
        <v>805025186</v>
      </c>
      <c r="B59" s="14" t="s">
        <v>12</v>
      </c>
      <c r="C59" s="14" t="s">
        <v>13</v>
      </c>
      <c r="D59" s="15">
        <v>7461</v>
      </c>
      <c r="E59" s="15" t="s">
        <v>133</v>
      </c>
      <c r="F59" s="15" t="s">
        <v>134</v>
      </c>
      <c r="G59" s="17">
        <v>45454</v>
      </c>
      <c r="H59" s="17">
        <v>45455</v>
      </c>
      <c r="I59" s="17">
        <v>45455.541092557869</v>
      </c>
      <c r="J59" s="26">
        <v>730080</v>
      </c>
      <c r="K59" s="26">
        <v>713680</v>
      </c>
      <c r="L59" s="14" t="s">
        <v>14</v>
      </c>
      <c r="M59" s="14" t="s">
        <v>15</v>
      </c>
      <c r="N59" s="14" t="s">
        <v>16</v>
      </c>
      <c r="O59" s="14" t="s">
        <v>17</v>
      </c>
      <c r="P59" s="14" t="s">
        <v>180</v>
      </c>
      <c r="Q59" s="14" t="s">
        <v>168</v>
      </c>
      <c r="R59" s="26">
        <v>730080</v>
      </c>
      <c r="S59" s="26">
        <v>730080</v>
      </c>
      <c r="T59" s="26">
        <v>699078</v>
      </c>
      <c r="U59" s="26">
        <v>0</v>
      </c>
      <c r="V59" s="26"/>
      <c r="W59" s="14"/>
      <c r="X59" s="14"/>
      <c r="Y59" s="14"/>
      <c r="Z59" s="17">
        <v>45504</v>
      </c>
    </row>
    <row r="60" spans="1:26">
      <c r="A60" s="14">
        <v>805025186</v>
      </c>
      <c r="B60" s="14" t="s">
        <v>12</v>
      </c>
      <c r="C60" s="14" t="s">
        <v>13</v>
      </c>
      <c r="D60" s="15">
        <v>7462</v>
      </c>
      <c r="E60" s="15" t="s">
        <v>135</v>
      </c>
      <c r="F60" s="15" t="s">
        <v>136</v>
      </c>
      <c r="G60" s="17">
        <v>45454</v>
      </c>
      <c r="H60" s="17">
        <v>45457</v>
      </c>
      <c r="I60" s="17">
        <v>45457.33842847222</v>
      </c>
      <c r="J60" s="26">
        <v>730080</v>
      </c>
      <c r="K60" s="26">
        <v>725580</v>
      </c>
      <c r="L60" s="14" t="s">
        <v>14</v>
      </c>
      <c r="M60" s="14" t="s">
        <v>15</v>
      </c>
      <c r="N60" s="14" t="s">
        <v>16</v>
      </c>
      <c r="O60" s="14" t="s">
        <v>17</v>
      </c>
      <c r="P60" s="14" t="s">
        <v>181</v>
      </c>
      <c r="Q60" s="14" t="s">
        <v>168</v>
      </c>
      <c r="R60" s="26">
        <v>730080</v>
      </c>
      <c r="S60" s="26">
        <v>730080</v>
      </c>
      <c r="T60" s="26">
        <v>710978</v>
      </c>
      <c r="U60" s="26">
        <v>710978</v>
      </c>
      <c r="V60" s="26">
        <f t="shared" ref="V60:V63" si="1">K60-U60</f>
        <v>14602</v>
      </c>
      <c r="W60" s="14">
        <v>2201538860</v>
      </c>
      <c r="X60" s="14" t="s">
        <v>177</v>
      </c>
      <c r="Y60" s="26">
        <v>19273896</v>
      </c>
      <c r="Z60" s="17">
        <v>45504</v>
      </c>
    </row>
    <row r="61" spans="1:26">
      <c r="A61" s="14">
        <v>805025186</v>
      </c>
      <c r="B61" s="14" t="s">
        <v>12</v>
      </c>
      <c r="C61" s="14" t="s">
        <v>13</v>
      </c>
      <c r="D61" s="15">
        <v>7463</v>
      </c>
      <c r="E61" s="15" t="s">
        <v>137</v>
      </c>
      <c r="F61" s="15" t="s">
        <v>138</v>
      </c>
      <c r="G61" s="17">
        <v>45454</v>
      </c>
      <c r="H61" s="17">
        <v>45455</v>
      </c>
      <c r="I61" s="17">
        <v>45455.542147187502</v>
      </c>
      <c r="J61" s="26">
        <v>1460160</v>
      </c>
      <c r="K61" s="26">
        <v>1460160</v>
      </c>
      <c r="L61" s="14" t="s">
        <v>14</v>
      </c>
      <c r="M61" s="14" t="s">
        <v>15</v>
      </c>
      <c r="N61" s="14" t="s">
        <v>16</v>
      </c>
      <c r="O61" s="14" t="s">
        <v>17</v>
      </c>
      <c r="P61" s="14" t="s">
        <v>181</v>
      </c>
      <c r="Q61" s="14" t="s">
        <v>168</v>
      </c>
      <c r="R61" s="26">
        <v>1460160</v>
      </c>
      <c r="S61" s="26">
        <v>1460160</v>
      </c>
      <c r="T61" s="26">
        <v>1430957</v>
      </c>
      <c r="U61" s="26">
        <v>1430957</v>
      </c>
      <c r="V61" s="26">
        <f t="shared" si="1"/>
        <v>29203</v>
      </c>
      <c r="W61" s="14">
        <v>2201538894</v>
      </c>
      <c r="X61" s="14" t="s">
        <v>177</v>
      </c>
      <c r="Y61" s="26">
        <v>16303764</v>
      </c>
      <c r="Z61" s="17">
        <v>45504</v>
      </c>
    </row>
    <row r="62" spans="1:26">
      <c r="A62" s="14">
        <v>805025186</v>
      </c>
      <c r="B62" s="14" t="s">
        <v>12</v>
      </c>
      <c r="C62" s="14" t="s">
        <v>13</v>
      </c>
      <c r="D62" s="15">
        <v>7464</v>
      </c>
      <c r="E62" s="15" t="s">
        <v>139</v>
      </c>
      <c r="F62" s="15" t="s">
        <v>140</v>
      </c>
      <c r="G62" s="17">
        <v>45454</v>
      </c>
      <c r="H62" s="17">
        <v>45455</v>
      </c>
      <c r="I62" s="17">
        <v>45455.543031250003</v>
      </c>
      <c r="J62" s="26">
        <v>730080</v>
      </c>
      <c r="K62" s="26">
        <v>730080</v>
      </c>
      <c r="L62" s="14" t="s">
        <v>14</v>
      </c>
      <c r="M62" s="14" t="s">
        <v>15</v>
      </c>
      <c r="N62" s="14" t="s">
        <v>16</v>
      </c>
      <c r="O62" s="14" t="s">
        <v>17</v>
      </c>
      <c r="P62" s="14" t="s">
        <v>181</v>
      </c>
      <c r="Q62" s="14" t="s">
        <v>168</v>
      </c>
      <c r="R62" s="26">
        <v>730080</v>
      </c>
      <c r="S62" s="26">
        <v>730080</v>
      </c>
      <c r="T62" s="26">
        <v>715478</v>
      </c>
      <c r="U62" s="26">
        <v>715478</v>
      </c>
      <c r="V62" s="26">
        <f t="shared" si="1"/>
        <v>14602</v>
      </c>
      <c r="W62" s="14">
        <v>2201538894</v>
      </c>
      <c r="X62" s="14" t="s">
        <v>177</v>
      </c>
      <c r="Y62" s="26">
        <v>16303764</v>
      </c>
      <c r="Z62" s="17">
        <v>45504</v>
      </c>
    </row>
    <row r="63" spans="1:26">
      <c r="A63" s="14">
        <v>805025186</v>
      </c>
      <c r="B63" s="14" t="s">
        <v>12</v>
      </c>
      <c r="C63" s="14" t="s">
        <v>13</v>
      </c>
      <c r="D63" s="15">
        <v>7465</v>
      </c>
      <c r="E63" s="15" t="s">
        <v>141</v>
      </c>
      <c r="F63" s="15" t="s">
        <v>142</v>
      </c>
      <c r="G63" s="17">
        <v>45454</v>
      </c>
      <c r="H63" s="17">
        <v>45455</v>
      </c>
      <c r="I63" s="17">
        <v>45455.544049456017</v>
      </c>
      <c r="J63" s="26">
        <v>730080</v>
      </c>
      <c r="K63" s="26">
        <v>730080</v>
      </c>
      <c r="L63" s="14" t="s">
        <v>14</v>
      </c>
      <c r="M63" s="14" t="s">
        <v>15</v>
      </c>
      <c r="N63" s="14" t="s">
        <v>16</v>
      </c>
      <c r="O63" s="14" t="s">
        <v>17</v>
      </c>
      <c r="P63" s="14" t="s">
        <v>181</v>
      </c>
      <c r="Q63" s="14" t="s">
        <v>168</v>
      </c>
      <c r="R63" s="26">
        <v>730080</v>
      </c>
      <c r="S63" s="26">
        <v>730080</v>
      </c>
      <c r="T63" s="26">
        <v>715478</v>
      </c>
      <c r="U63" s="26">
        <v>715478</v>
      </c>
      <c r="V63" s="26">
        <f t="shared" si="1"/>
        <v>14602</v>
      </c>
      <c r="W63" s="14">
        <v>2201538894</v>
      </c>
      <c r="X63" s="14" t="s">
        <v>177</v>
      </c>
      <c r="Y63" s="26">
        <v>16303764</v>
      </c>
      <c r="Z63" s="17">
        <v>45504</v>
      </c>
    </row>
    <row r="64" spans="1:26">
      <c r="A64" s="14">
        <v>805025186</v>
      </c>
      <c r="B64" s="14" t="s">
        <v>12</v>
      </c>
      <c r="C64" s="14" t="s">
        <v>13</v>
      </c>
      <c r="D64" s="15">
        <v>7630</v>
      </c>
      <c r="E64" s="15" t="s">
        <v>143</v>
      </c>
      <c r="F64" s="15" t="s">
        <v>144</v>
      </c>
      <c r="G64" s="17">
        <v>45485</v>
      </c>
      <c r="H64" s="17">
        <v>45485</v>
      </c>
      <c r="I64" s="17">
        <v>45485.511108993058</v>
      </c>
      <c r="J64" s="26">
        <v>1460160</v>
      </c>
      <c r="K64" s="26">
        <v>1455660</v>
      </c>
      <c r="L64" s="14" t="s">
        <v>14</v>
      </c>
      <c r="M64" s="14" t="s">
        <v>15</v>
      </c>
      <c r="N64" s="14" t="s">
        <v>16</v>
      </c>
      <c r="O64" s="14" t="s">
        <v>17</v>
      </c>
      <c r="P64" s="14" t="s">
        <v>180</v>
      </c>
      <c r="Q64" s="14" t="s">
        <v>168</v>
      </c>
      <c r="R64" s="26">
        <v>1460160</v>
      </c>
      <c r="S64" s="26">
        <v>1460160</v>
      </c>
      <c r="T64" s="26">
        <v>1426457</v>
      </c>
      <c r="U64" s="26">
        <v>0</v>
      </c>
      <c r="V64" s="26"/>
      <c r="W64" s="14"/>
      <c r="X64" s="14"/>
      <c r="Y64" s="14"/>
      <c r="Z64" s="17">
        <v>45504</v>
      </c>
    </row>
    <row r="65" spans="1:26">
      <c r="A65" s="14">
        <v>805025186</v>
      </c>
      <c r="B65" s="14" t="s">
        <v>12</v>
      </c>
      <c r="C65" s="14" t="s">
        <v>13</v>
      </c>
      <c r="D65" s="15">
        <v>7631</v>
      </c>
      <c r="E65" s="15" t="s">
        <v>145</v>
      </c>
      <c r="F65" s="15" t="s">
        <v>146</v>
      </c>
      <c r="G65" s="17">
        <v>45485</v>
      </c>
      <c r="H65" s="17">
        <v>45485</v>
      </c>
      <c r="I65" s="17">
        <v>45485.512033993058</v>
      </c>
      <c r="J65" s="26">
        <v>1460160</v>
      </c>
      <c r="K65" s="26">
        <v>1412460</v>
      </c>
      <c r="L65" s="14" t="s">
        <v>14</v>
      </c>
      <c r="M65" s="14" t="s">
        <v>15</v>
      </c>
      <c r="N65" s="14" t="s">
        <v>16</v>
      </c>
      <c r="O65" s="14" t="s">
        <v>17</v>
      </c>
      <c r="P65" s="14" t="s">
        <v>180</v>
      </c>
      <c r="Q65" s="14" t="s">
        <v>168</v>
      </c>
      <c r="R65" s="26">
        <v>1460160</v>
      </c>
      <c r="S65" s="26">
        <v>1460160</v>
      </c>
      <c r="T65" s="26">
        <v>1383257</v>
      </c>
      <c r="U65" s="26">
        <v>0</v>
      </c>
      <c r="V65" s="26"/>
      <c r="W65" s="14"/>
      <c r="X65" s="14"/>
      <c r="Y65" s="14"/>
      <c r="Z65" s="17">
        <v>45504</v>
      </c>
    </row>
    <row r="66" spans="1:26">
      <c r="A66" s="14">
        <v>805025186</v>
      </c>
      <c r="B66" s="14" t="s">
        <v>12</v>
      </c>
      <c r="C66" s="14" t="s">
        <v>13</v>
      </c>
      <c r="D66" s="15">
        <v>7632</v>
      </c>
      <c r="E66" s="15" t="s">
        <v>147</v>
      </c>
      <c r="F66" s="15" t="s">
        <v>148</v>
      </c>
      <c r="G66" s="17">
        <v>45485</v>
      </c>
      <c r="H66" s="17">
        <v>45485</v>
      </c>
      <c r="I66" s="17">
        <v>45485.513291435185</v>
      </c>
      <c r="J66" s="26">
        <v>1460160</v>
      </c>
      <c r="K66" s="26">
        <v>1455660</v>
      </c>
      <c r="L66" s="14" t="s">
        <v>14</v>
      </c>
      <c r="M66" s="14" t="s">
        <v>15</v>
      </c>
      <c r="N66" s="14" t="s">
        <v>16</v>
      </c>
      <c r="O66" s="14" t="s">
        <v>17</v>
      </c>
      <c r="P66" s="14" t="s">
        <v>180</v>
      </c>
      <c r="Q66" s="14" t="s">
        <v>168</v>
      </c>
      <c r="R66" s="26">
        <v>1460160</v>
      </c>
      <c r="S66" s="26">
        <v>1460160</v>
      </c>
      <c r="T66" s="26">
        <v>1426457</v>
      </c>
      <c r="U66" s="26">
        <v>0</v>
      </c>
      <c r="V66" s="26"/>
      <c r="W66" s="14"/>
      <c r="X66" s="14"/>
      <c r="Y66" s="14"/>
      <c r="Z66" s="17">
        <v>45504</v>
      </c>
    </row>
    <row r="67" spans="1:26">
      <c r="A67" s="14">
        <v>805025186</v>
      </c>
      <c r="B67" s="14" t="s">
        <v>12</v>
      </c>
      <c r="C67" s="14" t="s">
        <v>13</v>
      </c>
      <c r="D67" s="15">
        <v>7633</v>
      </c>
      <c r="E67" s="15" t="s">
        <v>149</v>
      </c>
      <c r="F67" s="15" t="s">
        <v>150</v>
      </c>
      <c r="G67" s="17">
        <v>45485</v>
      </c>
      <c r="H67" s="17">
        <v>45485</v>
      </c>
      <c r="I67" s="17">
        <v>45485.514218136574</v>
      </c>
      <c r="J67" s="26">
        <v>1460160</v>
      </c>
      <c r="K67" s="26">
        <v>1455660</v>
      </c>
      <c r="L67" s="14" t="s">
        <v>14</v>
      </c>
      <c r="M67" s="14" t="s">
        <v>15</v>
      </c>
      <c r="N67" s="14" t="s">
        <v>16</v>
      </c>
      <c r="O67" s="14" t="s">
        <v>17</v>
      </c>
      <c r="P67" s="14" t="s">
        <v>180</v>
      </c>
      <c r="Q67" s="14" t="s">
        <v>168</v>
      </c>
      <c r="R67" s="26">
        <v>1460160</v>
      </c>
      <c r="S67" s="26">
        <v>1460160</v>
      </c>
      <c r="T67" s="26">
        <v>1426457</v>
      </c>
      <c r="U67" s="26">
        <v>0</v>
      </c>
      <c r="V67" s="26"/>
      <c r="W67" s="14"/>
      <c r="X67" s="14"/>
      <c r="Y67" s="14"/>
      <c r="Z67" s="17">
        <v>45504</v>
      </c>
    </row>
    <row r="68" spans="1:26">
      <c r="A68" s="14">
        <v>805025186</v>
      </c>
      <c r="B68" s="14" t="s">
        <v>12</v>
      </c>
      <c r="C68" s="14" t="s">
        <v>13</v>
      </c>
      <c r="D68" s="15">
        <v>7634</v>
      </c>
      <c r="E68" s="15" t="s">
        <v>151</v>
      </c>
      <c r="F68" s="15" t="s">
        <v>152</v>
      </c>
      <c r="G68" s="17">
        <v>45485</v>
      </c>
      <c r="H68" s="17">
        <v>45485</v>
      </c>
      <c r="I68" s="17">
        <v>45485.521804664349</v>
      </c>
      <c r="J68" s="26">
        <v>1460160</v>
      </c>
      <c r="K68" s="26">
        <v>1455660</v>
      </c>
      <c r="L68" s="14" t="s">
        <v>14</v>
      </c>
      <c r="M68" s="14" t="s">
        <v>15</v>
      </c>
      <c r="N68" s="14" t="s">
        <v>16</v>
      </c>
      <c r="O68" s="14" t="s">
        <v>17</v>
      </c>
      <c r="P68" s="14" t="s">
        <v>180</v>
      </c>
      <c r="Q68" s="14" t="s">
        <v>168</v>
      </c>
      <c r="R68" s="26">
        <v>1460160</v>
      </c>
      <c r="S68" s="26">
        <v>1460160</v>
      </c>
      <c r="T68" s="26">
        <v>1426457</v>
      </c>
      <c r="U68" s="26">
        <v>0</v>
      </c>
      <c r="V68" s="26"/>
      <c r="W68" s="14"/>
      <c r="X68" s="14"/>
      <c r="Y68" s="14"/>
      <c r="Z68" s="17">
        <v>45504</v>
      </c>
    </row>
    <row r="69" spans="1:26">
      <c r="A69" s="14">
        <v>805025186</v>
      </c>
      <c r="B69" s="14" t="s">
        <v>12</v>
      </c>
      <c r="C69" s="14" t="s">
        <v>13</v>
      </c>
      <c r="D69" s="15">
        <v>7635</v>
      </c>
      <c r="E69" s="15" t="s">
        <v>153</v>
      </c>
      <c r="F69" s="15" t="s">
        <v>154</v>
      </c>
      <c r="G69" s="17">
        <v>45485</v>
      </c>
      <c r="H69" s="17">
        <v>45485</v>
      </c>
      <c r="I69" s="17">
        <v>45485.522808449074</v>
      </c>
      <c r="J69" s="26">
        <v>1460160</v>
      </c>
      <c r="K69" s="26">
        <v>1455660</v>
      </c>
      <c r="L69" s="14" t="s">
        <v>14</v>
      </c>
      <c r="M69" s="14" t="s">
        <v>15</v>
      </c>
      <c r="N69" s="14" t="s">
        <v>16</v>
      </c>
      <c r="O69" s="14" t="s">
        <v>17</v>
      </c>
      <c r="P69" s="14" t="s">
        <v>180</v>
      </c>
      <c r="Q69" s="14" t="s">
        <v>168</v>
      </c>
      <c r="R69" s="26">
        <v>1460160</v>
      </c>
      <c r="S69" s="26">
        <v>1460160</v>
      </c>
      <c r="T69" s="26">
        <v>1426457</v>
      </c>
      <c r="U69" s="26">
        <v>0</v>
      </c>
      <c r="V69" s="26"/>
      <c r="W69" s="14"/>
      <c r="X69" s="14"/>
      <c r="Y69" s="14"/>
      <c r="Z69" s="17">
        <v>45504</v>
      </c>
    </row>
    <row r="70" spans="1:26">
      <c r="A70" s="14">
        <v>805025186</v>
      </c>
      <c r="B70" s="14" t="s">
        <v>12</v>
      </c>
      <c r="C70" s="14" t="s">
        <v>13</v>
      </c>
      <c r="D70" s="15">
        <v>7636</v>
      </c>
      <c r="E70" s="15" t="s">
        <v>155</v>
      </c>
      <c r="F70" s="15" t="s">
        <v>156</v>
      </c>
      <c r="G70" s="17">
        <v>45485</v>
      </c>
      <c r="H70" s="17">
        <v>45485</v>
      </c>
      <c r="I70" s="17">
        <v>45485.523688657406</v>
      </c>
      <c r="J70" s="26">
        <v>730080</v>
      </c>
      <c r="K70" s="26">
        <v>713680</v>
      </c>
      <c r="L70" s="14" t="s">
        <v>14</v>
      </c>
      <c r="M70" s="14" t="s">
        <v>15</v>
      </c>
      <c r="N70" s="14" t="s">
        <v>16</v>
      </c>
      <c r="O70" s="14" t="s">
        <v>17</v>
      </c>
      <c r="P70" s="14" t="s">
        <v>180</v>
      </c>
      <c r="Q70" s="14" t="s">
        <v>168</v>
      </c>
      <c r="R70" s="26">
        <v>730080</v>
      </c>
      <c r="S70" s="26">
        <v>730080</v>
      </c>
      <c r="T70" s="26">
        <v>699078</v>
      </c>
      <c r="U70" s="26">
        <v>0</v>
      </c>
      <c r="V70" s="26"/>
      <c r="W70" s="14"/>
      <c r="X70" s="14"/>
      <c r="Y70" s="14"/>
      <c r="Z70" s="17">
        <v>45504</v>
      </c>
    </row>
    <row r="71" spans="1:26">
      <c r="A71" s="14">
        <v>805025186</v>
      </c>
      <c r="B71" s="14" t="s">
        <v>12</v>
      </c>
      <c r="C71" s="14" t="s">
        <v>13</v>
      </c>
      <c r="D71" s="15">
        <v>7637</v>
      </c>
      <c r="E71" s="15" t="s">
        <v>157</v>
      </c>
      <c r="F71" s="15" t="s">
        <v>158</v>
      </c>
      <c r="G71" s="17">
        <v>45485</v>
      </c>
      <c r="H71" s="17">
        <v>45485</v>
      </c>
      <c r="I71" s="17">
        <v>45485.524772569443</v>
      </c>
      <c r="J71" s="26">
        <v>730080</v>
      </c>
      <c r="K71" s="26">
        <v>725580</v>
      </c>
      <c r="L71" s="14" t="s">
        <v>14</v>
      </c>
      <c r="M71" s="14" t="s">
        <v>15</v>
      </c>
      <c r="N71" s="14" t="s">
        <v>16</v>
      </c>
      <c r="O71" s="14" t="s">
        <v>17</v>
      </c>
      <c r="P71" s="14" t="s">
        <v>180</v>
      </c>
      <c r="Q71" s="14" t="s">
        <v>168</v>
      </c>
      <c r="R71" s="26">
        <v>730080</v>
      </c>
      <c r="S71" s="26">
        <v>730080</v>
      </c>
      <c r="T71" s="26">
        <v>710978</v>
      </c>
      <c r="U71" s="26">
        <v>0</v>
      </c>
      <c r="V71" s="26"/>
      <c r="W71" s="14"/>
      <c r="X71" s="14"/>
      <c r="Y71" s="14"/>
      <c r="Z71" s="17">
        <v>45504</v>
      </c>
    </row>
    <row r="72" spans="1:26">
      <c r="A72" s="14">
        <v>805025186</v>
      </c>
      <c r="B72" s="14" t="s">
        <v>12</v>
      </c>
      <c r="C72" s="14" t="s">
        <v>13</v>
      </c>
      <c r="D72" s="15">
        <v>7638</v>
      </c>
      <c r="E72" s="15" t="s">
        <v>159</v>
      </c>
      <c r="F72" s="15" t="s">
        <v>160</v>
      </c>
      <c r="G72" s="17">
        <v>45485</v>
      </c>
      <c r="H72" s="17">
        <v>45485</v>
      </c>
      <c r="I72" s="17">
        <v>45485.525650810188</v>
      </c>
      <c r="J72" s="26">
        <v>730080</v>
      </c>
      <c r="K72" s="26">
        <v>725580</v>
      </c>
      <c r="L72" s="14" t="s">
        <v>14</v>
      </c>
      <c r="M72" s="14" t="s">
        <v>15</v>
      </c>
      <c r="N72" s="14" t="s">
        <v>16</v>
      </c>
      <c r="O72" s="14" t="s">
        <v>17</v>
      </c>
      <c r="P72" s="14" t="s">
        <v>180</v>
      </c>
      <c r="Q72" s="14" t="s">
        <v>168</v>
      </c>
      <c r="R72" s="26">
        <v>730080</v>
      </c>
      <c r="S72" s="26">
        <v>730080</v>
      </c>
      <c r="T72" s="26">
        <v>710978</v>
      </c>
      <c r="U72" s="26">
        <v>0</v>
      </c>
      <c r="V72" s="26"/>
      <c r="W72" s="14"/>
      <c r="X72" s="14"/>
      <c r="Y72" s="14"/>
      <c r="Z72" s="17">
        <v>45504</v>
      </c>
    </row>
    <row r="73" spans="1:26">
      <c r="A73" s="14">
        <v>805025186</v>
      </c>
      <c r="B73" s="14" t="s">
        <v>12</v>
      </c>
      <c r="C73" s="14" t="s">
        <v>13</v>
      </c>
      <c r="D73" s="15">
        <v>7639</v>
      </c>
      <c r="E73" s="15" t="s">
        <v>161</v>
      </c>
      <c r="F73" s="15" t="s">
        <v>162</v>
      </c>
      <c r="G73" s="17">
        <v>45485</v>
      </c>
      <c r="H73" s="17">
        <v>45485</v>
      </c>
      <c r="I73" s="17">
        <v>45485.52732361111</v>
      </c>
      <c r="J73" s="26">
        <v>730080</v>
      </c>
      <c r="K73" s="26">
        <v>725580</v>
      </c>
      <c r="L73" s="14" t="s">
        <v>14</v>
      </c>
      <c r="M73" s="14" t="s">
        <v>15</v>
      </c>
      <c r="N73" s="14" t="s">
        <v>16</v>
      </c>
      <c r="O73" s="14" t="s">
        <v>17</v>
      </c>
      <c r="P73" s="14" t="s">
        <v>180</v>
      </c>
      <c r="Q73" s="14" t="s">
        <v>168</v>
      </c>
      <c r="R73" s="26">
        <v>730080</v>
      </c>
      <c r="S73" s="26">
        <v>730080</v>
      </c>
      <c r="T73" s="26">
        <v>710978</v>
      </c>
      <c r="U73" s="26">
        <v>0</v>
      </c>
      <c r="V73" s="26"/>
      <c r="W73" s="14"/>
      <c r="X73" s="14"/>
      <c r="Y73" s="14"/>
      <c r="Z73" s="17">
        <v>45504</v>
      </c>
    </row>
    <row r="74" spans="1:26">
      <c r="A74" s="14">
        <v>805025186</v>
      </c>
      <c r="B74" s="14" t="s">
        <v>12</v>
      </c>
      <c r="C74" s="14" t="s">
        <v>13</v>
      </c>
      <c r="D74" s="15">
        <v>7640</v>
      </c>
      <c r="E74" s="15" t="s">
        <v>163</v>
      </c>
      <c r="F74" s="15" t="s">
        <v>164</v>
      </c>
      <c r="G74" s="17">
        <v>45485</v>
      </c>
      <c r="H74" s="17">
        <v>45485</v>
      </c>
      <c r="I74" s="17">
        <v>45485.529057789354</v>
      </c>
      <c r="J74" s="26">
        <v>730080</v>
      </c>
      <c r="K74" s="26">
        <v>730080</v>
      </c>
      <c r="L74" s="14" t="s">
        <v>14</v>
      </c>
      <c r="M74" s="14" t="s">
        <v>15</v>
      </c>
      <c r="N74" s="14" t="s">
        <v>16</v>
      </c>
      <c r="O74" s="14" t="s">
        <v>17</v>
      </c>
      <c r="P74" s="14" t="s">
        <v>180</v>
      </c>
      <c r="Q74" s="14" t="s">
        <v>168</v>
      </c>
      <c r="R74" s="26">
        <v>730080</v>
      </c>
      <c r="S74" s="26">
        <v>730080</v>
      </c>
      <c r="T74" s="26">
        <v>715478</v>
      </c>
      <c r="U74" s="26">
        <v>0</v>
      </c>
      <c r="V74" s="26"/>
      <c r="W74" s="14"/>
      <c r="X74" s="14"/>
      <c r="Y74" s="14"/>
      <c r="Z74" s="17">
        <v>45504</v>
      </c>
    </row>
  </sheetData>
  <dataValidations count="1">
    <dataValidation type="whole" operator="greaterThan" allowBlank="1" showInputMessage="1" showErrorMessage="1" errorTitle="DATO ERRADO" error="El valor debe ser diferente de cero" sqref="J2:K2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F20" sqref="F20"/>
    </sheetView>
  </sheetViews>
  <sheetFormatPr baseColWidth="10" defaultRowHeight="12.5"/>
  <cols>
    <col min="1" max="1" width="0.9140625" style="32" customWidth="1"/>
    <col min="2" max="2" width="7.1640625" style="32" customWidth="1"/>
    <col min="3" max="3" width="16.08203125" style="32" customWidth="1"/>
    <col min="4" max="4" width="10.58203125" style="32" customWidth="1"/>
    <col min="5" max="6" width="10.5" style="32" customWidth="1"/>
    <col min="7" max="7" width="7.5" style="32" customWidth="1"/>
    <col min="8" max="8" width="19.08203125" style="32" customWidth="1"/>
    <col min="9" max="9" width="23.33203125" style="32" customWidth="1"/>
    <col min="10" max="10" width="11.4140625" style="32" customWidth="1"/>
    <col min="11" max="11" width="1.58203125" style="32" customWidth="1"/>
    <col min="12" max="12" width="8" style="32" customWidth="1"/>
    <col min="13" max="13" width="15.1640625" style="61" bestFit="1" customWidth="1"/>
    <col min="14" max="14" width="12.6640625" style="32" bestFit="1" customWidth="1"/>
    <col min="15" max="15" width="6.83203125" style="32" bestFit="1" customWidth="1"/>
    <col min="16" max="16" width="12.1640625" style="32" bestFit="1" customWidth="1"/>
    <col min="17" max="225" width="10.6640625" style="32"/>
    <col min="226" max="226" width="4.08203125" style="32" customWidth="1"/>
    <col min="227" max="227" width="10.6640625" style="32"/>
    <col min="228" max="228" width="16.08203125" style="32" customWidth="1"/>
    <col min="229" max="229" width="10.58203125" style="32" customWidth="1"/>
    <col min="230" max="233" width="10.6640625" style="32"/>
    <col min="234" max="234" width="20.6640625" style="32" customWidth="1"/>
    <col min="235" max="235" width="12.83203125" style="32" customWidth="1"/>
    <col min="236" max="236" width="1.58203125" style="32" customWidth="1"/>
    <col min="237" max="481" width="10.6640625" style="32"/>
    <col min="482" max="482" width="4.08203125" style="32" customWidth="1"/>
    <col min="483" max="483" width="10.6640625" style="32"/>
    <col min="484" max="484" width="16.08203125" style="32" customWidth="1"/>
    <col min="485" max="485" width="10.58203125" style="32" customWidth="1"/>
    <col min="486" max="489" width="10.6640625" style="32"/>
    <col min="490" max="490" width="20.6640625" style="32" customWidth="1"/>
    <col min="491" max="491" width="12.83203125" style="32" customWidth="1"/>
    <col min="492" max="492" width="1.58203125" style="32" customWidth="1"/>
    <col min="493" max="737" width="10.6640625" style="32"/>
    <col min="738" max="738" width="4.08203125" style="32" customWidth="1"/>
    <col min="739" max="739" width="10.6640625" style="32"/>
    <col min="740" max="740" width="16.08203125" style="32" customWidth="1"/>
    <col min="741" max="741" width="10.58203125" style="32" customWidth="1"/>
    <col min="742" max="745" width="10.6640625" style="32"/>
    <col min="746" max="746" width="20.6640625" style="32" customWidth="1"/>
    <col min="747" max="747" width="12.83203125" style="32" customWidth="1"/>
    <col min="748" max="748" width="1.58203125" style="32" customWidth="1"/>
    <col min="749" max="993" width="10.6640625" style="32"/>
    <col min="994" max="994" width="4.08203125" style="32" customWidth="1"/>
    <col min="995" max="995" width="10.6640625" style="32"/>
    <col min="996" max="996" width="16.08203125" style="32" customWidth="1"/>
    <col min="997" max="997" width="10.58203125" style="32" customWidth="1"/>
    <col min="998" max="1001" width="10.6640625" style="32"/>
    <col min="1002" max="1002" width="20.6640625" style="32" customWidth="1"/>
    <col min="1003" max="1003" width="12.83203125" style="32" customWidth="1"/>
    <col min="1004" max="1004" width="1.58203125" style="32" customWidth="1"/>
    <col min="1005" max="1249" width="10.6640625" style="32"/>
    <col min="1250" max="1250" width="4.08203125" style="32" customWidth="1"/>
    <col min="1251" max="1251" width="10.6640625" style="32"/>
    <col min="1252" max="1252" width="16.08203125" style="32" customWidth="1"/>
    <col min="1253" max="1253" width="10.58203125" style="32" customWidth="1"/>
    <col min="1254" max="1257" width="10.6640625" style="32"/>
    <col min="1258" max="1258" width="20.6640625" style="32" customWidth="1"/>
    <col min="1259" max="1259" width="12.83203125" style="32" customWidth="1"/>
    <col min="1260" max="1260" width="1.58203125" style="32" customWidth="1"/>
    <col min="1261" max="1505" width="10.6640625" style="32"/>
    <col min="1506" max="1506" width="4.08203125" style="32" customWidth="1"/>
    <col min="1507" max="1507" width="10.6640625" style="32"/>
    <col min="1508" max="1508" width="16.08203125" style="32" customWidth="1"/>
    <col min="1509" max="1509" width="10.58203125" style="32" customWidth="1"/>
    <col min="1510" max="1513" width="10.6640625" style="32"/>
    <col min="1514" max="1514" width="20.6640625" style="32" customWidth="1"/>
    <col min="1515" max="1515" width="12.83203125" style="32" customWidth="1"/>
    <col min="1516" max="1516" width="1.58203125" style="32" customWidth="1"/>
    <col min="1517" max="1761" width="10.6640625" style="32"/>
    <col min="1762" max="1762" width="4.08203125" style="32" customWidth="1"/>
    <col min="1763" max="1763" width="10.6640625" style="32"/>
    <col min="1764" max="1764" width="16.08203125" style="32" customWidth="1"/>
    <col min="1765" max="1765" width="10.58203125" style="32" customWidth="1"/>
    <col min="1766" max="1769" width="10.6640625" style="32"/>
    <col min="1770" max="1770" width="20.6640625" style="32" customWidth="1"/>
    <col min="1771" max="1771" width="12.83203125" style="32" customWidth="1"/>
    <col min="1772" max="1772" width="1.58203125" style="32" customWidth="1"/>
    <col min="1773" max="2017" width="10.6640625" style="32"/>
    <col min="2018" max="2018" width="4.08203125" style="32" customWidth="1"/>
    <col min="2019" max="2019" width="10.6640625" style="32"/>
    <col min="2020" max="2020" width="16.08203125" style="32" customWidth="1"/>
    <col min="2021" max="2021" width="10.58203125" style="32" customWidth="1"/>
    <col min="2022" max="2025" width="10.6640625" style="32"/>
    <col min="2026" max="2026" width="20.6640625" style="32" customWidth="1"/>
    <col min="2027" max="2027" width="12.83203125" style="32" customWidth="1"/>
    <col min="2028" max="2028" width="1.58203125" style="32" customWidth="1"/>
    <col min="2029" max="2273" width="10.6640625" style="32"/>
    <col min="2274" max="2274" width="4.08203125" style="32" customWidth="1"/>
    <col min="2275" max="2275" width="10.6640625" style="32"/>
    <col min="2276" max="2276" width="16.08203125" style="32" customWidth="1"/>
    <col min="2277" max="2277" width="10.58203125" style="32" customWidth="1"/>
    <col min="2278" max="2281" width="10.6640625" style="32"/>
    <col min="2282" max="2282" width="20.6640625" style="32" customWidth="1"/>
    <col min="2283" max="2283" width="12.83203125" style="32" customWidth="1"/>
    <col min="2284" max="2284" width="1.58203125" style="32" customWidth="1"/>
    <col min="2285" max="2529" width="10.6640625" style="32"/>
    <col min="2530" max="2530" width="4.08203125" style="32" customWidth="1"/>
    <col min="2531" max="2531" width="10.6640625" style="32"/>
    <col min="2532" max="2532" width="16.08203125" style="32" customWidth="1"/>
    <col min="2533" max="2533" width="10.58203125" style="32" customWidth="1"/>
    <col min="2534" max="2537" width="10.6640625" style="32"/>
    <col min="2538" max="2538" width="20.6640625" style="32" customWidth="1"/>
    <col min="2539" max="2539" width="12.83203125" style="32" customWidth="1"/>
    <col min="2540" max="2540" width="1.58203125" style="32" customWidth="1"/>
    <col min="2541" max="2785" width="10.6640625" style="32"/>
    <col min="2786" max="2786" width="4.08203125" style="32" customWidth="1"/>
    <col min="2787" max="2787" width="10.6640625" style="32"/>
    <col min="2788" max="2788" width="16.08203125" style="32" customWidth="1"/>
    <col min="2789" max="2789" width="10.58203125" style="32" customWidth="1"/>
    <col min="2790" max="2793" width="10.6640625" style="32"/>
    <col min="2794" max="2794" width="20.6640625" style="32" customWidth="1"/>
    <col min="2795" max="2795" width="12.83203125" style="32" customWidth="1"/>
    <col min="2796" max="2796" width="1.58203125" style="32" customWidth="1"/>
    <col min="2797" max="3041" width="10.6640625" style="32"/>
    <col min="3042" max="3042" width="4.08203125" style="32" customWidth="1"/>
    <col min="3043" max="3043" width="10.6640625" style="32"/>
    <col min="3044" max="3044" width="16.08203125" style="32" customWidth="1"/>
    <col min="3045" max="3045" width="10.58203125" style="32" customWidth="1"/>
    <col min="3046" max="3049" width="10.6640625" style="32"/>
    <col min="3050" max="3050" width="20.6640625" style="32" customWidth="1"/>
    <col min="3051" max="3051" width="12.83203125" style="32" customWidth="1"/>
    <col min="3052" max="3052" width="1.58203125" style="32" customWidth="1"/>
    <col min="3053" max="3297" width="10.6640625" style="32"/>
    <col min="3298" max="3298" width="4.08203125" style="32" customWidth="1"/>
    <col min="3299" max="3299" width="10.6640625" style="32"/>
    <col min="3300" max="3300" width="16.08203125" style="32" customWidth="1"/>
    <col min="3301" max="3301" width="10.58203125" style="32" customWidth="1"/>
    <col min="3302" max="3305" width="10.6640625" style="32"/>
    <col min="3306" max="3306" width="20.6640625" style="32" customWidth="1"/>
    <col min="3307" max="3307" width="12.83203125" style="32" customWidth="1"/>
    <col min="3308" max="3308" width="1.58203125" style="32" customWidth="1"/>
    <col min="3309" max="3553" width="10.6640625" style="32"/>
    <col min="3554" max="3554" width="4.08203125" style="32" customWidth="1"/>
    <col min="3555" max="3555" width="10.6640625" style="32"/>
    <col min="3556" max="3556" width="16.08203125" style="32" customWidth="1"/>
    <col min="3557" max="3557" width="10.58203125" style="32" customWidth="1"/>
    <col min="3558" max="3561" width="10.6640625" style="32"/>
    <col min="3562" max="3562" width="20.6640625" style="32" customWidth="1"/>
    <col min="3563" max="3563" width="12.83203125" style="32" customWidth="1"/>
    <col min="3564" max="3564" width="1.58203125" style="32" customWidth="1"/>
    <col min="3565" max="3809" width="10.6640625" style="32"/>
    <col min="3810" max="3810" width="4.08203125" style="32" customWidth="1"/>
    <col min="3811" max="3811" width="10.6640625" style="32"/>
    <col min="3812" max="3812" width="16.08203125" style="32" customWidth="1"/>
    <col min="3813" max="3813" width="10.58203125" style="32" customWidth="1"/>
    <col min="3814" max="3817" width="10.6640625" style="32"/>
    <col min="3818" max="3818" width="20.6640625" style="32" customWidth="1"/>
    <col min="3819" max="3819" width="12.83203125" style="32" customWidth="1"/>
    <col min="3820" max="3820" width="1.58203125" style="32" customWidth="1"/>
    <col min="3821" max="4065" width="10.6640625" style="32"/>
    <col min="4066" max="4066" width="4.08203125" style="32" customWidth="1"/>
    <col min="4067" max="4067" width="10.6640625" style="32"/>
    <col min="4068" max="4068" width="16.08203125" style="32" customWidth="1"/>
    <col min="4069" max="4069" width="10.58203125" style="32" customWidth="1"/>
    <col min="4070" max="4073" width="10.6640625" style="32"/>
    <col min="4074" max="4074" width="20.6640625" style="32" customWidth="1"/>
    <col min="4075" max="4075" width="12.83203125" style="32" customWidth="1"/>
    <col min="4076" max="4076" width="1.58203125" style="32" customWidth="1"/>
    <col min="4077" max="4321" width="10.6640625" style="32"/>
    <col min="4322" max="4322" width="4.08203125" style="32" customWidth="1"/>
    <col min="4323" max="4323" width="10.6640625" style="32"/>
    <col min="4324" max="4324" width="16.08203125" style="32" customWidth="1"/>
    <col min="4325" max="4325" width="10.58203125" style="32" customWidth="1"/>
    <col min="4326" max="4329" width="10.6640625" style="32"/>
    <col min="4330" max="4330" width="20.6640625" style="32" customWidth="1"/>
    <col min="4331" max="4331" width="12.83203125" style="32" customWidth="1"/>
    <col min="4332" max="4332" width="1.58203125" style="32" customWidth="1"/>
    <col min="4333" max="4577" width="10.6640625" style="32"/>
    <col min="4578" max="4578" width="4.08203125" style="32" customWidth="1"/>
    <col min="4579" max="4579" width="10.6640625" style="32"/>
    <col min="4580" max="4580" width="16.08203125" style="32" customWidth="1"/>
    <col min="4581" max="4581" width="10.58203125" style="32" customWidth="1"/>
    <col min="4582" max="4585" width="10.6640625" style="32"/>
    <col min="4586" max="4586" width="20.6640625" style="32" customWidth="1"/>
    <col min="4587" max="4587" width="12.83203125" style="32" customWidth="1"/>
    <col min="4588" max="4588" width="1.58203125" style="32" customWidth="1"/>
    <col min="4589" max="4833" width="10.6640625" style="32"/>
    <col min="4834" max="4834" width="4.08203125" style="32" customWidth="1"/>
    <col min="4835" max="4835" width="10.6640625" style="32"/>
    <col min="4836" max="4836" width="16.08203125" style="32" customWidth="1"/>
    <col min="4837" max="4837" width="10.58203125" style="32" customWidth="1"/>
    <col min="4838" max="4841" width="10.6640625" style="32"/>
    <col min="4842" max="4842" width="20.6640625" style="32" customWidth="1"/>
    <col min="4843" max="4843" width="12.83203125" style="32" customWidth="1"/>
    <col min="4844" max="4844" width="1.58203125" style="32" customWidth="1"/>
    <col min="4845" max="5089" width="10.6640625" style="32"/>
    <col min="5090" max="5090" width="4.08203125" style="32" customWidth="1"/>
    <col min="5091" max="5091" width="10.6640625" style="32"/>
    <col min="5092" max="5092" width="16.08203125" style="32" customWidth="1"/>
    <col min="5093" max="5093" width="10.58203125" style="32" customWidth="1"/>
    <col min="5094" max="5097" width="10.6640625" style="32"/>
    <col min="5098" max="5098" width="20.6640625" style="32" customWidth="1"/>
    <col min="5099" max="5099" width="12.83203125" style="32" customWidth="1"/>
    <col min="5100" max="5100" width="1.58203125" style="32" customWidth="1"/>
    <col min="5101" max="5345" width="10.6640625" style="32"/>
    <col min="5346" max="5346" width="4.08203125" style="32" customWidth="1"/>
    <col min="5347" max="5347" width="10.6640625" style="32"/>
    <col min="5348" max="5348" width="16.08203125" style="32" customWidth="1"/>
    <col min="5349" max="5349" width="10.58203125" style="32" customWidth="1"/>
    <col min="5350" max="5353" width="10.6640625" style="32"/>
    <col min="5354" max="5354" width="20.6640625" style="32" customWidth="1"/>
    <col min="5355" max="5355" width="12.83203125" style="32" customWidth="1"/>
    <col min="5356" max="5356" width="1.58203125" style="32" customWidth="1"/>
    <col min="5357" max="5601" width="10.6640625" style="32"/>
    <col min="5602" max="5602" width="4.08203125" style="32" customWidth="1"/>
    <col min="5603" max="5603" width="10.6640625" style="32"/>
    <col min="5604" max="5604" width="16.08203125" style="32" customWidth="1"/>
    <col min="5605" max="5605" width="10.58203125" style="32" customWidth="1"/>
    <col min="5606" max="5609" width="10.6640625" style="32"/>
    <col min="5610" max="5610" width="20.6640625" style="32" customWidth="1"/>
    <col min="5611" max="5611" width="12.83203125" style="32" customWidth="1"/>
    <col min="5612" max="5612" width="1.58203125" style="32" customWidth="1"/>
    <col min="5613" max="5857" width="10.6640625" style="32"/>
    <col min="5858" max="5858" width="4.08203125" style="32" customWidth="1"/>
    <col min="5859" max="5859" width="10.6640625" style="32"/>
    <col min="5860" max="5860" width="16.08203125" style="32" customWidth="1"/>
    <col min="5861" max="5861" width="10.58203125" style="32" customWidth="1"/>
    <col min="5862" max="5865" width="10.6640625" style="32"/>
    <col min="5866" max="5866" width="20.6640625" style="32" customWidth="1"/>
    <col min="5867" max="5867" width="12.83203125" style="32" customWidth="1"/>
    <col min="5868" max="5868" width="1.58203125" style="32" customWidth="1"/>
    <col min="5869" max="6113" width="10.6640625" style="32"/>
    <col min="6114" max="6114" width="4.08203125" style="32" customWidth="1"/>
    <col min="6115" max="6115" width="10.6640625" style="32"/>
    <col min="6116" max="6116" width="16.08203125" style="32" customWidth="1"/>
    <col min="6117" max="6117" width="10.58203125" style="32" customWidth="1"/>
    <col min="6118" max="6121" width="10.6640625" style="32"/>
    <col min="6122" max="6122" width="20.6640625" style="32" customWidth="1"/>
    <col min="6123" max="6123" width="12.83203125" style="32" customWidth="1"/>
    <col min="6124" max="6124" width="1.58203125" style="32" customWidth="1"/>
    <col min="6125" max="6369" width="10.6640625" style="32"/>
    <col min="6370" max="6370" width="4.08203125" style="32" customWidth="1"/>
    <col min="6371" max="6371" width="10.6640625" style="32"/>
    <col min="6372" max="6372" width="16.08203125" style="32" customWidth="1"/>
    <col min="6373" max="6373" width="10.58203125" style="32" customWidth="1"/>
    <col min="6374" max="6377" width="10.6640625" style="32"/>
    <col min="6378" max="6378" width="20.6640625" style="32" customWidth="1"/>
    <col min="6379" max="6379" width="12.83203125" style="32" customWidth="1"/>
    <col min="6380" max="6380" width="1.58203125" style="32" customWidth="1"/>
    <col min="6381" max="6625" width="10.6640625" style="32"/>
    <col min="6626" max="6626" width="4.08203125" style="32" customWidth="1"/>
    <col min="6627" max="6627" width="10.6640625" style="32"/>
    <col min="6628" max="6628" width="16.08203125" style="32" customWidth="1"/>
    <col min="6629" max="6629" width="10.58203125" style="32" customWidth="1"/>
    <col min="6630" max="6633" width="10.6640625" style="32"/>
    <col min="6634" max="6634" width="20.6640625" style="32" customWidth="1"/>
    <col min="6635" max="6635" width="12.83203125" style="32" customWidth="1"/>
    <col min="6636" max="6636" width="1.58203125" style="32" customWidth="1"/>
    <col min="6637" max="6881" width="10.6640625" style="32"/>
    <col min="6882" max="6882" width="4.08203125" style="32" customWidth="1"/>
    <col min="6883" max="6883" width="10.6640625" style="32"/>
    <col min="6884" max="6884" width="16.08203125" style="32" customWidth="1"/>
    <col min="6885" max="6885" width="10.58203125" style="32" customWidth="1"/>
    <col min="6886" max="6889" width="10.6640625" style="32"/>
    <col min="6890" max="6890" width="20.6640625" style="32" customWidth="1"/>
    <col min="6891" max="6891" width="12.83203125" style="32" customWidth="1"/>
    <col min="6892" max="6892" width="1.58203125" style="32" customWidth="1"/>
    <col min="6893" max="7137" width="10.6640625" style="32"/>
    <col min="7138" max="7138" width="4.08203125" style="32" customWidth="1"/>
    <col min="7139" max="7139" width="10.6640625" style="32"/>
    <col min="7140" max="7140" width="16.08203125" style="32" customWidth="1"/>
    <col min="7141" max="7141" width="10.58203125" style="32" customWidth="1"/>
    <col min="7142" max="7145" width="10.6640625" style="32"/>
    <col min="7146" max="7146" width="20.6640625" style="32" customWidth="1"/>
    <col min="7147" max="7147" width="12.83203125" style="32" customWidth="1"/>
    <col min="7148" max="7148" width="1.58203125" style="32" customWidth="1"/>
    <col min="7149" max="7393" width="10.6640625" style="32"/>
    <col min="7394" max="7394" width="4.08203125" style="32" customWidth="1"/>
    <col min="7395" max="7395" width="10.6640625" style="32"/>
    <col min="7396" max="7396" width="16.08203125" style="32" customWidth="1"/>
    <col min="7397" max="7397" width="10.58203125" style="32" customWidth="1"/>
    <col min="7398" max="7401" width="10.6640625" style="32"/>
    <col min="7402" max="7402" width="20.6640625" style="32" customWidth="1"/>
    <col min="7403" max="7403" width="12.83203125" style="32" customWidth="1"/>
    <col min="7404" max="7404" width="1.58203125" style="32" customWidth="1"/>
    <col min="7405" max="7649" width="10.6640625" style="32"/>
    <col min="7650" max="7650" width="4.08203125" style="32" customWidth="1"/>
    <col min="7651" max="7651" width="10.6640625" style="32"/>
    <col min="7652" max="7652" width="16.08203125" style="32" customWidth="1"/>
    <col min="7653" max="7653" width="10.58203125" style="32" customWidth="1"/>
    <col min="7654" max="7657" width="10.6640625" style="32"/>
    <col min="7658" max="7658" width="20.6640625" style="32" customWidth="1"/>
    <col min="7659" max="7659" width="12.83203125" style="32" customWidth="1"/>
    <col min="7660" max="7660" width="1.58203125" style="32" customWidth="1"/>
    <col min="7661" max="7905" width="10.6640625" style="32"/>
    <col min="7906" max="7906" width="4.08203125" style="32" customWidth="1"/>
    <col min="7907" max="7907" width="10.6640625" style="32"/>
    <col min="7908" max="7908" width="16.08203125" style="32" customWidth="1"/>
    <col min="7909" max="7909" width="10.58203125" style="32" customWidth="1"/>
    <col min="7910" max="7913" width="10.6640625" style="32"/>
    <col min="7914" max="7914" width="20.6640625" style="32" customWidth="1"/>
    <col min="7915" max="7915" width="12.83203125" style="32" customWidth="1"/>
    <col min="7916" max="7916" width="1.58203125" style="32" customWidth="1"/>
    <col min="7917" max="8161" width="10.6640625" style="32"/>
    <col min="8162" max="8162" width="4.08203125" style="32" customWidth="1"/>
    <col min="8163" max="8163" width="10.6640625" style="32"/>
    <col min="8164" max="8164" width="16.08203125" style="32" customWidth="1"/>
    <col min="8165" max="8165" width="10.58203125" style="32" customWidth="1"/>
    <col min="8166" max="8169" width="10.6640625" style="32"/>
    <col min="8170" max="8170" width="20.6640625" style="32" customWidth="1"/>
    <col min="8171" max="8171" width="12.83203125" style="32" customWidth="1"/>
    <col min="8172" max="8172" width="1.58203125" style="32" customWidth="1"/>
    <col min="8173" max="8417" width="10.6640625" style="32"/>
    <col min="8418" max="8418" width="4.08203125" style="32" customWidth="1"/>
    <col min="8419" max="8419" width="10.6640625" style="32"/>
    <col min="8420" max="8420" width="16.08203125" style="32" customWidth="1"/>
    <col min="8421" max="8421" width="10.58203125" style="32" customWidth="1"/>
    <col min="8422" max="8425" width="10.6640625" style="32"/>
    <col min="8426" max="8426" width="20.6640625" style="32" customWidth="1"/>
    <col min="8427" max="8427" width="12.83203125" style="32" customWidth="1"/>
    <col min="8428" max="8428" width="1.58203125" style="32" customWidth="1"/>
    <col min="8429" max="8673" width="10.6640625" style="32"/>
    <col min="8674" max="8674" width="4.08203125" style="32" customWidth="1"/>
    <col min="8675" max="8675" width="10.6640625" style="32"/>
    <col min="8676" max="8676" width="16.08203125" style="32" customWidth="1"/>
    <col min="8677" max="8677" width="10.58203125" style="32" customWidth="1"/>
    <col min="8678" max="8681" width="10.6640625" style="32"/>
    <col min="8682" max="8682" width="20.6640625" style="32" customWidth="1"/>
    <col min="8683" max="8683" width="12.83203125" style="32" customWidth="1"/>
    <col min="8684" max="8684" width="1.58203125" style="32" customWidth="1"/>
    <col min="8685" max="8929" width="10.6640625" style="32"/>
    <col min="8930" max="8930" width="4.08203125" style="32" customWidth="1"/>
    <col min="8931" max="8931" width="10.6640625" style="32"/>
    <col min="8932" max="8932" width="16.08203125" style="32" customWidth="1"/>
    <col min="8933" max="8933" width="10.58203125" style="32" customWidth="1"/>
    <col min="8934" max="8937" width="10.6640625" style="32"/>
    <col min="8938" max="8938" width="20.6640625" style="32" customWidth="1"/>
    <col min="8939" max="8939" width="12.83203125" style="32" customWidth="1"/>
    <col min="8940" max="8940" width="1.58203125" style="32" customWidth="1"/>
    <col min="8941" max="9185" width="10.6640625" style="32"/>
    <col min="9186" max="9186" width="4.08203125" style="32" customWidth="1"/>
    <col min="9187" max="9187" width="10.6640625" style="32"/>
    <col min="9188" max="9188" width="16.08203125" style="32" customWidth="1"/>
    <col min="9189" max="9189" width="10.58203125" style="32" customWidth="1"/>
    <col min="9190" max="9193" width="10.6640625" style="32"/>
    <col min="9194" max="9194" width="20.6640625" style="32" customWidth="1"/>
    <col min="9195" max="9195" width="12.83203125" style="32" customWidth="1"/>
    <col min="9196" max="9196" width="1.58203125" style="32" customWidth="1"/>
    <col min="9197" max="9441" width="10.6640625" style="32"/>
    <col min="9442" max="9442" width="4.08203125" style="32" customWidth="1"/>
    <col min="9443" max="9443" width="10.6640625" style="32"/>
    <col min="9444" max="9444" width="16.08203125" style="32" customWidth="1"/>
    <col min="9445" max="9445" width="10.58203125" style="32" customWidth="1"/>
    <col min="9446" max="9449" width="10.6640625" style="32"/>
    <col min="9450" max="9450" width="20.6640625" style="32" customWidth="1"/>
    <col min="9451" max="9451" width="12.83203125" style="32" customWidth="1"/>
    <col min="9452" max="9452" width="1.58203125" style="32" customWidth="1"/>
    <col min="9453" max="9697" width="10.6640625" style="32"/>
    <col min="9698" max="9698" width="4.08203125" style="32" customWidth="1"/>
    <col min="9699" max="9699" width="10.6640625" style="32"/>
    <col min="9700" max="9700" width="16.08203125" style="32" customWidth="1"/>
    <col min="9701" max="9701" width="10.58203125" style="32" customWidth="1"/>
    <col min="9702" max="9705" width="10.6640625" style="32"/>
    <col min="9706" max="9706" width="20.6640625" style="32" customWidth="1"/>
    <col min="9707" max="9707" width="12.83203125" style="32" customWidth="1"/>
    <col min="9708" max="9708" width="1.58203125" style="32" customWidth="1"/>
    <col min="9709" max="9953" width="10.6640625" style="32"/>
    <col min="9954" max="9954" width="4.08203125" style="32" customWidth="1"/>
    <col min="9955" max="9955" width="10.6640625" style="32"/>
    <col min="9956" max="9956" width="16.08203125" style="32" customWidth="1"/>
    <col min="9957" max="9957" width="10.58203125" style="32" customWidth="1"/>
    <col min="9958" max="9961" width="10.6640625" style="32"/>
    <col min="9962" max="9962" width="20.6640625" style="32" customWidth="1"/>
    <col min="9963" max="9963" width="12.83203125" style="32" customWidth="1"/>
    <col min="9964" max="9964" width="1.58203125" style="32" customWidth="1"/>
    <col min="9965" max="10209" width="10.6640625" style="32"/>
    <col min="10210" max="10210" width="4.08203125" style="32" customWidth="1"/>
    <col min="10211" max="10211" width="10.6640625" style="32"/>
    <col min="10212" max="10212" width="16.08203125" style="32" customWidth="1"/>
    <col min="10213" max="10213" width="10.58203125" style="32" customWidth="1"/>
    <col min="10214" max="10217" width="10.6640625" style="32"/>
    <col min="10218" max="10218" width="20.6640625" style="32" customWidth="1"/>
    <col min="10219" max="10219" width="12.83203125" style="32" customWidth="1"/>
    <col min="10220" max="10220" width="1.58203125" style="32" customWidth="1"/>
    <col min="10221" max="10465" width="10.6640625" style="32"/>
    <col min="10466" max="10466" width="4.08203125" style="32" customWidth="1"/>
    <col min="10467" max="10467" width="10.6640625" style="32"/>
    <col min="10468" max="10468" width="16.08203125" style="32" customWidth="1"/>
    <col min="10469" max="10469" width="10.58203125" style="32" customWidth="1"/>
    <col min="10470" max="10473" width="10.6640625" style="32"/>
    <col min="10474" max="10474" width="20.6640625" style="32" customWidth="1"/>
    <col min="10475" max="10475" width="12.83203125" style="32" customWidth="1"/>
    <col min="10476" max="10476" width="1.58203125" style="32" customWidth="1"/>
    <col min="10477" max="10721" width="10.6640625" style="32"/>
    <col min="10722" max="10722" width="4.08203125" style="32" customWidth="1"/>
    <col min="10723" max="10723" width="10.6640625" style="32"/>
    <col min="10724" max="10724" width="16.08203125" style="32" customWidth="1"/>
    <col min="10725" max="10725" width="10.58203125" style="32" customWidth="1"/>
    <col min="10726" max="10729" width="10.6640625" style="32"/>
    <col min="10730" max="10730" width="20.6640625" style="32" customWidth="1"/>
    <col min="10731" max="10731" width="12.83203125" style="32" customWidth="1"/>
    <col min="10732" max="10732" width="1.58203125" style="32" customWidth="1"/>
    <col min="10733" max="10977" width="10.6640625" style="32"/>
    <col min="10978" max="10978" width="4.08203125" style="32" customWidth="1"/>
    <col min="10979" max="10979" width="10.6640625" style="32"/>
    <col min="10980" max="10980" width="16.08203125" style="32" customWidth="1"/>
    <col min="10981" max="10981" width="10.58203125" style="32" customWidth="1"/>
    <col min="10982" max="10985" width="10.6640625" style="32"/>
    <col min="10986" max="10986" width="20.6640625" style="32" customWidth="1"/>
    <col min="10987" max="10987" width="12.83203125" style="32" customWidth="1"/>
    <col min="10988" max="10988" width="1.58203125" style="32" customWidth="1"/>
    <col min="10989" max="11233" width="10.6640625" style="32"/>
    <col min="11234" max="11234" width="4.08203125" style="32" customWidth="1"/>
    <col min="11235" max="11235" width="10.6640625" style="32"/>
    <col min="11236" max="11236" width="16.08203125" style="32" customWidth="1"/>
    <col min="11237" max="11237" width="10.58203125" style="32" customWidth="1"/>
    <col min="11238" max="11241" width="10.6640625" style="32"/>
    <col min="11242" max="11242" width="20.6640625" style="32" customWidth="1"/>
    <col min="11243" max="11243" width="12.83203125" style="32" customWidth="1"/>
    <col min="11244" max="11244" width="1.58203125" style="32" customWidth="1"/>
    <col min="11245" max="11489" width="10.6640625" style="32"/>
    <col min="11490" max="11490" width="4.08203125" style="32" customWidth="1"/>
    <col min="11491" max="11491" width="10.6640625" style="32"/>
    <col min="11492" max="11492" width="16.08203125" style="32" customWidth="1"/>
    <col min="11493" max="11493" width="10.58203125" style="32" customWidth="1"/>
    <col min="11494" max="11497" width="10.6640625" style="32"/>
    <col min="11498" max="11498" width="20.6640625" style="32" customWidth="1"/>
    <col min="11499" max="11499" width="12.83203125" style="32" customWidth="1"/>
    <col min="11500" max="11500" width="1.58203125" style="32" customWidth="1"/>
    <col min="11501" max="11745" width="10.6640625" style="32"/>
    <col min="11746" max="11746" width="4.08203125" style="32" customWidth="1"/>
    <col min="11747" max="11747" width="10.6640625" style="32"/>
    <col min="11748" max="11748" width="16.08203125" style="32" customWidth="1"/>
    <col min="11749" max="11749" width="10.58203125" style="32" customWidth="1"/>
    <col min="11750" max="11753" width="10.6640625" style="32"/>
    <col min="11754" max="11754" width="20.6640625" style="32" customWidth="1"/>
    <col min="11755" max="11755" width="12.83203125" style="32" customWidth="1"/>
    <col min="11756" max="11756" width="1.58203125" style="32" customWidth="1"/>
    <col min="11757" max="12001" width="10.6640625" style="32"/>
    <col min="12002" max="12002" width="4.08203125" style="32" customWidth="1"/>
    <col min="12003" max="12003" width="10.6640625" style="32"/>
    <col min="12004" max="12004" width="16.08203125" style="32" customWidth="1"/>
    <col min="12005" max="12005" width="10.58203125" style="32" customWidth="1"/>
    <col min="12006" max="12009" width="10.6640625" style="32"/>
    <col min="12010" max="12010" width="20.6640625" style="32" customWidth="1"/>
    <col min="12011" max="12011" width="12.83203125" style="32" customWidth="1"/>
    <col min="12012" max="12012" width="1.58203125" style="32" customWidth="1"/>
    <col min="12013" max="12257" width="10.6640625" style="32"/>
    <col min="12258" max="12258" width="4.08203125" style="32" customWidth="1"/>
    <col min="12259" max="12259" width="10.6640625" style="32"/>
    <col min="12260" max="12260" width="16.08203125" style="32" customWidth="1"/>
    <col min="12261" max="12261" width="10.58203125" style="32" customWidth="1"/>
    <col min="12262" max="12265" width="10.6640625" style="32"/>
    <col min="12266" max="12266" width="20.6640625" style="32" customWidth="1"/>
    <col min="12267" max="12267" width="12.83203125" style="32" customWidth="1"/>
    <col min="12268" max="12268" width="1.58203125" style="32" customWidth="1"/>
    <col min="12269" max="12513" width="10.6640625" style="32"/>
    <col min="12514" max="12514" width="4.08203125" style="32" customWidth="1"/>
    <col min="12515" max="12515" width="10.6640625" style="32"/>
    <col min="12516" max="12516" width="16.08203125" style="32" customWidth="1"/>
    <col min="12517" max="12517" width="10.58203125" style="32" customWidth="1"/>
    <col min="12518" max="12521" width="10.6640625" style="32"/>
    <col min="12522" max="12522" width="20.6640625" style="32" customWidth="1"/>
    <col min="12523" max="12523" width="12.83203125" style="32" customWidth="1"/>
    <col min="12524" max="12524" width="1.58203125" style="32" customWidth="1"/>
    <col min="12525" max="12769" width="10.6640625" style="32"/>
    <col min="12770" max="12770" width="4.08203125" style="32" customWidth="1"/>
    <col min="12771" max="12771" width="10.6640625" style="32"/>
    <col min="12772" max="12772" width="16.08203125" style="32" customWidth="1"/>
    <col min="12773" max="12773" width="10.58203125" style="32" customWidth="1"/>
    <col min="12774" max="12777" width="10.6640625" style="32"/>
    <col min="12778" max="12778" width="20.6640625" style="32" customWidth="1"/>
    <col min="12779" max="12779" width="12.83203125" style="32" customWidth="1"/>
    <col min="12780" max="12780" width="1.58203125" style="32" customWidth="1"/>
    <col min="12781" max="13025" width="10.6640625" style="32"/>
    <col min="13026" max="13026" width="4.08203125" style="32" customWidth="1"/>
    <col min="13027" max="13027" width="10.6640625" style="32"/>
    <col min="13028" max="13028" width="16.08203125" style="32" customWidth="1"/>
    <col min="13029" max="13029" width="10.58203125" style="32" customWidth="1"/>
    <col min="13030" max="13033" width="10.6640625" style="32"/>
    <col min="13034" max="13034" width="20.6640625" style="32" customWidth="1"/>
    <col min="13035" max="13035" width="12.83203125" style="32" customWidth="1"/>
    <col min="13036" max="13036" width="1.58203125" style="32" customWidth="1"/>
    <col min="13037" max="13281" width="10.6640625" style="32"/>
    <col min="13282" max="13282" width="4.08203125" style="32" customWidth="1"/>
    <col min="13283" max="13283" width="10.6640625" style="32"/>
    <col min="13284" max="13284" width="16.08203125" style="32" customWidth="1"/>
    <col min="13285" max="13285" width="10.58203125" style="32" customWidth="1"/>
    <col min="13286" max="13289" width="10.6640625" style="32"/>
    <col min="13290" max="13290" width="20.6640625" style="32" customWidth="1"/>
    <col min="13291" max="13291" width="12.83203125" style="32" customWidth="1"/>
    <col min="13292" max="13292" width="1.58203125" style="32" customWidth="1"/>
    <col min="13293" max="13537" width="10.6640625" style="32"/>
    <col min="13538" max="13538" width="4.08203125" style="32" customWidth="1"/>
    <col min="13539" max="13539" width="10.6640625" style="32"/>
    <col min="13540" max="13540" width="16.08203125" style="32" customWidth="1"/>
    <col min="13541" max="13541" width="10.58203125" style="32" customWidth="1"/>
    <col min="13542" max="13545" width="10.6640625" style="32"/>
    <col min="13546" max="13546" width="20.6640625" style="32" customWidth="1"/>
    <col min="13547" max="13547" width="12.83203125" style="32" customWidth="1"/>
    <col min="13548" max="13548" width="1.58203125" style="32" customWidth="1"/>
    <col min="13549" max="13793" width="10.6640625" style="32"/>
    <col min="13794" max="13794" width="4.08203125" style="32" customWidth="1"/>
    <col min="13795" max="13795" width="10.6640625" style="32"/>
    <col min="13796" max="13796" width="16.08203125" style="32" customWidth="1"/>
    <col min="13797" max="13797" width="10.58203125" style="32" customWidth="1"/>
    <col min="13798" max="13801" width="10.6640625" style="32"/>
    <col min="13802" max="13802" width="20.6640625" style="32" customWidth="1"/>
    <col min="13803" max="13803" width="12.83203125" style="32" customWidth="1"/>
    <col min="13804" max="13804" width="1.58203125" style="32" customWidth="1"/>
    <col min="13805" max="14049" width="10.6640625" style="32"/>
    <col min="14050" max="14050" width="4.08203125" style="32" customWidth="1"/>
    <col min="14051" max="14051" width="10.6640625" style="32"/>
    <col min="14052" max="14052" width="16.08203125" style="32" customWidth="1"/>
    <col min="14053" max="14053" width="10.58203125" style="32" customWidth="1"/>
    <col min="14054" max="14057" width="10.6640625" style="32"/>
    <col min="14058" max="14058" width="20.6640625" style="32" customWidth="1"/>
    <col min="14059" max="14059" width="12.83203125" style="32" customWidth="1"/>
    <col min="14060" max="14060" width="1.58203125" style="32" customWidth="1"/>
    <col min="14061" max="14305" width="10.6640625" style="32"/>
    <col min="14306" max="14306" width="4.08203125" style="32" customWidth="1"/>
    <col min="14307" max="14307" width="10.6640625" style="32"/>
    <col min="14308" max="14308" width="16.08203125" style="32" customWidth="1"/>
    <col min="14309" max="14309" width="10.58203125" style="32" customWidth="1"/>
    <col min="14310" max="14313" width="10.6640625" style="32"/>
    <col min="14314" max="14314" width="20.6640625" style="32" customWidth="1"/>
    <col min="14315" max="14315" width="12.83203125" style="32" customWidth="1"/>
    <col min="14316" max="14316" width="1.58203125" style="32" customWidth="1"/>
    <col min="14317" max="14561" width="10.6640625" style="32"/>
    <col min="14562" max="14562" width="4.08203125" style="32" customWidth="1"/>
    <col min="14563" max="14563" width="10.6640625" style="32"/>
    <col min="14564" max="14564" width="16.08203125" style="32" customWidth="1"/>
    <col min="14565" max="14565" width="10.58203125" style="32" customWidth="1"/>
    <col min="14566" max="14569" width="10.6640625" style="32"/>
    <col min="14570" max="14570" width="20.6640625" style="32" customWidth="1"/>
    <col min="14571" max="14571" width="12.83203125" style="32" customWidth="1"/>
    <col min="14572" max="14572" width="1.58203125" style="32" customWidth="1"/>
    <col min="14573" max="14817" width="10.6640625" style="32"/>
    <col min="14818" max="14818" width="4.08203125" style="32" customWidth="1"/>
    <col min="14819" max="14819" width="10.6640625" style="32"/>
    <col min="14820" max="14820" width="16.08203125" style="32" customWidth="1"/>
    <col min="14821" max="14821" width="10.58203125" style="32" customWidth="1"/>
    <col min="14822" max="14825" width="10.6640625" style="32"/>
    <col min="14826" max="14826" width="20.6640625" style="32" customWidth="1"/>
    <col min="14827" max="14827" width="12.83203125" style="32" customWidth="1"/>
    <col min="14828" max="14828" width="1.58203125" style="32" customWidth="1"/>
    <col min="14829" max="15073" width="10.6640625" style="32"/>
    <col min="15074" max="15074" width="4.08203125" style="32" customWidth="1"/>
    <col min="15075" max="15075" width="10.6640625" style="32"/>
    <col min="15076" max="15076" width="16.08203125" style="32" customWidth="1"/>
    <col min="15077" max="15077" width="10.58203125" style="32" customWidth="1"/>
    <col min="15078" max="15081" width="10.6640625" style="32"/>
    <col min="15082" max="15082" width="20.6640625" style="32" customWidth="1"/>
    <col min="15083" max="15083" width="12.83203125" style="32" customWidth="1"/>
    <col min="15084" max="15084" width="1.58203125" style="32" customWidth="1"/>
    <col min="15085" max="15329" width="10.6640625" style="32"/>
    <col min="15330" max="15330" width="4.08203125" style="32" customWidth="1"/>
    <col min="15331" max="15331" width="10.6640625" style="32"/>
    <col min="15332" max="15332" width="16.08203125" style="32" customWidth="1"/>
    <col min="15333" max="15333" width="10.58203125" style="32" customWidth="1"/>
    <col min="15334" max="15337" width="10.6640625" style="32"/>
    <col min="15338" max="15338" width="20.6640625" style="32" customWidth="1"/>
    <col min="15339" max="15339" width="12.83203125" style="32" customWidth="1"/>
    <col min="15340" max="15340" width="1.58203125" style="32" customWidth="1"/>
    <col min="15341" max="15585" width="10.6640625" style="32"/>
    <col min="15586" max="15586" width="4.08203125" style="32" customWidth="1"/>
    <col min="15587" max="15587" width="10.6640625" style="32"/>
    <col min="15588" max="15588" width="16.08203125" style="32" customWidth="1"/>
    <col min="15589" max="15589" width="10.58203125" style="32" customWidth="1"/>
    <col min="15590" max="15593" width="10.6640625" style="32"/>
    <col min="15594" max="15594" width="20.6640625" style="32" customWidth="1"/>
    <col min="15595" max="15595" width="12.83203125" style="32" customWidth="1"/>
    <col min="15596" max="15596" width="1.58203125" style="32" customWidth="1"/>
    <col min="15597" max="15841" width="10.6640625" style="32"/>
    <col min="15842" max="15842" width="4.08203125" style="32" customWidth="1"/>
    <col min="15843" max="15843" width="10.6640625" style="32"/>
    <col min="15844" max="15844" width="16.08203125" style="32" customWidth="1"/>
    <col min="15845" max="15845" width="10.58203125" style="32" customWidth="1"/>
    <col min="15846" max="15849" width="10.6640625" style="32"/>
    <col min="15850" max="15850" width="20.6640625" style="32" customWidth="1"/>
    <col min="15851" max="15851" width="12.83203125" style="32" customWidth="1"/>
    <col min="15852" max="15852" width="1.58203125" style="32" customWidth="1"/>
    <col min="15853" max="16097" width="10.6640625" style="32"/>
    <col min="16098" max="16098" width="4.08203125" style="32" customWidth="1"/>
    <col min="16099" max="16099" width="10.6640625" style="32"/>
    <col min="16100" max="16100" width="16.08203125" style="32" customWidth="1"/>
    <col min="16101" max="16101" width="10.58203125" style="32" customWidth="1"/>
    <col min="16102" max="16105" width="10.6640625" style="32"/>
    <col min="16106" max="16106" width="20.6640625" style="32" customWidth="1"/>
    <col min="16107" max="16107" width="12.83203125" style="32" customWidth="1"/>
    <col min="16108" max="16108" width="1.58203125" style="32" customWidth="1"/>
    <col min="16109" max="16384" width="10.6640625" style="32"/>
  </cols>
  <sheetData>
    <row r="1" spans="2:10" ht="6" customHeight="1" thickBot="1"/>
    <row r="2" spans="2:10" ht="19.5" customHeight="1">
      <c r="B2" s="33"/>
      <c r="C2" s="34"/>
      <c r="D2" s="35" t="s">
        <v>186</v>
      </c>
      <c r="E2" s="36"/>
      <c r="F2" s="36"/>
      <c r="G2" s="36"/>
      <c r="H2" s="36"/>
      <c r="I2" s="37"/>
      <c r="J2" s="38" t="s">
        <v>187</v>
      </c>
    </row>
    <row r="3" spans="2:10" ht="4.5" customHeight="1" thickBot="1">
      <c r="B3" s="39"/>
      <c r="C3" s="40"/>
      <c r="D3" s="41"/>
      <c r="E3" s="42"/>
      <c r="F3" s="42"/>
      <c r="G3" s="42"/>
      <c r="H3" s="42"/>
      <c r="I3" s="43"/>
      <c r="J3" s="44"/>
    </row>
    <row r="4" spans="2:10" ht="13">
      <c r="B4" s="39"/>
      <c r="C4" s="40"/>
      <c r="D4" s="35" t="s">
        <v>188</v>
      </c>
      <c r="E4" s="36"/>
      <c r="F4" s="36"/>
      <c r="G4" s="36"/>
      <c r="H4" s="36"/>
      <c r="I4" s="37"/>
      <c r="J4" s="38" t="s">
        <v>189</v>
      </c>
    </row>
    <row r="5" spans="2:10" ht="5.25" customHeight="1">
      <c r="B5" s="39"/>
      <c r="C5" s="40"/>
      <c r="D5" s="45"/>
      <c r="E5" s="46"/>
      <c r="F5" s="46"/>
      <c r="G5" s="46"/>
      <c r="H5" s="46"/>
      <c r="I5" s="47"/>
      <c r="J5" s="48"/>
    </row>
    <row r="6" spans="2:10" ht="4.5" customHeight="1" thickBot="1">
      <c r="B6" s="49"/>
      <c r="C6" s="50"/>
      <c r="D6" s="41"/>
      <c r="E6" s="42"/>
      <c r="F6" s="42"/>
      <c r="G6" s="42"/>
      <c r="H6" s="42"/>
      <c r="I6" s="43"/>
      <c r="J6" s="44"/>
    </row>
    <row r="7" spans="2:10" ht="6" customHeight="1">
      <c r="B7" s="51"/>
      <c r="J7" s="52"/>
    </row>
    <row r="8" spans="2:10" ht="9" customHeight="1">
      <c r="B8" s="51"/>
      <c r="J8" s="52"/>
    </row>
    <row r="9" spans="2:10" ht="13">
      <c r="B9" s="51"/>
      <c r="C9" s="53" t="s">
        <v>211</v>
      </c>
      <c r="E9" s="54"/>
      <c r="H9" s="55"/>
      <c r="J9" s="52"/>
    </row>
    <row r="10" spans="2:10" ht="8.25" customHeight="1">
      <c r="B10" s="51"/>
      <c r="J10" s="52"/>
    </row>
    <row r="11" spans="2:10" ht="13">
      <c r="B11" s="51"/>
      <c r="C11" s="53" t="s">
        <v>209</v>
      </c>
      <c r="J11" s="52"/>
    </row>
    <row r="12" spans="2:10" ht="13">
      <c r="B12" s="51"/>
      <c r="C12" s="53" t="s">
        <v>210</v>
      </c>
      <c r="J12" s="52"/>
    </row>
    <row r="13" spans="2:10">
      <c r="B13" s="51"/>
      <c r="J13" s="52"/>
    </row>
    <row r="14" spans="2:10">
      <c r="B14" s="51"/>
      <c r="C14" s="32" t="s">
        <v>215</v>
      </c>
      <c r="G14" s="56"/>
      <c r="H14" s="56"/>
      <c r="I14" s="56"/>
      <c r="J14" s="52"/>
    </row>
    <row r="15" spans="2:10" ht="9" customHeight="1">
      <c r="B15" s="51"/>
      <c r="C15" s="57"/>
      <c r="G15" s="56"/>
      <c r="H15" s="56"/>
      <c r="I15" s="56"/>
      <c r="J15" s="52"/>
    </row>
    <row r="16" spans="2:10" ht="13">
      <c r="B16" s="51"/>
      <c r="C16" s="32" t="s">
        <v>212</v>
      </c>
      <c r="D16" s="54"/>
      <c r="G16" s="56"/>
      <c r="H16" s="58" t="s">
        <v>190</v>
      </c>
      <c r="I16" s="58" t="s">
        <v>191</v>
      </c>
      <c r="J16" s="52"/>
    </row>
    <row r="17" spans="2:14" ht="13">
      <c r="B17" s="51"/>
      <c r="C17" s="53" t="s">
        <v>192</v>
      </c>
      <c r="D17" s="53"/>
      <c r="E17" s="53"/>
      <c r="F17" s="53"/>
      <c r="G17" s="56"/>
      <c r="H17" s="59">
        <v>72</v>
      </c>
      <c r="I17" s="60">
        <v>63869840</v>
      </c>
      <c r="J17" s="52"/>
    </row>
    <row r="18" spans="2:14">
      <c r="B18" s="51"/>
      <c r="C18" s="32" t="s">
        <v>193</v>
      </c>
      <c r="G18" s="56"/>
      <c r="H18" s="62">
        <v>48</v>
      </c>
      <c r="I18" s="63">
        <v>36295700</v>
      </c>
      <c r="J18" s="52"/>
    </row>
    <row r="19" spans="2:14">
      <c r="B19" s="51"/>
      <c r="C19" s="32" t="s">
        <v>194</v>
      </c>
      <c r="G19" s="56"/>
      <c r="H19" s="62">
        <v>0</v>
      </c>
      <c r="I19" s="63">
        <v>0</v>
      </c>
      <c r="J19" s="52"/>
    </row>
    <row r="20" spans="2:14">
      <c r="B20" s="51"/>
      <c r="C20" s="32" t="s">
        <v>195</v>
      </c>
      <c r="H20" s="64">
        <v>0</v>
      </c>
      <c r="I20" s="65">
        <v>0</v>
      </c>
      <c r="J20" s="52"/>
    </row>
    <row r="21" spans="2:14">
      <c r="B21" s="51"/>
      <c r="C21" s="32" t="s">
        <v>196</v>
      </c>
      <c r="H21" s="64">
        <v>0</v>
      </c>
      <c r="I21" s="65">
        <v>0</v>
      </c>
      <c r="J21" s="52"/>
      <c r="N21" s="66"/>
    </row>
    <row r="22" spans="2:14" ht="13" thickBot="1">
      <c r="B22" s="51"/>
      <c r="C22" s="32" t="s">
        <v>197</v>
      </c>
      <c r="H22" s="67">
        <v>0</v>
      </c>
      <c r="I22" s="68">
        <v>0</v>
      </c>
      <c r="J22" s="52"/>
    </row>
    <row r="23" spans="2:14" ht="13">
      <c r="B23" s="51"/>
      <c r="C23" s="53" t="s">
        <v>198</v>
      </c>
      <c r="D23" s="53"/>
      <c r="E23" s="53"/>
      <c r="F23" s="53"/>
      <c r="H23" s="69">
        <f>H18+H19+H20+H21+H22</f>
        <v>48</v>
      </c>
      <c r="I23" s="70">
        <f>I18+I19+I20+I21+I22</f>
        <v>36295700</v>
      </c>
      <c r="J23" s="52"/>
    </row>
    <row r="24" spans="2:14">
      <c r="B24" s="51"/>
      <c r="C24" s="32" t="s">
        <v>199</v>
      </c>
      <c r="H24" s="64">
        <v>24</v>
      </c>
      <c r="I24" s="65">
        <v>27574140</v>
      </c>
      <c r="J24" s="52"/>
    </row>
    <row r="25" spans="2:14" ht="13" thickBot="1">
      <c r="B25" s="51"/>
      <c r="C25" s="32" t="s">
        <v>200</v>
      </c>
      <c r="H25" s="67">
        <v>0</v>
      </c>
      <c r="I25" s="68">
        <v>0</v>
      </c>
      <c r="J25" s="52"/>
    </row>
    <row r="26" spans="2:14" ht="13">
      <c r="B26" s="51"/>
      <c r="C26" s="53" t="s">
        <v>201</v>
      </c>
      <c r="D26" s="53"/>
      <c r="E26" s="53"/>
      <c r="F26" s="53"/>
      <c r="H26" s="69">
        <f>H24+H25</f>
        <v>24</v>
      </c>
      <c r="I26" s="70">
        <f>I24+I25</f>
        <v>27574140</v>
      </c>
      <c r="J26" s="52"/>
    </row>
    <row r="27" spans="2:14" ht="13.5" thickBot="1">
      <c r="B27" s="51"/>
      <c r="C27" s="56" t="s">
        <v>202</v>
      </c>
      <c r="D27" s="71"/>
      <c r="E27" s="71"/>
      <c r="F27" s="71"/>
      <c r="G27" s="56"/>
      <c r="H27" s="72">
        <v>0</v>
      </c>
      <c r="I27" s="73">
        <v>0</v>
      </c>
      <c r="J27" s="74"/>
    </row>
    <row r="28" spans="2:14" ht="13">
      <c r="B28" s="51"/>
      <c r="C28" s="71" t="s">
        <v>203</v>
      </c>
      <c r="D28" s="71"/>
      <c r="E28" s="71"/>
      <c r="F28" s="71"/>
      <c r="G28" s="56"/>
      <c r="H28" s="75">
        <f>H27</f>
        <v>0</v>
      </c>
      <c r="I28" s="63">
        <f>I27</f>
        <v>0</v>
      </c>
      <c r="J28" s="74"/>
    </row>
    <row r="29" spans="2:14" ht="13">
      <c r="B29" s="51"/>
      <c r="C29" s="71"/>
      <c r="D29" s="71"/>
      <c r="E29" s="71"/>
      <c r="F29" s="71"/>
      <c r="G29" s="56"/>
      <c r="H29" s="62"/>
      <c r="I29" s="60"/>
      <c r="J29" s="74"/>
    </row>
    <row r="30" spans="2:14" ht="13.5" thickBot="1">
      <c r="B30" s="51"/>
      <c r="C30" s="71" t="s">
        <v>204</v>
      </c>
      <c r="D30" s="71"/>
      <c r="E30" s="56"/>
      <c r="F30" s="56"/>
      <c r="G30" s="56"/>
      <c r="H30" s="76"/>
      <c r="I30" s="77"/>
      <c r="J30" s="74"/>
    </row>
    <row r="31" spans="2:14" ht="13.5" thickTop="1">
      <c r="B31" s="51"/>
      <c r="C31" s="71"/>
      <c r="D31" s="71"/>
      <c r="E31" s="56"/>
      <c r="F31" s="56"/>
      <c r="G31" s="56"/>
      <c r="H31" s="63">
        <f>H23+H26+H28</f>
        <v>72</v>
      </c>
      <c r="I31" s="63">
        <f>I23+I26+I28</f>
        <v>63869840</v>
      </c>
      <c r="J31" s="74"/>
    </row>
    <row r="32" spans="2:14" ht="9.75" customHeight="1">
      <c r="B32" s="51"/>
      <c r="C32" s="56"/>
      <c r="D32" s="56"/>
      <c r="E32" s="56"/>
      <c r="F32" s="56"/>
      <c r="G32" s="78"/>
      <c r="H32" s="79"/>
      <c r="I32" s="80"/>
      <c r="J32" s="74"/>
    </row>
    <row r="33" spans="2:10" ht="9.75" customHeight="1">
      <c r="B33" s="51"/>
      <c r="C33" s="56"/>
      <c r="D33" s="56"/>
      <c r="E33" s="56"/>
      <c r="F33" s="56"/>
      <c r="G33" s="78"/>
      <c r="H33" s="79"/>
      <c r="I33" s="80"/>
      <c r="J33" s="74"/>
    </row>
    <row r="34" spans="2:10" ht="9.75" customHeight="1">
      <c r="B34" s="51"/>
      <c r="C34" s="56"/>
      <c r="D34" s="56"/>
      <c r="E34" s="56"/>
      <c r="F34" s="56"/>
      <c r="G34" s="78"/>
      <c r="H34" s="79"/>
      <c r="I34" s="80"/>
      <c r="J34" s="74"/>
    </row>
    <row r="35" spans="2:10" ht="9.75" customHeight="1">
      <c r="B35" s="51"/>
      <c r="C35" s="56"/>
      <c r="D35" s="56"/>
      <c r="E35" s="56"/>
      <c r="F35" s="56"/>
      <c r="G35" s="78"/>
      <c r="H35" s="79"/>
      <c r="I35" s="80"/>
      <c r="J35" s="74"/>
    </row>
    <row r="36" spans="2:10" ht="9.75" customHeight="1">
      <c r="B36" s="51"/>
      <c r="C36" s="56"/>
      <c r="D36" s="56"/>
      <c r="E36" s="56"/>
      <c r="F36" s="56"/>
      <c r="G36" s="78"/>
      <c r="H36" s="79"/>
      <c r="I36" s="80"/>
      <c r="J36" s="74"/>
    </row>
    <row r="37" spans="2:10" ht="13.5" thickBot="1">
      <c r="B37" s="51"/>
      <c r="C37" s="81"/>
      <c r="D37" s="82"/>
      <c r="E37" s="56"/>
      <c r="F37" s="56"/>
      <c r="G37" s="56"/>
      <c r="H37" s="83"/>
      <c r="I37" s="84"/>
      <c r="J37" s="74"/>
    </row>
    <row r="38" spans="2:10" ht="13">
      <c r="B38" s="51"/>
      <c r="C38" s="71" t="s">
        <v>213</v>
      </c>
      <c r="D38" s="78"/>
      <c r="E38" s="56"/>
      <c r="F38" s="56"/>
      <c r="G38" s="56"/>
      <c r="H38" s="85" t="s">
        <v>205</v>
      </c>
      <c r="I38" s="78"/>
      <c r="J38" s="74"/>
    </row>
    <row r="39" spans="2:10" ht="13">
      <c r="B39" s="51"/>
      <c r="C39" s="71" t="s">
        <v>214</v>
      </c>
      <c r="D39" s="56"/>
      <c r="E39" s="56"/>
      <c r="F39" s="56"/>
      <c r="G39" s="56"/>
      <c r="H39" s="71" t="s">
        <v>206</v>
      </c>
      <c r="I39" s="78"/>
      <c r="J39" s="74"/>
    </row>
    <row r="40" spans="2:10" ht="13">
      <c r="B40" s="51"/>
      <c r="C40" s="56"/>
      <c r="D40" s="56"/>
      <c r="E40" s="56"/>
      <c r="F40" s="56"/>
      <c r="G40" s="56"/>
      <c r="H40" s="71" t="s">
        <v>207</v>
      </c>
      <c r="I40" s="78"/>
      <c r="J40" s="74"/>
    </row>
    <row r="41" spans="2:10" ht="13">
      <c r="B41" s="51"/>
      <c r="C41" s="56"/>
      <c r="D41" s="56"/>
      <c r="E41" s="56"/>
      <c r="F41" s="56"/>
      <c r="G41" s="71"/>
      <c r="H41" s="78"/>
      <c r="I41" s="78"/>
      <c r="J41" s="74"/>
    </row>
    <row r="42" spans="2:10">
      <c r="B42" s="51"/>
      <c r="C42" s="86" t="s">
        <v>208</v>
      </c>
      <c r="D42" s="86"/>
      <c r="E42" s="86"/>
      <c r="F42" s="86"/>
      <c r="G42" s="86"/>
      <c r="H42" s="86"/>
      <c r="I42" s="86"/>
      <c r="J42" s="74"/>
    </row>
    <row r="43" spans="2:10">
      <c r="B43" s="51"/>
      <c r="C43" s="86"/>
      <c r="D43" s="86"/>
      <c r="E43" s="86"/>
      <c r="F43" s="86"/>
      <c r="G43" s="86"/>
      <c r="H43" s="86"/>
      <c r="I43" s="86"/>
      <c r="J43" s="74"/>
    </row>
    <row r="44" spans="2:10" ht="7.5" customHeight="1" thickBot="1">
      <c r="B44" s="87"/>
      <c r="C44" s="88"/>
      <c r="D44" s="88"/>
      <c r="E44" s="88"/>
      <c r="F44" s="88"/>
      <c r="G44" s="89"/>
      <c r="H44" s="89"/>
      <c r="I44" s="89"/>
      <c r="J44" s="9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1" sqref="E11"/>
    </sheetView>
  </sheetViews>
  <sheetFormatPr baseColWidth="10" defaultRowHeight="14"/>
  <cols>
    <col min="9" max="9" width="23.6640625" customWidth="1"/>
  </cols>
  <sheetData>
    <row r="1" spans="1:9" ht="14.5" thickBot="1">
      <c r="A1" s="91"/>
      <c r="B1" s="92"/>
      <c r="C1" s="93" t="s">
        <v>216</v>
      </c>
      <c r="D1" s="94"/>
      <c r="E1" s="94"/>
      <c r="F1" s="94"/>
      <c r="G1" s="94"/>
      <c r="H1" s="95"/>
      <c r="I1" s="96" t="s">
        <v>187</v>
      </c>
    </row>
    <row r="2" spans="1:9" ht="53.5" customHeight="1" thickBot="1">
      <c r="A2" s="97"/>
      <c r="B2" s="98"/>
      <c r="C2" s="99" t="s">
        <v>217</v>
      </c>
      <c r="D2" s="100"/>
      <c r="E2" s="100"/>
      <c r="F2" s="100"/>
      <c r="G2" s="100"/>
      <c r="H2" s="101"/>
      <c r="I2" s="102" t="s">
        <v>218</v>
      </c>
    </row>
    <row r="3" spans="1:9">
      <c r="A3" s="103"/>
      <c r="B3" s="56"/>
      <c r="C3" s="56"/>
      <c r="D3" s="56"/>
      <c r="E3" s="56"/>
      <c r="F3" s="56"/>
      <c r="G3" s="56"/>
      <c r="H3" s="56"/>
      <c r="I3" s="74"/>
    </row>
    <row r="4" spans="1:9">
      <c r="A4" s="103"/>
      <c r="B4" s="56"/>
      <c r="C4" s="56"/>
      <c r="D4" s="56"/>
      <c r="E4" s="56"/>
      <c r="F4" s="56"/>
      <c r="G4" s="56"/>
      <c r="H4" s="56"/>
      <c r="I4" s="74"/>
    </row>
    <row r="5" spans="1:9">
      <c r="A5" s="103"/>
      <c r="B5" s="53" t="s">
        <v>211</v>
      </c>
      <c r="C5" s="104"/>
      <c r="D5" s="105"/>
      <c r="E5" s="56"/>
      <c r="F5" s="56"/>
      <c r="G5" s="56"/>
      <c r="H5" s="56"/>
      <c r="I5" s="74"/>
    </row>
    <row r="6" spans="1:9">
      <c r="A6" s="103"/>
      <c r="B6" s="32"/>
      <c r="C6" s="56"/>
      <c r="D6" s="56"/>
      <c r="E6" s="56"/>
      <c r="F6" s="56"/>
      <c r="G6" s="56"/>
      <c r="H6" s="56"/>
      <c r="I6" s="74"/>
    </row>
    <row r="7" spans="1:9">
      <c r="A7" s="103"/>
      <c r="B7" s="53" t="s">
        <v>209</v>
      </c>
      <c r="C7" s="56"/>
      <c r="D7" s="56"/>
      <c r="E7" s="56"/>
      <c r="F7" s="56"/>
      <c r="G7" s="56"/>
      <c r="H7" s="56"/>
      <c r="I7" s="74"/>
    </row>
    <row r="8" spans="1:9">
      <c r="A8" s="103"/>
      <c r="B8" s="53" t="s">
        <v>210</v>
      </c>
      <c r="C8" s="56"/>
      <c r="D8" s="56"/>
      <c r="E8" s="56"/>
      <c r="F8" s="56"/>
      <c r="G8" s="56"/>
      <c r="H8" s="56"/>
      <c r="I8" s="74"/>
    </row>
    <row r="9" spans="1:9">
      <c r="A9" s="103"/>
      <c r="B9" s="56"/>
      <c r="C9" s="56"/>
      <c r="D9" s="56"/>
      <c r="E9" s="56"/>
      <c r="F9" s="56"/>
      <c r="G9" s="56"/>
      <c r="H9" s="56"/>
      <c r="I9" s="74"/>
    </row>
    <row r="10" spans="1:9">
      <c r="A10" s="103"/>
      <c r="B10" s="56" t="s">
        <v>219</v>
      </c>
      <c r="C10" s="56"/>
      <c r="D10" s="56"/>
      <c r="E10" s="56"/>
      <c r="F10" s="56"/>
      <c r="G10" s="56"/>
      <c r="H10" s="56"/>
      <c r="I10" s="74"/>
    </row>
    <row r="11" spans="1:9">
      <c r="A11" s="103"/>
      <c r="B11" s="106"/>
      <c r="C11" s="56"/>
      <c r="D11" s="56"/>
      <c r="E11" s="56"/>
      <c r="F11" s="56"/>
      <c r="G11" s="56"/>
      <c r="H11" s="56"/>
      <c r="I11" s="74"/>
    </row>
    <row r="12" spans="1:9">
      <c r="A12" s="103"/>
      <c r="B12" s="32" t="s">
        <v>212</v>
      </c>
      <c r="C12" s="105"/>
      <c r="D12" s="56"/>
      <c r="E12" s="56"/>
      <c r="F12" s="56"/>
      <c r="G12" s="58" t="s">
        <v>220</v>
      </c>
      <c r="H12" s="58" t="s">
        <v>221</v>
      </c>
      <c r="I12" s="74"/>
    </row>
    <row r="13" spans="1:9" ht="14.5" thickBot="1">
      <c r="A13" s="103"/>
      <c r="B13" s="71" t="s">
        <v>192</v>
      </c>
      <c r="C13" s="71"/>
      <c r="D13" s="71"/>
      <c r="E13" s="71"/>
      <c r="F13" s="56"/>
      <c r="G13" s="107">
        <f>G19</f>
        <v>48</v>
      </c>
      <c r="H13" s="108">
        <f>H19</f>
        <v>36295700</v>
      </c>
      <c r="I13" s="74"/>
    </row>
    <row r="14" spans="1:9" ht="14.5">
      <c r="A14" s="103"/>
      <c r="B14" s="56" t="s">
        <v>193</v>
      </c>
      <c r="C14" s="56"/>
      <c r="D14" s="56"/>
      <c r="E14" s="56"/>
      <c r="F14" s="56"/>
      <c r="G14" s="124">
        <v>48</v>
      </c>
      <c r="H14" s="125">
        <v>36295700</v>
      </c>
      <c r="I14" s="74"/>
    </row>
    <row r="15" spans="1:9">
      <c r="A15" s="103"/>
      <c r="B15" s="56" t="s">
        <v>194</v>
      </c>
      <c r="C15" s="56"/>
      <c r="D15" s="56"/>
      <c r="E15" s="56"/>
      <c r="F15" s="56"/>
      <c r="G15" s="109">
        <v>0</v>
      </c>
      <c r="H15" s="110">
        <v>0</v>
      </c>
      <c r="I15" s="74"/>
    </row>
    <row r="16" spans="1:9">
      <c r="A16" s="103"/>
      <c r="B16" s="56" t="s">
        <v>195</v>
      </c>
      <c r="C16" s="56"/>
      <c r="D16" s="56"/>
      <c r="E16" s="56"/>
      <c r="F16" s="56"/>
      <c r="G16" s="109">
        <v>0</v>
      </c>
      <c r="H16" s="110">
        <v>0</v>
      </c>
      <c r="I16" s="74"/>
    </row>
    <row r="17" spans="1:9">
      <c r="A17" s="103"/>
      <c r="B17" s="56" t="s">
        <v>196</v>
      </c>
      <c r="C17" s="56"/>
      <c r="D17" s="56"/>
      <c r="E17" s="56"/>
      <c r="F17" s="56"/>
      <c r="G17" s="109">
        <v>0</v>
      </c>
      <c r="H17" s="110">
        <v>0</v>
      </c>
      <c r="I17" s="74"/>
    </row>
    <row r="18" spans="1:9">
      <c r="A18" s="103"/>
      <c r="B18" s="56" t="s">
        <v>222</v>
      </c>
      <c r="C18" s="56"/>
      <c r="D18" s="56"/>
      <c r="E18" s="56"/>
      <c r="F18" s="56"/>
      <c r="G18" s="111">
        <v>0</v>
      </c>
      <c r="H18" s="112">
        <v>0</v>
      </c>
      <c r="I18" s="74"/>
    </row>
    <row r="19" spans="1:9">
      <c r="A19" s="103"/>
      <c r="B19" s="71" t="s">
        <v>223</v>
      </c>
      <c r="C19" s="71"/>
      <c r="D19" s="71"/>
      <c r="E19" s="71"/>
      <c r="F19" s="56"/>
      <c r="G19" s="109">
        <f>SUM(G14:G18)</f>
        <v>48</v>
      </c>
      <c r="H19" s="108">
        <f>(H14+H15+H16+H17+H18)</f>
        <v>36295700</v>
      </c>
      <c r="I19" s="74"/>
    </row>
    <row r="20" spans="1:9" ht="14.5" thickBot="1">
      <c r="A20" s="103"/>
      <c r="B20" s="71"/>
      <c r="C20" s="71"/>
      <c r="D20" s="56"/>
      <c r="E20" s="56"/>
      <c r="F20" s="56"/>
      <c r="G20" s="113"/>
      <c r="H20" s="114"/>
      <c r="I20" s="74"/>
    </row>
    <row r="21" spans="1:9" ht="14.5" thickTop="1">
      <c r="A21" s="103"/>
      <c r="B21" s="71"/>
      <c r="C21" s="71"/>
      <c r="D21" s="56"/>
      <c r="E21" s="56"/>
      <c r="F21" s="56"/>
      <c r="G21" s="78"/>
      <c r="H21" s="115"/>
      <c r="I21" s="74"/>
    </row>
    <row r="22" spans="1:9">
      <c r="A22" s="103"/>
      <c r="B22" s="56"/>
      <c r="C22" s="56"/>
      <c r="D22" s="56"/>
      <c r="E22" s="56"/>
      <c r="F22" s="78"/>
      <c r="G22" s="78"/>
      <c r="H22" s="78"/>
      <c r="I22" s="74"/>
    </row>
    <row r="23" spans="1:9" ht="14.5" thickBot="1">
      <c r="A23" s="103"/>
      <c r="B23" s="82"/>
      <c r="C23" s="82"/>
      <c r="D23" s="56"/>
      <c r="E23" s="56"/>
      <c r="F23" s="82"/>
      <c r="G23" s="82"/>
      <c r="H23" s="78"/>
      <c r="I23" s="74"/>
    </row>
    <row r="24" spans="1:9">
      <c r="A24" s="103"/>
      <c r="B24" s="78" t="s">
        <v>224</v>
      </c>
      <c r="C24" s="78"/>
      <c r="D24" s="56"/>
      <c r="E24" s="56"/>
      <c r="F24" s="78"/>
      <c r="G24" s="78"/>
      <c r="H24" s="78"/>
      <c r="I24" s="74"/>
    </row>
    <row r="25" spans="1:9">
      <c r="A25" s="103"/>
      <c r="B25" s="78" t="s">
        <v>213</v>
      </c>
      <c r="C25" s="78"/>
      <c r="D25" s="56"/>
      <c r="E25" s="56"/>
      <c r="F25" s="78" t="s">
        <v>225</v>
      </c>
      <c r="G25" s="78"/>
      <c r="H25" s="78"/>
      <c r="I25" s="74"/>
    </row>
    <row r="26" spans="1:9">
      <c r="A26" s="103"/>
      <c r="B26" s="78" t="s">
        <v>214</v>
      </c>
      <c r="C26" s="78"/>
      <c r="D26" s="56"/>
      <c r="E26" s="56"/>
      <c r="F26" s="78" t="s">
        <v>226</v>
      </c>
      <c r="G26" s="78"/>
      <c r="H26" s="78"/>
      <c r="I26" s="74"/>
    </row>
    <row r="27" spans="1:9">
      <c r="A27" s="103"/>
      <c r="B27" s="78"/>
      <c r="C27" s="78"/>
      <c r="D27" s="56"/>
      <c r="E27" s="56"/>
      <c r="F27" s="78"/>
      <c r="G27" s="78"/>
      <c r="H27" s="78"/>
      <c r="I27" s="74"/>
    </row>
    <row r="28" spans="1:9" ht="18.5" customHeight="1">
      <c r="A28" s="103"/>
      <c r="B28" s="116" t="s">
        <v>227</v>
      </c>
      <c r="C28" s="116"/>
      <c r="D28" s="116"/>
      <c r="E28" s="116"/>
      <c r="F28" s="116"/>
      <c r="G28" s="116"/>
      <c r="H28" s="116"/>
      <c r="I28" s="74"/>
    </row>
    <row r="29" spans="1:9" ht="14.5" thickBot="1">
      <c r="A29" s="117"/>
      <c r="B29" s="118"/>
      <c r="C29" s="118"/>
      <c r="D29" s="118"/>
      <c r="E29" s="118"/>
      <c r="F29" s="82"/>
      <c r="G29" s="82"/>
      <c r="H29" s="82"/>
      <c r="I29" s="11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nolberto delgado</dc:creator>
  <cp:lastModifiedBy>Paola Andrea Jimenez Prado</cp:lastModifiedBy>
  <cp:lastPrinted>2024-08-17T17:43:26Z</cp:lastPrinted>
  <dcterms:created xsi:type="dcterms:W3CDTF">2024-08-12T19:38:06Z</dcterms:created>
  <dcterms:modified xsi:type="dcterms:W3CDTF">2024-08-17T17:51:57Z</dcterms:modified>
</cp:coreProperties>
</file>