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4. ABRIL\NIT 900589178 REMY IPS\"/>
    </mc:Choice>
  </mc:AlternateContent>
  <bookViews>
    <workbookView xWindow="0" yWindow="0" windowWidth="19200" windowHeight="7310" activeTab="3"/>
  </bookViews>
  <sheets>
    <sheet name="Hoja2" sheetId="2" r:id="rId1"/>
    <sheet name="INFO IPS" sheetId="3" r:id="rId2"/>
    <sheet name="TD" sheetId="6" r:id="rId3"/>
    <sheet name="ESTADO DE CADA FACTURA" sheetId="4" r:id="rId4"/>
    <sheet name="FOR-CSA-018 " sheetId="5" r:id="rId5"/>
    <sheet name="CIRCULAR 030" sheetId="7" r:id="rId6"/>
  </sheets>
  <definedNames>
    <definedName name="_xlnm._FilterDatabase" localSheetId="3" hidden="1">'ESTADO DE CADA FACTURA'!$A$2:$Z$68</definedName>
    <definedName name="_xlnm._FilterDatabase" localSheetId="0" hidden="1">Hoja2!$A$1:$W$1</definedName>
    <definedName name="_xlnm._FilterDatabase" localSheetId="1" hidden="1">'INFO IPS'!$A$1:$L$67</definedName>
  </definedNames>
  <calcPr calcId="152511"/>
  <pivotCaches>
    <pivotCache cacheId="9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7" l="1"/>
  <c r="I17" i="7" s="1"/>
  <c r="H23" i="7"/>
  <c r="H17" i="7" s="1"/>
  <c r="WUK6" i="7"/>
  <c r="I28" i="5" l="1"/>
  <c r="H28" i="5"/>
  <c r="I26" i="5"/>
  <c r="H26" i="5"/>
  <c r="I23" i="5"/>
  <c r="H23" i="5"/>
  <c r="H31" i="5" l="1"/>
  <c r="I31" i="5"/>
  <c r="V1" i="4" l="1"/>
  <c r="T1" i="4" l="1"/>
  <c r="O1" i="4"/>
  <c r="N1" i="4"/>
  <c r="Q1" i="4"/>
  <c r="K1" i="4"/>
  <c r="S1" i="4" l="1"/>
  <c r="R1" i="4"/>
</calcChain>
</file>

<file path=xl/sharedStrings.xml><?xml version="1.0" encoding="utf-8"?>
<sst xmlns="http://schemas.openxmlformats.org/spreadsheetml/2006/main" count="1532" uniqueCount="353">
  <si>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</si>
  <si>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</si>
  <si>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</si>
  <si>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</si>
  <si>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</si>
  <si>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</si>
  <si>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</si>
  <si>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</si>
  <si>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CA1C</t>
  </si>
  <si>
    <t>CA1C1437</t>
  </si>
  <si>
    <t>CA1C1551</t>
  </si>
  <si>
    <t>CA1E</t>
  </si>
  <si>
    <t>CA1E74</t>
  </si>
  <si>
    <t>CA1E166</t>
  </si>
  <si>
    <t>CA1E261</t>
  </si>
  <si>
    <t>CA1E367</t>
  </si>
  <si>
    <t>CA1E368</t>
  </si>
  <si>
    <t>CA1E370</t>
  </si>
  <si>
    <t>CA1E881</t>
  </si>
  <si>
    <t>CA1E951</t>
  </si>
  <si>
    <t>CA1E1637</t>
  </si>
  <si>
    <t>CA1E1702</t>
  </si>
  <si>
    <t>CA1E1703</t>
  </si>
  <si>
    <t>CA1E1726</t>
  </si>
  <si>
    <t>CA1E1813</t>
  </si>
  <si>
    <t>CA1E1886</t>
  </si>
  <si>
    <t>CA1E1959</t>
  </si>
  <si>
    <t>CA1E2020</t>
  </si>
  <si>
    <t>CA1E2091</t>
  </si>
  <si>
    <t>CA1E2181</t>
  </si>
  <si>
    <t>CA1E2283</t>
  </si>
  <si>
    <t>CA1E2395</t>
  </si>
  <si>
    <t>CA1E2457</t>
  </si>
  <si>
    <t>CA1E2530</t>
  </si>
  <si>
    <t>CA1E2600</t>
  </si>
  <si>
    <t>CA1E2656</t>
  </si>
  <si>
    <t>Consecutivo</t>
  </si>
  <si>
    <t>Número fac</t>
  </si>
  <si>
    <t>Factura</t>
  </si>
  <si>
    <t>Sede</t>
  </si>
  <si>
    <t>Cuidad</t>
  </si>
  <si>
    <t>NIT Cliente EPS</t>
  </si>
  <si>
    <t>Cliente Razón Social</t>
  </si>
  <si>
    <t>Tipo ID</t>
  </si>
  <si>
    <t>ID Paciente</t>
  </si>
  <si>
    <t>Nombre Paciente</t>
  </si>
  <si>
    <t>Fecha Egreso</t>
  </si>
  <si>
    <t>Tipo Paciente</t>
  </si>
  <si>
    <t>Fecha Atencion</t>
  </si>
  <si>
    <t>Fecha Inicial</t>
  </si>
  <si>
    <t>Fecha Final</t>
  </si>
  <si>
    <t>Fecha Factura</t>
  </si>
  <si>
    <t xml:space="preserve">año </t>
  </si>
  <si>
    <t xml:space="preserve">mes </t>
  </si>
  <si>
    <t>Fecha Radicación</t>
  </si>
  <si>
    <t>Vr Total Factura</t>
  </si>
  <si>
    <t>Copagos</t>
  </si>
  <si>
    <t>Vr Neto Factura ADImp</t>
  </si>
  <si>
    <t>CA1C-00000775</t>
  </si>
  <si>
    <t>CA1C775</t>
  </si>
  <si>
    <t>Cali 1</t>
  </si>
  <si>
    <t>Cali</t>
  </si>
  <si>
    <t>890303093-5</t>
  </si>
  <si>
    <t>COMFENALCO VALLE EPS</t>
  </si>
  <si>
    <t>CC</t>
  </si>
  <si>
    <t>GIOVANY  DE DIEGO</t>
  </si>
  <si>
    <t>Contributivo (Beneficiario)</t>
  </si>
  <si>
    <t>CA1C-00000789</t>
  </si>
  <si>
    <t>CA1C789</t>
  </si>
  <si>
    <t>CA1C-00000832</t>
  </si>
  <si>
    <t>CA1C832</t>
  </si>
  <si>
    <t>CA1C-00000843</t>
  </si>
  <si>
    <t>CA1C843</t>
  </si>
  <si>
    <t>CA1C-00000883</t>
  </si>
  <si>
    <t>CA1C883</t>
  </si>
  <si>
    <t>CA1C-00000916</t>
  </si>
  <si>
    <t>CA1C916</t>
  </si>
  <si>
    <t>CA1C-00000956</t>
  </si>
  <si>
    <t>CA1C956</t>
  </si>
  <si>
    <t>CA1C-00001051</t>
  </si>
  <si>
    <t>CA1C1051</t>
  </si>
  <si>
    <t>CA1C-00001113</t>
  </si>
  <si>
    <t>CA1C1113</t>
  </si>
  <si>
    <t>CA1C-00001167</t>
  </si>
  <si>
    <t>CA1C1167</t>
  </si>
  <si>
    <t>CA1C-00001189</t>
  </si>
  <si>
    <t>CA1C1189</t>
  </si>
  <si>
    <t>CA1C-00001229</t>
  </si>
  <si>
    <t>CA1C1229</t>
  </si>
  <si>
    <t>CA1C-00001437</t>
  </si>
  <si>
    <t>ERICK JONATHAN QUIÑONES</t>
  </si>
  <si>
    <t>CA1C-00001438</t>
  </si>
  <si>
    <t>CA1C1438</t>
  </si>
  <si>
    <t>YEISON  TORRES</t>
  </si>
  <si>
    <t>CA1C-00001439</t>
  </si>
  <si>
    <t>CA1C1439</t>
  </si>
  <si>
    <t>VICTOR HUGO GARCIA</t>
  </si>
  <si>
    <t>Subsidiado</t>
  </si>
  <si>
    <t>CA1C-00001498</t>
  </si>
  <si>
    <t>CA1C1498</t>
  </si>
  <si>
    <t>CA1C-00001499</t>
  </si>
  <si>
    <t>CA1C1499</t>
  </si>
  <si>
    <t>CA1C-00001551</t>
  </si>
  <si>
    <t>CA1C-00001552</t>
  </si>
  <si>
    <t>CA1C1552</t>
  </si>
  <si>
    <t>CA1C-00001651</t>
  </si>
  <si>
    <t>CA1C1651</t>
  </si>
  <si>
    <t>CA1C-00001682</t>
  </si>
  <si>
    <t>CA1C1682</t>
  </si>
  <si>
    <t>CA1E-00000074</t>
  </si>
  <si>
    <t>CA1E-00000119</t>
  </si>
  <si>
    <t>CA1E119</t>
  </si>
  <si>
    <t>CA1E-00000166</t>
  </si>
  <si>
    <t>CA1E-00000167</t>
  </si>
  <si>
    <t>CA1E167</t>
  </si>
  <si>
    <t>CA1E-00000261</t>
  </si>
  <si>
    <t>CA1E-00000262</t>
  </si>
  <si>
    <t>CA1E262</t>
  </si>
  <si>
    <t>TI</t>
  </si>
  <si>
    <t>JORGE ALEJANDRO SERNA</t>
  </si>
  <si>
    <t>CA1E-00000305</t>
  </si>
  <si>
    <t>CA1E305</t>
  </si>
  <si>
    <t>CA1E-00000367</t>
  </si>
  <si>
    <t>CA1E-00000368</t>
  </si>
  <si>
    <t>CA1E-00000370</t>
  </si>
  <si>
    <t>FREDY HERNAN ACHINCHOY</t>
  </si>
  <si>
    <t>Sin Egreso</t>
  </si>
  <si>
    <t>Contributivo (Cotizante)</t>
  </si>
  <si>
    <t>CA1E-00000467</t>
  </si>
  <si>
    <t>CA1E467</t>
  </si>
  <si>
    <t>CA1E-00000468</t>
  </si>
  <si>
    <t>CA1E468</t>
  </si>
  <si>
    <t>CA1E-00000540</t>
  </si>
  <si>
    <t>CA1E540</t>
  </si>
  <si>
    <t>CA1E-00000561</t>
  </si>
  <si>
    <t>CA1E561</t>
  </si>
  <si>
    <t>CA1E-00000617</t>
  </si>
  <si>
    <t>CA1E617</t>
  </si>
  <si>
    <t>CA1E-00000738</t>
  </si>
  <si>
    <t>CA1E738</t>
  </si>
  <si>
    <t>CA1E-00000786</t>
  </si>
  <si>
    <t>CA1E786</t>
  </si>
  <si>
    <t>ERIKA PAOLA CUERO</t>
  </si>
  <si>
    <t>CA1E-00000801</t>
  </si>
  <si>
    <t>CA1E801</t>
  </si>
  <si>
    <t>CA1E-00000881</t>
  </si>
  <si>
    <t>CA1E-00000951</t>
  </si>
  <si>
    <t>CA1E-00001027</t>
  </si>
  <si>
    <t>CA1E1027</t>
  </si>
  <si>
    <t>CA1E-00001110</t>
  </si>
  <si>
    <t>CA1E1110</t>
  </si>
  <si>
    <t>HAROLD  ORDOÑEZ</t>
  </si>
  <si>
    <t>CA1E-00001119</t>
  </si>
  <si>
    <t>CA1E1119</t>
  </si>
  <si>
    <t>CA1E-00001233</t>
  </si>
  <si>
    <t>CA1E1233</t>
  </si>
  <si>
    <t>CA1E-00001315</t>
  </si>
  <si>
    <t>CA1E1315</t>
  </si>
  <si>
    <t>YENNER STIVEN PORTOCARRERO</t>
  </si>
  <si>
    <t>CA1E-00001361</t>
  </si>
  <si>
    <t>CA1E1361</t>
  </si>
  <si>
    <t>CA1E-00001463</t>
  </si>
  <si>
    <t>CA1E1463</t>
  </si>
  <si>
    <t>CA1E-00001546</t>
  </si>
  <si>
    <t>CA1E1546</t>
  </si>
  <si>
    <t>CA1E-00001580</t>
  </si>
  <si>
    <t>CA1E1580</t>
  </si>
  <si>
    <t>CA1E-00001637</t>
  </si>
  <si>
    <t>CA1E-00001702</t>
  </si>
  <si>
    <t>CA1E-00001703</t>
  </si>
  <si>
    <t>CA1E-00001726</t>
  </si>
  <si>
    <t>CA1E-00001813</t>
  </si>
  <si>
    <t>CA1E-00001886</t>
  </si>
  <si>
    <t>CA1E-00001959</t>
  </si>
  <si>
    <t>CA1E-00002020</t>
  </si>
  <si>
    <t>CA1E-00002091</t>
  </si>
  <si>
    <t>CA1E-00002181</t>
  </si>
  <si>
    <t>CA1E-00002283</t>
  </si>
  <si>
    <t>CA1E-00002395</t>
  </si>
  <si>
    <t>CA1E-00002457</t>
  </si>
  <si>
    <t>CA1E-00002530</t>
  </si>
  <si>
    <t>CA1E-00002600</t>
  </si>
  <si>
    <t>CA1E-00002656</t>
  </si>
  <si>
    <t>Tipo de Contrato</t>
  </si>
  <si>
    <t>Sede / Ciudad</t>
  </si>
  <si>
    <t>Tipo de Prestación</t>
  </si>
  <si>
    <t>REMY IPS</t>
  </si>
  <si>
    <t>EVENTO</t>
  </si>
  <si>
    <t>alf+fac</t>
  </si>
  <si>
    <t>Estado de Factura EPS Abril 27</t>
  </si>
  <si>
    <t>Boxalud</t>
  </si>
  <si>
    <t>Llave</t>
  </si>
  <si>
    <t>900589178_CA1C775</t>
  </si>
  <si>
    <t>900589178_CA1C789</t>
  </si>
  <si>
    <t>900589178_CA1C832</t>
  </si>
  <si>
    <t>900589178_CA1C843</t>
  </si>
  <si>
    <t>900589178_CA1C883</t>
  </si>
  <si>
    <t>900589178_CA1C916</t>
  </si>
  <si>
    <t>900589178_CA1C956</t>
  </si>
  <si>
    <t>900589178_CA1C1051</t>
  </si>
  <si>
    <t>900589178_CA1C1113</t>
  </si>
  <si>
    <t>900589178_CA1C1167</t>
  </si>
  <si>
    <t>900589178_CA1C1189</t>
  </si>
  <si>
    <t>900589178_CA1C1229</t>
  </si>
  <si>
    <t>900589178_CA1C1437</t>
  </si>
  <si>
    <t>900589178_CA1C1438</t>
  </si>
  <si>
    <t>900589178_CA1C1439</t>
  </si>
  <si>
    <t>900589178_CA1C1498</t>
  </si>
  <si>
    <t>900589178_CA1C1499</t>
  </si>
  <si>
    <t>900589178_CA1C1551</t>
  </si>
  <si>
    <t>900589178_CA1C1552</t>
  </si>
  <si>
    <t>900589178_CA1C1651</t>
  </si>
  <si>
    <t>900589178_CA1C1682</t>
  </si>
  <si>
    <t>900589178_CA1E74</t>
  </si>
  <si>
    <t>900589178_CA1E119</t>
  </si>
  <si>
    <t>900589178_CA1E166</t>
  </si>
  <si>
    <t>900589178_CA1E167</t>
  </si>
  <si>
    <t>900589178_CA1E261</t>
  </si>
  <si>
    <t>900589178_CA1E262</t>
  </si>
  <si>
    <t>900589178_CA1E305</t>
  </si>
  <si>
    <t>900589178_CA1E367</t>
  </si>
  <si>
    <t>900589178_CA1E368</t>
  </si>
  <si>
    <t>900589178_CA1E370</t>
  </si>
  <si>
    <t>900589178_CA1E467</t>
  </si>
  <si>
    <t>900589178_CA1E468</t>
  </si>
  <si>
    <t>900589178_CA1E540</t>
  </si>
  <si>
    <t>900589178_CA1E561</t>
  </si>
  <si>
    <t>900589178_CA1E617</t>
  </si>
  <si>
    <t>900589178_CA1E738</t>
  </si>
  <si>
    <t>900589178_CA1E786</t>
  </si>
  <si>
    <t>900589178_CA1E801</t>
  </si>
  <si>
    <t>900589178_CA1E881</t>
  </si>
  <si>
    <t>900589178_CA1E951</t>
  </si>
  <si>
    <t>900589178_CA1E1027</t>
  </si>
  <si>
    <t>900589178_CA1E1110</t>
  </si>
  <si>
    <t>900589178_CA1E1119</t>
  </si>
  <si>
    <t>900589178_CA1E1233</t>
  </si>
  <si>
    <t>900589178_CA1E1315</t>
  </si>
  <si>
    <t>900589178_CA1E1361</t>
  </si>
  <si>
    <t>900589178_CA1E1463</t>
  </si>
  <si>
    <t>900589178_CA1E1546</t>
  </si>
  <si>
    <t>900589178_CA1E1580</t>
  </si>
  <si>
    <t>900589178_CA1E1637</t>
  </si>
  <si>
    <t>900589178_CA1E1702</t>
  </si>
  <si>
    <t>900589178_CA1E1703</t>
  </si>
  <si>
    <t>900589178_CA1E1726</t>
  </si>
  <si>
    <t>900589178_CA1E1813</t>
  </si>
  <si>
    <t>900589178_CA1E1886</t>
  </si>
  <si>
    <t>900589178_CA1E1959</t>
  </si>
  <si>
    <t>900589178_CA1E2020</t>
  </si>
  <si>
    <t>900589178_CA1E2091</t>
  </si>
  <si>
    <t>900589178_CA1E2181</t>
  </si>
  <si>
    <t>900589178_CA1E2283</t>
  </si>
  <si>
    <t>900589178_CA1E2395</t>
  </si>
  <si>
    <t>900589178_CA1E2457</t>
  </si>
  <si>
    <t>900589178_CA1E2530</t>
  </si>
  <si>
    <t>900589178_CA1E2600</t>
  </si>
  <si>
    <t>900589178_CA1E2656</t>
  </si>
  <si>
    <t>Fecha de radicacion EPS</t>
  </si>
  <si>
    <t>Finalizada</t>
  </si>
  <si>
    <t>Devuelta</t>
  </si>
  <si>
    <t>Valor Total Bruto</t>
  </si>
  <si>
    <t>Valor Devolucion</t>
  </si>
  <si>
    <t>Valor Radicado</t>
  </si>
  <si>
    <t>Valor Glosa Aceptada</t>
  </si>
  <si>
    <t>Valor Pagar</t>
  </si>
  <si>
    <t>Por pagar SAP</t>
  </si>
  <si>
    <t>P. abiertas doc</t>
  </si>
  <si>
    <t>Valor compensacion SAP</t>
  </si>
  <si>
    <t>Doc compensacion</t>
  </si>
  <si>
    <t>Fecha de compensacion</t>
  </si>
  <si>
    <t>Fecha de corte</t>
  </si>
  <si>
    <t>02.05.2019</t>
  </si>
  <si>
    <t>02.08.2019</t>
  </si>
  <si>
    <t>02.07.2019</t>
  </si>
  <si>
    <t>29.08.2019</t>
  </si>
  <si>
    <t>01.10.2019</t>
  </si>
  <si>
    <t>31.10.2019</t>
  </si>
  <si>
    <t>11.03.2020</t>
  </si>
  <si>
    <t>06.12.2019</t>
  </si>
  <si>
    <t>27.01.2020</t>
  </si>
  <si>
    <t>31.12.2019</t>
  </si>
  <si>
    <t>01.06.2023</t>
  </si>
  <si>
    <t>30.06.2020</t>
  </si>
  <si>
    <t>10.07.2020</t>
  </si>
  <si>
    <t>26.04.2023</t>
  </si>
  <si>
    <t>07.09.2020</t>
  </si>
  <si>
    <t>11.11.2020</t>
  </si>
  <si>
    <t>24.03.2021</t>
  </si>
  <si>
    <t>22.12.2020</t>
  </si>
  <si>
    <t>09.06.2021</t>
  </si>
  <si>
    <t>14.03.2024</t>
  </si>
  <si>
    <t>22.07.2021</t>
  </si>
  <si>
    <t>12.01.2022</t>
  </si>
  <si>
    <t>26.04.2022</t>
  </si>
  <si>
    <t>24.05.2022</t>
  </si>
  <si>
    <t>30.08.2022</t>
  </si>
  <si>
    <t>29.06.2023</t>
  </si>
  <si>
    <t>FACTURA DEVUELTA</t>
  </si>
  <si>
    <t>DEVOLUCION LA AUTORIZACION 230618523462130 YA FUE PAGADA EN LA FACTURA CA1E2600 POR ESO ESTA NOS ES PROCEDENTE PARA PAGO. ANDRES FERNANDEZ</t>
  </si>
  <si>
    <t>Observacion objeccion</t>
  </si>
  <si>
    <t>FACTURA PENDIENTE EN PROGRAMACION DE PAGO</t>
  </si>
  <si>
    <t>FACTURA CANCELADA</t>
  </si>
  <si>
    <t>FACTURA CANCELADA PARCIALMENTE - GLOSA ACEPTA POR LA IPS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</si>
  <si>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</si>
  <si>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</si>
  <si>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</si>
  <si>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</si>
  <si>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</si>
  <si>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</si>
  <si>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</si>
  <si>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</si>
  <si>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</si>
  <si>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</si>
  <si>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</si>
  <si>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</si>
  <si>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</si>
  <si>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</si>
  <si>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</si>
  <si>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</si>
  <si>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</si>
  <si>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</si>
  <si>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</si>
  <si>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</si>
  <si>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</si>
  <si>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</si>
  <si>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Total general</t>
  </si>
  <si>
    <t>Tipificacion</t>
  </si>
  <si>
    <t>Cant. Facturas</t>
  </si>
  <si>
    <t xml:space="preserve">Saldo IPS </t>
  </si>
  <si>
    <t xml:space="preserve">Valor glosa pendiente </t>
  </si>
  <si>
    <t>FACTURA-GLOSA ACEPTADA POR LA IPS ( $ )</t>
  </si>
  <si>
    <t xml:space="preserve">Señores:REMY IPS </t>
  </si>
  <si>
    <t>NIT: 900589178</t>
  </si>
  <si>
    <t>Santiago de Cali, Abril 27 de 2024</t>
  </si>
  <si>
    <t>Gloria Adela Rozo </t>
  </si>
  <si>
    <t>Directora Administrativa</t>
  </si>
  <si>
    <t>A continuacion me permito remitir nuestra respuesta al estado de cartera presentado en la fecha: 22/04/2024</t>
  </si>
  <si>
    <t>Con Corte al dia: 31/03/2024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</si>
  <si>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</si>
  <si>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</si>
  <si>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</si>
  <si>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</si>
  <si>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</si>
  <si>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</si>
  <si>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</si>
  <si>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</si>
  <si>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FACTURA-GLOSA-DEVOLUCION ACEPTADA POR LA IPS ( $ )</t>
  </si>
  <si>
    <t>GLOSA POR CONCILIAR</t>
  </si>
  <si>
    <t>TOTAL CARTERA REVISADA CIRCULAR 030</t>
  </si>
  <si>
    <t>Cartera - EPS Comfenalco Valle Delagente</t>
  </si>
  <si>
    <t xml:space="preserve">REMY IPS </t>
  </si>
  <si>
    <t>Valor 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</si>
</sst>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&quot;$&quot;\ #,##0;[Red]&quot;$&quot;\ #,##0"/>
    <numFmt numFmtId="175" formatCode="[$$-240A]\ #,##0;\-[$$-240A]\ #,##0"/>
  </numFmts>
  <fonts count="2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0"/>
      <color rgb="FF000000"/>
      <name val="Arial Unicode MS"/>
    </font>
    <font>
      <b/>
      <sz val="10"/>
      <color theme="0"/>
      <name val="Arial Unicode MS"/>
    </font>
    <font>
      <sz val="11"/>
      <name val="Aptos Narrow"/>
      <family val="2"/>
      <scheme val="minor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167" fontId="1" fillId="0" borderId="0" applyFont="0" applyFill="0" applyBorder="0" applyAlignment="0" applyProtection="0"/>
  </cellStyleXfs>
  <cellXfs count="147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/>
    </xf>
    <xf numFmtId="14" fontId="0" fillId="0" borderId="1" xfId="0" applyNumberFormat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0" fontId="3" fillId="0" borderId="0" xfId="0" applyFont="1" applyAlignment="1">
      <alignment horizontal="right" vertical="center"/>
    </xf>
    <xf numFmtId="14" fontId="0" fillId="0" borderId="0" xfId="0" applyNumberFormat="1" applyAlignment="1">
      <alignment horizontal="right"/>
    </xf>
    <xf numFmtId="164" fontId="0" fillId="0" borderId="0" xfId="1" applyNumberFormat="1" applyFont="1" applyAlignment="1">
      <alignment horizontal="right"/>
    </xf>
    <xf numFmtId="0" fontId="0" fillId="0" borderId="0" xfId="0" applyAlignment="1">
      <alignment horizontal="center"/>
    </xf>
    <xf numFmtId="0" fontId="5" fillId="0" borderId="0" xfId="0" applyFont="1" applyFill="1" applyAlignment="1">
      <alignment horizontal="right"/>
    </xf>
    <xf numFmtId="0" fontId="6" fillId="4" borderId="1" xfId="0" applyFont="1" applyFill="1" applyBorder="1" applyAlignment="1">
      <alignment horizontal="center" vertical="center" wrapText="1"/>
    </xf>
    <xf numFmtId="14" fontId="6" fillId="4" borderId="1" xfId="0" applyNumberFormat="1" applyFont="1" applyFill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164" fontId="7" fillId="0" borderId="1" xfId="1" applyNumberFormat="1" applyFont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 wrapText="1"/>
    </xf>
    <xf numFmtId="14" fontId="8" fillId="0" borderId="1" xfId="0" applyNumberFormat="1" applyFont="1" applyBorder="1" applyAlignment="1">
      <alignment horizontal="right"/>
    </xf>
    <xf numFmtId="0" fontId="9" fillId="0" borderId="1" xfId="0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right"/>
    </xf>
    <xf numFmtId="164" fontId="8" fillId="0" borderId="1" xfId="1" applyNumberFormat="1" applyFont="1" applyBorder="1" applyAlignment="1">
      <alignment horizontal="right"/>
    </xf>
    <xf numFmtId="14" fontId="8" fillId="0" borderId="1" xfId="1" applyNumberFormat="1" applyFont="1" applyBorder="1" applyAlignment="1">
      <alignment horizontal="right"/>
    </xf>
    <xf numFmtId="0" fontId="10" fillId="0" borderId="1" xfId="0" applyFont="1" applyFill="1" applyBorder="1" applyAlignment="1">
      <alignment horizontal="right" vertical="center" wrapText="1"/>
    </xf>
    <xf numFmtId="14" fontId="10" fillId="0" borderId="1" xfId="1" applyNumberFormat="1" applyFont="1" applyFill="1" applyBorder="1" applyAlignment="1">
      <alignment horizontal="right" vertical="center" wrapText="1"/>
    </xf>
    <xf numFmtId="164" fontId="10" fillId="0" borderId="1" xfId="1" applyNumberFormat="1" applyFont="1" applyFill="1" applyBorder="1" applyAlignment="1">
      <alignment horizontal="right" vertical="center" wrapText="1"/>
    </xf>
    <xf numFmtId="14" fontId="7" fillId="0" borderId="1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right"/>
    </xf>
    <xf numFmtId="0" fontId="12" fillId="0" borderId="0" xfId="0" applyFont="1" applyFill="1" applyAlignment="1">
      <alignment horizontal="right"/>
    </xf>
    <xf numFmtId="14" fontId="11" fillId="0" borderId="0" xfId="0" applyNumberFormat="1" applyFont="1" applyAlignment="1">
      <alignment horizontal="right"/>
    </xf>
    <xf numFmtId="0" fontId="16" fillId="0" borderId="0" xfId="0" applyFont="1" applyFill="1" applyAlignment="1">
      <alignment horizontal="center"/>
    </xf>
    <xf numFmtId="165" fontId="11" fillId="0" borderId="0" xfId="2" applyNumberFormat="1" applyFont="1" applyAlignment="1">
      <alignment horizontal="right"/>
    </xf>
    <xf numFmtId="165" fontId="16" fillId="0" borderId="0" xfId="2" applyNumberFormat="1" applyFont="1" applyAlignment="1">
      <alignment horizontal="right"/>
    </xf>
    <xf numFmtId="0" fontId="15" fillId="0" borderId="2" xfId="0" applyFont="1" applyFill="1" applyBorder="1" applyAlignment="1">
      <alignment horizontal="center" vertical="center" wrapText="1"/>
    </xf>
    <xf numFmtId="14" fontId="15" fillId="0" borderId="2" xfId="0" applyNumberFormat="1" applyFont="1" applyFill="1" applyBorder="1" applyAlignment="1">
      <alignment horizontal="center" vertical="center" wrapText="1"/>
    </xf>
    <xf numFmtId="165" fontId="15" fillId="0" borderId="2" xfId="2" applyNumberFormat="1" applyFont="1" applyFill="1" applyBorder="1" applyAlignment="1">
      <alignment horizontal="center" vertical="center" wrapText="1"/>
    </xf>
    <xf numFmtId="165" fontId="15" fillId="8" borderId="2" xfId="2" applyNumberFormat="1" applyFont="1" applyFill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center" vertical="center" wrapText="1"/>
    </xf>
    <xf numFmtId="14" fontId="11" fillId="0" borderId="2" xfId="0" applyNumberFormat="1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165" fontId="11" fillId="0" borderId="2" xfId="2" applyNumberFormat="1" applyFont="1" applyBorder="1" applyAlignment="1">
      <alignment horizontal="right"/>
    </xf>
    <xf numFmtId="14" fontId="11" fillId="0" borderId="2" xfId="1" applyNumberFormat="1" applyFont="1" applyBorder="1" applyAlignment="1">
      <alignment horizontal="right"/>
    </xf>
    <xf numFmtId="0" fontId="13" fillId="0" borderId="2" xfId="0" applyFont="1" applyBorder="1" applyAlignment="1">
      <alignment horizontal="right" vertical="center"/>
    </xf>
    <xf numFmtId="14" fontId="13" fillId="0" borderId="2" xfId="0" applyNumberFormat="1" applyFont="1" applyBorder="1" applyAlignment="1">
      <alignment horizontal="right" vertical="center"/>
    </xf>
    <xf numFmtId="165" fontId="13" fillId="0" borderId="2" xfId="2" applyNumberFormat="1" applyFont="1" applyBorder="1" applyAlignment="1">
      <alignment horizontal="right" vertical="center"/>
    </xf>
    <xf numFmtId="0" fontId="12" fillId="0" borderId="2" xfId="0" applyFont="1" applyFill="1" applyBorder="1" applyAlignment="1">
      <alignment horizontal="right" vertical="center"/>
    </xf>
    <xf numFmtId="14" fontId="12" fillId="0" borderId="2" xfId="1" applyNumberFormat="1" applyFont="1" applyFill="1" applyBorder="1" applyAlignment="1">
      <alignment horizontal="right" vertical="center"/>
    </xf>
    <xf numFmtId="165" fontId="12" fillId="0" borderId="2" xfId="2" applyNumberFormat="1" applyFont="1" applyFill="1" applyBorder="1" applyAlignment="1">
      <alignment horizontal="right" vertical="center"/>
    </xf>
    <xf numFmtId="0" fontId="15" fillId="6" borderId="2" xfId="0" applyFont="1" applyFill="1" applyBorder="1" applyAlignment="1">
      <alignment horizontal="center" vertical="center" wrapText="1"/>
    </xf>
    <xf numFmtId="14" fontId="15" fillId="5" borderId="2" xfId="0" applyNumberFormat="1" applyFont="1" applyFill="1" applyBorder="1" applyAlignment="1">
      <alignment horizontal="center" vertical="center" wrapText="1"/>
    </xf>
    <xf numFmtId="165" fontId="14" fillId="0" borderId="2" xfId="2" applyNumberFormat="1" applyFont="1" applyBorder="1" applyAlignment="1">
      <alignment horizontal="center" vertical="center" wrapText="1"/>
    </xf>
    <xf numFmtId="165" fontId="13" fillId="3" borderId="2" xfId="2" applyNumberFormat="1" applyFont="1" applyFill="1" applyBorder="1" applyAlignment="1">
      <alignment horizontal="right" vertical="center"/>
    </xf>
    <xf numFmtId="0" fontId="15" fillId="9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65" fontId="14" fillId="10" borderId="2" xfId="2" applyNumberFormat="1" applyFont="1" applyFill="1" applyBorder="1" applyAlignment="1">
      <alignment horizontal="center" vertical="center" wrapText="1"/>
    </xf>
    <xf numFmtId="0" fontId="17" fillId="0" borderId="0" xfId="3" applyFont="1"/>
    <xf numFmtId="0" fontId="17" fillId="0" borderId="3" xfId="3" applyFont="1" applyBorder="1" applyAlignment="1">
      <alignment horizontal="centerContinuous"/>
    </xf>
    <xf numFmtId="0" fontId="17" fillId="0" borderId="4" xfId="3" applyFont="1" applyBorder="1" applyAlignment="1">
      <alignment horizontal="centerContinuous"/>
    </xf>
    <xf numFmtId="0" fontId="18" fillId="0" borderId="3" xfId="3" applyFont="1" applyBorder="1" applyAlignment="1">
      <alignment horizontal="centerContinuous" vertical="center"/>
    </xf>
    <xf numFmtId="0" fontId="18" fillId="0" borderId="5" xfId="3" applyFont="1" applyBorder="1" applyAlignment="1">
      <alignment horizontal="centerContinuous" vertical="center"/>
    </xf>
    <xf numFmtId="0" fontId="18" fillId="0" borderId="4" xfId="3" applyFont="1" applyBorder="1" applyAlignment="1">
      <alignment horizontal="centerContinuous" vertical="center"/>
    </xf>
    <xf numFmtId="0" fontId="18" fillId="0" borderId="6" xfId="3" applyFont="1" applyBorder="1" applyAlignment="1">
      <alignment horizontal="centerContinuous" vertical="center"/>
    </xf>
    <xf numFmtId="0" fontId="17" fillId="0" borderId="7" xfId="3" applyFont="1" applyBorder="1" applyAlignment="1">
      <alignment horizontal="centerContinuous"/>
    </xf>
    <xf numFmtId="0" fontId="17" fillId="0" borderId="8" xfId="3" applyFont="1" applyBorder="1" applyAlignment="1">
      <alignment horizontal="centerContinuous"/>
    </xf>
    <xf numFmtId="0" fontId="18" fillId="0" borderId="9" xfId="3" applyFont="1" applyBorder="1" applyAlignment="1">
      <alignment horizontal="centerContinuous" vertical="center"/>
    </xf>
    <xf numFmtId="0" fontId="18" fillId="0" borderId="10" xfId="3" applyFont="1" applyBorder="1" applyAlignment="1">
      <alignment horizontal="centerContinuous" vertical="center"/>
    </xf>
    <xf numFmtId="0" fontId="18" fillId="0" borderId="11" xfId="3" applyFont="1" applyBorder="1" applyAlignment="1">
      <alignment horizontal="centerContinuous" vertical="center"/>
    </xf>
    <xf numFmtId="0" fontId="18" fillId="0" borderId="12" xfId="3" applyFont="1" applyBorder="1" applyAlignment="1">
      <alignment horizontal="centerContinuous" vertical="center"/>
    </xf>
    <xf numFmtId="0" fontId="18" fillId="0" borderId="7" xfId="3" applyFont="1" applyBorder="1" applyAlignment="1">
      <alignment horizontal="centerContinuous" vertical="center"/>
    </xf>
    <xf numFmtId="0" fontId="18" fillId="0" borderId="0" xfId="3" applyFont="1" applyAlignment="1">
      <alignment horizontal="centerContinuous" vertical="center"/>
    </xf>
    <xf numFmtId="0" fontId="18" fillId="0" borderId="8" xfId="3" applyFont="1" applyBorder="1" applyAlignment="1">
      <alignment horizontal="centerContinuous" vertical="center"/>
    </xf>
    <xf numFmtId="0" fontId="18" fillId="0" borderId="13" xfId="3" applyFont="1" applyBorder="1" applyAlignment="1">
      <alignment horizontal="centerContinuous" vertical="center"/>
    </xf>
    <xf numFmtId="0" fontId="17" fillId="0" borderId="9" xfId="3" applyFont="1" applyBorder="1" applyAlignment="1">
      <alignment horizontal="centerContinuous"/>
    </xf>
    <xf numFmtId="0" fontId="17" fillId="0" borderId="11" xfId="3" applyFont="1" applyBorder="1" applyAlignment="1">
      <alignment horizontal="centerContinuous"/>
    </xf>
    <xf numFmtId="0" fontId="17" fillId="0" borderId="7" xfId="3" applyFont="1" applyBorder="1"/>
    <xf numFmtId="0" fontId="17" fillId="0" borderId="8" xfId="3" applyFont="1" applyBorder="1"/>
    <xf numFmtId="0" fontId="18" fillId="0" borderId="0" xfId="3" applyFont="1"/>
    <xf numFmtId="14" fontId="17" fillId="0" borderId="0" xfId="3" applyNumberFormat="1" applyFont="1"/>
    <xf numFmtId="166" fontId="17" fillId="0" borderId="0" xfId="3" applyNumberFormat="1" applyFont="1"/>
    <xf numFmtId="0" fontId="10" fillId="0" borderId="0" xfId="3" applyFont="1"/>
    <xf numFmtId="14" fontId="1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4" fontId="9" fillId="0" borderId="0" xfId="1" applyNumberFormat="1" applyFont="1" applyAlignment="1">
      <alignment horizontal="right"/>
    </xf>
    <xf numFmtId="164" fontId="17" fillId="0" borderId="0" xfId="1" applyNumberFormat="1" applyFont="1"/>
    <xf numFmtId="168" fontId="10" fillId="0" borderId="0" xfId="4" applyNumberFormat="1" applyFont="1" applyAlignment="1">
      <alignment horizontal="center"/>
    </xf>
    <xf numFmtId="164" fontId="10" fillId="0" borderId="0" xfId="1" applyNumberFormat="1" applyFont="1" applyAlignment="1">
      <alignment horizontal="right"/>
    </xf>
    <xf numFmtId="168" fontId="17" fillId="0" borderId="0" xfId="4" applyNumberFormat="1" applyFont="1" applyAlignment="1">
      <alignment horizontal="center"/>
    </xf>
    <xf numFmtId="164" fontId="17" fillId="0" borderId="0" xfId="1" applyNumberFormat="1" applyFont="1" applyAlignment="1">
      <alignment horizontal="right"/>
    </xf>
    <xf numFmtId="164" fontId="17" fillId="0" borderId="0" xfId="3" applyNumberFormat="1" applyFont="1"/>
    <xf numFmtId="168" fontId="17" fillId="0" borderId="10" xfId="4" applyNumberFormat="1" applyFont="1" applyBorder="1" applyAlignment="1">
      <alignment horizontal="center"/>
    </xf>
    <xf numFmtId="164" fontId="17" fillId="0" borderId="10" xfId="1" applyNumberFormat="1" applyFont="1" applyBorder="1" applyAlignment="1">
      <alignment horizontal="right"/>
    </xf>
    <xf numFmtId="168" fontId="18" fillId="0" borderId="0" xfId="1" applyNumberFormat="1" applyFont="1" applyAlignment="1">
      <alignment horizontal="right"/>
    </xf>
    <xf numFmtId="164" fontId="18" fillId="0" borderId="0" xfId="1" applyNumberFormat="1" applyFont="1" applyAlignment="1">
      <alignment horizontal="right"/>
    </xf>
    <xf numFmtId="0" fontId="9" fillId="0" borderId="0" xfId="3" applyFont="1"/>
    <xf numFmtId="168" fontId="10" fillId="0" borderId="10" xfId="4" applyNumberFormat="1" applyFont="1" applyBorder="1" applyAlignment="1">
      <alignment horizontal="center"/>
    </xf>
    <xf numFmtId="164" fontId="10" fillId="0" borderId="10" xfId="1" applyNumberFormat="1" applyFont="1" applyBorder="1" applyAlignment="1">
      <alignment horizontal="right"/>
    </xf>
    <xf numFmtId="0" fontId="10" fillId="0" borderId="8" xfId="3" applyFont="1" applyBorder="1"/>
    <xf numFmtId="168" fontId="10" fillId="0" borderId="0" xfId="1" applyNumberFormat="1" applyFont="1" applyAlignment="1">
      <alignment horizontal="right"/>
    </xf>
    <xf numFmtId="168" fontId="9" fillId="0" borderId="14" xfId="4" applyNumberFormat="1" applyFont="1" applyBorder="1" applyAlignment="1">
      <alignment horizontal="center"/>
    </xf>
    <xf numFmtId="164" fontId="9" fillId="0" borderId="14" xfId="1" applyNumberFormat="1" applyFont="1" applyBorder="1" applyAlignment="1">
      <alignment horizontal="right"/>
    </xf>
    <xf numFmtId="169" fontId="10" fillId="0" borderId="0" xfId="3" applyNumberFormat="1" applyFont="1"/>
    <xf numFmtId="167" fontId="10" fillId="0" borderId="0" xfId="4" applyFont="1"/>
    <xf numFmtId="164" fontId="10" fillId="0" borderId="0" xfId="1" applyNumberFormat="1" applyFont="1"/>
    <xf numFmtId="169" fontId="9" fillId="0" borderId="10" xfId="3" applyNumberFormat="1" applyFont="1" applyBorder="1"/>
    <xf numFmtId="169" fontId="10" fillId="0" borderId="10" xfId="3" applyNumberFormat="1" applyFont="1" applyBorder="1"/>
    <xf numFmtId="167" fontId="9" fillId="0" borderId="10" xfId="4" applyFont="1" applyBorder="1"/>
    <xf numFmtId="164" fontId="10" fillId="0" borderId="10" xfId="1" applyNumberFormat="1" applyFont="1" applyBorder="1"/>
    <xf numFmtId="169" fontId="9" fillId="0" borderId="0" xfId="3" applyNumberFormat="1" applyFont="1"/>
    <xf numFmtId="0" fontId="17" fillId="0" borderId="9" xfId="3" applyFont="1" applyBorder="1"/>
    <xf numFmtId="0" fontId="17" fillId="0" borderId="10" xfId="3" applyFont="1" applyBorder="1"/>
    <xf numFmtId="169" fontId="17" fillId="0" borderId="10" xfId="3" applyNumberFormat="1" applyFont="1" applyBorder="1"/>
    <xf numFmtId="0" fontId="17" fillId="0" borderId="11" xfId="3" applyFont="1" applyBorder="1"/>
    <xf numFmtId="165" fontId="0" fillId="0" borderId="0" xfId="2" applyNumberFormat="1" applyFont="1"/>
    <xf numFmtId="165" fontId="0" fillId="0" borderId="4" xfId="2" applyNumberFormat="1" applyFont="1" applyBorder="1"/>
    <xf numFmtId="165" fontId="0" fillId="0" borderId="8" xfId="2" applyNumberFormat="1" applyFont="1" applyBorder="1"/>
    <xf numFmtId="165" fontId="0" fillId="0" borderId="11" xfId="2" applyNumberFormat="1" applyFont="1" applyBorder="1"/>
    <xf numFmtId="0" fontId="0" fillId="0" borderId="6" xfId="0" pivotButton="1" applyBorder="1"/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6" xfId="0" applyBorder="1"/>
    <xf numFmtId="0" fontId="0" fillId="0" borderId="13" xfId="0" applyNumberFormat="1" applyBorder="1"/>
    <xf numFmtId="0" fontId="0" fillId="0" borderId="12" xfId="0" applyNumberFormat="1" applyBorder="1"/>
    <xf numFmtId="165" fontId="0" fillId="0" borderId="6" xfId="2" applyNumberFormat="1" applyFont="1" applyBorder="1"/>
    <xf numFmtId="165" fontId="0" fillId="0" borderId="13" xfId="2" applyNumberFormat="1" applyFont="1" applyBorder="1"/>
    <xf numFmtId="165" fontId="0" fillId="0" borderId="12" xfId="2" applyNumberFormat="1" applyFont="1" applyBorder="1"/>
    <xf numFmtId="0" fontId="19" fillId="0" borderId="0" xfId="3" applyFont="1" applyAlignment="1">
      <alignment horizontal="center" vertical="center" wrapText="1"/>
    </xf>
    <xf numFmtId="0" fontId="18" fillId="0" borderId="7" xfId="3" applyFont="1" applyBorder="1" applyAlignment="1">
      <alignment horizontal="center" vertical="center" wrapText="1"/>
    </xf>
    <xf numFmtId="0" fontId="18" fillId="0" borderId="0" xfId="3" applyFont="1" applyAlignment="1">
      <alignment horizontal="center" vertical="center" wrapText="1"/>
    </xf>
    <xf numFmtId="0" fontId="18" fillId="0" borderId="8" xfId="3" applyFont="1" applyBorder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0" xfId="2" applyNumberFormat="1" applyFont="1" applyAlignment="1">
      <alignment horizontal="center"/>
    </xf>
    <xf numFmtId="175" fontId="18" fillId="0" borderId="0" xfId="2" applyNumberFormat="1" applyFont="1" applyAlignment="1">
      <alignment horizontal="right"/>
    </xf>
    <xf numFmtId="0" fontId="17" fillId="0" borderId="0" xfId="2" applyNumberFormat="1" applyFont="1" applyAlignment="1">
      <alignment horizontal="center"/>
    </xf>
    <xf numFmtId="175" fontId="17" fillId="0" borderId="0" xfId="2" applyNumberFormat="1" applyFont="1" applyAlignment="1">
      <alignment horizontal="right"/>
    </xf>
    <xf numFmtId="0" fontId="17" fillId="0" borderId="15" xfId="2" applyNumberFormat="1" applyFont="1" applyBorder="1" applyAlignment="1">
      <alignment horizontal="center"/>
    </xf>
    <xf numFmtId="175" fontId="17" fillId="0" borderId="15" xfId="2" applyNumberFormat="1" applyFont="1" applyBorder="1" applyAlignment="1">
      <alignment horizontal="right"/>
    </xf>
    <xf numFmtId="165" fontId="17" fillId="0" borderId="14" xfId="2" applyNumberFormat="1" applyFont="1" applyBorder="1" applyAlignment="1">
      <alignment horizontal="center"/>
    </xf>
    <xf numFmtId="175" fontId="17" fillId="0" borderId="14" xfId="2" applyNumberFormat="1" applyFont="1" applyBorder="1" applyAlignment="1">
      <alignment horizontal="right"/>
    </xf>
    <xf numFmtId="0" fontId="0" fillId="0" borderId="0" xfId="3" applyFont="1"/>
    <xf numFmtId="169" fontId="17" fillId="0" borderId="0" xfId="3" applyNumberFormat="1" applyFont="1"/>
    <xf numFmtId="169" fontId="17" fillId="0" borderId="0" xfId="3" applyNumberFormat="1" applyFont="1" applyAlignment="1">
      <alignment horizontal="right"/>
    </xf>
    <xf numFmtId="169" fontId="18" fillId="0" borderId="10" xfId="3" applyNumberFormat="1" applyFont="1" applyBorder="1"/>
    <xf numFmtId="169" fontId="18" fillId="0" borderId="0" xfId="3" applyNumberFormat="1" applyFont="1"/>
    <xf numFmtId="165" fontId="15" fillId="9" borderId="2" xfId="2" applyNumberFormat="1" applyFont="1" applyFill="1" applyBorder="1" applyAlignment="1">
      <alignment horizontal="center" vertical="center" wrapText="1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15"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09.531776504627" createdVersion="5" refreshedVersion="5" minRefreshableVersion="3" recordCount="66">
  <cacheSource type="worksheet">
    <worksheetSource ref="A2:Z68" sheet="ESTADO DE CADA FACTURA"/>
  </cacheSource>
  <cacheFields count="25">
    <cacheField name="NIT IPS" numFmtId="0">
      <sharedItems containsSemiMixedTypes="0" containsString="0" containsNumber="1" containsInteger="1" minValue="900589178" maxValue="900589178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4" maxValue="2656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9-01-15T00:00:00" maxDate="2023-04-05T00:00:00"/>
    </cacheField>
    <cacheField name="IPS Fecha radicado" numFmtId="14">
      <sharedItems containsSemiMixedTypes="0" containsNonDate="0" containsDate="1" containsString="0" minDate="2019-01-15T00:00:00" maxDate="2023-04-05T00:00:00"/>
    </cacheField>
    <cacheField name="Fecha de radicacion EPS" numFmtId="14">
      <sharedItems containsSemiMixedTypes="0" containsNonDate="0" containsDate="1" containsString="0" minDate="2019-01-17T00:00:00" maxDate="2024-03-01T07:00:00"/>
    </cacheField>
    <cacheField name="IPS Valor Factura" numFmtId="165">
      <sharedItems containsSemiMixedTypes="0" containsString="0" containsNumber="1" containsInteger="1" minValue="52375" maxValue="4432280"/>
    </cacheField>
    <cacheField name="IPS Saldo Factura" numFmtId="165">
      <sharedItems containsSemiMixedTypes="0" containsString="0" containsNumber="1" containsInteger="1" minValue="52375" maxValue="4432280"/>
    </cacheField>
    <cacheField name="Estado de Factura EPS Abril 27" numFmtId="0">
      <sharedItems count="4">
        <s v="FACTURA CANCELADA"/>
        <s v="FACTURA CANCELADA PARCIALMENTE - GLOSA ACEPTA POR LA IPS"/>
        <s v="FACTURA PENDIENTE EN PROGRAMACION DE PAGO"/>
        <s v="FACTURA DEVUELTA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4432280"/>
    </cacheField>
    <cacheField name="Valor Devolucion" numFmtId="165">
      <sharedItems containsSemiMixedTypes="0" containsString="0" containsNumber="1" containsInteger="1" minValue="0" maxValue="0"/>
    </cacheField>
    <cacheField name="Observacion objeccion" numFmtId="165">
      <sharedItems containsBlank="1"/>
    </cacheField>
    <cacheField name="Valor Radicado" numFmtId="165">
      <sharedItems containsSemiMixedTypes="0" containsString="0" containsNumber="1" containsInteger="1" minValue="0" maxValue="4432280"/>
    </cacheField>
    <cacheField name="Valor Glosa Aceptada" numFmtId="165">
      <sharedItems containsSemiMixedTypes="0" containsString="0" containsNumber="1" containsInteger="1" minValue="0" maxValue="886456"/>
    </cacheField>
    <cacheField name="Valor Pagar" numFmtId="165">
      <sharedItems containsSemiMixedTypes="0" containsString="0" containsNumber="1" containsInteger="1" minValue="0" maxValue="4432280"/>
    </cacheField>
    <cacheField name="Por pagar SAP" numFmtId="165">
      <sharedItems containsSemiMixedTypes="0" containsString="0" containsNumber="1" containsInteger="1" minValue="0" maxValue="4343634"/>
    </cacheField>
    <cacheField name="P. abiertas doc" numFmtId="0">
      <sharedItems containsString="0" containsBlank="1" containsNumber="1" containsInteger="1" minValue="1222389858" maxValue="1222389878"/>
    </cacheField>
    <cacheField name="Valor compensacion SAP" numFmtId="165">
      <sharedItems containsSemiMixedTypes="0" containsString="0" containsNumber="1" containsInteger="1" minValue="0" maxValue="4378560"/>
    </cacheField>
    <cacheField name="Doc compensacion" numFmtId="0">
      <sharedItems containsString="0" containsBlank="1" containsNumber="1" containsInteger="1" minValue="2200644620" maxValue="4800063012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3-31T00:00:00" maxDate="2024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">
  <r>
    <n v="900589178"/>
    <s v="REMY IPS"/>
    <s v="CA1C"/>
    <n v="775"/>
    <s v="CA1C775"/>
    <s v="900589178_CA1C775"/>
    <d v="2019-01-15T00:00:00"/>
    <d v="2019-01-15T00:00:00"/>
    <d v="2019-01-17T00:00:00"/>
    <n v="4378560"/>
    <n v="4378560"/>
    <x v="0"/>
    <s v="Finalizada"/>
    <n v="4378560"/>
    <n v="0"/>
    <m/>
    <n v="4378560"/>
    <n v="0"/>
    <n v="4378560"/>
    <n v="0"/>
    <m/>
    <n v="4378560"/>
    <n v="2200644620"/>
    <s v="02.05.2019"/>
    <d v="2024-03-31T00:00:00"/>
  </r>
  <r>
    <n v="900589178"/>
    <s v="REMY IPS"/>
    <s v="CA1C"/>
    <n v="789"/>
    <s v="CA1C789"/>
    <s v="900589178_CA1C789"/>
    <d v="2019-02-12T00:00:00"/>
    <d v="2019-02-12T00:00:00"/>
    <d v="2019-02-19T00:00:00"/>
    <n v="4378560"/>
    <n v="4378560"/>
    <x v="0"/>
    <s v="Finalizada"/>
    <n v="4378560"/>
    <n v="0"/>
    <m/>
    <n v="4378560"/>
    <n v="0"/>
    <n v="4378560"/>
    <n v="0"/>
    <m/>
    <n v="4378560"/>
    <n v="2200693539"/>
    <s v="02.08.2019"/>
    <d v="2024-03-31T00:00:00"/>
  </r>
  <r>
    <n v="900589178"/>
    <s v="REMY IPS"/>
    <s v="CA1C"/>
    <n v="832"/>
    <s v="CA1C832"/>
    <s v="900589178_CA1C832"/>
    <d v="2019-03-14T00:00:00"/>
    <d v="2019-03-14T00:00:00"/>
    <d v="2019-03-15T00:00:00"/>
    <n v="4378560"/>
    <n v="4378560"/>
    <x v="0"/>
    <s v="Finalizada"/>
    <n v="4378560"/>
    <n v="0"/>
    <m/>
    <n v="4378560"/>
    <n v="0"/>
    <n v="4378560"/>
    <n v="0"/>
    <m/>
    <n v="4378560"/>
    <n v="2200676549"/>
    <s v="02.07.2019"/>
    <d v="2024-03-31T00:00:00"/>
  </r>
  <r>
    <n v="900589178"/>
    <s v="REMY IPS"/>
    <s v="CA1C"/>
    <n v="843"/>
    <s v="CA1C843"/>
    <s v="900589178_CA1C843"/>
    <d v="2019-04-03T00:00:00"/>
    <d v="2019-04-03T00:00:00"/>
    <d v="2019-04-12T00:00:00"/>
    <n v="4378560"/>
    <n v="4378560"/>
    <x v="0"/>
    <s v="Finalizada"/>
    <n v="4378560"/>
    <n v="0"/>
    <m/>
    <n v="4378560"/>
    <n v="0"/>
    <n v="4378560"/>
    <n v="0"/>
    <m/>
    <n v="4378560"/>
    <n v="2200693539"/>
    <s v="02.08.2019"/>
    <d v="2024-03-31T00:00:00"/>
  </r>
  <r>
    <n v="900589178"/>
    <s v="REMY IPS"/>
    <s v="CA1C"/>
    <n v="883"/>
    <s v="CA1C883"/>
    <s v="900589178_CA1C883"/>
    <d v="2019-05-13T00:00:00"/>
    <d v="2019-05-13T00:00:00"/>
    <d v="2019-05-17T00:00:00"/>
    <n v="4378560"/>
    <n v="4378560"/>
    <x v="0"/>
    <s v="Finalizada"/>
    <n v="4378560"/>
    <n v="0"/>
    <m/>
    <n v="4378560"/>
    <n v="0"/>
    <n v="4378560"/>
    <n v="0"/>
    <m/>
    <n v="4378560"/>
    <n v="2200711018"/>
    <s v="29.08.2019"/>
    <d v="2024-03-31T00:00:00"/>
  </r>
  <r>
    <n v="900589178"/>
    <s v="REMY IPS"/>
    <s v="CA1C"/>
    <n v="916"/>
    <s v="CA1C916"/>
    <s v="900589178_CA1C916"/>
    <d v="2019-06-11T00:00:00"/>
    <d v="2019-06-11T00:00:00"/>
    <d v="2019-06-18T00:00:00"/>
    <n v="4378560"/>
    <n v="4378560"/>
    <x v="0"/>
    <s v="Finalizada"/>
    <n v="4378560"/>
    <n v="0"/>
    <m/>
    <n v="4378560"/>
    <n v="0"/>
    <n v="4378560"/>
    <n v="0"/>
    <m/>
    <n v="4378560"/>
    <n v="2200727458"/>
    <s v="01.10.2019"/>
    <d v="2024-03-31T00:00:00"/>
  </r>
  <r>
    <n v="900589178"/>
    <s v="REMY IPS"/>
    <s v="CA1C"/>
    <n v="956"/>
    <s v="CA1C956"/>
    <s v="900589178_CA1C956"/>
    <d v="2019-07-10T00:00:00"/>
    <d v="2019-07-15T00:00:00"/>
    <d v="2019-07-19T00:00:00"/>
    <n v="4378560"/>
    <n v="4378560"/>
    <x v="0"/>
    <s v="Finalizada"/>
    <n v="4378560"/>
    <n v="0"/>
    <m/>
    <n v="4378560"/>
    <n v="0"/>
    <n v="4378560"/>
    <n v="0"/>
    <m/>
    <n v="4378560"/>
    <n v="4800035323"/>
    <s v="31.10.2019"/>
    <d v="2024-03-31T00:00:00"/>
  </r>
  <r>
    <n v="900589178"/>
    <s v="REMY IPS"/>
    <s v="CA1C"/>
    <n v="1051"/>
    <s v="CA1C1051"/>
    <s v="900589178_CA1C1051"/>
    <d v="2019-08-16T00:00:00"/>
    <d v="2019-08-20T00:00:00"/>
    <d v="2019-08-20T00:00:00"/>
    <n v="4378560"/>
    <n v="4378560"/>
    <x v="0"/>
    <s v="Finalizada"/>
    <n v="4378560"/>
    <n v="0"/>
    <m/>
    <n v="4378560"/>
    <n v="0"/>
    <n v="4378560"/>
    <n v="0"/>
    <m/>
    <n v="4290989"/>
    <n v="2200811709"/>
    <s v="11.03.2020"/>
    <d v="2024-03-31T00:00:00"/>
  </r>
  <r>
    <n v="900589178"/>
    <s v="REMY IPS"/>
    <s v="CA1C"/>
    <n v="1113"/>
    <s v="CA1C1113"/>
    <s v="900589178_CA1C1113"/>
    <d v="2019-09-09T00:00:00"/>
    <d v="2019-09-09T00:00:00"/>
    <d v="2019-09-18T00:00:00"/>
    <n v="4378560"/>
    <n v="4378560"/>
    <x v="0"/>
    <s v="Finalizada"/>
    <n v="4378560"/>
    <n v="0"/>
    <m/>
    <n v="4378560"/>
    <n v="0"/>
    <n v="4378560"/>
    <n v="0"/>
    <m/>
    <n v="4378560"/>
    <n v="2200767670"/>
    <s v="06.12.2019"/>
    <d v="2024-03-31T00:00:00"/>
  </r>
  <r>
    <n v="900589178"/>
    <s v="REMY IPS"/>
    <s v="CA1C"/>
    <n v="1167"/>
    <s v="CA1C1167"/>
    <s v="900589178_CA1C1167"/>
    <d v="2019-10-18T00:00:00"/>
    <d v="2019-10-18T00:00:00"/>
    <d v="2019-10-18T00:00:00"/>
    <n v="4378560"/>
    <n v="4378560"/>
    <x v="0"/>
    <s v="Finalizada"/>
    <n v="4378560"/>
    <n v="0"/>
    <m/>
    <n v="4378560"/>
    <n v="0"/>
    <n v="4378560"/>
    <n v="0"/>
    <m/>
    <n v="4378560"/>
    <n v="4800036042"/>
    <s v="27.01.2020"/>
    <d v="2024-03-31T00:00:00"/>
  </r>
  <r>
    <n v="900589178"/>
    <s v="REMY IPS"/>
    <s v="CA1C"/>
    <n v="1189"/>
    <s v="CA1C1189"/>
    <s v="900589178_CA1C1189"/>
    <d v="2019-11-07T00:00:00"/>
    <d v="2019-11-07T00:00:00"/>
    <d v="2019-11-20T00:00:00"/>
    <n v="4378560"/>
    <n v="4378560"/>
    <x v="0"/>
    <s v="Finalizada"/>
    <n v="4378560"/>
    <n v="0"/>
    <m/>
    <n v="4378560"/>
    <n v="0"/>
    <n v="4378560"/>
    <n v="0"/>
    <m/>
    <n v="4378560"/>
    <n v="4800035943"/>
    <s v="31.12.2019"/>
    <d v="2024-03-31T00:00:00"/>
  </r>
  <r>
    <n v="900589178"/>
    <s v="REMY IPS"/>
    <s v="CA1C"/>
    <n v="1229"/>
    <s v="CA1C1229"/>
    <s v="900589178_CA1C1229"/>
    <d v="2019-12-09T00:00:00"/>
    <d v="2019-12-09T00:00:00"/>
    <d v="2019-12-16T00:00:00"/>
    <n v="3940704"/>
    <n v="3940704"/>
    <x v="0"/>
    <s v="Finalizada"/>
    <n v="3940704"/>
    <n v="0"/>
    <m/>
    <n v="3940704"/>
    <n v="0"/>
    <n v="3940704"/>
    <n v="0"/>
    <m/>
    <n v="3940704"/>
    <n v="4800036042"/>
    <s v="27.01.2020"/>
    <d v="2024-03-31T00:00:00"/>
  </r>
  <r>
    <n v="900589178"/>
    <s v="REMY IPS"/>
    <s v="CA1C"/>
    <n v="1437"/>
    <s v="CA1C1437"/>
    <s v="900589178_CA1C1437"/>
    <d v="2020-04-13T00:00:00"/>
    <d v="2020-04-13T00:00:00"/>
    <d v="2020-05-04T00:00:00"/>
    <n v="3693575"/>
    <n v="3693575"/>
    <x v="0"/>
    <s v="Finalizada"/>
    <n v="3693575"/>
    <n v="0"/>
    <m/>
    <n v="3693575"/>
    <n v="0"/>
    <n v="3693575"/>
    <n v="0"/>
    <m/>
    <n v="3619703"/>
    <n v="2201398249"/>
    <s v="01.06.2023"/>
    <d v="2024-03-31T00:00:00"/>
  </r>
  <r>
    <n v="900589178"/>
    <s v="REMY IPS"/>
    <s v="CA1C"/>
    <n v="1438"/>
    <s v="CA1C1438"/>
    <s v="900589178_CA1C1438"/>
    <d v="2020-04-13T00:00:00"/>
    <d v="2020-04-13T00:00:00"/>
    <d v="2020-05-04T00:00:00"/>
    <n v="4432280"/>
    <n v="4432280"/>
    <x v="0"/>
    <s v="Finalizada"/>
    <n v="4432280"/>
    <n v="0"/>
    <m/>
    <n v="4432280"/>
    <n v="0"/>
    <n v="4432280"/>
    <n v="0"/>
    <m/>
    <n v="4343634"/>
    <n v="2200874889"/>
    <s v="30.06.2020"/>
    <d v="2024-03-31T00:00:00"/>
  </r>
  <r>
    <n v="900589178"/>
    <s v="REMY IPS"/>
    <s v="CA1C"/>
    <n v="1439"/>
    <s v="CA1C1439"/>
    <s v="900589178_CA1C1439"/>
    <d v="2020-04-13T00:00:00"/>
    <d v="2020-04-13T00:00:00"/>
    <d v="2020-05-22T00:00:00"/>
    <n v="1181944"/>
    <n v="1181944"/>
    <x v="0"/>
    <s v="Finalizada"/>
    <n v="1181944"/>
    <n v="0"/>
    <m/>
    <n v="1181944"/>
    <n v="0"/>
    <n v="1181944"/>
    <n v="0"/>
    <m/>
    <n v="1158305"/>
    <n v="4800039678"/>
    <s v="10.07.2020"/>
    <d v="2024-03-31T00:00:00"/>
  </r>
  <r>
    <n v="900589178"/>
    <s v="REMY IPS"/>
    <s v="CA1C"/>
    <n v="1498"/>
    <s v="CA1C1498"/>
    <s v="900589178_CA1C1498"/>
    <d v="2020-05-12T00:00:00"/>
    <d v="2020-05-12T00:00:00"/>
    <d v="2020-05-17T00:00:00"/>
    <n v="4432280"/>
    <n v="4432280"/>
    <x v="0"/>
    <s v="Finalizada"/>
    <n v="4432280"/>
    <n v="0"/>
    <m/>
    <n v="4432280"/>
    <n v="0"/>
    <n v="4432280"/>
    <n v="0"/>
    <m/>
    <n v="4343634"/>
    <n v="2200874889"/>
    <s v="30.06.2020"/>
    <d v="2024-03-31T00:00:00"/>
  </r>
  <r>
    <n v="900589178"/>
    <s v="REMY IPS"/>
    <s v="CA1C"/>
    <n v="1499"/>
    <s v="CA1C1499"/>
    <s v="900589178_CA1C1499"/>
    <d v="2020-05-12T00:00:00"/>
    <d v="2020-05-12T00:00:00"/>
    <d v="2020-05-18T00:00:00"/>
    <n v="4432280"/>
    <n v="4432280"/>
    <x v="0"/>
    <s v="Finalizada"/>
    <n v="4432280"/>
    <n v="0"/>
    <m/>
    <n v="4432280"/>
    <n v="0"/>
    <n v="4432280"/>
    <n v="0"/>
    <m/>
    <n v="4343634"/>
    <n v="2200874889"/>
    <s v="30.06.2020"/>
    <d v="2024-03-31T00:00:00"/>
  </r>
  <r>
    <n v="900589178"/>
    <s v="REMY IPS"/>
    <s v="CA1C"/>
    <n v="1551"/>
    <s v="CA1C1551"/>
    <s v="900589178_CA1C1551"/>
    <d v="2020-06-08T00:00:00"/>
    <d v="2020-06-19T00:00:00"/>
    <d v="2020-07-01T00:00:00"/>
    <n v="4432280"/>
    <n v="4432280"/>
    <x v="0"/>
    <s v="Finalizada"/>
    <n v="4432280"/>
    <n v="0"/>
    <m/>
    <n v="4432280"/>
    <n v="0"/>
    <n v="4432280"/>
    <n v="0"/>
    <m/>
    <n v="4343634"/>
    <n v="2201380376"/>
    <s v="26.04.2023"/>
    <d v="2024-03-31T00:00:00"/>
  </r>
  <r>
    <n v="900589178"/>
    <s v="REMY IPS"/>
    <s v="CA1C"/>
    <n v="1552"/>
    <s v="CA1C1552"/>
    <s v="900589178_CA1C1552"/>
    <d v="2020-06-08T00:00:00"/>
    <d v="2020-06-19T00:00:00"/>
    <d v="2020-07-01T00:00:00"/>
    <n v="3102603"/>
    <n v="3102603"/>
    <x v="0"/>
    <s v="Finalizada"/>
    <n v="3102603"/>
    <n v="0"/>
    <m/>
    <n v="3102603"/>
    <n v="0"/>
    <n v="3102603"/>
    <n v="0"/>
    <m/>
    <n v="3040551"/>
    <n v="2200916053"/>
    <s v="07.09.2020"/>
    <d v="2024-03-31T00:00:00"/>
  </r>
  <r>
    <n v="900589178"/>
    <s v="REMY IPS"/>
    <s v="CA1C"/>
    <n v="1651"/>
    <s v="CA1C1651"/>
    <s v="900589178_CA1C1651"/>
    <d v="2020-07-15T00:00:00"/>
    <d v="2020-07-17T00:00:00"/>
    <d v="2020-08-10T00:00:00"/>
    <n v="4432280"/>
    <n v="4432280"/>
    <x v="0"/>
    <s v="Finalizada"/>
    <n v="4432280"/>
    <n v="0"/>
    <m/>
    <n v="4432280"/>
    <n v="0"/>
    <n v="4432280"/>
    <n v="0"/>
    <m/>
    <n v="4343634"/>
    <n v="2200951233"/>
    <s v="11.11.2020"/>
    <d v="2024-03-31T00:00:00"/>
  </r>
  <r>
    <n v="900589178"/>
    <s v="REMY IPS"/>
    <s v="CA1C"/>
    <n v="1682"/>
    <s v="CA1C1682"/>
    <s v="900589178_CA1C1682"/>
    <d v="2020-08-05T00:00:00"/>
    <d v="2020-08-14T00:00:00"/>
    <d v="2020-08-13T00:00:00"/>
    <n v="4432280"/>
    <n v="4432280"/>
    <x v="0"/>
    <s v="Finalizada"/>
    <n v="4432280"/>
    <n v="0"/>
    <m/>
    <n v="4432280"/>
    <n v="0"/>
    <n v="4432280"/>
    <n v="0"/>
    <m/>
    <n v="4343634"/>
    <n v="2201024618"/>
    <s v="24.03.2021"/>
    <d v="2024-03-31T00:00:00"/>
  </r>
  <r>
    <n v="900589178"/>
    <s v="REMY IPS"/>
    <s v="CA1E"/>
    <n v="74"/>
    <s v="CA1E74"/>
    <s v="900589178_CA1E74"/>
    <d v="2020-09-17T00:00:00"/>
    <d v="2020-09-18T00:00:00"/>
    <d v="2020-09-19T00:00:00"/>
    <n v="4432280"/>
    <n v="4432280"/>
    <x v="1"/>
    <s v="Finalizada"/>
    <n v="4432280"/>
    <n v="0"/>
    <m/>
    <n v="4432280"/>
    <n v="886456"/>
    <n v="3545824"/>
    <n v="0"/>
    <m/>
    <n v="3474908"/>
    <n v="2201380376"/>
    <s v="26.04.2023"/>
    <d v="2024-03-31T00:00:00"/>
  </r>
  <r>
    <n v="900589178"/>
    <s v="REMY IPS"/>
    <s v="CA1E"/>
    <n v="119"/>
    <s v="CA1E119"/>
    <s v="900589178_CA1E119"/>
    <d v="2020-10-08T00:00:00"/>
    <d v="2020-10-16T00:00:00"/>
    <d v="2020-11-04T00:00:00"/>
    <n v="3545832"/>
    <n v="3545832"/>
    <x v="0"/>
    <s v="Finalizada"/>
    <n v="3545832"/>
    <n v="0"/>
    <m/>
    <n v="3545832"/>
    <n v="0"/>
    <n v="3545832"/>
    <n v="0"/>
    <m/>
    <n v="3474915"/>
    <n v="4800043617"/>
    <s v="22.12.2020"/>
    <d v="2024-03-31T00:00:00"/>
  </r>
  <r>
    <n v="900589178"/>
    <s v="REMY IPS"/>
    <s v="CA1E"/>
    <n v="166"/>
    <s v="CA1E166"/>
    <s v="900589178_CA1E166"/>
    <d v="2020-11-06T00:00:00"/>
    <d v="2020-11-11T00:00:00"/>
    <d v="2020-11-18T00:00:00"/>
    <n v="4432280"/>
    <n v="4432280"/>
    <x v="1"/>
    <s v="Finalizada"/>
    <n v="4432280"/>
    <n v="0"/>
    <m/>
    <n v="4432280"/>
    <n v="886456"/>
    <n v="3545824"/>
    <n v="0"/>
    <m/>
    <n v="3474908"/>
    <n v="2201380376"/>
    <s v="26.04.2023"/>
    <d v="2024-03-31T00:00:00"/>
  </r>
  <r>
    <n v="900589178"/>
    <s v="REMY IPS"/>
    <s v="CA1E"/>
    <n v="167"/>
    <s v="CA1E167"/>
    <s v="900589178_CA1E167"/>
    <d v="2020-11-06T00:00:00"/>
    <d v="2020-11-11T00:00:00"/>
    <d v="2020-11-18T00:00:00"/>
    <n v="3102603"/>
    <n v="3102603"/>
    <x v="0"/>
    <s v="Finalizada"/>
    <n v="3102603"/>
    <n v="0"/>
    <m/>
    <n v="3102603"/>
    <n v="0"/>
    <n v="3102603"/>
    <n v="0"/>
    <m/>
    <n v="3040551"/>
    <n v="4800043617"/>
    <s v="22.12.2020"/>
    <d v="2024-03-31T00:00:00"/>
  </r>
  <r>
    <n v="900589178"/>
    <s v="REMY IPS"/>
    <s v="CA1E"/>
    <n v="261"/>
    <s v="CA1E261"/>
    <s v="900589178_CA1E261"/>
    <d v="2020-12-02T00:00:00"/>
    <d v="2020-12-15T00:00:00"/>
    <d v="2020-12-19T00:00:00"/>
    <n v="4432280"/>
    <n v="4432280"/>
    <x v="1"/>
    <s v="Finalizada"/>
    <n v="4432280"/>
    <n v="0"/>
    <m/>
    <n v="4432280"/>
    <n v="886456"/>
    <n v="3545824"/>
    <n v="0"/>
    <m/>
    <n v="3474908"/>
    <n v="2201380376"/>
    <s v="26.04.2023"/>
    <d v="2024-03-31T00:00:00"/>
  </r>
  <r>
    <n v="900589178"/>
    <s v="REMY IPS"/>
    <s v="CA1E"/>
    <n v="262"/>
    <s v="CA1E262"/>
    <s v="900589178_CA1E262"/>
    <d v="2020-12-02T00:00:00"/>
    <d v="2020-12-15T00:00:00"/>
    <d v="2020-12-19T00:00:00"/>
    <n v="147743"/>
    <n v="147743"/>
    <x v="0"/>
    <s v="Finalizada"/>
    <n v="147743"/>
    <n v="0"/>
    <m/>
    <n v="147743"/>
    <n v="0"/>
    <n v="147743"/>
    <n v="0"/>
    <m/>
    <n v="144788"/>
    <n v="2201024618"/>
    <s v="24.03.2021"/>
    <d v="2024-03-31T00:00:00"/>
  </r>
  <r>
    <n v="900589178"/>
    <s v="REMY IPS"/>
    <s v="CA1E"/>
    <n v="305"/>
    <s v="CA1E305"/>
    <s v="900589178_CA1E305"/>
    <d v="2020-12-14T00:00:00"/>
    <d v="2021-01-14T00:00:00"/>
    <d v="2021-02-09T00:00:00"/>
    <n v="886458"/>
    <n v="886458"/>
    <x v="0"/>
    <s v="Finalizada"/>
    <n v="886458"/>
    <n v="0"/>
    <m/>
    <n v="886458"/>
    <n v="0"/>
    <n v="886458"/>
    <n v="0"/>
    <m/>
    <n v="868729"/>
    <n v="2201065423"/>
    <s v="09.06.2021"/>
    <d v="2024-03-31T00:00:00"/>
  </r>
  <r>
    <n v="900589178"/>
    <s v="REMY IPS"/>
    <s v="CA1E"/>
    <n v="367"/>
    <s v="CA1E367"/>
    <s v="900589178_CA1E367"/>
    <d v="2021-01-05T00:00:00"/>
    <d v="2021-01-15T00:00:00"/>
    <d v="2024-02-01T07:00:00"/>
    <n v="4432280"/>
    <n v="4432280"/>
    <x v="0"/>
    <s v="Finalizada"/>
    <n v="4432280"/>
    <n v="0"/>
    <m/>
    <n v="4432280"/>
    <n v="0"/>
    <n v="4432280"/>
    <n v="0"/>
    <m/>
    <n v="4343634"/>
    <n v="4800063012"/>
    <s v="14.03.2024"/>
    <d v="2024-03-31T00:00:00"/>
  </r>
  <r>
    <n v="900589178"/>
    <s v="REMY IPS"/>
    <s v="CA1E"/>
    <n v="368"/>
    <s v="CA1E368"/>
    <s v="900589178_CA1E368"/>
    <d v="2021-01-05T00:00:00"/>
    <d v="2021-01-15T00:00:00"/>
    <d v="2024-02-01T07:00:00"/>
    <n v="147743"/>
    <n v="147743"/>
    <x v="2"/>
    <s v="Finalizada"/>
    <n v="147743"/>
    <n v="0"/>
    <m/>
    <n v="147743"/>
    <n v="0"/>
    <n v="147743"/>
    <n v="144788"/>
    <n v="1222389858"/>
    <n v="0"/>
    <m/>
    <m/>
    <d v="2024-03-31T00:00:00"/>
  </r>
  <r>
    <n v="900589178"/>
    <s v="REMY IPS"/>
    <s v="CA1E"/>
    <n v="370"/>
    <s v="CA1E370"/>
    <s v="900589178_CA1E370"/>
    <d v="2021-01-06T00:00:00"/>
    <d v="2021-01-15T00:00:00"/>
    <d v="2024-02-01T07:00:00"/>
    <n v="4432280"/>
    <n v="4432280"/>
    <x v="2"/>
    <s v="Finalizada"/>
    <n v="4432280"/>
    <n v="0"/>
    <m/>
    <n v="4432280"/>
    <n v="0"/>
    <n v="4432280"/>
    <n v="4343634"/>
    <n v="1222389861"/>
    <n v="0"/>
    <m/>
    <m/>
    <d v="2024-03-31T00:00:00"/>
  </r>
  <r>
    <n v="900589178"/>
    <s v="REMY IPS"/>
    <s v="CA1E"/>
    <n v="467"/>
    <s v="CA1E467"/>
    <s v="900589178_CA1E467"/>
    <d v="2021-02-01T00:00:00"/>
    <d v="2021-02-12T00:00:00"/>
    <d v="2021-02-16T00:00:00"/>
    <n v="4432280"/>
    <n v="4432280"/>
    <x v="0"/>
    <s v="Finalizada"/>
    <n v="4432280"/>
    <n v="0"/>
    <m/>
    <n v="4432280"/>
    <n v="0"/>
    <n v="4432280"/>
    <n v="0"/>
    <m/>
    <n v="4343634"/>
    <n v="2201065423"/>
    <s v="09.06.2021"/>
    <d v="2024-03-31T00:00:00"/>
  </r>
  <r>
    <n v="900589178"/>
    <s v="REMY IPS"/>
    <s v="CA1E"/>
    <n v="468"/>
    <s v="CA1E468"/>
    <s v="900589178_CA1E468"/>
    <d v="2021-02-01T00:00:00"/>
    <d v="2021-02-12T00:00:00"/>
    <d v="2021-02-17T00:00:00"/>
    <n v="4432280"/>
    <n v="4432280"/>
    <x v="0"/>
    <s v="Finalizada"/>
    <n v="4432280"/>
    <n v="0"/>
    <m/>
    <n v="4432280"/>
    <n v="0"/>
    <n v="4432280"/>
    <n v="0"/>
    <m/>
    <n v="4343634"/>
    <n v="2201065423"/>
    <s v="09.06.2021"/>
    <d v="2024-03-31T00:00:00"/>
  </r>
  <r>
    <n v="900589178"/>
    <s v="REMY IPS"/>
    <s v="CA1E"/>
    <n v="540"/>
    <s v="CA1E540"/>
    <s v="900589178_CA1E540"/>
    <d v="2021-02-15T00:00:00"/>
    <d v="2021-03-10T00:00:00"/>
    <d v="2021-03-10T00:00:00"/>
    <n v="1625173"/>
    <n v="1625173"/>
    <x v="0"/>
    <s v="Finalizada"/>
    <n v="1625173"/>
    <n v="0"/>
    <m/>
    <n v="1625173"/>
    <n v="0"/>
    <n v="1625173"/>
    <n v="0"/>
    <m/>
    <n v="1592670"/>
    <n v="2201065423"/>
    <s v="09.06.2021"/>
    <d v="2024-03-31T00:00:00"/>
  </r>
  <r>
    <n v="900589178"/>
    <s v="REMY IPS"/>
    <s v="CA1E"/>
    <n v="561"/>
    <s v="CA1E561"/>
    <s v="900589178_CA1E561"/>
    <d v="2021-03-01T00:00:00"/>
    <d v="2021-03-10T00:00:00"/>
    <d v="2021-03-10T00:00:00"/>
    <n v="4432280"/>
    <n v="4432280"/>
    <x v="0"/>
    <s v="Finalizada"/>
    <n v="4432280"/>
    <n v="0"/>
    <m/>
    <n v="4432280"/>
    <n v="0"/>
    <n v="4432280"/>
    <n v="0"/>
    <m/>
    <n v="4343634"/>
    <n v="2201065423"/>
    <s v="09.06.2021"/>
    <d v="2024-03-31T00:00:00"/>
  </r>
  <r>
    <n v="900589178"/>
    <s v="REMY IPS"/>
    <s v="CA1E"/>
    <n v="617"/>
    <s v="CA1E617"/>
    <s v="900589178_CA1E617"/>
    <d v="2021-04-05T00:00:00"/>
    <d v="2021-04-07T00:00:00"/>
    <d v="2021-04-07T00:00:00"/>
    <n v="4432280"/>
    <n v="4432280"/>
    <x v="0"/>
    <s v="Finalizada"/>
    <n v="4432280"/>
    <n v="0"/>
    <m/>
    <n v="4432280"/>
    <n v="0"/>
    <n v="4432280"/>
    <n v="0"/>
    <m/>
    <n v="4343634"/>
    <n v="4800048769"/>
    <s v="22.07.2021"/>
    <d v="2024-03-31T00:00:00"/>
  </r>
  <r>
    <n v="900589178"/>
    <s v="REMY IPS"/>
    <s v="CA1E"/>
    <n v="738"/>
    <s v="CA1E738"/>
    <s v="900589178_CA1E738"/>
    <d v="2021-05-03T00:00:00"/>
    <d v="2021-05-11T00:00:00"/>
    <d v="2021-05-11T00:00:00"/>
    <n v="4432280"/>
    <n v="4432280"/>
    <x v="0"/>
    <s v="Finalizada"/>
    <n v="4432280"/>
    <n v="0"/>
    <m/>
    <n v="4432280"/>
    <n v="0"/>
    <n v="4432280"/>
    <n v="0"/>
    <m/>
    <n v="4343634"/>
    <n v="2201166821"/>
    <s v="12.01.2022"/>
    <d v="2024-03-31T00:00:00"/>
  </r>
  <r>
    <n v="900589178"/>
    <s v="REMY IPS"/>
    <s v="CA1E"/>
    <n v="786"/>
    <s v="CA1E786"/>
    <s v="900589178_CA1E786"/>
    <d v="2021-05-27T00:00:00"/>
    <d v="2021-06-01T00:00:00"/>
    <d v="2021-06-01T00:00:00"/>
    <n v="886458"/>
    <n v="886458"/>
    <x v="0"/>
    <s v="Finalizada"/>
    <n v="886458"/>
    <n v="0"/>
    <m/>
    <n v="886458"/>
    <n v="0"/>
    <n v="886458"/>
    <n v="0"/>
    <m/>
    <n v="868729"/>
    <n v="4800048769"/>
    <s v="22.07.2021"/>
    <d v="2024-03-31T00:00:00"/>
  </r>
  <r>
    <n v="900589178"/>
    <s v="REMY IPS"/>
    <s v="CA1E"/>
    <n v="801"/>
    <s v="CA1E801"/>
    <s v="900589178_CA1E801"/>
    <d v="2021-06-02T00:00:00"/>
    <d v="2021-06-09T00:00:00"/>
    <d v="2021-06-09T00:00:00"/>
    <n v="4432280"/>
    <n v="4432280"/>
    <x v="0"/>
    <s v="Finalizada"/>
    <n v="4432280"/>
    <n v="0"/>
    <m/>
    <n v="4432280"/>
    <n v="0"/>
    <n v="4432280"/>
    <n v="0"/>
    <m/>
    <n v="4343634"/>
    <n v="2201166821"/>
    <s v="12.01.2022"/>
    <d v="2024-03-31T00:00:00"/>
  </r>
  <r>
    <n v="900589178"/>
    <s v="REMY IPS"/>
    <s v="CA1E"/>
    <n v="881"/>
    <s v="CA1E881"/>
    <s v="900589178_CA1E881"/>
    <d v="2021-07-01T00:00:00"/>
    <d v="2021-07-09T00:00:00"/>
    <d v="2021-07-09T00:00:00"/>
    <n v="4432280"/>
    <n v="4432280"/>
    <x v="0"/>
    <s v="Finalizada"/>
    <n v="4432280"/>
    <n v="0"/>
    <m/>
    <n v="4432280"/>
    <n v="0"/>
    <n v="4432280"/>
    <n v="0"/>
    <m/>
    <n v="4343634"/>
    <n v="2201380376"/>
    <s v="26.04.2023"/>
    <d v="2024-03-31T00:00:00"/>
  </r>
  <r>
    <n v="900589178"/>
    <s v="REMY IPS"/>
    <s v="CA1E"/>
    <n v="951"/>
    <s v="CA1E951"/>
    <s v="900589178_CA1E951"/>
    <d v="2021-08-03T00:00:00"/>
    <d v="2021-08-23T00:00:00"/>
    <d v="2021-08-23T00:00:00"/>
    <n v="4432280"/>
    <n v="4432280"/>
    <x v="0"/>
    <s v="Finalizada"/>
    <n v="4432280"/>
    <n v="0"/>
    <m/>
    <n v="4432280"/>
    <n v="0"/>
    <n v="4432280"/>
    <n v="0"/>
    <m/>
    <n v="4343634"/>
    <n v="2201380376"/>
    <s v="26.04.2023"/>
    <d v="2024-03-31T00:00:00"/>
  </r>
  <r>
    <n v="900589178"/>
    <s v="REMY IPS"/>
    <s v="CA1E"/>
    <n v="1027"/>
    <s v="CA1E1027"/>
    <s v="900589178_CA1E1027"/>
    <d v="2021-09-01T00:00:00"/>
    <d v="2021-10-01T00:00:00"/>
    <d v="2021-10-04T00:00:00"/>
    <n v="4432280"/>
    <n v="4432280"/>
    <x v="0"/>
    <s v="Finalizada"/>
    <n v="4432280"/>
    <n v="0"/>
    <m/>
    <n v="4432280"/>
    <n v="0"/>
    <n v="4432280"/>
    <n v="0"/>
    <m/>
    <n v="4343634"/>
    <n v="2201215320"/>
    <s v="26.04.2022"/>
    <d v="2024-03-31T00:00:00"/>
  </r>
  <r>
    <n v="900589178"/>
    <s v="REMY IPS"/>
    <s v="CA1E"/>
    <n v="1110"/>
    <s v="CA1E1110"/>
    <s v="900589178_CA1E1110"/>
    <d v="2021-09-02T00:00:00"/>
    <d v="2021-10-01T00:00:00"/>
    <d v="2021-10-04T00:00:00"/>
    <n v="83600"/>
    <n v="83600"/>
    <x v="0"/>
    <s v="Finalizada"/>
    <n v="83600"/>
    <n v="0"/>
    <m/>
    <n v="83600"/>
    <n v="0"/>
    <n v="83600"/>
    <n v="0"/>
    <m/>
    <n v="81928"/>
    <n v="2201215320"/>
    <s v="26.04.2022"/>
    <d v="2024-03-31T00:00:00"/>
  </r>
  <r>
    <n v="900589178"/>
    <s v="REMY IPS"/>
    <s v="CA1E"/>
    <n v="1119"/>
    <s v="CA1E1119"/>
    <s v="900589178_CA1E1119"/>
    <d v="2021-10-01T00:00:00"/>
    <d v="2021-10-15T00:00:00"/>
    <d v="2021-11-20T00:00:00"/>
    <n v="4432280"/>
    <n v="4432280"/>
    <x v="0"/>
    <s v="Finalizada"/>
    <n v="4432280"/>
    <n v="0"/>
    <m/>
    <n v="4432280"/>
    <n v="0"/>
    <n v="4432280"/>
    <n v="0"/>
    <m/>
    <n v="4343634"/>
    <n v="2201230549"/>
    <s v="24.05.2022"/>
    <d v="2024-03-31T00:00:00"/>
  </r>
  <r>
    <n v="900589178"/>
    <s v="REMY IPS"/>
    <s v="CA1E"/>
    <n v="1233"/>
    <s v="CA1E1233"/>
    <s v="900589178_CA1E1233"/>
    <d v="2021-11-03T00:00:00"/>
    <d v="2021-11-12T00:00:00"/>
    <d v="2021-12-01T00:00:00"/>
    <n v="4432280"/>
    <n v="4432280"/>
    <x v="0"/>
    <s v="Finalizada"/>
    <n v="4432280"/>
    <n v="0"/>
    <m/>
    <n v="4432280"/>
    <n v="0"/>
    <n v="4432280"/>
    <n v="0"/>
    <m/>
    <n v="4343634"/>
    <n v="2201288666"/>
    <s v="30.08.2022"/>
    <d v="2024-03-31T00:00:00"/>
  </r>
  <r>
    <n v="900589178"/>
    <s v="REMY IPS"/>
    <s v="CA1E"/>
    <n v="1315"/>
    <s v="CA1E1315"/>
    <s v="900589178_CA1E1315"/>
    <d v="2021-11-03T00:00:00"/>
    <d v="2021-11-12T00:00:00"/>
    <d v="2021-12-01T00:00:00"/>
    <n v="83600"/>
    <n v="83600"/>
    <x v="0"/>
    <s v="Finalizada"/>
    <n v="83600"/>
    <n v="0"/>
    <m/>
    <n v="83600"/>
    <n v="0"/>
    <n v="83600"/>
    <n v="0"/>
    <m/>
    <n v="81928"/>
    <n v="2201288666"/>
    <s v="30.08.2022"/>
    <d v="2024-03-31T00:00:00"/>
  </r>
  <r>
    <n v="900589178"/>
    <s v="REMY IPS"/>
    <s v="CA1E"/>
    <n v="1361"/>
    <s v="CA1E1361"/>
    <s v="900589178_CA1E1361"/>
    <d v="2021-12-01T00:00:00"/>
    <d v="2021-12-15T00:00:00"/>
    <d v="2021-12-18T00:00:00"/>
    <n v="4432280"/>
    <n v="4432280"/>
    <x v="0"/>
    <s v="Finalizada"/>
    <n v="4432280"/>
    <n v="0"/>
    <m/>
    <n v="4432280"/>
    <n v="0"/>
    <n v="4432280"/>
    <n v="0"/>
    <m/>
    <n v="4343634"/>
    <n v="2201288666"/>
    <s v="30.08.2022"/>
    <d v="2024-03-31T00:00:00"/>
  </r>
  <r>
    <n v="900589178"/>
    <s v="REMY IPS"/>
    <s v="CA1E"/>
    <n v="1463"/>
    <s v="CA1E1463"/>
    <s v="900589178_CA1E1463"/>
    <d v="2022-01-04T00:00:00"/>
    <d v="2022-01-17T00:00:00"/>
    <d v="2022-01-18T00:00:00"/>
    <n v="4432280"/>
    <n v="4432280"/>
    <x v="0"/>
    <s v="Finalizada"/>
    <n v="4432280"/>
    <n v="0"/>
    <m/>
    <n v="4432280"/>
    <n v="0"/>
    <n v="4432280"/>
    <n v="0"/>
    <m/>
    <n v="4343634"/>
    <n v="2201288666"/>
    <s v="30.08.2022"/>
    <d v="2024-03-31T00:00:00"/>
  </r>
  <r>
    <n v="900589178"/>
    <s v="REMY IPS"/>
    <s v="CA1E"/>
    <n v="1546"/>
    <s v="CA1E1546"/>
    <s v="900589178_CA1E1546"/>
    <d v="2022-01-04T00:00:00"/>
    <d v="2022-01-17T00:00:00"/>
    <d v="2022-01-18T00:00:00"/>
    <n v="83600"/>
    <n v="83600"/>
    <x v="0"/>
    <s v="Finalizada"/>
    <n v="83600"/>
    <n v="0"/>
    <m/>
    <n v="83600"/>
    <n v="0"/>
    <n v="83600"/>
    <n v="0"/>
    <m/>
    <n v="81928"/>
    <n v="2201288666"/>
    <s v="30.08.2022"/>
    <d v="2024-03-31T00:00:00"/>
  </r>
  <r>
    <n v="900589178"/>
    <s v="REMY IPS"/>
    <s v="CA1E"/>
    <n v="1580"/>
    <s v="CA1E1580"/>
    <s v="900589178_CA1E1580"/>
    <d v="2022-02-02T00:00:00"/>
    <d v="2022-02-14T00:00:00"/>
    <d v="2022-02-14T00:00:00"/>
    <n v="4432280"/>
    <n v="4432280"/>
    <x v="0"/>
    <s v="Finalizada"/>
    <n v="4432280"/>
    <n v="0"/>
    <m/>
    <n v="4432280"/>
    <n v="0"/>
    <n v="4432280"/>
    <n v="0"/>
    <m/>
    <n v="4343634"/>
    <n v="2201288666"/>
    <s v="30.08.2022"/>
    <d v="2024-03-31T00:00:00"/>
  </r>
  <r>
    <n v="900589178"/>
    <s v="REMY IPS"/>
    <s v="CA1E"/>
    <n v="1637"/>
    <s v="CA1E1637"/>
    <s v="900589178_CA1E1637"/>
    <d v="2022-03-01T00:00:00"/>
    <d v="2021-04-29T00:00:00"/>
    <d v="2024-02-01T07:00:00"/>
    <n v="4432280"/>
    <n v="4432280"/>
    <x v="2"/>
    <s v="Finalizada"/>
    <n v="4432280"/>
    <n v="0"/>
    <m/>
    <n v="4432280"/>
    <n v="0"/>
    <n v="4432280"/>
    <n v="4343634"/>
    <n v="1222389864"/>
    <n v="0"/>
    <m/>
    <m/>
    <d v="2024-03-31T00:00:00"/>
  </r>
  <r>
    <n v="900589178"/>
    <s v="REMY IPS"/>
    <s v="CA1E"/>
    <n v="1702"/>
    <s v="CA1E1702"/>
    <s v="900589178_CA1E1702"/>
    <d v="2022-03-04T00:00:00"/>
    <d v="2022-03-18T00:00:00"/>
    <d v="2022-03-18T00:00:00"/>
    <n v="52375"/>
    <n v="52375"/>
    <x v="0"/>
    <s v="Finalizada"/>
    <n v="52375"/>
    <n v="0"/>
    <m/>
    <n v="52375"/>
    <n v="0"/>
    <n v="52375"/>
    <n v="0"/>
    <m/>
    <n v="51327"/>
    <n v="2201380376"/>
    <s v="26.04.2023"/>
    <d v="2024-03-31T00:00:00"/>
  </r>
  <r>
    <n v="900589178"/>
    <s v="REMY IPS"/>
    <s v="CA1E"/>
    <n v="1703"/>
    <s v="CA1E1703"/>
    <s v="900589178_CA1E1703"/>
    <d v="2022-03-04T00:00:00"/>
    <d v="2022-03-18T00:00:00"/>
    <d v="2022-03-18T00:00:00"/>
    <n v="52375"/>
    <n v="52375"/>
    <x v="1"/>
    <s v="Finalizada"/>
    <n v="52375"/>
    <n v="0"/>
    <m/>
    <n v="52375"/>
    <n v="3500"/>
    <n v="48875"/>
    <n v="0"/>
    <m/>
    <n v="47897"/>
    <n v="2201380376"/>
    <s v="26.04.2023"/>
    <d v="2024-03-31T00:00:00"/>
  </r>
  <r>
    <n v="900589178"/>
    <s v="REMY IPS"/>
    <s v="CA1E"/>
    <n v="1726"/>
    <s v="CA1E1726"/>
    <s v="900589178_CA1E1726"/>
    <d v="2022-04-01T00:00:00"/>
    <d v="2021-04-29T00:00:00"/>
    <d v="2024-02-01T07:00:00"/>
    <n v="4432280"/>
    <n v="4432280"/>
    <x v="2"/>
    <s v="Finalizada"/>
    <n v="4432280"/>
    <n v="0"/>
    <m/>
    <n v="4432280"/>
    <n v="0"/>
    <n v="4432280"/>
    <n v="4343634"/>
    <n v="1222389866"/>
    <n v="0"/>
    <m/>
    <m/>
    <d v="2024-03-31T00:00:00"/>
  </r>
  <r>
    <n v="900589178"/>
    <s v="REMY IPS"/>
    <s v="CA1E"/>
    <n v="1813"/>
    <s v="CA1E1813"/>
    <s v="900589178_CA1E1813"/>
    <d v="2022-05-02T00:00:00"/>
    <d v="2022-05-19T00:00:00"/>
    <d v="2022-07-12T00:00:00"/>
    <n v="4432280"/>
    <n v="4432280"/>
    <x v="0"/>
    <s v="Finalizada"/>
    <n v="4432280"/>
    <n v="0"/>
    <m/>
    <n v="4432280"/>
    <n v="0"/>
    <n v="4432280"/>
    <n v="0"/>
    <m/>
    <n v="4343634"/>
    <n v="2201408473"/>
    <s v="29.06.2023"/>
    <d v="2024-03-31T00:00:00"/>
  </r>
  <r>
    <n v="900589178"/>
    <s v="REMY IPS"/>
    <s v="CA1E"/>
    <n v="1886"/>
    <s v="CA1E1886"/>
    <s v="900589178_CA1E1886"/>
    <d v="2022-06-02T00:00:00"/>
    <d v="2022-06-22T00:00:00"/>
    <d v="2022-06-22T00:00:00"/>
    <n v="4432280"/>
    <n v="4432280"/>
    <x v="0"/>
    <s v="Finalizada"/>
    <n v="4432280"/>
    <n v="0"/>
    <m/>
    <n v="4432280"/>
    <n v="0"/>
    <n v="4432280"/>
    <n v="0"/>
    <m/>
    <n v="4343634"/>
    <n v="2201408473"/>
    <s v="29.06.2023"/>
    <d v="2024-03-31T00:00:00"/>
  </r>
  <r>
    <n v="900589178"/>
    <s v="REMY IPS"/>
    <s v="CA1E"/>
    <n v="1959"/>
    <s v="CA1E1959"/>
    <s v="900589178_CA1E1959"/>
    <d v="2022-07-01T00:00:00"/>
    <d v="2022-07-15T00:00:00"/>
    <d v="2022-07-18T00:00:00"/>
    <n v="4432280"/>
    <n v="4432280"/>
    <x v="0"/>
    <s v="Finalizada"/>
    <n v="4432280"/>
    <n v="0"/>
    <m/>
    <n v="4432280"/>
    <n v="0"/>
    <n v="4432280"/>
    <n v="0"/>
    <m/>
    <n v="4343634"/>
    <n v="2201408473"/>
    <s v="29.06.2023"/>
    <d v="2024-03-31T00:00:00"/>
  </r>
  <r>
    <n v="900589178"/>
    <s v="REMY IPS"/>
    <s v="CA1E"/>
    <n v="2020"/>
    <s v="CA1E2020"/>
    <s v="900589178_CA1E2020"/>
    <d v="2022-08-01T00:00:00"/>
    <d v="2022-08-03T00:00:00"/>
    <d v="2022-08-13T00:00:00"/>
    <n v="4432280"/>
    <n v="4432280"/>
    <x v="0"/>
    <s v="Finalizada"/>
    <n v="4432280"/>
    <n v="0"/>
    <m/>
    <n v="4432280"/>
    <n v="0"/>
    <n v="4432280"/>
    <n v="0"/>
    <m/>
    <n v="4343634"/>
    <n v="2201408473"/>
    <s v="29.06.2023"/>
    <d v="2024-03-31T00:00:00"/>
  </r>
  <r>
    <n v="900589178"/>
    <s v="REMY IPS"/>
    <s v="CA1E"/>
    <n v="2091"/>
    <s v="CA1E2091"/>
    <s v="900589178_CA1E2091"/>
    <d v="2022-09-01T00:00:00"/>
    <d v="2022-09-14T00:00:00"/>
    <d v="2022-09-14T00:00:00"/>
    <n v="4432280"/>
    <n v="4432280"/>
    <x v="0"/>
    <s v="Finalizada"/>
    <n v="4432280"/>
    <n v="0"/>
    <m/>
    <n v="4432280"/>
    <n v="0"/>
    <n v="4432280"/>
    <n v="0"/>
    <m/>
    <n v="4343634"/>
    <n v="2201408473"/>
    <s v="29.06.2023"/>
    <d v="2024-03-31T00:00:00"/>
  </r>
  <r>
    <n v="900589178"/>
    <s v="REMY IPS"/>
    <s v="CA1E"/>
    <n v="2181"/>
    <s v="CA1E2181"/>
    <s v="900589178_CA1E2181"/>
    <d v="2022-10-03T00:00:00"/>
    <d v="2022-10-13T00:00:00"/>
    <d v="2024-02-01T07:00:00"/>
    <n v="4432280"/>
    <n v="4432280"/>
    <x v="2"/>
    <s v="Finalizada"/>
    <n v="4432280"/>
    <n v="0"/>
    <m/>
    <n v="4432280"/>
    <n v="0"/>
    <n v="4432280"/>
    <n v="4343634"/>
    <n v="1222389868"/>
    <n v="0"/>
    <m/>
    <m/>
    <d v="2024-03-31T00:00:00"/>
  </r>
  <r>
    <n v="900589178"/>
    <s v="REMY IPS"/>
    <s v="CA1E"/>
    <n v="2283"/>
    <s v="CA1E2283"/>
    <s v="900589178_CA1E2283"/>
    <d v="2022-11-01T00:00:00"/>
    <d v="2022-11-09T00:00:00"/>
    <d v="2024-02-01T07:00:00"/>
    <n v="4432280"/>
    <n v="4432280"/>
    <x v="2"/>
    <s v="Finalizada"/>
    <n v="4432280"/>
    <n v="0"/>
    <m/>
    <n v="4432280"/>
    <n v="0"/>
    <n v="4432280"/>
    <n v="4343634"/>
    <n v="1222389871"/>
    <n v="0"/>
    <m/>
    <m/>
    <d v="2024-03-31T00:00:00"/>
  </r>
  <r>
    <n v="900589178"/>
    <s v="REMY IPS"/>
    <s v="CA1E"/>
    <n v="2395"/>
    <s v="CA1E2395"/>
    <s v="900589178_CA1E2395"/>
    <d v="2022-12-01T00:00:00"/>
    <d v="2022-12-19T00:00:00"/>
    <d v="2024-02-01T07:00:00"/>
    <n v="4432280"/>
    <n v="4432280"/>
    <x v="2"/>
    <s v="Finalizada"/>
    <n v="4432280"/>
    <n v="0"/>
    <m/>
    <n v="4432280"/>
    <n v="0"/>
    <n v="4432280"/>
    <n v="4343634"/>
    <n v="1222389874"/>
    <n v="0"/>
    <m/>
    <m/>
    <d v="2024-03-31T00:00:00"/>
  </r>
  <r>
    <n v="900589178"/>
    <s v="REMY IPS"/>
    <s v="CA1E"/>
    <n v="2457"/>
    <s v="CA1E2457"/>
    <s v="900589178_CA1E2457"/>
    <d v="2023-01-02T00:00:00"/>
    <d v="2023-02-07T00:00:00"/>
    <d v="2024-02-01T07:00:00"/>
    <n v="4432280"/>
    <n v="4432280"/>
    <x v="2"/>
    <s v="Finalizada"/>
    <n v="4432280"/>
    <n v="0"/>
    <m/>
    <n v="4432280"/>
    <n v="0"/>
    <n v="4432280"/>
    <n v="4343634"/>
    <n v="1222389875"/>
    <n v="0"/>
    <m/>
    <m/>
    <d v="2024-03-31T00:00:00"/>
  </r>
  <r>
    <n v="900589178"/>
    <s v="REMY IPS"/>
    <s v="CA1E"/>
    <n v="2530"/>
    <s v="CA1E2530"/>
    <s v="900589178_CA1E2530"/>
    <d v="2023-02-03T00:00:00"/>
    <d v="2023-02-03T00:00:00"/>
    <d v="2024-02-01T07:00:00"/>
    <n v="4432280"/>
    <n v="4432280"/>
    <x v="2"/>
    <s v="Finalizada"/>
    <n v="4432280"/>
    <n v="0"/>
    <m/>
    <n v="4432280"/>
    <n v="0"/>
    <n v="4432280"/>
    <n v="4343634"/>
    <n v="1222389878"/>
    <n v="0"/>
    <m/>
    <m/>
    <d v="2024-03-31T00:00:00"/>
  </r>
  <r>
    <n v="900589178"/>
    <s v="REMY IPS"/>
    <s v="CA1E"/>
    <n v="2600"/>
    <s v="CA1E2600"/>
    <s v="900589178_CA1E2600"/>
    <d v="2023-03-01T00:00:00"/>
    <d v="2023-03-01T00:00:00"/>
    <d v="2023-03-23T00:00:00"/>
    <n v="4432280"/>
    <n v="4432280"/>
    <x v="0"/>
    <s v="Finalizada"/>
    <n v="4432280"/>
    <n v="0"/>
    <m/>
    <n v="4432280"/>
    <n v="0"/>
    <n v="4432280"/>
    <n v="0"/>
    <m/>
    <n v="4343634"/>
    <n v="2201408473"/>
    <s v="29.06.2023"/>
    <d v="2024-03-31T00:00:00"/>
  </r>
  <r>
    <n v="900589178"/>
    <s v="REMY IPS"/>
    <s v="CA1E"/>
    <n v="2656"/>
    <s v="CA1E2656"/>
    <s v="900589178_CA1E2656"/>
    <d v="2023-04-04T00:00:00"/>
    <d v="2023-04-04T00:00:00"/>
    <d v="2024-03-01T07:00:00"/>
    <n v="4432280"/>
    <n v="4432280"/>
    <x v="3"/>
    <s v="Devuelta"/>
    <n v="0"/>
    <n v="0"/>
    <s v="DEVOLUCION LA AUTORIZACION 230618523462130 YA FUE PAGADA EN LA FACTURA CA1E2600 POR ESO ESTA NOS ES PROCEDENTE PARA PAGO. ANDRES FERNANDEZ"/>
    <n v="0"/>
    <n v="0"/>
    <n v="0"/>
    <n v="0"/>
    <m/>
    <n v="0"/>
    <m/>
    <m/>
    <d v="2024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D8" firstHeaderRow="0" firstDataRow="1" firstDataCol="1"/>
  <pivotFields count="25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5" showAll="0"/>
    <pivotField dataField="1" numFmtId="165" showAll="0"/>
    <pivotField axis="axisRow" dataField="1" showAll="0">
      <items count="5">
        <item x="0"/>
        <item x="1"/>
        <item x="3"/>
        <item x="2"/>
        <item t="default"/>
      </items>
    </pivotField>
    <pivotField showAll="0"/>
    <pivotField numFmtId="165" showAll="0"/>
    <pivotField numFmtId="165" showAll="0"/>
    <pivotField showAll="0"/>
    <pivotField numFmtId="165" showAll="0"/>
    <pivotField dataField="1" numFmtId="165" showAll="0"/>
    <pivotField numFmtId="165" showAll="0"/>
    <pivotField numFmtId="165" showAll="0"/>
    <pivotField showAll="0"/>
    <pivotField numFmtId="165" showAll="0"/>
    <pivotField showAll="0"/>
    <pivotField showAll="0"/>
    <pivotField numFmtId="14"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" fld="11" subtotal="count" baseField="0" baseItem="0"/>
    <dataField name="Saldo IPS " fld="10" baseField="0" baseItem="0" numFmtId="165"/>
    <dataField name="Valor glosa pendiente " fld="17" baseField="0" baseItem="0" numFmtId="165"/>
  </dataFields>
  <formats count="15">
    <format dxfId="14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3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11" type="button" dataOnly="0" labelOnly="1" outline="0" axis="axisRow" fieldPosition="0"/>
    </format>
    <format dxfId="9">
      <pivotArea dataOnly="0" labelOnly="1" fieldPosition="0">
        <references count="1">
          <reference field="11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6">
      <pivotArea field="11" type="button" dataOnly="0" labelOnly="1" outline="0" axis="axisRow" fieldPosition="0"/>
    </format>
    <format dxfId="5">
      <pivotArea dataOnly="0" labelOnly="1" fieldPosition="0">
        <references count="1">
          <reference field="11" count="0"/>
        </references>
      </pivotArea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workbookViewId="0">
      <selection activeCell="A5" sqref="A5"/>
    </sheetView>
  </sheetViews>
  <sheetFormatPr baseColWidth="10" defaultColWidth="11.58203125" defaultRowHeight="14"/>
  <cols>
    <col min="1" max="16384" width="11.58203125" style="4"/>
  </cols>
  <sheetData>
    <row r="1" spans="1:23" s="12" customFormat="1" ht="42">
      <c r="A1" s="1" t="s">
        <v>36</v>
      </c>
      <c r="B1" s="1" t="s">
        <v>36</v>
      </c>
      <c r="C1" s="1" t="s">
        <v>37</v>
      </c>
      <c r="D1" s="1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  <c r="K1" s="2" t="s">
        <v>45</v>
      </c>
      <c r="L1" s="2" t="s">
        <v>46</v>
      </c>
      <c r="M1" s="2" t="s">
        <v>47</v>
      </c>
      <c r="N1" s="2" t="s">
        <v>48</v>
      </c>
      <c r="O1" s="2" t="s">
        <v>49</v>
      </c>
      <c r="P1" s="2" t="s">
        <v>50</v>
      </c>
      <c r="Q1" s="2" t="s">
        <v>51</v>
      </c>
      <c r="R1" s="2" t="s">
        <v>52</v>
      </c>
      <c r="S1" s="2" t="s">
        <v>53</v>
      </c>
      <c r="T1" s="2" t="s">
        <v>54</v>
      </c>
      <c r="U1" s="3" t="s">
        <v>55</v>
      </c>
      <c r="V1" s="3" t="s">
        <v>56</v>
      </c>
      <c r="W1" s="3" t="s">
        <v>57</v>
      </c>
    </row>
    <row r="2" spans="1:23">
      <c r="A2" s="5" t="s">
        <v>58</v>
      </c>
      <c r="B2" s="5" t="s">
        <v>8</v>
      </c>
      <c r="C2" s="5">
        <v>775</v>
      </c>
      <c r="D2" s="5" t="s">
        <v>59</v>
      </c>
      <c r="E2" s="6" t="s">
        <v>60</v>
      </c>
      <c r="F2" s="6" t="s">
        <v>61</v>
      </c>
      <c r="G2" s="6" t="s">
        <v>62</v>
      </c>
      <c r="H2" s="6" t="s">
        <v>63</v>
      </c>
      <c r="I2" s="6" t="s">
        <v>64</v>
      </c>
      <c r="J2" s="6">
        <v>1010164558</v>
      </c>
      <c r="K2" s="6" t="s">
        <v>65</v>
      </c>
      <c r="L2" s="7">
        <v>43756</v>
      </c>
      <c r="M2" s="6" t="s">
        <v>66</v>
      </c>
      <c r="N2" s="7">
        <v>43035</v>
      </c>
      <c r="O2" s="7">
        <v>43435</v>
      </c>
      <c r="P2" s="7">
        <v>43465</v>
      </c>
      <c r="Q2" s="7">
        <v>43480</v>
      </c>
      <c r="R2" s="6">
        <v>2019</v>
      </c>
      <c r="S2" s="6">
        <v>1</v>
      </c>
      <c r="T2" s="6"/>
      <c r="U2" s="8">
        <v>4378560</v>
      </c>
      <c r="V2" s="8">
        <v>0</v>
      </c>
      <c r="W2" s="8">
        <v>4378560</v>
      </c>
    </row>
    <row r="3" spans="1:23">
      <c r="A3" s="5" t="s">
        <v>67</v>
      </c>
      <c r="B3" s="5" t="s">
        <v>8</v>
      </c>
      <c r="C3" s="5">
        <v>789</v>
      </c>
      <c r="D3" s="5" t="s">
        <v>68</v>
      </c>
      <c r="E3" s="6" t="s">
        <v>60</v>
      </c>
      <c r="F3" s="6" t="s">
        <v>61</v>
      </c>
      <c r="G3" s="6" t="s">
        <v>62</v>
      </c>
      <c r="H3" s="6" t="s">
        <v>63</v>
      </c>
      <c r="I3" s="6" t="s">
        <v>64</v>
      </c>
      <c r="J3" s="6">
        <v>1010164558</v>
      </c>
      <c r="K3" s="6" t="s">
        <v>65</v>
      </c>
      <c r="L3" s="7">
        <v>43756</v>
      </c>
      <c r="M3" s="6" t="s">
        <v>66</v>
      </c>
      <c r="N3" s="7">
        <v>43035</v>
      </c>
      <c r="O3" s="7">
        <v>43466</v>
      </c>
      <c r="P3" s="7">
        <v>43496</v>
      </c>
      <c r="Q3" s="7">
        <v>43508</v>
      </c>
      <c r="R3" s="6">
        <v>2019</v>
      </c>
      <c r="S3" s="6">
        <v>2</v>
      </c>
      <c r="T3" s="6"/>
      <c r="U3" s="8">
        <v>4378560</v>
      </c>
      <c r="V3" s="8">
        <v>0</v>
      </c>
      <c r="W3" s="8">
        <v>4378560</v>
      </c>
    </row>
    <row r="4" spans="1:23">
      <c r="A4" s="5" t="s">
        <v>69</v>
      </c>
      <c r="B4" s="5" t="s">
        <v>8</v>
      </c>
      <c r="C4" s="5">
        <v>832</v>
      </c>
      <c r="D4" s="5" t="s">
        <v>70</v>
      </c>
      <c r="E4" s="6" t="s">
        <v>60</v>
      </c>
      <c r="F4" s="6" t="s">
        <v>61</v>
      </c>
      <c r="G4" s="6" t="s">
        <v>62</v>
      </c>
      <c r="H4" s="6" t="s">
        <v>63</v>
      </c>
      <c r="I4" s="6" t="s">
        <v>64</v>
      </c>
      <c r="J4" s="6">
        <v>1010164558</v>
      </c>
      <c r="K4" s="6" t="s">
        <v>65</v>
      </c>
      <c r="L4" s="7">
        <v>43756</v>
      </c>
      <c r="M4" s="6" t="s">
        <v>66</v>
      </c>
      <c r="N4" s="7">
        <v>43035</v>
      </c>
      <c r="O4" s="7">
        <v>43497</v>
      </c>
      <c r="P4" s="7">
        <v>43524</v>
      </c>
      <c r="Q4" s="7">
        <v>43538</v>
      </c>
      <c r="R4" s="6">
        <v>2019</v>
      </c>
      <c r="S4" s="6">
        <v>3</v>
      </c>
      <c r="T4" s="6"/>
      <c r="U4" s="8">
        <v>4378560</v>
      </c>
      <c r="V4" s="8">
        <v>0</v>
      </c>
      <c r="W4" s="8">
        <v>4378560</v>
      </c>
    </row>
    <row r="5" spans="1:23">
      <c r="A5" s="5" t="s">
        <v>71</v>
      </c>
      <c r="B5" s="5" t="s">
        <v>8</v>
      </c>
      <c r="C5" s="5">
        <v>843</v>
      </c>
      <c r="D5" s="5" t="s">
        <v>72</v>
      </c>
      <c r="E5" s="6" t="s">
        <v>60</v>
      </c>
      <c r="F5" s="6" t="s">
        <v>61</v>
      </c>
      <c r="G5" s="6" t="s">
        <v>62</v>
      </c>
      <c r="H5" s="6" t="s">
        <v>63</v>
      </c>
      <c r="I5" s="6" t="s">
        <v>64</v>
      </c>
      <c r="J5" s="6">
        <v>1010164558</v>
      </c>
      <c r="K5" s="6" t="s">
        <v>65</v>
      </c>
      <c r="L5" s="7">
        <v>43756</v>
      </c>
      <c r="M5" s="6" t="s">
        <v>66</v>
      </c>
      <c r="N5" s="7">
        <v>43035</v>
      </c>
      <c r="O5" s="7">
        <v>43525</v>
      </c>
      <c r="P5" s="7">
        <v>43555</v>
      </c>
      <c r="Q5" s="7">
        <v>43558</v>
      </c>
      <c r="R5" s="6">
        <v>2019</v>
      </c>
      <c r="S5" s="6">
        <v>4</v>
      </c>
      <c r="T5" s="6"/>
      <c r="U5" s="8">
        <v>4378560</v>
      </c>
      <c r="V5" s="8">
        <v>0</v>
      </c>
      <c r="W5" s="8">
        <v>4378560</v>
      </c>
    </row>
    <row r="6" spans="1:23">
      <c r="A6" s="5" t="s">
        <v>73</v>
      </c>
      <c r="B6" s="5" t="s">
        <v>8</v>
      </c>
      <c r="C6" s="5">
        <v>883</v>
      </c>
      <c r="D6" s="5" t="s">
        <v>74</v>
      </c>
      <c r="E6" s="6" t="s">
        <v>60</v>
      </c>
      <c r="F6" s="6" t="s">
        <v>61</v>
      </c>
      <c r="G6" s="6" t="s">
        <v>62</v>
      </c>
      <c r="H6" s="6" t="s">
        <v>63</v>
      </c>
      <c r="I6" s="6" t="s">
        <v>64</v>
      </c>
      <c r="J6" s="6">
        <v>1010164558</v>
      </c>
      <c r="K6" s="6" t="s">
        <v>65</v>
      </c>
      <c r="L6" s="7">
        <v>43756</v>
      </c>
      <c r="M6" s="6" t="s">
        <v>66</v>
      </c>
      <c r="N6" s="7">
        <v>43035</v>
      </c>
      <c r="O6" s="7">
        <v>43556</v>
      </c>
      <c r="P6" s="7">
        <v>43585</v>
      </c>
      <c r="Q6" s="7">
        <v>43598</v>
      </c>
      <c r="R6" s="6">
        <v>2019</v>
      </c>
      <c r="S6" s="6">
        <v>5</v>
      </c>
      <c r="T6" s="6"/>
      <c r="U6" s="8">
        <v>4378560</v>
      </c>
      <c r="V6" s="8">
        <v>0</v>
      </c>
      <c r="W6" s="8">
        <v>4378560</v>
      </c>
    </row>
    <row r="7" spans="1:23">
      <c r="A7" s="5" t="s">
        <v>75</v>
      </c>
      <c r="B7" s="5" t="s">
        <v>8</v>
      </c>
      <c r="C7" s="5">
        <v>916</v>
      </c>
      <c r="D7" s="5" t="s">
        <v>76</v>
      </c>
      <c r="E7" s="6" t="s">
        <v>60</v>
      </c>
      <c r="F7" s="6" t="s">
        <v>61</v>
      </c>
      <c r="G7" s="6" t="s">
        <v>62</v>
      </c>
      <c r="H7" s="6" t="s">
        <v>63</v>
      </c>
      <c r="I7" s="6" t="s">
        <v>64</v>
      </c>
      <c r="J7" s="6">
        <v>1010164558</v>
      </c>
      <c r="K7" s="6" t="s">
        <v>65</v>
      </c>
      <c r="L7" s="7">
        <v>43756</v>
      </c>
      <c r="M7" s="6" t="s">
        <v>66</v>
      </c>
      <c r="N7" s="7">
        <v>43035</v>
      </c>
      <c r="O7" s="7">
        <v>43586</v>
      </c>
      <c r="P7" s="7">
        <v>43616</v>
      </c>
      <c r="Q7" s="7">
        <v>43627</v>
      </c>
      <c r="R7" s="6">
        <v>2019</v>
      </c>
      <c r="S7" s="6">
        <v>6</v>
      </c>
      <c r="T7" s="6"/>
      <c r="U7" s="8">
        <v>4378560</v>
      </c>
      <c r="V7" s="8">
        <v>0</v>
      </c>
      <c r="W7" s="8">
        <v>4378560</v>
      </c>
    </row>
    <row r="8" spans="1:23">
      <c r="A8" s="5" t="s">
        <v>77</v>
      </c>
      <c r="B8" s="5" t="s">
        <v>8</v>
      </c>
      <c r="C8" s="5">
        <v>956</v>
      </c>
      <c r="D8" s="5" t="s">
        <v>78</v>
      </c>
      <c r="E8" s="6" t="s">
        <v>60</v>
      </c>
      <c r="F8" s="6" t="s">
        <v>61</v>
      </c>
      <c r="G8" s="6" t="s">
        <v>62</v>
      </c>
      <c r="H8" s="6" t="s">
        <v>63</v>
      </c>
      <c r="I8" s="6" t="s">
        <v>64</v>
      </c>
      <c r="J8" s="6">
        <v>1010164558</v>
      </c>
      <c r="K8" s="6" t="s">
        <v>65</v>
      </c>
      <c r="L8" s="7">
        <v>43756</v>
      </c>
      <c r="M8" s="6" t="s">
        <v>66</v>
      </c>
      <c r="N8" s="7">
        <v>43035</v>
      </c>
      <c r="O8" s="7">
        <v>43617</v>
      </c>
      <c r="P8" s="7">
        <v>43646</v>
      </c>
      <c r="Q8" s="7">
        <v>43656</v>
      </c>
      <c r="R8" s="6">
        <v>2019</v>
      </c>
      <c r="S8" s="6">
        <v>7</v>
      </c>
      <c r="T8" s="7">
        <v>43661</v>
      </c>
      <c r="U8" s="8">
        <v>4378560</v>
      </c>
      <c r="V8" s="8">
        <v>0</v>
      </c>
      <c r="W8" s="8">
        <v>4378560</v>
      </c>
    </row>
    <row r="9" spans="1:23">
      <c r="A9" s="5" t="s">
        <v>79</v>
      </c>
      <c r="B9" s="5" t="s">
        <v>8</v>
      </c>
      <c r="C9" s="5">
        <v>1051</v>
      </c>
      <c r="D9" s="5" t="s">
        <v>80</v>
      </c>
      <c r="E9" s="6" t="s">
        <v>60</v>
      </c>
      <c r="F9" s="6" t="s">
        <v>61</v>
      </c>
      <c r="G9" s="6" t="s">
        <v>62</v>
      </c>
      <c r="H9" s="6" t="s">
        <v>63</v>
      </c>
      <c r="I9" s="6" t="s">
        <v>64</v>
      </c>
      <c r="J9" s="6">
        <v>1010164558</v>
      </c>
      <c r="K9" s="6" t="s">
        <v>65</v>
      </c>
      <c r="L9" s="7">
        <v>43756</v>
      </c>
      <c r="M9" s="6" t="s">
        <v>66</v>
      </c>
      <c r="N9" s="7">
        <v>43035</v>
      </c>
      <c r="O9" s="7">
        <v>43647</v>
      </c>
      <c r="P9" s="7">
        <v>43677</v>
      </c>
      <c r="Q9" s="7">
        <v>43693</v>
      </c>
      <c r="R9" s="6">
        <v>2019</v>
      </c>
      <c r="S9" s="6">
        <v>8</v>
      </c>
      <c r="T9" s="7">
        <v>43697</v>
      </c>
      <c r="U9" s="8">
        <v>4378560</v>
      </c>
      <c r="V9" s="8">
        <v>0</v>
      </c>
      <c r="W9" s="8">
        <v>4378560</v>
      </c>
    </row>
    <row r="10" spans="1:23">
      <c r="A10" s="5" t="s">
        <v>81</v>
      </c>
      <c r="B10" s="5" t="s">
        <v>8</v>
      </c>
      <c r="C10" s="5">
        <v>1113</v>
      </c>
      <c r="D10" s="5" t="s">
        <v>82</v>
      </c>
      <c r="E10" s="6" t="s">
        <v>60</v>
      </c>
      <c r="F10" s="6" t="s">
        <v>61</v>
      </c>
      <c r="G10" s="6" t="s">
        <v>62</v>
      </c>
      <c r="H10" s="6" t="s">
        <v>63</v>
      </c>
      <c r="I10" s="6" t="s">
        <v>64</v>
      </c>
      <c r="J10" s="6">
        <v>1010164558</v>
      </c>
      <c r="K10" s="6" t="s">
        <v>65</v>
      </c>
      <c r="L10" s="7">
        <v>43756</v>
      </c>
      <c r="M10" s="6" t="s">
        <v>66</v>
      </c>
      <c r="N10" s="7">
        <v>43035</v>
      </c>
      <c r="O10" s="7">
        <v>43678</v>
      </c>
      <c r="P10" s="7">
        <v>43708</v>
      </c>
      <c r="Q10" s="7">
        <v>43717</v>
      </c>
      <c r="R10" s="6">
        <v>2019</v>
      </c>
      <c r="S10" s="6">
        <v>9</v>
      </c>
      <c r="T10" s="6"/>
      <c r="U10" s="8">
        <v>4378560</v>
      </c>
      <c r="V10" s="8">
        <v>0</v>
      </c>
      <c r="W10" s="8">
        <v>4378560</v>
      </c>
    </row>
    <row r="11" spans="1:23">
      <c r="A11" s="5" t="s">
        <v>83</v>
      </c>
      <c r="B11" s="5" t="s">
        <v>8</v>
      </c>
      <c r="C11" s="5">
        <v>1167</v>
      </c>
      <c r="D11" s="5" t="s">
        <v>84</v>
      </c>
      <c r="E11" s="6" t="s">
        <v>60</v>
      </c>
      <c r="F11" s="6" t="s">
        <v>61</v>
      </c>
      <c r="G11" s="6" t="s">
        <v>62</v>
      </c>
      <c r="H11" s="6" t="s">
        <v>63</v>
      </c>
      <c r="I11" s="6" t="s">
        <v>64</v>
      </c>
      <c r="J11" s="6">
        <v>1010164558</v>
      </c>
      <c r="K11" s="6" t="s">
        <v>65</v>
      </c>
      <c r="L11" s="7">
        <v>43756</v>
      </c>
      <c r="M11" s="6" t="s">
        <v>66</v>
      </c>
      <c r="N11" s="7">
        <v>43035</v>
      </c>
      <c r="O11" s="7">
        <v>43709</v>
      </c>
      <c r="P11" s="7">
        <v>43738</v>
      </c>
      <c r="Q11" s="7">
        <v>43756</v>
      </c>
      <c r="R11" s="6">
        <v>2019</v>
      </c>
      <c r="S11" s="6">
        <v>10</v>
      </c>
      <c r="T11" s="6"/>
      <c r="U11" s="8">
        <v>4378560</v>
      </c>
      <c r="V11" s="8">
        <v>0</v>
      </c>
      <c r="W11" s="8">
        <v>4378560</v>
      </c>
    </row>
    <row r="12" spans="1:23">
      <c r="A12" s="5" t="s">
        <v>85</v>
      </c>
      <c r="B12" s="5" t="s">
        <v>8</v>
      </c>
      <c r="C12" s="5">
        <v>1189</v>
      </c>
      <c r="D12" s="5" t="s">
        <v>86</v>
      </c>
      <c r="E12" s="6" t="s">
        <v>60</v>
      </c>
      <c r="F12" s="6" t="s">
        <v>61</v>
      </c>
      <c r="G12" s="6" t="s">
        <v>62</v>
      </c>
      <c r="H12" s="6" t="s">
        <v>63</v>
      </c>
      <c r="I12" s="6" t="s">
        <v>64</v>
      </c>
      <c r="J12" s="6">
        <v>1010164558</v>
      </c>
      <c r="K12" s="6" t="s">
        <v>65</v>
      </c>
      <c r="L12" s="7">
        <v>43797</v>
      </c>
      <c r="M12" s="6" t="s">
        <v>66</v>
      </c>
      <c r="N12" s="7">
        <v>43739</v>
      </c>
      <c r="O12" s="7">
        <v>43739</v>
      </c>
      <c r="P12" s="7">
        <v>43769</v>
      </c>
      <c r="Q12" s="7">
        <v>43776</v>
      </c>
      <c r="R12" s="6">
        <v>2019</v>
      </c>
      <c r="S12" s="6">
        <v>11</v>
      </c>
      <c r="T12" s="6"/>
      <c r="U12" s="8">
        <v>4378560</v>
      </c>
      <c r="V12" s="8">
        <v>0</v>
      </c>
      <c r="W12" s="8">
        <v>4378560</v>
      </c>
    </row>
    <row r="13" spans="1:23">
      <c r="A13" s="5" t="s">
        <v>87</v>
      </c>
      <c r="B13" s="5" t="s">
        <v>8</v>
      </c>
      <c r="C13" s="5">
        <v>1229</v>
      </c>
      <c r="D13" s="5" t="s">
        <v>88</v>
      </c>
      <c r="E13" s="6" t="s">
        <v>60</v>
      </c>
      <c r="F13" s="6" t="s">
        <v>61</v>
      </c>
      <c r="G13" s="6" t="s">
        <v>62</v>
      </c>
      <c r="H13" s="6" t="s">
        <v>63</v>
      </c>
      <c r="I13" s="6" t="s">
        <v>64</v>
      </c>
      <c r="J13" s="6">
        <v>1010164558</v>
      </c>
      <c r="K13" s="6" t="s">
        <v>65</v>
      </c>
      <c r="L13" s="7">
        <v>43797</v>
      </c>
      <c r="M13" s="6" t="s">
        <v>66</v>
      </c>
      <c r="N13" s="7">
        <v>43739</v>
      </c>
      <c r="O13" s="7">
        <v>43770</v>
      </c>
      <c r="P13" s="7">
        <v>43796</v>
      </c>
      <c r="Q13" s="7">
        <v>43808</v>
      </c>
      <c r="R13" s="6">
        <v>2019</v>
      </c>
      <c r="S13" s="6">
        <v>12</v>
      </c>
      <c r="T13" s="6"/>
      <c r="U13" s="8">
        <v>3940704</v>
      </c>
      <c r="V13" s="8">
        <v>0</v>
      </c>
      <c r="W13" s="8">
        <v>3940704</v>
      </c>
    </row>
    <row r="14" spans="1:23">
      <c r="A14" s="5" t="s">
        <v>89</v>
      </c>
      <c r="B14" s="5" t="s">
        <v>8</v>
      </c>
      <c r="C14" s="5">
        <v>1437</v>
      </c>
      <c r="D14" s="5" t="s">
        <v>9</v>
      </c>
      <c r="E14" s="6" t="s">
        <v>60</v>
      </c>
      <c r="F14" s="6" t="s">
        <v>61</v>
      </c>
      <c r="G14" s="6" t="s">
        <v>62</v>
      </c>
      <c r="H14" s="6" t="s">
        <v>63</v>
      </c>
      <c r="I14" s="6" t="s">
        <v>64</v>
      </c>
      <c r="J14" s="6">
        <v>1143832426</v>
      </c>
      <c r="K14" s="6" t="s">
        <v>90</v>
      </c>
      <c r="L14" s="7">
        <v>43973</v>
      </c>
      <c r="M14" s="6" t="s">
        <v>66</v>
      </c>
      <c r="N14" s="7">
        <v>43897</v>
      </c>
      <c r="O14" s="7">
        <v>43897</v>
      </c>
      <c r="P14" s="7">
        <v>43921</v>
      </c>
      <c r="Q14" s="7">
        <v>43934</v>
      </c>
      <c r="R14" s="6">
        <v>2020</v>
      </c>
      <c r="S14" s="6">
        <v>4</v>
      </c>
      <c r="T14" s="6"/>
      <c r="U14" s="8">
        <v>3693575</v>
      </c>
      <c r="V14" s="8">
        <v>0</v>
      </c>
      <c r="W14" s="8">
        <v>3693575</v>
      </c>
    </row>
    <row r="15" spans="1:23">
      <c r="A15" s="5" t="s">
        <v>91</v>
      </c>
      <c r="B15" s="5" t="s">
        <v>8</v>
      </c>
      <c r="C15" s="5">
        <v>1438</v>
      </c>
      <c r="D15" s="5" t="s">
        <v>92</v>
      </c>
      <c r="E15" s="6" t="s">
        <v>60</v>
      </c>
      <c r="F15" s="6" t="s">
        <v>61</v>
      </c>
      <c r="G15" s="6" t="s">
        <v>62</v>
      </c>
      <c r="H15" s="6" t="s">
        <v>63</v>
      </c>
      <c r="I15" s="6" t="s">
        <v>64</v>
      </c>
      <c r="J15" s="6">
        <v>1143951149</v>
      </c>
      <c r="K15" s="6" t="s">
        <v>93</v>
      </c>
      <c r="L15" s="7">
        <v>44098</v>
      </c>
      <c r="M15" s="6" t="s">
        <v>66</v>
      </c>
      <c r="N15" s="7">
        <v>43890</v>
      </c>
      <c r="O15" s="7">
        <v>43891</v>
      </c>
      <c r="P15" s="7">
        <v>43921</v>
      </c>
      <c r="Q15" s="7">
        <v>43934</v>
      </c>
      <c r="R15" s="6">
        <v>2020</v>
      </c>
      <c r="S15" s="6">
        <v>4</v>
      </c>
      <c r="T15" s="6"/>
      <c r="U15" s="8">
        <v>4432280</v>
      </c>
      <c r="V15" s="8">
        <v>0</v>
      </c>
      <c r="W15" s="8">
        <v>4432280</v>
      </c>
    </row>
    <row r="16" spans="1:23">
      <c r="A16" s="5" t="s">
        <v>94</v>
      </c>
      <c r="B16" s="5" t="s">
        <v>8</v>
      </c>
      <c r="C16" s="5">
        <v>1439</v>
      </c>
      <c r="D16" s="5" t="s">
        <v>95</v>
      </c>
      <c r="E16" s="6" t="s">
        <v>60</v>
      </c>
      <c r="F16" s="6" t="s">
        <v>61</v>
      </c>
      <c r="G16" s="6" t="s">
        <v>62</v>
      </c>
      <c r="H16" s="6" t="s">
        <v>63</v>
      </c>
      <c r="I16" s="6" t="s">
        <v>64</v>
      </c>
      <c r="J16" s="6">
        <v>14639506</v>
      </c>
      <c r="K16" s="6" t="s">
        <v>96</v>
      </c>
      <c r="L16" s="7">
        <v>43936</v>
      </c>
      <c r="M16" s="6" t="s">
        <v>97</v>
      </c>
      <c r="N16" s="7">
        <v>43893</v>
      </c>
      <c r="O16" s="7">
        <v>43893</v>
      </c>
      <c r="P16" s="7">
        <v>43900</v>
      </c>
      <c r="Q16" s="7">
        <v>43934</v>
      </c>
      <c r="R16" s="6">
        <v>2020</v>
      </c>
      <c r="S16" s="6">
        <v>4</v>
      </c>
      <c r="T16" s="6"/>
      <c r="U16" s="8">
        <v>1181944</v>
      </c>
      <c r="V16" s="8">
        <v>0</v>
      </c>
      <c r="W16" s="8">
        <v>1181944</v>
      </c>
    </row>
    <row r="17" spans="1:23">
      <c r="A17" s="5" t="s">
        <v>98</v>
      </c>
      <c r="B17" s="5" t="s">
        <v>8</v>
      </c>
      <c r="C17" s="5">
        <v>1498</v>
      </c>
      <c r="D17" s="5" t="s">
        <v>99</v>
      </c>
      <c r="E17" s="6" t="s">
        <v>60</v>
      </c>
      <c r="F17" s="6" t="s">
        <v>61</v>
      </c>
      <c r="G17" s="6" t="s">
        <v>62</v>
      </c>
      <c r="H17" s="6" t="s">
        <v>63</v>
      </c>
      <c r="I17" s="6" t="s">
        <v>64</v>
      </c>
      <c r="J17" s="6">
        <v>1143832426</v>
      </c>
      <c r="K17" s="6" t="s">
        <v>90</v>
      </c>
      <c r="L17" s="7">
        <v>43973</v>
      </c>
      <c r="M17" s="6" t="s">
        <v>66</v>
      </c>
      <c r="N17" s="7">
        <v>43897</v>
      </c>
      <c r="O17" s="7">
        <v>43922</v>
      </c>
      <c r="P17" s="7">
        <v>43951</v>
      </c>
      <c r="Q17" s="7">
        <v>43963</v>
      </c>
      <c r="R17" s="6">
        <v>2020</v>
      </c>
      <c r="S17" s="6">
        <v>5</v>
      </c>
      <c r="T17" s="6"/>
      <c r="U17" s="8">
        <v>4432280</v>
      </c>
      <c r="V17" s="8">
        <v>0</v>
      </c>
      <c r="W17" s="8">
        <v>4432280</v>
      </c>
    </row>
    <row r="18" spans="1:23">
      <c r="A18" s="5" t="s">
        <v>100</v>
      </c>
      <c r="B18" s="5" t="s">
        <v>8</v>
      </c>
      <c r="C18" s="5">
        <v>1499</v>
      </c>
      <c r="D18" s="5" t="s">
        <v>101</v>
      </c>
      <c r="E18" s="6" t="s">
        <v>60</v>
      </c>
      <c r="F18" s="6" t="s">
        <v>61</v>
      </c>
      <c r="G18" s="6" t="s">
        <v>62</v>
      </c>
      <c r="H18" s="6" t="s">
        <v>63</v>
      </c>
      <c r="I18" s="6" t="s">
        <v>64</v>
      </c>
      <c r="J18" s="6">
        <v>1143951149</v>
      </c>
      <c r="K18" s="6" t="s">
        <v>93</v>
      </c>
      <c r="L18" s="7">
        <v>44098</v>
      </c>
      <c r="M18" s="6" t="s">
        <v>66</v>
      </c>
      <c r="N18" s="7">
        <v>43890</v>
      </c>
      <c r="O18" s="7">
        <v>43922</v>
      </c>
      <c r="P18" s="7">
        <v>43951</v>
      </c>
      <c r="Q18" s="7">
        <v>43963</v>
      </c>
      <c r="R18" s="6">
        <v>2020</v>
      </c>
      <c r="S18" s="6">
        <v>5</v>
      </c>
      <c r="T18" s="6"/>
      <c r="U18" s="8">
        <v>4432280</v>
      </c>
      <c r="V18" s="8">
        <v>0</v>
      </c>
      <c r="W18" s="8">
        <v>4432280</v>
      </c>
    </row>
    <row r="19" spans="1:23">
      <c r="A19" s="5" t="s">
        <v>102</v>
      </c>
      <c r="B19" s="5" t="s">
        <v>8</v>
      </c>
      <c r="C19" s="5">
        <v>1551</v>
      </c>
      <c r="D19" s="5" t="s">
        <v>10</v>
      </c>
      <c r="E19" s="6" t="s">
        <v>60</v>
      </c>
      <c r="F19" s="6" t="s">
        <v>61</v>
      </c>
      <c r="G19" s="6" t="s">
        <v>62</v>
      </c>
      <c r="H19" s="6" t="s">
        <v>63</v>
      </c>
      <c r="I19" s="6" t="s">
        <v>64</v>
      </c>
      <c r="J19" s="6">
        <v>1143951149</v>
      </c>
      <c r="K19" s="6" t="s">
        <v>93</v>
      </c>
      <c r="L19" s="7">
        <v>44098</v>
      </c>
      <c r="M19" s="6" t="s">
        <v>66</v>
      </c>
      <c r="N19" s="7">
        <v>43890</v>
      </c>
      <c r="O19" s="7">
        <v>43952</v>
      </c>
      <c r="P19" s="7">
        <v>43982</v>
      </c>
      <c r="Q19" s="7">
        <v>43990</v>
      </c>
      <c r="R19" s="6">
        <v>2020</v>
      </c>
      <c r="S19" s="6">
        <v>6</v>
      </c>
      <c r="T19" s="7">
        <v>44001</v>
      </c>
      <c r="U19" s="8">
        <v>4432280</v>
      </c>
      <c r="V19" s="8">
        <v>0</v>
      </c>
      <c r="W19" s="8">
        <v>4432280</v>
      </c>
    </row>
    <row r="20" spans="1:23">
      <c r="A20" s="5" t="s">
        <v>103</v>
      </c>
      <c r="B20" s="5" t="s">
        <v>8</v>
      </c>
      <c r="C20" s="5">
        <v>1552</v>
      </c>
      <c r="D20" s="5" t="s">
        <v>104</v>
      </c>
      <c r="E20" s="6" t="s">
        <v>60</v>
      </c>
      <c r="F20" s="6" t="s">
        <v>61</v>
      </c>
      <c r="G20" s="6" t="s">
        <v>62</v>
      </c>
      <c r="H20" s="6" t="s">
        <v>63</v>
      </c>
      <c r="I20" s="6" t="s">
        <v>64</v>
      </c>
      <c r="J20" s="6">
        <v>1143832426</v>
      </c>
      <c r="K20" s="6" t="s">
        <v>90</v>
      </c>
      <c r="L20" s="7">
        <v>43973</v>
      </c>
      <c r="M20" s="6" t="s">
        <v>66</v>
      </c>
      <c r="N20" s="7">
        <v>43897</v>
      </c>
      <c r="O20" s="7">
        <v>43952</v>
      </c>
      <c r="P20" s="7">
        <v>43972</v>
      </c>
      <c r="Q20" s="7">
        <v>43990</v>
      </c>
      <c r="R20" s="6">
        <v>2020</v>
      </c>
      <c r="S20" s="6">
        <v>6</v>
      </c>
      <c r="T20" s="7">
        <v>44001</v>
      </c>
      <c r="U20" s="8">
        <v>3102603</v>
      </c>
      <c r="V20" s="8">
        <v>0</v>
      </c>
      <c r="W20" s="8">
        <v>3102603</v>
      </c>
    </row>
    <row r="21" spans="1:23">
      <c r="A21" s="5" t="s">
        <v>105</v>
      </c>
      <c r="B21" s="5" t="s">
        <v>8</v>
      </c>
      <c r="C21" s="5">
        <v>1651</v>
      </c>
      <c r="D21" s="5" t="s">
        <v>106</v>
      </c>
      <c r="E21" s="6" t="s">
        <v>60</v>
      </c>
      <c r="F21" s="6" t="s">
        <v>61</v>
      </c>
      <c r="G21" s="6" t="s">
        <v>62</v>
      </c>
      <c r="H21" s="6" t="s">
        <v>63</v>
      </c>
      <c r="I21" s="6" t="s">
        <v>64</v>
      </c>
      <c r="J21" s="6">
        <v>1143951149</v>
      </c>
      <c r="K21" s="6" t="s">
        <v>93</v>
      </c>
      <c r="L21" s="7">
        <v>44098</v>
      </c>
      <c r="M21" s="6" t="s">
        <v>66</v>
      </c>
      <c r="N21" s="7">
        <v>43890</v>
      </c>
      <c r="O21" s="7">
        <v>43983</v>
      </c>
      <c r="P21" s="7">
        <v>44012</v>
      </c>
      <c r="Q21" s="7">
        <v>44027</v>
      </c>
      <c r="R21" s="6">
        <v>2020</v>
      </c>
      <c r="S21" s="6">
        <v>7</v>
      </c>
      <c r="T21" s="7">
        <v>44029</v>
      </c>
      <c r="U21" s="8">
        <v>4432280</v>
      </c>
      <c r="V21" s="8">
        <v>0</v>
      </c>
      <c r="W21" s="8">
        <v>4432280</v>
      </c>
    </row>
    <row r="22" spans="1:23">
      <c r="A22" s="5" t="s">
        <v>107</v>
      </c>
      <c r="B22" s="5" t="s">
        <v>8</v>
      </c>
      <c r="C22" s="5">
        <v>1682</v>
      </c>
      <c r="D22" s="5" t="s">
        <v>108</v>
      </c>
      <c r="E22" s="6" t="s">
        <v>60</v>
      </c>
      <c r="F22" s="6" t="s">
        <v>61</v>
      </c>
      <c r="G22" s="6" t="s">
        <v>62</v>
      </c>
      <c r="H22" s="6" t="s">
        <v>63</v>
      </c>
      <c r="I22" s="6" t="s">
        <v>64</v>
      </c>
      <c r="J22" s="6">
        <v>1143951149</v>
      </c>
      <c r="K22" s="6" t="s">
        <v>93</v>
      </c>
      <c r="L22" s="7">
        <v>44098</v>
      </c>
      <c r="M22" s="6" t="s">
        <v>66</v>
      </c>
      <c r="N22" s="7">
        <v>43890</v>
      </c>
      <c r="O22" s="7">
        <v>44013</v>
      </c>
      <c r="P22" s="7">
        <v>44043</v>
      </c>
      <c r="Q22" s="7">
        <v>44048</v>
      </c>
      <c r="R22" s="6">
        <v>2020</v>
      </c>
      <c r="S22" s="6">
        <v>8</v>
      </c>
      <c r="T22" s="7">
        <v>44057</v>
      </c>
      <c r="U22" s="8">
        <v>4432280</v>
      </c>
      <c r="V22" s="8">
        <v>0</v>
      </c>
      <c r="W22" s="8">
        <v>4432280</v>
      </c>
    </row>
    <row r="23" spans="1:23">
      <c r="A23" s="5" t="s">
        <v>109</v>
      </c>
      <c r="B23" s="5" t="s">
        <v>11</v>
      </c>
      <c r="C23" s="5">
        <v>74</v>
      </c>
      <c r="D23" s="5" t="s">
        <v>12</v>
      </c>
      <c r="E23" s="6" t="s">
        <v>60</v>
      </c>
      <c r="F23" s="6" t="s">
        <v>61</v>
      </c>
      <c r="G23" s="6" t="s">
        <v>62</v>
      </c>
      <c r="H23" s="6" t="s">
        <v>63</v>
      </c>
      <c r="I23" s="6" t="s">
        <v>64</v>
      </c>
      <c r="J23" s="6">
        <v>1143951149</v>
      </c>
      <c r="K23" s="6" t="s">
        <v>93</v>
      </c>
      <c r="L23" s="7">
        <v>44098</v>
      </c>
      <c r="M23" s="6" t="s">
        <v>66</v>
      </c>
      <c r="N23" s="7">
        <v>43890</v>
      </c>
      <c r="O23" s="7">
        <v>44044</v>
      </c>
      <c r="P23" s="7">
        <v>44074</v>
      </c>
      <c r="Q23" s="7">
        <v>44091</v>
      </c>
      <c r="R23" s="6">
        <v>2020</v>
      </c>
      <c r="S23" s="6">
        <v>9</v>
      </c>
      <c r="T23" s="7">
        <v>44092</v>
      </c>
      <c r="U23" s="8">
        <v>4432280</v>
      </c>
      <c r="V23" s="8">
        <v>0</v>
      </c>
      <c r="W23" s="8">
        <v>4432280</v>
      </c>
    </row>
    <row r="24" spans="1:23">
      <c r="A24" s="5" t="s">
        <v>110</v>
      </c>
      <c r="B24" s="5" t="s">
        <v>11</v>
      </c>
      <c r="C24" s="5">
        <v>119</v>
      </c>
      <c r="D24" s="5" t="s">
        <v>111</v>
      </c>
      <c r="E24" s="6" t="s">
        <v>60</v>
      </c>
      <c r="F24" s="6" t="s">
        <v>61</v>
      </c>
      <c r="G24" s="6" t="s">
        <v>62</v>
      </c>
      <c r="H24" s="6" t="s">
        <v>63</v>
      </c>
      <c r="I24" s="6" t="s">
        <v>64</v>
      </c>
      <c r="J24" s="6">
        <v>1143951149</v>
      </c>
      <c r="K24" s="6" t="s">
        <v>93</v>
      </c>
      <c r="L24" s="7">
        <v>44098</v>
      </c>
      <c r="M24" s="6" t="s">
        <v>66</v>
      </c>
      <c r="N24" s="7">
        <v>43890</v>
      </c>
      <c r="O24" s="7">
        <v>44075</v>
      </c>
      <c r="P24" s="7">
        <v>44098</v>
      </c>
      <c r="Q24" s="7">
        <v>44112</v>
      </c>
      <c r="R24" s="6">
        <v>2020</v>
      </c>
      <c r="S24" s="6">
        <v>10</v>
      </c>
      <c r="T24" s="7">
        <v>44120</v>
      </c>
      <c r="U24" s="8">
        <v>3545832</v>
      </c>
      <c r="V24" s="8">
        <v>0</v>
      </c>
      <c r="W24" s="8">
        <v>3545832</v>
      </c>
    </row>
    <row r="25" spans="1:23">
      <c r="A25" s="5" t="s">
        <v>112</v>
      </c>
      <c r="B25" s="5" t="s">
        <v>11</v>
      </c>
      <c r="C25" s="5">
        <v>166</v>
      </c>
      <c r="D25" s="5" t="s">
        <v>13</v>
      </c>
      <c r="E25" s="6" t="s">
        <v>60</v>
      </c>
      <c r="F25" s="6" t="s">
        <v>61</v>
      </c>
      <c r="G25" s="6" t="s">
        <v>62</v>
      </c>
      <c r="H25" s="6" t="s">
        <v>63</v>
      </c>
      <c r="I25" s="6" t="s">
        <v>64</v>
      </c>
      <c r="J25" s="6">
        <v>1143951149</v>
      </c>
      <c r="K25" s="6" t="s">
        <v>93</v>
      </c>
      <c r="L25" s="7">
        <v>44239</v>
      </c>
      <c r="M25" s="6" t="s">
        <v>66</v>
      </c>
      <c r="N25" s="7">
        <v>44104</v>
      </c>
      <c r="O25" s="7">
        <v>44105</v>
      </c>
      <c r="P25" s="7">
        <v>44135</v>
      </c>
      <c r="Q25" s="7">
        <v>44141</v>
      </c>
      <c r="R25" s="6">
        <v>2020</v>
      </c>
      <c r="S25" s="6">
        <v>11</v>
      </c>
      <c r="T25" s="7">
        <v>44146</v>
      </c>
      <c r="U25" s="8">
        <v>4432280</v>
      </c>
      <c r="V25" s="8">
        <v>0</v>
      </c>
      <c r="W25" s="8">
        <v>4432280</v>
      </c>
    </row>
    <row r="26" spans="1:23">
      <c r="A26" s="5" t="s">
        <v>113</v>
      </c>
      <c r="B26" s="5" t="s">
        <v>11</v>
      </c>
      <c r="C26" s="5">
        <v>167</v>
      </c>
      <c r="D26" s="5" t="s">
        <v>114</v>
      </c>
      <c r="E26" s="6" t="s">
        <v>60</v>
      </c>
      <c r="F26" s="6" t="s">
        <v>61</v>
      </c>
      <c r="G26" s="6" t="s">
        <v>62</v>
      </c>
      <c r="H26" s="6" t="s">
        <v>63</v>
      </c>
      <c r="I26" s="6" t="s">
        <v>64</v>
      </c>
      <c r="J26" s="6">
        <v>1143832426</v>
      </c>
      <c r="K26" s="6" t="s">
        <v>90</v>
      </c>
      <c r="L26" s="7">
        <v>44134</v>
      </c>
      <c r="M26" s="6" t="s">
        <v>66</v>
      </c>
      <c r="N26" s="7">
        <v>44113</v>
      </c>
      <c r="O26" s="7">
        <v>44113</v>
      </c>
      <c r="P26" s="7">
        <v>44133</v>
      </c>
      <c r="Q26" s="7">
        <v>44141</v>
      </c>
      <c r="R26" s="6">
        <v>2020</v>
      </c>
      <c r="S26" s="6">
        <v>11</v>
      </c>
      <c r="T26" s="7">
        <v>44146</v>
      </c>
      <c r="U26" s="8">
        <v>3102603</v>
      </c>
      <c r="V26" s="8">
        <v>0</v>
      </c>
      <c r="W26" s="8">
        <v>3102603</v>
      </c>
    </row>
    <row r="27" spans="1:23">
      <c r="A27" s="5" t="s">
        <v>115</v>
      </c>
      <c r="B27" s="5" t="s">
        <v>11</v>
      </c>
      <c r="C27" s="5">
        <v>261</v>
      </c>
      <c r="D27" s="5" t="s">
        <v>14</v>
      </c>
      <c r="E27" s="6" t="s">
        <v>60</v>
      </c>
      <c r="F27" s="6" t="s">
        <v>61</v>
      </c>
      <c r="G27" s="6" t="s">
        <v>62</v>
      </c>
      <c r="H27" s="6" t="s">
        <v>63</v>
      </c>
      <c r="I27" s="6" t="s">
        <v>64</v>
      </c>
      <c r="J27" s="6">
        <v>1143951149</v>
      </c>
      <c r="K27" s="6" t="s">
        <v>93</v>
      </c>
      <c r="L27" s="7">
        <v>44239</v>
      </c>
      <c r="M27" s="6" t="s">
        <v>66</v>
      </c>
      <c r="N27" s="7">
        <v>44104</v>
      </c>
      <c r="O27" s="7">
        <v>44136</v>
      </c>
      <c r="P27" s="7">
        <v>44165</v>
      </c>
      <c r="Q27" s="7">
        <v>44167</v>
      </c>
      <c r="R27" s="6">
        <v>2020</v>
      </c>
      <c r="S27" s="6">
        <v>12</v>
      </c>
      <c r="T27" s="7">
        <v>44180</v>
      </c>
      <c r="U27" s="8">
        <v>4432280</v>
      </c>
      <c r="V27" s="8">
        <v>0</v>
      </c>
      <c r="W27" s="8">
        <v>4432280</v>
      </c>
    </row>
    <row r="28" spans="1:23">
      <c r="A28" s="5" t="s">
        <v>116</v>
      </c>
      <c r="B28" s="5" t="s">
        <v>11</v>
      </c>
      <c r="C28" s="5">
        <v>262</v>
      </c>
      <c r="D28" s="5" t="s">
        <v>117</v>
      </c>
      <c r="E28" s="6" t="s">
        <v>60</v>
      </c>
      <c r="F28" s="6" t="s">
        <v>61</v>
      </c>
      <c r="G28" s="6" t="s">
        <v>62</v>
      </c>
      <c r="H28" s="6" t="s">
        <v>63</v>
      </c>
      <c r="I28" s="6" t="s">
        <v>118</v>
      </c>
      <c r="J28" s="6">
        <v>1111747696</v>
      </c>
      <c r="K28" s="6" t="s">
        <v>119</v>
      </c>
      <c r="L28" s="7">
        <v>44172</v>
      </c>
      <c r="M28" s="6" t="s">
        <v>66</v>
      </c>
      <c r="N28" s="7">
        <v>44165</v>
      </c>
      <c r="O28" s="7">
        <v>44165</v>
      </c>
      <c r="P28" s="7">
        <v>44165</v>
      </c>
      <c r="Q28" s="7">
        <v>44167</v>
      </c>
      <c r="R28" s="6">
        <v>2020</v>
      </c>
      <c r="S28" s="6">
        <v>12</v>
      </c>
      <c r="T28" s="7">
        <v>44180</v>
      </c>
      <c r="U28" s="8">
        <v>147743</v>
      </c>
      <c r="V28" s="8">
        <v>0</v>
      </c>
      <c r="W28" s="8">
        <v>147743</v>
      </c>
    </row>
    <row r="29" spans="1:23">
      <c r="A29" s="5" t="s">
        <v>120</v>
      </c>
      <c r="B29" s="5" t="s">
        <v>11</v>
      </c>
      <c r="C29" s="5">
        <v>305</v>
      </c>
      <c r="D29" s="5" t="s">
        <v>121</v>
      </c>
      <c r="E29" s="6" t="s">
        <v>60</v>
      </c>
      <c r="F29" s="6" t="s">
        <v>61</v>
      </c>
      <c r="G29" s="6" t="s">
        <v>62</v>
      </c>
      <c r="H29" s="6" t="s">
        <v>63</v>
      </c>
      <c r="I29" s="6" t="s">
        <v>118</v>
      </c>
      <c r="J29" s="6">
        <v>1111747696</v>
      </c>
      <c r="K29" s="6" t="s">
        <v>119</v>
      </c>
      <c r="L29" s="7">
        <v>44172</v>
      </c>
      <c r="M29" s="6" t="s">
        <v>66</v>
      </c>
      <c r="N29" s="7">
        <v>44165</v>
      </c>
      <c r="O29" s="7">
        <v>44166</v>
      </c>
      <c r="P29" s="7">
        <v>44171</v>
      </c>
      <c r="Q29" s="7">
        <v>44179</v>
      </c>
      <c r="R29" s="6">
        <v>2020</v>
      </c>
      <c r="S29" s="6">
        <v>12</v>
      </c>
      <c r="T29" s="7">
        <v>44210</v>
      </c>
      <c r="U29" s="8">
        <v>886458</v>
      </c>
      <c r="V29" s="8">
        <v>0</v>
      </c>
      <c r="W29" s="8">
        <v>886458</v>
      </c>
    </row>
    <row r="30" spans="1:23">
      <c r="A30" s="5" t="s">
        <v>122</v>
      </c>
      <c r="B30" s="5" t="s">
        <v>11</v>
      </c>
      <c r="C30" s="5">
        <v>367</v>
      </c>
      <c r="D30" s="5" t="s">
        <v>15</v>
      </c>
      <c r="E30" s="6" t="s">
        <v>60</v>
      </c>
      <c r="F30" s="6" t="s">
        <v>61</v>
      </c>
      <c r="G30" s="6" t="s">
        <v>62</v>
      </c>
      <c r="H30" s="6" t="s">
        <v>63</v>
      </c>
      <c r="I30" s="6" t="s">
        <v>64</v>
      </c>
      <c r="J30" s="6">
        <v>1143951149</v>
      </c>
      <c r="K30" s="6" t="s">
        <v>93</v>
      </c>
      <c r="L30" s="7">
        <v>44239</v>
      </c>
      <c r="M30" s="6" t="s">
        <v>66</v>
      </c>
      <c r="N30" s="7">
        <v>44104</v>
      </c>
      <c r="O30" s="7">
        <v>44166</v>
      </c>
      <c r="P30" s="7">
        <v>44196</v>
      </c>
      <c r="Q30" s="7">
        <v>44201</v>
      </c>
      <c r="R30" s="6">
        <v>2021</v>
      </c>
      <c r="S30" s="6">
        <v>1</v>
      </c>
      <c r="T30" s="7">
        <v>44211</v>
      </c>
      <c r="U30" s="8">
        <v>4432280</v>
      </c>
      <c r="V30" s="8">
        <v>0</v>
      </c>
      <c r="W30" s="8">
        <v>4432280</v>
      </c>
    </row>
    <row r="31" spans="1:23">
      <c r="A31" s="5" t="s">
        <v>123</v>
      </c>
      <c r="B31" s="5" t="s">
        <v>11</v>
      </c>
      <c r="C31" s="5">
        <v>368</v>
      </c>
      <c r="D31" s="5" t="s">
        <v>16</v>
      </c>
      <c r="E31" s="6" t="s">
        <v>60</v>
      </c>
      <c r="F31" s="6" t="s">
        <v>61</v>
      </c>
      <c r="G31" s="6" t="s">
        <v>62</v>
      </c>
      <c r="H31" s="6" t="s">
        <v>63</v>
      </c>
      <c r="I31" s="6" t="s">
        <v>118</v>
      </c>
      <c r="J31" s="6">
        <v>1111747696</v>
      </c>
      <c r="K31" s="6" t="s">
        <v>119</v>
      </c>
      <c r="L31" s="7">
        <v>44172</v>
      </c>
      <c r="M31" s="6" t="s">
        <v>66</v>
      </c>
      <c r="N31" s="7">
        <v>44165</v>
      </c>
      <c r="O31" s="7">
        <v>44172</v>
      </c>
      <c r="P31" s="7">
        <v>44172</v>
      </c>
      <c r="Q31" s="7">
        <v>44201</v>
      </c>
      <c r="R31" s="6">
        <v>2021</v>
      </c>
      <c r="S31" s="6">
        <v>1</v>
      </c>
      <c r="T31" s="7">
        <v>44211</v>
      </c>
      <c r="U31" s="8">
        <v>147743</v>
      </c>
      <c r="V31" s="8">
        <v>0</v>
      </c>
      <c r="W31" s="8">
        <v>147743</v>
      </c>
    </row>
    <row r="32" spans="1:23">
      <c r="A32" s="5" t="s">
        <v>124</v>
      </c>
      <c r="B32" s="5" t="s">
        <v>11</v>
      </c>
      <c r="C32" s="5">
        <v>370</v>
      </c>
      <c r="D32" s="5" t="s">
        <v>17</v>
      </c>
      <c r="E32" s="6" t="s">
        <v>60</v>
      </c>
      <c r="F32" s="6" t="s">
        <v>61</v>
      </c>
      <c r="G32" s="6" t="s">
        <v>62</v>
      </c>
      <c r="H32" s="6" t="s">
        <v>63</v>
      </c>
      <c r="I32" s="6" t="s">
        <v>64</v>
      </c>
      <c r="J32" s="6">
        <v>18187513</v>
      </c>
      <c r="K32" s="6" t="s">
        <v>125</v>
      </c>
      <c r="L32" s="6" t="s">
        <v>126</v>
      </c>
      <c r="M32" s="6" t="s">
        <v>127</v>
      </c>
      <c r="N32" s="7">
        <v>44166</v>
      </c>
      <c r="O32" s="7">
        <v>44166</v>
      </c>
      <c r="P32" s="7">
        <v>44196</v>
      </c>
      <c r="Q32" s="7">
        <v>44202</v>
      </c>
      <c r="R32" s="6">
        <v>2021</v>
      </c>
      <c r="S32" s="6">
        <v>1</v>
      </c>
      <c r="T32" s="7">
        <v>44211</v>
      </c>
      <c r="U32" s="8">
        <v>4432280</v>
      </c>
      <c r="V32" s="8">
        <v>0</v>
      </c>
      <c r="W32" s="8">
        <v>4432280</v>
      </c>
    </row>
    <row r="33" spans="1:23">
      <c r="A33" s="5" t="s">
        <v>128</v>
      </c>
      <c r="B33" s="5" t="s">
        <v>11</v>
      </c>
      <c r="C33" s="5">
        <v>467</v>
      </c>
      <c r="D33" s="5" t="s">
        <v>129</v>
      </c>
      <c r="E33" s="6" t="s">
        <v>60</v>
      </c>
      <c r="F33" s="6" t="s">
        <v>61</v>
      </c>
      <c r="G33" s="6" t="s">
        <v>62</v>
      </c>
      <c r="H33" s="6" t="s">
        <v>63</v>
      </c>
      <c r="I33" s="6" t="s">
        <v>64</v>
      </c>
      <c r="J33" s="6">
        <v>1143951149</v>
      </c>
      <c r="K33" s="6" t="s">
        <v>93</v>
      </c>
      <c r="L33" s="7">
        <v>44239</v>
      </c>
      <c r="M33" s="6" t="s">
        <v>66</v>
      </c>
      <c r="N33" s="7">
        <v>44104</v>
      </c>
      <c r="O33" s="7">
        <v>44197</v>
      </c>
      <c r="P33" s="7">
        <v>44227</v>
      </c>
      <c r="Q33" s="7">
        <v>44228</v>
      </c>
      <c r="R33" s="6">
        <v>2021</v>
      </c>
      <c r="S33" s="6">
        <v>2</v>
      </c>
      <c r="T33" s="7">
        <v>44239</v>
      </c>
      <c r="U33" s="8">
        <v>4432280</v>
      </c>
      <c r="V33" s="8">
        <v>0</v>
      </c>
      <c r="W33" s="8">
        <v>4432280</v>
      </c>
    </row>
    <row r="34" spans="1:23">
      <c r="A34" s="5" t="s">
        <v>130</v>
      </c>
      <c r="B34" s="5" t="s">
        <v>11</v>
      </c>
      <c r="C34" s="5">
        <v>468</v>
      </c>
      <c r="D34" s="5" t="s">
        <v>131</v>
      </c>
      <c r="E34" s="6" t="s">
        <v>60</v>
      </c>
      <c r="F34" s="6" t="s">
        <v>61</v>
      </c>
      <c r="G34" s="6" t="s">
        <v>62</v>
      </c>
      <c r="H34" s="6" t="s">
        <v>63</v>
      </c>
      <c r="I34" s="6" t="s">
        <v>64</v>
      </c>
      <c r="J34" s="6">
        <v>18187513</v>
      </c>
      <c r="K34" s="6" t="s">
        <v>125</v>
      </c>
      <c r="L34" s="6" t="s">
        <v>126</v>
      </c>
      <c r="M34" s="6" t="s">
        <v>127</v>
      </c>
      <c r="N34" s="7">
        <v>44166</v>
      </c>
      <c r="O34" s="7">
        <v>44197</v>
      </c>
      <c r="P34" s="7">
        <v>44227</v>
      </c>
      <c r="Q34" s="7">
        <v>44228</v>
      </c>
      <c r="R34" s="6">
        <v>2021</v>
      </c>
      <c r="S34" s="6">
        <v>2</v>
      </c>
      <c r="T34" s="7">
        <v>44239</v>
      </c>
      <c r="U34" s="8">
        <v>4432280</v>
      </c>
      <c r="V34" s="8">
        <v>0</v>
      </c>
      <c r="W34" s="8">
        <v>4432280</v>
      </c>
    </row>
    <row r="35" spans="1:23">
      <c r="A35" s="5" t="s">
        <v>132</v>
      </c>
      <c r="B35" s="5" t="s">
        <v>11</v>
      </c>
      <c r="C35" s="5">
        <v>540</v>
      </c>
      <c r="D35" s="5" t="s">
        <v>133</v>
      </c>
      <c r="E35" s="6" t="s">
        <v>60</v>
      </c>
      <c r="F35" s="6" t="s">
        <v>61</v>
      </c>
      <c r="G35" s="6" t="s">
        <v>62</v>
      </c>
      <c r="H35" s="6" t="s">
        <v>63</v>
      </c>
      <c r="I35" s="6" t="s">
        <v>64</v>
      </c>
      <c r="J35" s="6">
        <v>1143951149</v>
      </c>
      <c r="K35" s="6" t="s">
        <v>93</v>
      </c>
      <c r="L35" s="7">
        <v>44239</v>
      </c>
      <c r="M35" s="6" t="s">
        <v>66</v>
      </c>
      <c r="N35" s="7">
        <v>44104</v>
      </c>
      <c r="O35" s="7">
        <v>44228</v>
      </c>
      <c r="P35" s="7">
        <v>44238</v>
      </c>
      <c r="Q35" s="7">
        <v>44242</v>
      </c>
      <c r="R35" s="6">
        <v>2021</v>
      </c>
      <c r="S35" s="6">
        <v>2</v>
      </c>
      <c r="T35" s="7">
        <v>44265</v>
      </c>
      <c r="U35" s="8">
        <v>1625173</v>
      </c>
      <c r="V35" s="8">
        <v>0</v>
      </c>
      <c r="W35" s="8">
        <v>1625173</v>
      </c>
    </row>
    <row r="36" spans="1:23">
      <c r="A36" s="5" t="s">
        <v>134</v>
      </c>
      <c r="B36" s="5" t="s">
        <v>11</v>
      </c>
      <c r="C36" s="5">
        <v>561</v>
      </c>
      <c r="D36" s="5" t="s">
        <v>135</v>
      </c>
      <c r="E36" s="6" t="s">
        <v>60</v>
      </c>
      <c r="F36" s="6" t="s">
        <v>61</v>
      </c>
      <c r="G36" s="6" t="s">
        <v>62</v>
      </c>
      <c r="H36" s="6" t="s">
        <v>63</v>
      </c>
      <c r="I36" s="6" t="s">
        <v>64</v>
      </c>
      <c r="J36" s="6">
        <v>18187513</v>
      </c>
      <c r="K36" s="6" t="s">
        <v>125</v>
      </c>
      <c r="L36" s="6" t="s">
        <v>126</v>
      </c>
      <c r="M36" s="6" t="s">
        <v>127</v>
      </c>
      <c r="N36" s="7">
        <v>44166</v>
      </c>
      <c r="O36" s="7">
        <v>44228</v>
      </c>
      <c r="P36" s="7">
        <v>44255</v>
      </c>
      <c r="Q36" s="7">
        <v>44256</v>
      </c>
      <c r="R36" s="6">
        <v>2021</v>
      </c>
      <c r="S36" s="6">
        <v>3</v>
      </c>
      <c r="T36" s="7">
        <v>44265</v>
      </c>
      <c r="U36" s="8">
        <v>4432280</v>
      </c>
      <c r="V36" s="8">
        <v>0</v>
      </c>
      <c r="W36" s="8">
        <v>4432280</v>
      </c>
    </row>
    <row r="37" spans="1:23">
      <c r="A37" s="5" t="s">
        <v>136</v>
      </c>
      <c r="B37" s="5" t="s">
        <v>11</v>
      </c>
      <c r="C37" s="5">
        <v>617</v>
      </c>
      <c r="D37" s="5" t="s">
        <v>137</v>
      </c>
      <c r="E37" s="6" t="s">
        <v>60</v>
      </c>
      <c r="F37" s="6" t="s">
        <v>61</v>
      </c>
      <c r="G37" s="6" t="s">
        <v>62</v>
      </c>
      <c r="H37" s="6" t="s">
        <v>63</v>
      </c>
      <c r="I37" s="6" t="s">
        <v>64</v>
      </c>
      <c r="J37" s="6">
        <v>18187513</v>
      </c>
      <c r="K37" s="6" t="s">
        <v>125</v>
      </c>
      <c r="L37" s="6" t="s">
        <v>126</v>
      </c>
      <c r="M37" s="6" t="s">
        <v>127</v>
      </c>
      <c r="N37" s="7">
        <v>44166</v>
      </c>
      <c r="O37" s="7">
        <v>44256</v>
      </c>
      <c r="P37" s="7">
        <v>44286</v>
      </c>
      <c r="Q37" s="7">
        <v>44291</v>
      </c>
      <c r="R37" s="6">
        <v>2021</v>
      </c>
      <c r="S37" s="6">
        <v>4</v>
      </c>
      <c r="T37" s="7">
        <v>44293</v>
      </c>
      <c r="U37" s="8">
        <v>4432280</v>
      </c>
      <c r="V37" s="8">
        <v>0</v>
      </c>
      <c r="W37" s="8">
        <v>4432280</v>
      </c>
    </row>
    <row r="38" spans="1:23">
      <c r="A38" s="5" t="s">
        <v>138</v>
      </c>
      <c r="B38" s="5" t="s">
        <v>11</v>
      </c>
      <c r="C38" s="5">
        <v>738</v>
      </c>
      <c r="D38" s="5" t="s">
        <v>139</v>
      </c>
      <c r="E38" s="6" t="s">
        <v>60</v>
      </c>
      <c r="F38" s="6" t="s">
        <v>61</v>
      </c>
      <c r="G38" s="6" t="s">
        <v>62</v>
      </c>
      <c r="H38" s="6" t="s">
        <v>63</v>
      </c>
      <c r="I38" s="6" t="s">
        <v>64</v>
      </c>
      <c r="J38" s="6">
        <v>18187513</v>
      </c>
      <c r="K38" s="6" t="s">
        <v>125</v>
      </c>
      <c r="L38" s="6" t="s">
        <v>126</v>
      </c>
      <c r="M38" s="6" t="s">
        <v>127</v>
      </c>
      <c r="N38" s="7">
        <v>44166</v>
      </c>
      <c r="O38" s="7">
        <v>44287</v>
      </c>
      <c r="P38" s="7">
        <v>44316</v>
      </c>
      <c r="Q38" s="7">
        <v>44319</v>
      </c>
      <c r="R38" s="6">
        <v>2021</v>
      </c>
      <c r="S38" s="6">
        <v>5</v>
      </c>
      <c r="T38" s="7">
        <v>44326</v>
      </c>
      <c r="U38" s="8">
        <v>4432280</v>
      </c>
      <c r="V38" s="8">
        <v>0</v>
      </c>
      <c r="W38" s="8">
        <v>4432280</v>
      </c>
    </row>
    <row r="39" spans="1:23">
      <c r="A39" s="5" t="s">
        <v>140</v>
      </c>
      <c r="B39" s="5" t="s">
        <v>11</v>
      </c>
      <c r="C39" s="5">
        <v>786</v>
      </c>
      <c r="D39" s="5" t="s">
        <v>141</v>
      </c>
      <c r="E39" s="6" t="s">
        <v>60</v>
      </c>
      <c r="F39" s="6" t="s">
        <v>61</v>
      </c>
      <c r="G39" s="6" t="s">
        <v>62</v>
      </c>
      <c r="H39" s="6" t="s">
        <v>63</v>
      </c>
      <c r="I39" s="6" t="s">
        <v>64</v>
      </c>
      <c r="J39" s="6">
        <v>1113686752</v>
      </c>
      <c r="K39" s="6" t="s">
        <v>142</v>
      </c>
      <c r="L39" s="7">
        <v>44265</v>
      </c>
      <c r="M39" s="6" t="s">
        <v>97</v>
      </c>
      <c r="N39" s="7">
        <v>44259</v>
      </c>
      <c r="O39" s="7">
        <v>44259</v>
      </c>
      <c r="P39" s="7">
        <v>44264</v>
      </c>
      <c r="Q39" s="7">
        <v>44343</v>
      </c>
      <c r="R39" s="6">
        <v>2021</v>
      </c>
      <c r="S39" s="6">
        <v>5</v>
      </c>
      <c r="T39" s="6"/>
      <c r="U39" s="8">
        <v>886458</v>
      </c>
      <c r="V39" s="8">
        <v>0</v>
      </c>
      <c r="W39" s="8">
        <v>886458</v>
      </c>
    </row>
    <row r="40" spans="1:23">
      <c r="A40" s="5" t="s">
        <v>143</v>
      </c>
      <c r="B40" s="5" t="s">
        <v>11</v>
      </c>
      <c r="C40" s="5">
        <v>801</v>
      </c>
      <c r="D40" s="5" t="s">
        <v>144</v>
      </c>
      <c r="E40" s="6" t="s">
        <v>60</v>
      </c>
      <c r="F40" s="6" t="s">
        <v>61</v>
      </c>
      <c r="G40" s="6" t="s">
        <v>62</v>
      </c>
      <c r="H40" s="6" t="s">
        <v>63</v>
      </c>
      <c r="I40" s="6" t="s">
        <v>64</v>
      </c>
      <c r="J40" s="6">
        <v>18187513</v>
      </c>
      <c r="K40" s="6" t="s">
        <v>125</v>
      </c>
      <c r="L40" s="6" t="s">
        <v>126</v>
      </c>
      <c r="M40" s="6" t="s">
        <v>127</v>
      </c>
      <c r="N40" s="7">
        <v>44166</v>
      </c>
      <c r="O40" s="7">
        <v>44317</v>
      </c>
      <c r="P40" s="7">
        <v>44347</v>
      </c>
      <c r="Q40" s="7">
        <v>44349</v>
      </c>
      <c r="R40" s="6">
        <v>2021</v>
      </c>
      <c r="S40" s="6">
        <v>6</v>
      </c>
      <c r="T40" s="6"/>
      <c r="U40" s="8">
        <v>4432280</v>
      </c>
      <c r="V40" s="8">
        <v>0</v>
      </c>
      <c r="W40" s="8">
        <v>4432280</v>
      </c>
    </row>
    <row r="41" spans="1:23">
      <c r="A41" s="5" t="s">
        <v>145</v>
      </c>
      <c r="B41" s="5" t="s">
        <v>11</v>
      </c>
      <c r="C41" s="5">
        <v>881</v>
      </c>
      <c r="D41" s="5" t="s">
        <v>18</v>
      </c>
      <c r="E41" s="6" t="s">
        <v>60</v>
      </c>
      <c r="F41" s="6" t="s">
        <v>61</v>
      </c>
      <c r="G41" s="6" t="s">
        <v>62</v>
      </c>
      <c r="H41" s="6" t="s">
        <v>63</v>
      </c>
      <c r="I41" s="6" t="s">
        <v>64</v>
      </c>
      <c r="J41" s="6">
        <v>18187513</v>
      </c>
      <c r="K41" s="6" t="s">
        <v>125</v>
      </c>
      <c r="L41" s="6" t="s">
        <v>126</v>
      </c>
      <c r="M41" s="6" t="s">
        <v>127</v>
      </c>
      <c r="N41" s="7">
        <v>44166</v>
      </c>
      <c r="O41" s="7">
        <v>44348</v>
      </c>
      <c r="P41" s="7">
        <v>44377</v>
      </c>
      <c r="Q41" s="7">
        <v>44378</v>
      </c>
      <c r="R41" s="6">
        <v>2021</v>
      </c>
      <c r="S41" s="6">
        <v>7</v>
      </c>
      <c r="T41" s="6"/>
      <c r="U41" s="8">
        <v>4432280</v>
      </c>
      <c r="V41" s="8">
        <v>0</v>
      </c>
      <c r="W41" s="8">
        <v>4432280</v>
      </c>
    </row>
    <row r="42" spans="1:23">
      <c r="A42" s="5" t="s">
        <v>146</v>
      </c>
      <c r="B42" s="5" t="s">
        <v>11</v>
      </c>
      <c r="C42" s="5">
        <v>951</v>
      </c>
      <c r="D42" s="5" t="s">
        <v>19</v>
      </c>
      <c r="E42" s="6" t="s">
        <v>60</v>
      </c>
      <c r="F42" s="6" t="s">
        <v>61</v>
      </c>
      <c r="G42" s="6" t="s">
        <v>62</v>
      </c>
      <c r="H42" s="6" t="s">
        <v>63</v>
      </c>
      <c r="I42" s="6" t="s">
        <v>64</v>
      </c>
      <c r="J42" s="6">
        <v>18187513</v>
      </c>
      <c r="K42" s="6" t="s">
        <v>125</v>
      </c>
      <c r="L42" s="6" t="s">
        <v>126</v>
      </c>
      <c r="M42" s="6" t="s">
        <v>127</v>
      </c>
      <c r="N42" s="7">
        <v>44166</v>
      </c>
      <c r="O42" s="7">
        <v>44378</v>
      </c>
      <c r="P42" s="7">
        <v>44408</v>
      </c>
      <c r="Q42" s="7">
        <v>44411</v>
      </c>
      <c r="R42" s="6">
        <v>2021</v>
      </c>
      <c r="S42" s="6">
        <v>8</v>
      </c>
      <c r="T42" s="6"/>
      <c r="U42" s="8">
        <v>4432280</v>
      </c>
      <c r="V42" s="8">
        <v>0</v>
      </c>
      <c r="W42" s="8">
        <v>4432280</v>
      </c>
    </row>
    <row r="43" spans="1:23">
      <c r="A43" s="5" t="s">
        <v>147</v>
      </c>
      <c r="B43" s="5" t="s">
        <v>11</v>
      </c>
      <c r="C43" s="5">
        <v>1027</v>
      </c>
      <c r="D43" s="5" t="s">
        <v>148</v>
      </c>
      <c r="E43" s="6" t="s">
        <v>60</v>
      </c>
      <c r="F43" s="6" t="s">
        <v>61</v>
      </c>
      <c r="G43" s="6" t="s">
        <v>62</v>
      </c>
      <c r="H43" s="6" t="s">
        <v>63</v>
      </c>
      <c r="I43" s="6" t="s">
        <v>64</v>
      </c>
      <c r="J43" s="6">
        <v>18187513</v>
      </c>
      <c r="K43" s="6" t="s">
        <v>125</v>
      </c>
      <c r="L43" s="6" t="s">
        <v>126</v>
      </c>
      <c r="M43" s="6" t="s">
        <v>127</v>
      </c>
      <c r="N43" s="7">
        <v>44166</v>
      </c>
      <c r="O43" s="7">
        <v>44409</v>
      </c>
      <c r="P43" s="7">
        <v>44439</v>
      </c>
      <c r="Q43" s="7">
        <v>44440</v>
      </c>
      <c r="R43" s="6">
        <v>2021</v>
      </c>
      <c r="S43" s="6">
        <v>9</v>
      </c>
      <c r="T43" s="6"/>
      <c r="U43" s="8">
        <v>4432280</v>
      </c>
      <c r="V43" s="8">
        <v>0</v>
      </c>
      <c r="W43" s="8">
        <v>4432280</v>
      </c>
    </row>
    <row r="44" spans="1:23">
      <c r="A44" s="5" t="s">
        <v>149</v>
      </c>
      <c r="B44" s="5" t="s">
        <v>11</v>
      </c>
      <c r="C44" s="5">
        <v>1110</v>
      </c>
      <c r="D44" s="5" t="s">
        <v>150</v>
      </c>
      <c r="E44" s="6" t="s">
        <v>60</v>
      </c>
      <c r="F44" s="6" t="s">
        <v>61</v>
      </c>
      <c r="G44" s="6" t="s">
        <v>62</v>
      </c>
      <c r="H44" s="6" t="s">
        <v>63</v>
      </c>
      <c r="I44" s="6" t="s">
        <v>64</v>
      </c>
      <c r="J44" s="6">
        <v>94409921</v>
      </c>
      <c r="K44" s="6" t="s">
        <v>151</v>
      </c>
      <c r="L44" s="6" t="s">
        <v>126</v>
      </c>
      <c r="M44" s="6" t="s">
        <v>127</v>
      </c>
      <c r="N44" s="7">
        <v>44432</v>
      </c>
      <c r="O44" s="6"/>
      <c r="P44" s="6"/>
      <c r="Q44" s="7">
        <v>44441</v>
      </c>
      <c r="R44" s="6">
        <v>2021</v>
      </c>
      <c r="S44" s="6">
        <v>9</v>
      </c>
      <c r="T44" s="6"/>
      <c r="U44" s="8">
        <v>83600</v>
      </c>
      <c r="V44" s="8">
        <v>0</v>
      </c>
      <c r="W44" s="8">
        <v>83600</v>
      </c>
    </row>
    <row r="45" spans="1:23">
      <c r="A45" s="5" t="s">
        <v>152</v>
      </c>
      <c r="B45" s="5" t="s">
        <v>11</v>
      </c>
      <c r="C45" s="5">
        <v>1119</v>
      </c>
      <c r="D45" s="5" t="s">
        <v>153</v>
      </c>
      <c r="E45" s="6" t="s">
        <v>60</v>
      </c>
      <c r="F45" s="6" t="s">
        <v>61</v>
      </c>
      <c r="G45" s="6" t="s">
        <v>62</v>
      </c>
      <c r="H45" s="6" t="s">
        <v>63</v>
      </c>
      <c r="I45" s="6" t="s">
        <v>64</v>
      </c>
      <c r="J45" s="6">
        <v>18187513</v>
      </c>
      <c r="K45" s="6" t="s">
        <v>125</v>
      </c>
      <c r="L45" s="6" t="s">
        <v>126</v>
      </c>
      <c r="M45" s="6" t="s">
        <v>127</v>
      </c>
      <c r="N45" s="7">
        <v>44166</v>
      </c>
      <c r="O45" s="7">
        <v>44440</v>
      </c>
      <c r="P45" s="7">
        <v>44469</v>
      </c>
      <c r="Q45" s="7">
        <v>44470</v>
      </c>
      <c r="R45" s="6">
        <v>2021</v>
      </c>
      <c r="S45" s="6">
        <v>10</v>
      </c>
      <c r="T45" s="6"/>
      <c r="U45" s="8">
        <v>4432280</v>
      </c>
      <c r="V45" s="8">
        <v>0</v>
      </c>
      <c r="W45" s="8">
        <v>4432280</v>
      </c>
    </row>
    <row r="46" spans="1:23">
      <c r="A46" s="5" t="s">
        <v>154</v>
      </c>
      <c r="B46" s="5" t="s">
        <v>11</v>
      </c>
      <c r="C46" s="5">
        <v>1233</v>
      </c>
      <c r="D46" s="5" t="s">
        <v>155</v>
      </c>
      <c r="E46" s="6" t="s">
        <v>60</v>
      </c>
      <c r="F46" s="6" t="s">
        <v>61</v>
      </c>
      <c r="G46" s="6" t="s">
        <v>62</v>
      </c>
      <c r="H46" s="6" t="s">
        <v>63</v>
      </c>
      <c r="I46" s="6" t="s">
        <v>64</v>
      </c>
      <c r="J46" s="6">
        <v>18187513</v>
      </c>
      <c r="K46" s="6" t="s">
        <v>125</v>
      </c>
      <c r="L46" s="6" t="s">
        <v>126</v>
      </c>
      <c r="M46" s="6" t="s">
        <v>127</v>
      </c>
      <c r="N46" s="7">
        <v>44166</v>
      </c>
      <c r="O46" s="7">
        <v>44470</v>
      </c>
      <c r="P46" s="7">
        <v>44500</v>
      </c>
      <c r="Q46" s="7">
        <v>44503</v>
      </c>
      <c r="R46" s="6">
        <v>2021</v>
      </c>
      <c r="S46" s="6">
        <v>11</v>
      </c>
      <c r="T46" s="6"/>
      <c r="U46" s="8">
        <v>4432280</v>
      </c>
      <c r="V46" s="8">
        <v>0</v>
      </c>
      <c r="W46" s="8">
        <v>4432280</v>
      </c>
    </row>
    <row r="47" spans="1:23">
      <c r="A47" s="5" t="s">
        <v>156</v>
      </c>
      <c r="B47" s="5" t="s">
        <v>11</v>
      </c>
      <c r="C47" s="5">
        <v>1315</v>
      </c>
      <c r="D47" s="5" t="s">
        <v>157</v>
      </c>
      <c r="E47" s="6" t="s">
        <v>60</v>
      </c>
      <c r="F47" s="6" t="s">
        <v>61</v>
      </c>
      <c r="G47" s="6" t="s">
        <v>62</v>
      </c>
      <c r="H47" s="6" t="s">
        <v>63</v>
      </c>
      <c r="I47" s="6" t="s">
        <v>64</v>
      </c>
      <c r="J47" s="6">
        <v>1111817813</v>
      </c>
      <c r="K47" s="6" t="s">
        <v>158</v>
      </c>
      <c r="L47" s="6" t="s">
        <v>126</v>
      </c>
      <c r="M47" s="6" t="s">
        <v>66</v>
      </c>
      <c r="N47" s="7">
        <v>44488</v>
      </c>
      <c r="O47" s="6"/>
      <c r="P47" s="6"/>
      <c r="Q47" s="7">
        <v>44503</v>
      </c>
      <c r="R47" s="6">
        <v>2021</v>
      </c>
      <c r="S47" s="6">
        <v>11</v>
      </c>
      <c r="T47" s="6"/>
      <c r="U47" s="8">
        <v>83600</v>
      </c>
      <c r="V47" s="8">
        <v>0</v>
      </c>
      <c r="W47" s="8">
        <v>83600</v>
      </c>
    </row>
    <row r="48" spans="1:23">
      <c r="A48" s="5" t="s">
        <v>159</v>
      </c>
      <c r="B48" s="5" t="s">
        <v>11</v>
      </c>
      <c r="C48" s="5">
        <v>1361</v>
      </c>
      <c r="D48" s="5" t="s">
        <v>160</v>
      </c>
      <c r="E48" s="6" t="s">
        <v>60</v>
      </c>
      <c r="F48" s="6" t="s">
        <v>61</v>
      </c>
      <c r="G48" s="6" t="s">
        <v>62</v>
      </c>
      <c r="H48" s="6" t="s">
        <v>63</v>
      </c>
      <c r="I48" s="6" t="s">
        <v>64</v>
      </c>
      <c r="J48" s="6">
        <v>18187513</v>
      </c>
      <c r="K48" s="6" t="s">
        <v>125</v>
      </c>
      <c r="L48" s="6" t="s">
        <v>126</v>
      </c>
      <c r="M48" s="6" t="s">
        <v>127</v>
      </c>
      <c r="N48" s="7">
        <v>44166</v>
      </c>
      <c r="O48" s="7">
        <v>44501</v>
      </c>
      <c r="P48" s="7">
        <v>44530</v>
      </c>
      <c r="Q48" s="7">
        <v>44531</v>
      </c>
      <c r="R48" s="6">
        <v>2021</v>
      </c>
      <c r="S48" s="6">
        <v>12</v>
      </c>
      <c r="T48" s="6"/>
      <c r="U48" s="8">
        <v>4432280</v>
      </c>
      <c r="V48" s="8">
        <v>0</v>
      </c>
      <c r="W48" s="8">
        <v>4432280</v>
      </c>
    </row>
    <row r="49" spans="1:23">
      <c r="A49" s="5" t="s">
        <v>161</v>
      </c>
      <c r="B49" s="5" t="s">
        <v>11</v>
      </c>
      <c r="C49" s="5">
        <v>1463</v>
      </c>
      <c r="D49" s="5" t="s">
        <v>162</v>
      </c>
      <c r="E49" s="6" t="s">
        <v>60</v>
      </c>
      <c r="F49" s="6" t="s">
        <v>61</v>
      </c>
      <c r="G49" s="6" t="s">
        <v>62</v>
      </c>
      <c r="H49" s="6" t="s">
        <v>63</v>
      </c>
      <c r="I49" s="6" t="s">
        <v>64</v>
      </c>
      <c r="J49" s="6">
        <v>18187513</v>
      </c>
      <c r="K49" s="6" t="s">
        <v>125</v>
      </c>
      <c r="L49" s="6" t="s">
        <v>126</v>
      </c>
      <c r="M49" s="6" t="s">
        <v>127</v>
      </c>
      <c r="N49" s="7">
        <v>44166</v>
      </c>
      <c r="O49" s="7">
        <v>44531</v>
      </c>
      <c r="P49" s="7">
        <v>44561</v>
      </c>
      <c r="Q49" s="7">
        <v>44565</v>
      </c>
      <c r="R49" s="6">
        <v>2022</v>
      </c>
      <c r="S49" s="6">
        <v>1</v>
      </c>
      <c r="T49" s="6"/>
      <c r="U49" s="8">
        <v>4432280</v>
      </c>
      <c r="V49" s="8">
        <v>0</v>
      </c>
      <c r="W49" s="8">
        <v>4432280</v>
      </c>
    </row>
    <row r="50" spans="1:23">
      <c r="A50" s="5" t="s">
        <v>163</v>
      </c>
      <c r="B50" s="5" t="s">
        <v>11</v>
      </c>
      <c r="C50" s="5">
        <v>1546</v>
      </c>
      <c r="D50" s="5" t="s">
        <v>164</v>
      </c>
      <c r="E50" s="6" t="s">
        <v>60</v>
      </c>
      <c r="F50" s="6" t="s">
        <v>61</v>
      </c>
      <c r="G50" s="6" t="s">
        <v>62</v>
      </c>
      <c r="H50" s="6" t="s">
        <v>63</v>
      </c>
      <c r="I50" s="6" t="s">
        <v>64</v>
      </c>
      <c r="J50" s="6">
        <v>1111817813</v>
      </c>
      <c r="K50" s="6" t="s">
        <v>158</v>
      </c>
      <c r="L50" s="6" t="s">
        <v>126</v>
      </c>
      <c r="M50" s="6" t="s">
        <v>66</v>
      </c>
      <c r="N50" s="7">
        <v>44551</v>
      </c>
      <c r="O50" s="6"/>
      <c r="P50" s="6"/>
      <c r="Q50" s="7">
        <v>44565</v>
      </c>
      <c r="R50" s="6">
        <v>2022</v>
      </c>
      <c r="S50" s="6">
        <v>1</v>
      </c>
      <c r="T50" s="6"/>
      <c r="U50" s="8">
        <v>83600</v>
      </c>
      <c r="V50" s="8">
        <v>0</v>
      </c>
      <c r="W50" s="8">
        <v>83600</v>
      </c>
    </row>
    <row r="51" spans="1:23">
      <c r="A51" s="5" t="s">
        <v>165</v>
      </c>
      <c r="B51" s="5" t="s">
        <v>11</v>
      </c>
      <c r="C51" s="5">
        <v>1580</v>
      </c>
      <c r="D51" s="5" t="s">
        <v>166</v>
      </c>
      <c r="E51" s="6" t="s">
        <v>60</v>
      </c>
      <c r="F51" s="6" t="s">
        <v>61</v>
      </c>
      <c r="G51" s="6" t="s">
        <v>62</v>
      </c>
      <c r="H51" s="6" t="s">
        <v>63</v>
      </c>
      <c r="I51" s="6" t="s">
        <v>64</v>
      </c>
      <c r="J51" s="6">
        <v>18187513</v>
      </c>
      <c r="K51" s="6" t="s">
        <v>125</v>
      </c>
      <c r="L51" s="6" t="s">
        <v>126</v>
      </c>
      <c r="M51" s="6" t="s">
        <v>127</v>
      </c>
      <c r="N51" s="7">
        <v>44166</v>
      </c>
      <c r="O51" s="7">
        <v>44562</v>
      </c>
      <c r="P51" s="7">
        <v>44592</v>
      </c>
      <c r="Q51" s="7">
        <v>44594</v>
      </c>
      <c r="R51" s="6">
        <v>2022</v>
      </c>
      <c r="S51" s="6">
        <v>2</v>
      </c>
      <c r="T51" s="6"/>
      <c r="U51" s="8">
        <v>4432280</v>
      </c>
      <c r="V51" s="8">
        <v>0</v>
      </c>
      <c r="W51" s="8">
        <v>4432280</v>
      </c>
    </row>
    <row r="52" spans="1:23">
      <c r="A52" s="5" t="s">
        <v>167</v>
      </c>
      <c r="B52" s="5" t="s">
        <v>11</v>
      </c>
      <c r="C52" s="5">
        <v>1637</v>
      </c>
      <c r="D52" s="5" t="s">
        <v>20</v>
      </c>
      <c r="E52" s="6" t="s">
        <v>60</v>
      </c>
      <c r="F52" s="6" t="s">
        <v>61</v>
      </c>
      <c r="G52" s="6" t="s">
        <v>62</v>
      </c>
      <c r="H52" s="6" t="s">
        <v>63</v>
      </c>
      <c r="I52" s="6" t="s">
        <v>64</v>
      </c>
      <c r="J52" s="6">
        <v>18187513</v>
      </c>
      <c r="K52" s="6" t="s">
        <v>125</v>
      </c>
      <c r="L52" s="6" t="s">
        <v>126</v>
      </c>
      <c r="M52" s="6" t="s">
        <v>127</v>
      </c>
      <c r="N52" s="7">
        <v>44166</v>
      </c>
      <c r="O52" s="7">
        <v>44593</v>
      </c>
      <c r="P52" s="7">
        <v>44620</v>
      </c>
      <c r="Q52" s="7">
        <v>44621</v>
      </c>
      <c r="R52" s="6">
        <v>2022</v>
      </c>
      <c r="S52" s="6">
        <v>3</v>
      </c>
      <c r="T52" s="6"/>
      <c r="U52" s="8">
        <v>4432280</v>
      </c>
      <c r="V52" s="8">
        <v>0</v>
      </c>
      <c r="W52" s="8">
        <v>4432280</v>
      </c>
    </row>
    <row r="53" spans="1:23">
      <c r="A53" s="5" t="s">
        <v>168</v>
      </c>
      <c r="B53" s="5" t="s">
        <v>11</v>
      </c>
      <c r="C53" s="5">
        <v>1702</v>
      </c>
      <c r="D53" s="5" t="s">
        <v>21</v>
      </c>
      <c r="E53" s="6" t="s">
        <v>60</v>
      </c>
      <c r="F53" s="6" t="s">
        <v>61</v>
      </c>
      <c r="G53" s="6" t="s">
        <v>62</v>
      </c>
      <c r="H53" s="6" t="s">
        <v>63</v>
      </c>
      <c r="I53" s="6" t="s">
        <v>64</v>
      </c>
      <c r="J53" s="6">
        <v>1111817813</v>
      </c>
      <c r="K53" s="6" t="s">
        <v>158</v>
      </c>
      <c r="L53" s="6" t="s">
        <v>126</v>
      </c>
      <c r="M53" s="6" t="s">
        <v>66</v>
      </c>
      <c r="N53" s="7">
        <v>44614</v>
      </c>
      <c r="O53" s="6"/>
      <c r="P53" s="6"/>
      <c r="Q53" s="7">
        <v>44624</v>
      </c>
      <c r="R53" s="6">
        <v>2022</v>
      </c>
      <c r="S53" s="6">
        <v>3</v>
      </c>
      <c r="T53" s="6"/>
      <c r="U53" s="8">
        <v>52375</v>
      </c>
      <c r="V53" s="8">
        <v>0</v>
      </c>
      <c r="W53" s="8">
        <v>52375</v>
      </c>
    </row>
    <row r="54" spans="1:23">
      <c r="A54" s="5" t="s">
        <v>169</v>
      </c>
      <c r="B54" s="5" t="s">
        <v>11</v>
      </c>
      <c r="C54" s="5">
        <v>1703</v>
      </c>
      <c r="D54" s="5" t="s">
        <v>22</v>
      </c>
      <c r="E54" s="6" t="s">
        <v>60</v>
      </c>
      <c r="F54" s="6" t="s">
        <v>61</v>
      </c>
      <c r="G54" s="6" t="s">
        <v>62</v>
      </c>
      <c r="H54" s="6" t="s">
        <v>63</v>
      </c>
      <c r="I54" s="6" t="s">
        <v>64</v>
      </c>
      <c r="J54" s="6">
        <v>94409921</v>
      </c>
      <c r="K54" s="6" t="s">
        <v>151</v>
      </c>
      <c r="L54" s="6" t="s">
        <v>126</v>
      </c>
      <c r="M54" s="6" t="s">
        <v>127</v>
      </c>
      <c r="N54" s="7">
        <v>44607</v>
      </c>
      <c r="O54" s="6"/>
      <c r="P54" s="6"/>
      <c r="Q54" s="7">
        <v>44624</v>
      </c>
      <c r="R54" s="6">
        <v>2022</v>
      </c>
      <c r="S54" s="6">
        <v>3</v>
      </c>
      <c r="T54" s="6"/>
      <c r="U54" s="8">
        <v>52375</v>
      </c>
      <c r="V54" s="8">
        <v>0</v>
      </c>
      <c r="W54" s="8">
        <v>52375</v>
      </c>
    </row>
    <row r="55" spans="1:23">
      <c r="A55" s="5" t="s">
        <v>170</v>
      </c>
      <c r="B55" s="5" t="s">
        <v>11</v>
      </c>
      <c r="C55" s="5">
        <v>1726</v>
      </c>
      <c r="D55" s="5" t="s">
        <v>23</v>
      </c>
      <c r="E55" s="6" t="s">
        <v>60</v>
      </c>
      <c r="F55" s="6" t="s">
        <v>61</v>
      </c>
      <c r="G55" s="6" t="s">
        <v>62</v>
      </c>
      <c r="H55" s="6" t="s">
        <v>63</v>
      </c>
      <c r="I55" s="6" t="s">
        <v>64</v>
      </c>
      <c r="J55" s="6">
        <v>18187513</v>
      </c>
      <c r="K55" s="6" t="s">
        <v>125</v>
      </c>
      <c r="L55" s="6" t="s">
        <v>126</v>
      </c>
      <c r="M55" s="6" t="s">
        <v>127</v>
      </c>
      <c r="N55" s="7">
        <v>44166</v>
      </c>
      <c r="O55" s="7">
        <v>44621</v>
      </c>
      <c r="P55" s="7">
        <v>44651</v>
      </c>
      <c r="Q55" s="7">
        <v>44652</v>
      </c>
      <c r="R55" s="6">
        <v>2022</v>
      </c>
      <c r="S55" s="6">
        <v>4</v>
      </c>
      <c r="T55" s="6"/>
      <c r="U55" s="8">
        <v>4432280</v>
      </c>
      <c r="V55" s="8">
        <v>0</v>
      </c>
      <c r="W55" s="8">
        <v>4432280</v>
      </c>
    </row>
    <row r="56" spans="1:23">
      <c r="A56" s="5" t="s">
        <v>171</v>
      </c>
      <c r="B56" s="5" t="s">
        <v>11</v>
      </c>
      <c r="C56" s="5">
        <v>1813</v>
      </c>
      <c r="D56" s="5" t="s">
        <v>24</v>
      </c>
      <c r="E56" s="6" t="s">
        <v>60</v>
      </c>
      <c r="F56" s="6" t="s">
        <v>61</v>
      </c>
      <c r="G56" s="6" t="s">
        <v>62</v>
      </c>
      <c r="H56" s="6" t="s">
        <v>63</v>
      </c>
      <c r="I56" s="6" t="s">
        <v>64</v>
      </c>
      <c r="J56" s="6">
        <v>18187513</v>
      </c>
      <c r="K56" s="6" t="s">
        <v>125</v>
      </c>
      <c r="L56" s="6" t="s">
        <v>126</v>
      </c>
      <c r="M56" s="6" t="s">
        <v>127</v>
      </c>
      <c r="N56" s="7">
        <v>44166</v>
      </c>
      <c r="O56" s="7">
        <v>44652</v>
      </c>
      <c r="P56" s="7">
        <v>44681</v>
      </c>
      <c r="Q56" s="7">
        <v>44683</v>
      </c>
      <c r="R56" s="6">
        <v>2022</v>
      </c>
      <c r="S56" s="6">
        <v>5</v>
      </c>
      <c r="T56" s="6"/>
      <c r="U56" s="8">
        <v>4432280</v>
      </c>
      <c r="V56" s="8">
        <v>0</v>
      </c>
      <c r="W56" s="8">
        <v>4432280</v>
      </c>
    </row>
    <row r="57" spans="1:23">
      <c r="A57" s="5" t="s">
        <v>172</v>
      </c>
      <c r="B57" s="5" t="s">
        <v>11</v>
      </c>
      <c r="C57" s="5">
        <v>1886</v>
      </c>
      <c r="D57" s="5" t="s">
        <v>25</v>
      </c>
      <c r="E57" s="6" t="s">
        <v>60</v>
      </c>
      <c r="F57" s="6" t="s">
        <v>61</v>
      </c>
      <c r="G57" s="6" t="s">
        <v>62</v>
      </c>
      <c r="H57" s="6" t="s">
        <v>63</v>
      </c>
      <c r="I57" s="6" t="s">
        <v>64</v>
      </c>
      <c r="J57" s="6">
        <v>18187513</v>
      </c>
      <c r="K57" s="6" t="s">
        <v>125</v>
      </c>
      <c r="L57" s="6" t="s">
        <v>126</v>
      </c>
      <c r="M57" s="6" t="s">
        <v>127</v>
      </c>
      <c r="N57" s="7">
        <v>44166</v>
      </c>
      <c r="O57" s="7">
        <v>44682</v>
      </c>
      <c r="P57" s="7">
        <v>44712</v>
      </c>
      <c r="Q57" s="7">
        <v>44714</v>
      </c>
      <c r="R57" s="6">
        <v>2022</v>
      </c>
      <c r="S57" s="6">
        <v>6</v>
      </c>
      <c r="T57" s="6"/>
      <c r="U57" s="8">
        <v>4432280</v>
      </c>
      <c r="V57" s="8">
        <v>0</v>
      </c>
      <c r="W57" s="8">
        <v>4432280</v>
      </c>
    </row>
    <row r="58" spans="1:23">
      <c r="A58" s="5" t="s">
        <v>173</v>
      </c>
      <c r="B58" s="5" t="s">
        <v>11</v>
      </c>
      <c r="C58" s="5">
        <v>1959</v>
      </c>
      <c r="D58" s="5" t="s">
        <v>26</v>
      </c>
      <c r="E58" s="6" t="s">
        <v>60</v>
      </c>
      <c r="F58" s="6" t="s">
        <v>61</v>
      </c>
      <c r="G58" s="6" t="s">
        <v>62</v>
      </c>
      <c r="H58" s="6" t="s">
        <v>63</v>
      </c>
      <c r="I58" s="6" t="s">
        <v>64</v>
      </c>
      <c r="J58" s="6">
        <v>18187513</v>
      </c>
      <c r="K58" s="6" t="s">
        <v>125</v>
      </c>
      <c r="L58" s="6" t="s">
        <v>126</v>
      </c>
      <c r="M58" s="6" t="s">
        <v>127</v>
      </c>
      <c r="N58" s="7">
        <v>44166</v>
      </c>
      <c r="O58" s="7">
        <v>44713</v>
      </c>
      <c r="P58" s="7">
        <v>44742</v>
      </c>
      <c r="Q58" s="7">
        <v>44743</v>
      </c>
      <c r="R58" s="6">
        <v>2022</v>
      </c>
      <c r="S58" s="6">
        <v>7</v>
      </c>
      <c r="T58" s="6"/>
      <c r="U58" s="8">
        <v>4432280</v>
      </c>
      <c r="V58" s="8">
        <v>0</v>
      </c>
      <c r="W58" s="8">
        <v>4432280</v>
      </c>
    </row>
    <row r="59" spans="1:23">
      <c r="A59" s="5" t="s">
        <v>174</v>
      </c>
      <c r="B59" s="5" t="s">
        <v>11</v>
      </c>
      <c r="C59" s="5">
        <v>2020</v>
      </c>
      <c r="D59" s="5" t="s">
        <v>27</v>
      </c>
      <c r="E59" s="6" t="s">
        <v>60</v>
      </c>
      <c r="F59" s="6" t="s">
        <v>61</v>
      </c>
      <c r="G59" s="6" t="s">
        <v>62</v>
      </c>
      <c r="H59" s="6" t="s">
        <v>63</v>
      </c>
      <c r="I59" s="6" t="s">
        <v>64</v>
      </c>
      <c r="J59" s="6">
        <v>18187513</v>
      </c>
      <c r="K59" s="6" t="s">
        <v>125</v>
      </c>
      <c r="L59" s="6" t="s">
        <v>126</v>
      </c>
      <c r="M59" s="6" t="s">
        <v>127</v>
      </c>
      <c r="N59" s="7">
        <v>44166</v>
      </c>
      <c r="O59" s="7">
        <v>44743</v>
      </c>
      <c r="P59" s="7">
        <v>44773</v>
      </c>
      <c r="Q59" s="7">
        <v>44774</v>
      </c>
      <c r="R59" s="6">
        <v>2022</v>
      </c>
      <c r="S59" s="6">
        <v>8</v>
      </c>
      <c r="T59" s="6"/>
      <c r="U59" s="8">
        <v>4432280</v>
      </c>
      <c r="V59" s="8">
        <v>0</v>
      </c>
      <c r="W59" s="8">
        <v>4432280</v>
      </c>
    </row>
    <row r="60" spans="1:23">
      <c r="A60" s="5" t="s">
        <v>175</v>
      </c>
      <c r="B60" s="5" t="s">
        <v>11</v>
      </c>
      <c r="C60" s="5">
        <v>2091</v>
      </c>
      <c r="D60" s="5" t="s">
        <v>28</v>
      </c>
      <c r="E60" s="6" t="s">
        <v>60</v>
      </c>
      <c r="F60" s="6" t="s">
        <v>61</v>
      </c>
      <c r="G60" s="6" t="s">
        <v>62</v>
      </c>
      <c r="H60" s="6" t="s">
        <v>63</v>
      </c>
      <c r="I60" s="6" t="s">
        <v>64</v>
      </c>
      <c r="J60" s="6">
        <v>18187513</v>
      </c>
      <c r="K60" s="6" t="s">
        <v>125</v>
      </c>
      <c r="L60" s="6" t="s">
        <v>126</v>
      </c>
      <c r="M60" s="6" t="s">
        <v>127</v>
      </c>
      <c r="N60" s="7">
        <v>44166</v>
      </c>
      <c r="O60" s="7">
        <v>44774</v>
      </c>
      <c r="P60" s="7">
        <v>44804</v>
      </c>
      <c r="Q60" s="7">
        <v>44805</v>
      </c>
      <c r="R60" s="6">
        <v>2022</v>
      </c>
      <c r="S60" s="6">
        <v>9</v>
      </c>
      <c r="T60" s="6"/>
      <c r="U60" s="8">
        <v>4432280</v>
      </c>
      <c r="V60" s="8">
        <v>0</v>
      </c>
      <c r="W60" s="8">
        <v>4432280</v>
      </c>
    </row>
    <row r="61" spans="1:23">
      <c r="A61" s="5" t="s">
        <v>176</v>
      </c>
      <c r="B61" s="5" t="s">
        <v>11</v>
      </c>
      <c r="C61" s="5">
        <v>2181</v>
      </c>
      <c r="D61" s="5" t="s">
        <v>29</v>
      </c>
      <c r="E61" s="6" t="s">
        <v>60</v>
      </c>
      <c r="F61" s="6" t="s">
        <v>61</v>
      </c>
      <c r="G61" s="6" t="s">
        <v>62</v>
      </c>
      <c r="H61" s="6" t="s">
        <v>63</v>
      </c>
      <c r="I61" s="6" t="s">
        <v>64</v>
      </c>
      <c r="J61" s="6">
        <v>18187513</v>
      </c>
      <c r="K61" s="6" t="s">
        <v>125</v>
      </c>
      <c r="L61" s="6" t="s">
        <v>126</v>
      </c>
      <c r="M61" s="6" t="s">
        <v>127</v>
      </c>
      <c r="N61" s="7">
        <v>44166</v>
      </c>
      <c r="O61" s="7">
        <v>44805</v>
      </c>
      <c r="P61" s="7">
        <v>44834</v>
      </c>
      <c r="Q61" s="7">
        <v>44837</v>
      </c>
      <c r="R61" s="6">
        <v>2022</v>
      </c>
      <c r="S61" s="6">
        <v>10</v>
      </c>
      <c r="T61" s="6"/>
      <c r="U61" s="8">
        <v>4432280</v>
      </c>
      <c r="V61" s="8">
        <v>0</v>
      </c>
      <c r="W61" s="8">
        <v>4432280</v>
      </c>
    </row>
    <row r="62" spans="1:23">
      <c r="A62" s="5" t="s">
        <v>177</v>
      </c>
      <c r="B62" s="5" t="s">
        <v>11</v>
      </c>
      <c r="C62" s="5">
        <v>2283</v>
      </c>
      <c r="D62" s="5" t="s">
        <v>30</v>
      </c>
      <c r="E62" s="6" t="s">
        <v>60</v>
      </c>
      <c r="F62" s="6" t="s">
        <v>61</v>
      </c>
      <c r="G62" s="6" t="s">
        <v>62</v>
      </c>
      <c r="H62" s="6" t="s">
        <v>63</v>
      </c>
      <c r="I62" s="6" t="s">
        <v>64</v>
      </c>
      <c r="J62" s="6">
        <v>18187513</v>
      </c>
      <c r="K62" s="6" t="s">
        <v>125</v>
      </c>
      <c r="L62" s="6" t="s">
        <v>126</v>
      </c>
      <c r="M62" s="6" t="s">
        <v>127</v>
      </c>
      <c r="N62" s="7">
        <v>44166</v>
      </c>
      <c r="O62" s="7">
        <v>44835</v>
      </c>
      <c r="P62" s="7">
        <v>44865</v>
      </c>
      <c r="Q62" s="7">
        <v>44866</v>
      </c>
      <c r="R62" s="6">
        <v>2022</v>
      </c>
      <c r="S62" s="6">
        <v>11</v>
      </c>
      <c r="T62" s="6"/>
      <c r="U62" s="8">
        <v>4432280</v>
      </c>
      <c r="V62" s="8">
        <v>0</v>
      </c>
      <c r="W62" s="8">
        <v>4432280</v>
      </c>
    </row>
    <row r="63" spans="1:23">
      <c r="A63" s="5" t="s">
        <v>178</v>
      </c>
      <c r="B63" s="5" t="s">
        <v>11</v>
      </c>
      <c r="C63" s="5">
        <v>2395</v>
      </c>
      <c r="D63" s="5" t="s">
        <v>31</v>
      </c>
      <c r="E63" s="6" t="s">
        <v>60</v>
      </c>
      <c r="F63" s="6" t="s">
        <v>61</v>
      </c>
      <c r="G63" s="6" t="s">
        <v>62</v>
      </c>
      <c r="H63" s="6" t="s">
        <v>63</v>
      </c>
      <c r="I63" s="6" t="s">
        <v>64</v>
      </c>
      <c r="J63" s="6">
        <v>18187513</v>
      </c>
      <c r="K63" s="6" t="s">
        <v>125</v>
      </c>
      <c r="L63" s="6" t="s">
        <v>126</v>
      </c>
      <c r="M63" s="6" t="s">
        <v>127</v>
      </c>
      <c r="N63" s="7">
        <v>44166</v>
      </c>
      <c r="O63" s="7">
        <v>44866</v>
      </c>
      <c r="P63" s="7">
        <v>44895</v>
      </c>
      <c r="Q63" s="7">
        <v>44896</v>
      </c>
      <c r="R63" s="6">
        <v>2022</v>
      </c>
      <c r="S63" s="6">
        <v>12</v>
      </c>
      <c r="T63" s="6"/>
      <c r="U63" s="8">
        <v>4432280</v>
      </c>
      <c r="V63" s="8">
        <v>0</v>
      </c>
      <c r="W63" s="8">
        <v>4432280</v>
      </c>
    </row>
    <row r="64" spans="1:23">
      <c r="A64" s="5" t="s">
        <v>179</v>
      </c>
      <c r="B64" s="5" t="s">
        <v>11</v>
      </c>
      <c r="C64" s="5">
        <v>2457</v>
      </c>
      <c r="D64" s="5" t="s">
        <v>32</v>
      </c>
      <c r="E64" s="6" t="s">
        <v>60</v>
      </c>
      <c r="F64" s="6" t="s">
        <v>61</v>
      </c>
      <c r="G64" s="6" t="s">
        <v>62</v>
      </c>
      <c r="H64" s="6" t="s">
        <v>63</v>
      </c>
      <c r="I64" s="6" t="s">
        <v>64</v>
      </c>
      <c r="J64" s="6">
        <v>18187513</v>
      </c>
      <c r="K64" s="6" t="s">
        <v>125</v>
      </c>
      <c r="L64" s="6" t="s">
        <v>126</v>
      </c>
      <c r="M64" s="6" t="s">
        <v>127</v>
      </c>
      <c r="N64" s="7">
        <v>44166</v>
      </c>
      <c r="O64" s="7">
        <v>44896</v>
      </c>
      <c r="P64" s="7">
        <v>44926</v>
      </c>
      <c r="Q64" s="7">
        <v>44928</v>
      </c>
      <c r="R64" s="6">
        <v>2023</v>
      </c>
      <c r="S64" s="6">
        <v>1</v>
      </c>
      <c r="T64" s="6"/>
      <c r="U64" s="8">
        <v>4432280</v>
      </c>
      <c r="V64" s="8">
        <v>0</v>
      </c>
      <c r="W64" s="8">
        <v>4432280</v>
      </c>
    </row>
    <row r="65" spans="1:23">
      <c r="A65" s="5" t="s">
        <v>180</v>
      </c>
      <c r="B65" s="5" t="s">
        <v>11</v>
      </c>
      <c r="C65" s="5">
        <v>2530</v>
      </c>
      <c r="D65" s="5" t="s">
        <v>33</v>
      </c>
      <c r="E65" s="6" t="s">
        <v>60</v>
      </c>
      <c r="F65" s="6" t="s">
        <v>61</v>
      </c>
      <c r="G65" s="6" t="s">
        <v>62</v>
      </c>
      <c r="H65" s="6" t="s">
        <v>63</v>
      </c>
      <c r="I65" s="6" t="s">
        <v>64</v>
      </c>
      <c r="J65" s="6">
        <v>18187513</v>
      </c>
      <c r="K65" s="6" t="s">
        <v>125</v>
      </c>
      <c r="L65" s="6" t="s">
        <v>126</v>
      </c>
      <c r="M65" s="6" t="s">
        <v>127</v>
      </c>
      <c r="N65" s="7">
        <v>44166</v>
      </c>
      <c r="O65" s="7">
        <v>44927</v>
      </c>
      <c r="P65" s="7">
        <v>44957</v>
      </c>
      <c r="Q65" s="7">
        <v>44960</v>
      </c>
      <c r="R65" s="6">
        <v>2023</v>
      </c>
      <c r="S65" s="6">
        <v>2</v>
      </c>
      <c r="T65" s="6"/>
      <c r="U65" s="8">
        <v>4432280</v>
      </c>
      <c r="V65" s="8">
        <v>0</v>
      </c>
      <c r="W65" s="8">
        <v>4432280</v>
      </c>
    </row>
    <row r="66" spans="1:23">
      <c r="A66" s="5" t="s">
        <v>181</v>
      </c>
      <c r="B66" s="5" t="s">
        <v>11</v>
      </c>
      <c r="C66" s="5">
        <v>2600</v>
      </c>
      <c r="D66" s="5" t="s">
        <v>34</v>
      </c>
      <c r="E66" s="6" t="s">
        <v>60</v>
      </c>
      <c r="F66" s="6" t="s">
        <v>61</v>
      </c>
      <c r="G66" s="6" t="s">
        <v>62</v>
      </c>
      <c r="H66" s="6" t="s">
        <v>63</v>
      </c>
      <c r="I66" s="6" t="s">
        <v>64</v>
      </c>
      <c r="J66" s="6">
        <v>18187513</v>
      </c>
      <c r="K66" s="6" t="s">
        <v>125</v>
      </c>
      <c r="L66" s="6" t="s">
        <v>126</v>
      </c>
      <c r="M66" s="6" t="s">
        <v>127</v>
      </c>
      <c r="N66" s="7">
        <v>44166</v>
      </c>
      <c r="O66" s="7">
        <v>44958</v>
      </c>
      <c r="P66" s="7">
        <v>44985</v>
      </c>
      <c r="Q66" s="7">
        <v>44986</v>
      </c>
      <c r="R66" s="6">
        <v>2023</v>
      </c>
      <c r="S66" s="6">
        <v>3</v>
      </c>
      <c r="T66" s="6"/>
      <c r="U66" s="8">
        <v>4432280</v>
      </c>
      <c r="V66" s="8">
        <v>0</v>
      </c>
      <c r="W66" s="8">
        <v>4432280</v>
      </c>
    </row>
    <row r="67" spans="1:23">
      <c r="A67" s="9" t="s">
        <v>182</v>
      </c>
      <c r="B67" s="9" t="s">
        <v>11</v>
      </c>
      <c r="C67" s="9">
        <v>2656</v>
      </c>
      <c r="D67" s="9" t="s">
        <v>35</v>
      </c>
      <c r="E67" s="4" t="s">
        <v>60</v>
      </c>
      <c r="F67" s="4" t="s">
        <v>61</v>
      </c>
      <c r="G67" s="4" t="s">
        <v>62</v>
      </c>
      <c r="H67" s="4" t="s">
        <v>63</v>
      </c>
      <c r="I67" s="4" t="s">
        <v>64</v>
      </c>
      <c r="J67" s="4">
        <v>18187513</v>
      </c>
      <c r="K67" s="4" t="s">
        <v>125</v>
      </c>
      <c r="L67" s="4" t="s">
        <v>126</v>
      </c>
      <c r="M67" s="4" t="s">
        <v>127</v>
      </c>
      <c r="N67" s="10">
        <v>44166</v>
      </c>
      <c r="O67" s="10">
        <v>44986</v>
      </c>
      <c r="P67" s="10">
        <v>45016</v>
      </c>
      <c r="Q67" s="10">
        <v>45020</v>
      </c>
      <c r="R67" s="6">
        <v>2023</v>
      </c>
      <c r="S67" s="6">
        <v>4</v>
      </c>
      <c r="U67" s="11">
        <v>4432280</v>
      </c>
      <c r="V67" s="11">
        <v>0</v>
      </c>
      <c r="W67" s="11">
        <v>4432280</v>
      </c>
    </row>
  </sheetData>
  <autoFilter ref="A1:W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workbookViewId="0">
      <selection activeCell="A2" sqref="A2"/>
    </sheetView>
  </sheetViews>
  <sheetFormatPr baseColWidth="10" defaultColWidth="11.58203125" defaultRowHeight="14"/>
  <cols>
    <col min="1" max="1" width="12" style="4" bestFit="1" customWidth="1"/>
    <col min="2" max="4" width="11.58203125" style="4"/>
    <col min="5" max="5" width="20.25" style="10" customWidth="1"/>
    <col min="6" max="6" width="15.08203125" style="10" customWidth="1"/>
    <col min="7" max="8" width="17.33203125" style="11" bestFit="1" customWidth="1"/>
    <col min="9" max="9" width="15.75" style="4" customWidth="1"/>
    <col min="10" max="16384" width="11.58203125" style="4"/>
  </cols>
  <sheetData>
    <row r="1" spans="1:12" s="12" customFormat="1" ht="31">
      <c r="A1" s="14" t="s">
        <v>0</v>
      </c>
      <c r="B1" s="14" t="s">
        <v>1</v>
      </c>
      <c r="C1" s="14" t="s">
        <v>2</v>
      </c>
      <c r="D1" s="14" t="s">
        <v>3</v>
      </c>
      <c r="E1" s="15" t="s">
        <v>4</v>
      </c>
      <c r="F1" s="15" t="s">
        <v>5</v>
      </c>
      <c r="G1" s="16" t="s">
        <v>6</v>
      </c>
      <c r="H1" s="16" t="s">
        <v>7</v>
      </c>
      <c r="I1" s="14" t="s">
        <v>183</v>
      </c>
      <c r="J1" s="14" t="s">
        <v>184</v>
      </c>
      <c r="K1" s="14" t="s">
        <v>185</v>
      </c>
    </row>
    <row r="2" spans="1:12">
      <c r="A2" s="17">
        <v>900589178</v>
      </c>
      <c r="B2" s="17" t="s">
        <v>186</v>
      </c>
      <c r="C2" s="17" t="s">
        <v>8</v>
      </c>
      <c r="D2" s="17">
        <v>775</v>
      </c>
      <c r="E2" s="20">
        <v>43480</v>
      </c>
      <c r="F2" s="28">
        <v>43480</v>
      </c>
      <c r="G2" s="18">
        <v>4378560</v>
      </c>
      <c r="H2" s="18">
        <v>4378560</v>
      </c>
      <c r="I2" s="17" t="s">
        <v>187</v>
      </c>
      <c r="J2" s="25" t="s">
        <v>8</v>
      </c>
      <c r="K2" s="19"/>
    </row>
    <row r="3" spans="1:12">
      <c r="A3" s="17">
        <v>900589178</v>
      </c>
      <c r="B3" s="17" t="s">
        <v>186</v>
      </c>
      <c r="C3" s="22" t="s">
        <v>8</v>
      </c>
      <c r="D3" s="22">
        <v>789</v>
      </c>
      <c r="E3" s="20">
        <v>43508</v>
      </c>
      <c r="F3" s="28">
        <v>43508</v>
      </c>
      <c r="G3" s="23">
        <v>4378560</v>
      </c>
      <c r="H3" s="23">
        <v>4378560</v>
      </c>
      <c r="I3" s="17" t="s">
        <v>187</v>
      </c>
      <c r="J3" s="22" t="s">
        <v>8</v>
      </c>
      <c r="K3" s="22"/>
    </row>
    <row r="4" spans="1:12">
      <c r="A4" s="17">
        <v>900589178</v>
      </c>
      <c r="B4" s="17" t="s">
        <v>186</v>
      </c>
      <c r="C4" s="22" t="s">
        <v>8</v>
      </c>
      <c r="D4" s="22">
        <v>832</v>
      </c>
      <c r="E4" s="20">
        <v>43538</v>
      </c>
      <c r="F4" s="28">
        <v>43538</v>
      </c>
      <c r="G4" s="23">
        <v>4378560</v>
      </c>
      <c r="H4" s="23">
        <v>4378560</v>
      </c>
      <c r="I4" s="17" t="s">
        <v>187</v>
      </c>
      <c r="J4" s="22" t="s">
        <v>8</v>
      </c>
      <c r="K4" s="22"/>
    </row>
    <row r="5" spans="1:12" s="13" customFormat="1">
      <c r="A5" s="17">
        <v>900589178</v>
      </c>
      <c r="B5" s="17" t="s">
        <v>186</v>
      </c>
      <c r="C5" s="25" t="s">
        <v>8</v>
      </c>
      <c r="D5" s="25">
        <v>843</v>
      </c>
      <c r="E5" s="26">
        <v>43558</v>
      </c>
      <c r="F5" s="28">
        <v>43558</v>
      </c>
      <c r="G5" s="27">
        <v>4378560</v>
      </c>
      <c r="H5" s="27">
        <v>4378560</v>
      </c>
      <c r="I5" s="17" t="s">
        <v>187</v>
      </c>
      <c r="J5" s="22" t="s">
        <v>8</v>
      </c>
      <c r="K5" s="21"/>
      <c r="L5" s="4"/>
    </row>
    <row r="6" spans="1:12">
      <c r="A6" s="17">
        <v>900589178</v>
      </c>
      <c r="B6" s="17" t="s">
        <v>186</v>
      </c>
      <c r="C6" s="22" t="s">
        <v>8</v>
      </c>
      <c r="D6" s="22">
        <v>883</v>
      </c>
      <c r="E6" s="24">
        <v>43598</v>
      </c>
      <c r="F6" s="28">
        <v>43598</v>
      </c>
      <c r="G6" s="23">
        <v>4378560</v>
      </c>
      <c r="H6" s="23">
        <v>4378560</v>
      </c>
      <c r="I6" s="17" t="s">
        <v>187</v>
      </c>
      <c r="J6" s="22" t="s">
        <v>8</v>
      </c>
      <c r="K6" s="22"/>
    </row>
    <row r="7" spans="1:12">
      <c r="A7" s="17">
        <v>900589178</v>
      </c>
      <c r="B7" s="17" t="s">
        <v>186</v>
      </c>
      <c r="C7" s="22" t="s">
        <v>8</v>
      </c>
      <c r="D7" s="22">
        <v>916</v>
      </c>
      <c r="E7" s="24">
        <v>43627</v>
      </c>
      <c r="F7" s="28">
        <v>43627</v>
      </c>
      <c r="G7" s="23">
        <v>4378560</v>
      </c>
      <c r="H7" s="23">
        <v>4378560</v>
      </c>
      <c r="I7" s="17" t="s">
        <v>187</v>
      </c>
      <c r="J7" s="22" t="s">
        <v>8</v>
      </c>
      <c r="K7" s="22"/>
    </row>
    <row r="8" spans="1:12">
      <c r="A8" s="17">
        <v>900589178</v>
      </c>
      <c r="B8" s="17" t="s">
        <v>186</v>
      </c>
      <c r="C8" s="22" t="s">
        <v>8</v>
      </c>
      <c r="D8" s="22">
        <v>956</v>
      </c>
      <c r="E8" s="24">
        <v>43656</v>
      </c>
      <c r="F8" s="20">
        <v>43661</v>
      </c>
      <c r="G8" s="23">
        <v>4378560</v>
      </c>
      <c r="H8" s="23">
        <v>4378560</v>
      </c>
      <c r="I8" s="17" t="s">
        <v>187</v>
      </c>
      <c r="J8" s="22" t="s">
        <v>8</v>
      </c>
      <c r="K8" s="22"/>
    </row>
    <row r="9" spans="1:12">
      <c r="A9" s="17">
        <v>900589178</v>
      </c>
      <c r="B9" s="17" t="s">
        <v>186</v>
      </c>
      <c r="C9" s="22" t="s">
        <v>8</v>
      </c>
      <c r="D9" s="22">
        <v>1051</v>
      </c>
      <c r="E9" s="24">
        <v>43693</v>
      </c>
      <c r="F9" s="20">
        <v>43697</v>
      </c>
      <c r="G9" s="23">
        <v>4378560</v>
      </c>
      <c r="H9" s="23">
        <v>4378560</v>
      </c>
      <c r="I9" s="17" t="s">
        <v>187</v>
      </c>
      <c r="J9" s="22" t="s">
        <v>8</v>
      </c>
      <c r="K9" s="22"/>
    </row>
    <row r="10" spans="1:12">
      <c r="A10" s="17">
        <v>900589178</v>
      </c>
      <c r="B10" s="17" t="s">
        <v>186</v>
      </c>
      <c r="C10" s="22" t="s">
        <v>8</v>
      </c>
      <c r="D10" s="22">
        <v>1113</v>
      </c>
      <c r="E10" s="24">
        <v>43717</v>
      </c>
      <c r="F10" s="28">
        <v>43717</v>
      </c>
      <c r="G10" s="23">
        <v>4378560</v>
      </c>
      <c r="H10" s="23">
        <v>4378560</v>
      </c>
      <c r="I10" s="17" t="s">
        <v>187</v>
      </c>
      <c r="J10" s="22" t="s">
        <v>8</v>
      </c>
      <c r="K10" s="22"/>
    </row>
    <row r="11" spans="1:12">
      <c r="A11" s="17">
        <v>900589178</v>
      </c>
      <c r="B11" s="17" t="s">
        <v>186</v>
      </c>
      <c r="C11" s="22" t="s">
        <v>8</v>
      </c>
      <c r="D11" s="22">
        <v>1167</v>
      </c>
      <c r="E11" s="24">
        <v>43756</v>
      </c>
      <c r="F11" s="28">
        <v>43756</v>
      </c>
      <c r="G11" s="23">
        <v>4378560</v>
      </c>
      <c r="H11" s="23">
        <v>4378560</v>
      </c>
      <c r="I11" s="17" t="s">
        <v>187</v>
      </c>
      <c r="J11" s="22" t="s">
        <v>8</v>
      </c>
      <c r="K11" s="22"/>
    </row>
    <row r="12" spans="1:12">
      <c r="A12" s="17">
        <v>900589178</v>
      </c>
      <c r="B12" s="17" t="s">
        <v>186</v>
      </c>
      <c r="C12" s="22" t="s">
        <v>8</v>
      </c>
      <c r="D12" s="22">
        <v>1189</v>
      </c>
      <c r="E12" s="24">
        <v>43776</v>
      </c>
      <c r="F12" s="28">
        <v>43776</v>
      </c>
      <c r="G12" s="23">
        <v>4378560</v>
      </c>
      <c r="H12" s="23">
        <v>4378560</v>
      </c>
      <c r="I12" s="17" t="s">
        <v>187</v>
      </c>
      <c r="J12" s="22" t="s">
        <v>8</v>
      </c>
      <c r="K12" s="22"/>
    </row>
    <row r="13" spans="1:12">
      <c r="A13" s="17">
        <v>900589178</v>
      </c>
      <c r="B13" s="17" t="s">
        <v>186</v>
      </c>
      <c r="C13" s="22" t="s">
        <v>8</v>
      </c>
      <c r="D13" s="22">
        <v>1229</v>
      </c>
      <c r="E13" s="24">
        <v>43808</v>
      </c>
      <c r="F13" s="28">
        <v>43808</v>
      </c>
      <c r="G13" s="23">
        <v>3940704</v>
      </c>
      <c r="H13" s="23">
        <v>3940704</v>
      </c>
      <c r="I13" s="17" t="s">
        <v>187</v>
      </c>
      <c r="J13" s="22" t="s">
        <v>8</v>
      </c>
      <c r="K13" s="22"/>
    </row>
    <row r="14" spans="1:12">
      <c r="A14" s="17">
        <v>900589178</v>
      </c>
      <c r="B14" s="17" t="s">
        <v>186</v>
      </c>
      <c r="C14" s="22" t="s">
        <v>8</v>
      </c>
      <c r="D14" s="22">
        <v>1437</v>
      </c>
      <c r="E14" s="24">
        <v>43934</v>
      </c>
      <c r="F14" s="28">
        <v>43934</v>
      </c>
      <c r="G14" s="23">
        <v>3693575</v>
      </c>
      <c r="H14" s="23">
        <v>3693575</v>
      </c>
      <c r="I14" s="17" t="s">
        <v>187</v>
      </c>
      <c r="J14" s="22" t="s">
        <v>8</v>
      </c>
      <c r="K14" s="22"/>
    </row>
    <row r="15" spans="1:12">
      <c r="A15" s="17">
        <v>900589178</v>
      </c>
      <c r="B15" s="17" t="s">
        <v>186</v>
      </c>
      <c r="C15" s="22" t="s">
        <v>8</v>
      </c>
      <c r="D15" s="22">
        <v>1438</v>
      </c>
      <c r="E15" s="24">
        <v>43934</v>
      </c>
      <c r="F15" s="28">
        <v>43934</v>
      </c>
      <c r="G15" s="23">
        <v>4432280</v>
      </c>
      <c r="H15" s="23">
        <v>4432280</v>
      </c>
      <c r="I15" s="17" t="s">
        <v>187</v>
      </c>
      <c r="J15" s="22" t="s">
        <v>8</v>
      </c>
      <c r="K15" s="22"/>
    </row>
    <row r="16" spans="1:12">
      <c r="A16" s="17">
        <v>900589178</v>
      </c>
      <c r="B16" s="17" t="s">
        <v>186</v>
      </c>
      <c r="C16" s="22" t="s">
        <v>8</v>
      </c>
      <c r="D16" s="22">
        <v>1439</v>
      </c>
      <c r="E16" s="24">
        <v>43934</v>
      </c>
      <c r="F16" s="28">
        <v>43934</v>
      </c>
      <c r="G16" s="23">
        <v>1181944</v>
      </c>
      <c r="H16" s="23">
        <v>1181944</v>
      </c>
      <c r="I16" s="17" t="s">
        <v>187</v>
      </c>
      <c r="J16" s="22" t="s">
        <v>8</v>
      </c>
      <c r="K16" s="22"/>
    </row>
    <row r="17" spans="1:11">
      <c r="A17" s="17">
        <v>900589178</v>
      </c>
      <c r="B17" s="17" t="s">
        <v>186</v>
      </c>
      <c r="C17" s="22" t="s">
        <v>8</v>
      </c>
      <c r="D17" s="22">
        <v>1498</v>
      </c>
      <c r="E17" s="24">
        <v>43963</v>
      </c>
      <c r="F17" s="28">
        <v>43963</v>
      </c>
      <c r="G17" s="23">
        <v>4432280</v>
      </c>
      <c r="H17" s="23">
        <v>4432280</v>
      </c>
      <c r="I17" s="17" t="s">
        <v>187</v>
      </c>
      <c r="J17" s="22" t="s">
        <v>8</v>
      </c>
      <c r="K17" s="22"/>
    </row>
    <row r="18" spans="1:11">
      <c r="A18" s="17">
        <v>900589178</v>
      </c>
      <c r="B18" s="17" t="s">
        <v>186</v>
      </c>
      <c r="C18" s="22" t="s">
        <v>8</v>
      </c>
      <c r="D18" s="22">
        <v>1499</v>
      </c>
      <c r="E18" s="24">
        <v>43963</v>
      </c>
      <c r="F18" s="28">
        <v>43963</v>
      </c>
      <c r="G18" s="23">
        <v>4432280</v>
      </c>
      <c r="H18" s="23">
        <v>4432280</v>
      </c>
      <c r="I18" s="17" t="s">
        <v>187</v>
      </c>
      <c r="J18" s="22" t="s">
        <v>8</v>
      </c>
      <c r="K18" s="22"/>
    </row>
    <row r="19" spans="1:11">
      <c r="A19" s="17">
        <v>900589178</v>
      </c>
      <c r="B19" s="17" t="s">
        <v>186</v>
      </c>
      <c r="C19" s="22" t="s">
        <v>8</v>
      </c>
      <c r="D19" s="22">
        <v>1551</v>
      </c>
      <c r="E19" s="24">
        <v>43990</v>
      </c>
      <c r="F19" s="20">
        <v>44001</v>
      </c>
      <c r="G19" s="23">
        <v>4432280</v>
      </c>
      <c r="H19" s="23">
        <v>4432280</v>
      </c>
      <c r="I19" s="17" t="s">
        <v>187</v>
      </c>
      <c r="J19" s="22" t="s">
        <v>8</v>
      </c>
      <c r="K19" s="22"/>
    </row>
    <row r="20" spans="1:11">
      <c r="A20" s="17">
        <v>900589178</v>
      </c>
      <c r="B20" s="17" t="s">
        <v>186</v>
      </c>
      <c r="C20" s="22" t="s">
        <v>8</v>
      </c>
      <c r="D20" s="22">
        <v>1552</v>
      </c>
      <c r="E20" s="24">
        <v>43990</v>
      </c>
      <c r="F20" s="20">
        <v>44001</v>
      </c>
      <c r="G20" s="23">
        <v>3102603</v>
      </c>
      <c r="H20" s="23">
        <v>3102603</v>
      </c>
      <c r="I20" s="17" t="s">
        <v>187</v>
      </c>
      <c r="J20" s="22" t="s">
        <v>11</v>
      </c>
      <c r="K20" s="22"/>
    </row>
    <row r="21" spans="1:11">
      <c r="A21" s="17">
        <v>900589178</v>
      </c>
      <c r="B21" s="17" t="s">
        <v>186</v>
      </c>
      <c r="C21" s="22" t="s">
        <v>8</v>
      </c>
      <c r="D21" s="22">
        <v>1651</v>
      </c>
      <c r="E21" s="24">
        <v>44027</v>
      </c>
      <c r="F21" s="20">
        <v>44029</v>
      </c>
      <c r="G21" s="23">
        <v>4432280</v>
      </c>
      <c r="H21" s="23">
        <v>4432280</v>
      </c>
      <c r="I21" s="17" t="s">
        <v>187</v>
      </c>
      <c r="J21" s="22" t="s">
        <v>11</v>
      </c>
      <c r="K21" s="22"/>
    </row>
    <row r="22" spans="1:11">
      <c r="A22" s="17">
        <v>900589178</v>
      </c>
      <c r="B22" s="17" t="s">
        <v>186</v>
      </c>
      <c r="C22" s="22" t="s">
        <v>8</v>
      </c>
      <c r="D22" s="22">
        <v>1682</v>
      </c>
      <c r="E22" s="24">
        <v>44048</v>
      </c>
      <c r="F22" s="20">
        <v>44057</v>
      </c>
      <c r="G22" s="23">
        <v>4432280</v>
      </c>
      <c r="H22" s="23">
        <v>4432280</v>
      </c>
      <c r="I22" s="17" t="s">
        <v>187</v>
      </c>
      <c r="J22" s="22" t="s">
        <v>11</v>
      </c>
      <c r="K22" s="22"/>
    </row>
    <row r="23" spans="1:11">
      <c r="A23" s="17">
        <v>900589178</v>
      </c>
      <c r="B23" s="17" t="s">
        <v>186</v>
      </c>
      <c r="C23" s="22" t="s">
        <v>11</v>
      </c>
      <c r="D23" s="22">
        <v>74</v>
      </c>
      <c r="E23" s="24">
        <v>44091</v>
      </c>
      <c r="F23" s="20">
        <v>44092</v>
      </c>
      <c r="G23" s="23">
        <v>4432280</v>
      </c>
      <c r="H23" s="23">
        <v>4432280</v>
      </c>
      <c r="I23" s="17" t="s">
        <v>187</v>
      </c>
      <c r="J23" s="22" t="s">
        <v>11</v>
      </c>
      <c r="K23" s="22"/>
    </row>
    <row r="24" spans="1:11">
      <c r="A24" s="17">
        <v>900589178</v>
      </c>
      <c r="B24" s="17" t="s">
        <v>186</v>
      </c>
      <c r="C24" s="22" t="s">
        <v>11</v>
      </c>
      <c r="D24" s="22">
        <v>119</v>
      </c>
      <c r="E24" s="24">
        <v>44112</v>
      </c>
      <c r="F24" s="20">
        <v>44120</v>
      </c>
      <c r="G24" s="23">
        <v>3545832</v>
      </c>
      <c r="H24" s="23">
        <v>3545832</v>
      </c>
      <c r="I24" s="17" t="s">
        <v>187</v>
      </c>
      <c r="J24" s="22" t="s">
        <v>11</v>
      </c>
      <c r="K24" s="22"/>
    </row>
    <row r="25" spans="1:11">
      <c r="A25" s="17">
        <v>900589178</v>
      </c>
      <c r="B25" s="17" t="s">
        <v>186</v>
      </c>
      <c r="C25" s="22" t="s">
        <v>11</v>
      </c>
      <c r="D25" s="22">
        <v>166</v>
      </c>
      <c r="E25" s="24">
        <v>44141</v>
      </c>
      <c r="F25" s="20">
        <v>44146</v>
      </c>
      <c r="G25" s="23">
        <v>4432280</v>
      </c>
      <c r="H25" s="23">
        <v>4432280</v>
      </c>
      <c r="I25" s="17" t="s">
        <v>187</v>
      </c>
      <c r="J25" s="22" t="s">
        <v>11</v>
      </c>
      <c r="K25" s="22"/>
    </row>
    <row r="26" spans="1:11">
      <c r="A26" s="17">
        <v>900589178</v>
      </c>
      <c r="B26" s="17" t="s">
        <v>186</v>
      </c>
      <c r="C26" s="22" t="s">
        <v>11</v>
      </c>
      <c r="D26" s="22">
        <v>167</v>
      </c>
      <c r="E26" s="24">
        <v>44141</v>
      </c>
      <c r="F26" s="20">
        <v>44146</v>
      </c>
      <c r="G26" s="23">
        <v>3102603</v>
      </c>
      <c r="H26" s="23">
        <v>3102603</v>
      </c>
      <c r="I26" s="17" t="s">
        <v>187</v>
      </c>
      <c r="J26" s="22" t="s">
        <v>11</v>
      </c>
      <c r="K26" s="22"/>
    </row>
    <row r="27" spans="1:11">
      <c r="A27" s="17">
        <v>900589178</v>
      </c>
      <c r="B27" s="17" t="s">
        <v>186</v>
      </c>
      <c r="C27" s="22" t="s">
        <v>11</v>
      </c>
      <c r="D27" s="22">
        <v>261</v>
      </c>
      <c r="E27" s="24">
        <v>44167</v>
      </c>
      <c r="F27" s="20">
        <v>44180</v>
      </c>
      <c r="G27" s="23">
        <v>4432280</v>
      </c>
      <c r="H27" s="23">
        <v>4432280</v>
      </c>
      <c r="I27" s="17" t="s">
        <v>187</v>
      </c>
      <c r="J27" s="22" t="s">
        <v>11</v>
      </c>
      <c r="K27" s="22"/>
    </row>
    <row r="28" spans="1:11">
      <c r="A28" s="17">
        <v>900589178</v>
      </c>
      <c r="B28" s="17" t="s">
        <v>186</v>
      </c>
      <c r="C28" s="22" t="s">
        <v>11</v>
      </c>
      <c r="D28" s="22">
        <v>262</v>
      </c>
      <c r="E28" s="24">
        <v>44167</v>
      </c>
      <c r="F28" s="20">
        <v>44180</v>
      </c>
      <c r="G28" s="23">
        <v>147743</v>
      </c>
      <c r="H28" s="23">
        <v>147743</v>
      </c>
      <c r="I28" s="17" t="s">
        <v>187</v>
      </c>
      <c r="J28" s="22" t="s">
        <v>11</v>
      </c>
      <c r="K28" s="22"/>
    </row>
    <row r="29" spans="1:11">
      <c r="A29" s="17">
        <v>900589178</v>
      </c>
      <c r="B29" s="17" t="s">
        <v>186</v>
      </c>
      <c r="C29" s="22" t="s">
        <v>11</v>
      </c>
      <c r="D29" s="22">
        <v>305</v>
      </c>
      <c r="E29" s="24">
        <v>44179</v>
      </c>
      <c r="F29" s="20">
        <v>44210</v>
      </c>
      <c r="G29" s="23">
        <v>886458</v>
      </c>
      <c r="H29" s="23">
        <v>886458</v>
      </c>
      <c r="I29" s="17" t="s">
        <v>187</v>
      </c>
      <c r="J29" s="22" t="s">
        <v>11</v>
      </c>
      <c r="K29" s="22"/>
    </row>
    <row r="30" spans="1:11">
      <c r="A30" s="17">
        <v>900589178</v>
      </c>
      <c r="B30" s="17" t="s">
        <v>186</v>
      </c>
      <c r="C30" s="22" t="s">
        <v>11</v>
      </c>
      <c r="D30" s="22">
        <v>367</v>
      </c>
      <c r="E30" s="24">
        <v>44201</v>
      </c>
      <c r="F30" s="20">
        <v>44211</v>
      </c>
      <c r="G30" s="23">
        <v>4432280</v>
      </c>
      <c r="H30" s="23">
        <v>4432280</v>
      </c>
      <c r="I30" s="17" t="s">
        <v>187</v>
      </c>
      <c r="J30" s="22" t="s">
        <v>11</v>
      </c>
      <c r="K30" s="22"/>
    </row>
    <row r="31" spans="1:11">
      <c r="A31" s="17">
        <v>900589178</v>
      </c>
      <c r="B31" s="17" t="s">
        <v>186</v>
      </c>
      <c r="C31" s="22" t="s">
        <v>11</v>
      </c>
      <c r="D31" s="22">
        <v>368</v>
      </c>
      <c r="E31" s="24">
        <v>44201</v>
      </c>
      <c r="F31" s="20">
        <v>44211</v>
      </c>
      <c r="G31" s="23">
        <v>147743</v>
      </c>
      <c r="H31" s="23">
        <v>147743</v>
      </c>
      <c r="I31" s="17" t="s">
        <v>187</v>
      </c>
      <c r="J31" s="22" t="s">
        <v>11</v>
      </c>
      <c r="K31" s="22"/>
    </row>
    <row r="32" spans="1:11">
      <c r="A32" s="17">
        <v>900589178</v>
      </c>
      <c r="B32" s="17" t="s">
        <v>186</v>
      </c>
      <c r="C32" s="22" t="s">
        <v>11</v>
      </c>
      <c r="D32" s="22">
        <v>370</v>
      </c>
      <c r="E32" s="24">
        <v>44202</v>
      </c>
      <c r="F32" s="20">
        <v>44211</v>
      </c>
      <c r="G32" s="23">
        <v>4432280</v>
      </c>
      <c r="H32" s="23">
        <v>4432280</v>
      </c>
      <c r="I32" s="17" t="s">
        <v>187</v>
      </c>
      <c r="J32" s="22" t="s">
        <v>11</v>
      </c>
      <c r="K32" s="22"/>
    </row>
    <row r="33" spans="1:11">
      <c r="A33" s="17">
        <v>900589178</v>
      </c>
      <c r="B33" s="17" t="s">
        <v>186</v>
      </c>
      <c r="C33" s="22" t="s">
        <v>11</v>
      </c>
      <c r="D33" s="22">
        <v>467</v>
      </c>
      <c r="E33" s="24">
        <v>44228</v>
      </c>
      <c r="F33" s="20">
        <v>44239</v>
      </c>
      <c r="G33" s="23">
        <v>4432280</v>
      </c>
      <c r="H33" s="23">
        <v>4432280</v>
      </c>
      <c r="I33" s="17" t="s">
        <v>187</v>
      </c>
      <c r="J33" s="22" t="s">
        <v>11</v>
      </c>
      <c r="K33" s="22"/>
    </row>
    <row r="34" spans="1:11">
      <c r="A34" s="17">
        <v>900589178</v>
      </c>
      <c r="B34" s="17" t="s">
        <v>186</v>
      </c>
      <c r="C34" s="22" t="s">
        <v>11</v>
      </c>
      <c r="D34" s="22">
        <v>468</v>
      </c>
      <c r="E34" s="24">
        <v>44228</v>
      </c>
      <c r="F34" s="20">
        <v>44239</v>
      </c>
      <c r="G34" s="23">
        <v>4432280</v>
      </c>
      <c r="H34" s="23">
        <v>4432280</v>
      </c>
      <c r="I34" s="17" t="s">
        <v>187</v>
      </c>
      <c r="J34" s="22" t="s">
        <v>11</v>
      </c>
      <c r="K34" s="22"/>
    </row>
    <row r="35" spans="1:11">
      <c r="A35" s="17">
        <v>900589178</v>
      </c>
      <c r="B35" s="17" t="s">
        <v>186</v>
      </c>
      <c r="C35" s="22" t="s">
        <v>11</v>
      </c>
      <c r="D35" s="22">
        <v>540</v>
      </c>
      <c r="E35" s="24">
        <v>44242</v>
      </c>
      <c r="F35" s="20">
        <v>44265</v>
      </c>
      <c r="G35" s="23">
        <v>1625173</v>
      </c>
      <c r="H35" s="23">
        <v>1625173</v>
      </c>
      <c r="I35" s="17" t="s">
        <v>187</v>
      </c>
      <c r="J35" s="22" t="s">
        <v>11</v>
      </c>
      <c r="K35" s="22"/>
    </row>
    <row r="36" spans="1:11">
      <c r="A36" s="17">
        <v>900589178</v>
      </c>
      <c r="B36" s="17" t="s">
        <v>186</v>
      </c>
      <c r="C36" s="22" t="s">
        <v>11</v>
      </c>
      <c r="D36" s="22">
        <v>561</v>
      </c>
      <c r="E36" s="24">
        <v>44256</v>
      </c>
      <c r="F36" s="20">
        <v>44265</v>
      </c>
      <c r="G36" s="23">
        <v>4432280</v>
      </c>
      <c r="H36" s="23">
        <v>4432280</v>
      </c>
      <c r="I36" s="17" t="s">
        <v>187</v>
      </c>
      <c r="J36" s="22" t="s">
        <v>11</v>
      </c>
      <c r="K36" s="22"/>
    </row>
    <row r="37" spans="1:11">
      <c r="A37" s="17">
        <v>900589178</v>
      </c>
      <c r="B37" s="17" t="s">
        <v>186</v>
      </c>
      <c r="C37" s="22" t="s">
        <v>11</v>
      </c>
      <c r="D37" s="22">
        <v>617</v>
      </c>
      <c r="E37" s="24">
        <v>44291</v>
      </c>
      <c r="F37" s="20">
        <v>44293</v>
      </c>
      <c r="G37" s="23">
        <v>4432280</v>
      </c>
      <c r="H37" s="23">
        <v>4432280</v>
      </c>
      <c r="I37" s="17" t="s">
        <v>187</v>
      </c>
      <c r="J37" s="22" t="s">
        <v>11</v>
      </c>
      <c r="K37" s="22"/>
    </row>
    <row r="38" spans="1:11">
      <c r="A38" s="17">
        <v>900589178</v>
      </c>
      <c r="B38" s="17" t="s">
        <v>186</v>
      </c>
      <c r="C38" s="22" t="s">
        <v>11</v>
      </c>
      <c r="D38" s="22">
        <v>738</v>
      </c>
      <c r="E38" s="24">
        <v>44319</v>
      </c>
      <c r="F38" s="20">
        <v>44327</v>
      </c>
      <c r="G38" s="23">
        <v>4432280</v>
      </c>
      <c r="H38" s="23">
        <v>4432280</v>
      </c>
      <c r="I38" s="17" t="s">
        <v>187</v>
      </c>
      <c r="J38" s="22" t="s">
        <v>11</v>
      </c>
      <c r="K38" s="22"/>
    </row>
    <row r="39" spans="1:11">
      <c r="A39" s="17">
        <v>900589178</v>
      </c>
      <c r="B39" s="17" t="s">
        <v>186</v>
      </c>
      <c r="C39" s="22" t="s">
        <v>11</v>
      </c>
      <c r="D39" s="22">
        <v>786</v>
      </c>
      <c r="E39" s="24">
        <v>44343</v>
      </c>
      <c r="F39" s="20">
        <v>44348</v>
      </c>
      <c r="G39" s="23">
        <v>886458</v>
      </c>
      <c r="H39" s="23">
        <v>886458</v>
      </c>
      <c r="I39" s="17" t="s">
        <v>187</v>
      </c>
      <c r="J39" s="22" t="s">
        <v>11</v>
      </c>
      <c r="K39" s="22"/>
    </row>
    <row r="40" spans="1:11">
      <c r="A40" s="17">
        <v>900589178</v>
      </c>
      <c r="B40" s="17" t="s">
        <v>186</v>
      </c>
      <c r="C40" s="22" t="s">
        <v>11</v>
      </c>
      <c r="D40" s="22">
        <v>801</v>
      </c>
      <c r="E40" s="24">
        <v>44349</v>
      </c>
      <c r="F40" s="20">
        <v>44356</v>
      </c>
      <c r="G40" s="23">
        <v>4432280</v>
      </c>
      <c r="H40" s="23">
        <v>4432280</v>
      </c>
      <c r="I40" s="17" t="s">
        <v>187</v>
      </c>
      <c r="J40" s="22" t="s">
        <v>11</v>
      </c>
      <c r="K40" s="22"/>
    </row>
    <row r="41" spans="1:11">
      <c r="A41" s="17">
        <v>900589178</v>
      </c>
      <c r="B41" s="17" t="s">
        <v>186</v>
      </c>
      <c r="C41" s="22" t="s">
        <v>11</v>
      </c>
      <c r="D41" s="22">
        <v>881</v>
      </c>
      <c r="E41" s="24">
        <v>44378</v>
      </c>
      <c r="F41" s="20">
        <v>44386</v>
      </c>
      <c r="G41" s="23">
        <v>4432280</v>
      </c>
      <c r="H41" s="23">
        <v>4432280</v>
      </c>
      <c r="I41" s="17" t="s">
        <v>187</v>
      </c>
      <c r="J41" s="22" t="s">
        <v>11</v>
      </c>
      <c r="K41" s="22"/>
    </row>
    <row r="42" spans="1:11">
      <c r="A42" s="17">
        <v>900589178</v>
      </c>
      <c r="B42" s="17" t="s">
        <v>186</v>
      </c>
      <c r="C42" s="22" t="s">
        <v>11</v>
      </c>
      <c r="D42" s="22">
        <v>951</v>
      </c>
      <c r="E42" s="24">
        <v>44411</v>
      </c>
      <c r="F42" s="20">
        <v>44431</v>
      </c>
      <c r="G42" s="23">
        <v>4432280</v>
      </c>
      <c r="H42" s="23">
        <v>4432280</v>
      </c>
      <c r="I42" s="17" t="s">
        <v>187</v>
      </c>
      <c r="J42" s="22" t="s">
        <v>11</v>
      </c>
      <c r="K42" s="22"/>
    </row>
    <row r="43" spans="1:11">
      <c r="A43" s="17">
        <v>900589178</v>
      </c>
      <c r="B43" s="17" t="s">
        <v>186</v>
      </c>
      <c r="C43" s="22" t="s">
        <v>11</v>
      </c>
      <c r="D43" s="22">
        <v>1027</v>
      </c>
      <c r="E43" s="24">
        <v>44440</v>
      </c>
      <c r="F43" s="20">
        <v>44470</v>
      </c>
      <c r="G43" s="23">
        <v>4432280</v>
      </c>
      <c r="H43" s="23">
        <v>4432280</v>
      </c>
      <c r="I43" s="17" t="s">
        <v>187</v>
      </c>
      <c r="J43" s="22" t="s">
        <v>11</v>
      </c>
      <c r="K43" s="22"/>
    </row>
    <row r="44" spans="1:11">
      <c r="A44" s="17">
        <v>900589178</v>
      </c>
      <c r="B44" s="17" t="s">
        <v>186</v>
      </c>
      <c r="C44" s="22" t="s">
        <v>11</v>
      </c>
      <c r="D44" s="22">
        <v>1110</v>
      </c>
      <c r="E44" s="24">
        <v>44441</v>
      </c>
      <c r="F44" s="20">
        <v>44470</v>
      </c>
      <c r="G44" s="23">
        <v>83600</v>
      </c>
      <c r="H44" s="23">
        <v>83600</v>
      </c>
      <c r="I44" s="17" t="s">
        <v>187</v>
      </c>
      <c r="J44" s="22" t="s">
        <v>11</v>
      </c>
      <c r="K44" s="22"/>
    </row>
    <row r="45" spans="1:11">
      <c r="A45" s="17">
        <v>900589178</v>
      </c>
      <c r="B45" s="17" t="s">
        <v>186</v>
      </c>
      <c r="C45" s="22" t="s">
        <v>11</v>
      </c>
      <c r="D45" s="22">
        <v>1119</v>
      </c>
      <c r="E45" s="24">
        <v>44470</v>
      </c>
      <c r="F45" s="20">
        <v>44484</v>
      </c>
      <c r="G45" s="23">
        <v>4432280</v>
      </c>
      <c r="H45" s="23">
        <v>4432280</v>
      </c>
      <c r="I45" s="17" t="s">
        <v>187</v>
      </c>
      <c r="J45" s="22" t="s">
        <v>11</v>
      </c>
      <c r="K45" s="22"/>
    </row>
    <row r="46" spans="1:11">
      <c r="A46" s="17">
        <v>900589178</v>
      </c>
      <c r="B46" s="17" t="s">
        <v>186</v>
      </c>
      <c r="C46" s="22" t="s">
        <v>11</v>
      </c>
      <c r="D46" s="22">
        <v>1233</v>
      </c>
      <c r="E46" s="24">
        <v>44503</v>
      </c>
      <c r="F46" s="20">
        <v>44512</v>
      </c>
      <c r="G46" s="23">
        <v>4432280</v>
      </c>
      <c r="H46" s="23">
        <v>4432280</v>
      </c>
      <c r="I46" s="17" t="s">
        <v>187</v>
      </c>
      <c r="J46" s="22" t="s">
        <v>11</v>
      </c>
      <c r="K46" s="22"/>
    </row>
    <row r="47" spans="1:11">
      <c r="A47" s="17">
        <v>900589178</v>
      </c>
      <c r="B47" s="17" t="s">
        <v>186</v>
      </c>
      <c r="C47" s="22" t="s">
        <v>11</v>
      </c>
      <c r="D47" s="22">
        <v>1315</v>
      </c>
      <c r="E47" s="24">
        <v>44503</v>
      </c>
      <c r="F47" s="20">
        <v>44512</v>
      </c>
      <c r="G47" s="23">
        <v>83600</v>
      </c>
      <c r="H47" s="23">
        <v>83600</v>
      </c>
      <c r="I47" s="17" t="s">
        <v>187</v>
      </c>
      <c r="J47" s="22" t="s">
        <v>11</v>
      </c>
      <c r="K47" s="22"/>
    </row>
    <row r="48" spans="1:11">
      <c r="A48" s="17">
        <v>900589178</v>
      </c>
      <c r="B48" s="17" t="s">
        <v>186</v>
      </c>
      <c r="C48" s="22" t="s">
        <v>11</v>
      </c>
      <c r="D48" s="22">
        <v>1361</v>
      </c>
      <c r="E48" s="24">
        <v>44531</v>
      </c>
      <c r="F48" s="20">
        <v>44545</v>
      </c>
      <c r="G48" s="23">
        <v>4432280</v>
      </c>
      <c r="H48" s="23">
        <v>4432280</v>
      </c>
      <c r="I48" s="17" t="s">
        <v>187</v>
      </c>
      <c r="J48" s="22" t="s">
        <v>11</v>
      </c>
      <c r="K48" s="22"/>
    </row>
    <row r="49" spans="1:11">
      <c r="A49" s="17">
        <v>900589178</v>
      </c>
      <c r="B49" s="17" t="s">
        <v>186</v>
      </c>
      <c r="C49" s="22" t="s">
        <v>11</v>
      </c>
      <c r="D49" s="22">
        <v>1463</v>
      </c>
      <c r="E49" s="24">
        <v>44565</v>
      </c>
      <c r="F49" s="20">
        <v>44578</v>
      </c>
      <c r="G49" s="23">
        <v>4432280</v>
      </c>
      <c r="H49" s="23">
        <v>4432280</v>
      </c>
      <c r="I49" s="17" t="s">
        <v>187</v>
      </c>
      <c r="J49" s="22" t="s">
        <v>11</v>
      </c>
      <c r="K49" s="22"/>
    </row>
    <row r="50" spans="1:11">
      <c r="A50" s="17">
        <v>900589178</v>
      </c>
      <c r="B50" s="17" t="s">
        <v>186</v>
      </c>
      <c r="C50" s="22" t="s">
        <v>11</v>
      </c>
      <c r="D50" s="22">
        <v>1546</v>
      </c>
      <c r="E50" s="24">
        <v>44565</v>
      </c>
      <c r="F50" s="20">
        <v>44578</v>
      </c>
      <c r="G50" s="23">
        <v>83600</v>
      </c>
      <c r="H50" s="23">
        <v>83600</v>
      </c>
      <c r="I50" s="17" t="s">
        <v>187</v>
      </c>
      <c r="J50" s="22" t="s">
        <v>11</v>
      </c>
      <c r="K50" s="22"/>
    </row>
    <row r="51" spans="1:11">
      <c r="A51" s="17">
        <v>900589178</v>
      </c>
      <c r="B51" s="17" t="s">
        <v>186</v>
      </c>
      <c r="C51" s="22" t="s">
        <v>11</v>
      </c>
      <c r="D51" s="22">
        <v>1580</v>
      </c>
      <c r="E51" s="24">
        <v>44594</v>
      </c>
      <c r="F51" s="20">
        <v>44606</v>
      </c>
      <c r="G51" s="23">
        <v>4432280</v>
      </c>
      <c r="H51" s="23">
        <v>4432280</v>
      </c>
      <c r="I51" s="17" t="s">
        <v>187</v>
      </c>
      <c r="J51" s="22" t="s">
        <v>11</v>
      </c>
      <c r="K51" s="22"/>
    </row>
    <row r="52" spans="1:11">
      <c r="A52" s="17">
        <v>900589178</v>
      </c>
      <c r="B52" s="17" t="s">
        <v>186</v>
      </c>
      <c r="C52" s="22" t="s">
        <v>11</v>
      </c>
      <c r="D52" s="22">
        <v>1637</v>
      </c>
      <c r="E52" s="24">
        <v>44621</v>
      </c>
      <c r="F52" s="20">
        <v>44315</v>
      </c>
      <c r="G52" s="23">
        <v>4432280</v>
      </c>
      <c r="H52" s="23">
        <v>4432280</v>
      </c>
      <c r="I52" s="17" t="s">
        <v>187</v>
      </c>
      <c r="J52" s="22" t="s">
        <v>11</v>
      </c>
      <c r="K52" s="22"/>
    </row>
    <row r="53" spans="1:11">
      <c r="A53" s="17">
        <v>900589178</v>
      </c>
      <c r="B53" s="17" t="s">
        <v>186</v>
      </c>
      <c r="C53" s="22" t="s">
        <v>11</v>
      </c>
      <c r="D53" s="22">
        <v>1702</v>
      </c>
      <c r="E53" s="24">
        <v>44624</v>
      </c>
      <c r="F53" s="20">
        <v>44638</v>
      </c>
      <c r="G53" s="23">
        <v>52375</v>
      </c>
      <c r="H53" s="23">
        <v>52375</v>
      </c>
      <c r="I53" s="17" t="s">
        <v>187</v>
      </c>
      <c r="J53" s="22" t="s">
        <v>11</v>
      </c>
      <c r="K53" s="22"/>
    </row>
    <row r="54" spans="1:11">
      <c r="A54" s="17">
        <v>900589178</v>
      </c>
      <c r="B54" s="17" t="s">
        <v>186</v>
      </c>
      <c r="C54" s="22" t="s">
        <v>11</v>
      </c>
      <c r="D54" s="22">
        <v>1703</v>
      </c>
      <c r="E54" s="24">
        <v>44624</v>
      </c>
      <c r="F54" s="20">
        <v>44638</v>
      </c>
      <c r="G54" s="23">
        <v>52375</v>
      </c>
      <c r="H54" s="23">
        <v>52375</v>
      </c>
      <c r="I54" s="17" t="s">
        <v>187</v>
      </c>
      <c r="J54" s="22" t="s">
        <v>11</v>
      </c>
      <c r="K54" s="22"/>
    </row>
    <row r="55" spans="1:11">
      <c r="A55" s="17">
        <v>900589178</v>
      </c>
      <c r="B55" s="17" t="s">
        <v>186</v>
      </c>
      <c r="C55" s="22" t="s">
        <v>11</v>
      </c>
      <c r="D55" s="22">
        <v>1726</v>
      </c>
      <c r="E55" s="24">
        <v>44652</v>
      </c>
      <c r="F55" s="20">
        <v>44315</v>
      </c>
      <c r="G55" s="23">
        <v>4432280</v>
      </c>
      <c r="H55" s="23">
        <v>4432280</v>
      </c>
      <c r="I55" s="17" t="s">
        <v>187</v>
      </c>
      <c r="J55" s="22" t="s">
        <v>11</v>
      </c>
      <c r="K55" s="22"/>
    </row>
    <row r="56" spans="1:11">
      <c r="A56" s="17">
        <v>900589178</v>
      </c>
      <c r="B56" s="17" t="s">
        <v>186</v>
      </c>
      <c r="C56" s="22" t="s">
        <v>11</v>
      </c>
      <c r="D56" s="22">
        <v>1813</v>
      </c>
      <c r="E56" s="24">
        <v>44683</v>
      </c>
      <c r="F56" s="20">
        <v>44700</v>
      </c>
      <c r="G56" s="23">
        <v>4432280</v>
      </c>
      <c r="H56" s="23">
        <v>4432280</v>
      </c>
      <c r="I56" s="17" t="s">
        <v>187</v>
      </c>
      <c r="J56" s="22" t="s">
        <v>11</v>
      </c>
      <c r="K56" s="22"/>
    </row>
    <row r="57" spans="1:11">
      <c r="A57" s="17">
        <v>900589178</v>
      </c>
      <c r="B57" s="17" t="s">
        <v>186</v>
      </c>
      <c r="C57" s="22" t="s">
        <v>11</v>
      </c>
      <c r="D57" s="22">
        <v>1886</v>
      </c>
      <c r="E57" s="24">
        <v>44714</v>
      </c>
      <c r="F57" s="20">
        <v>44734</v>
      </c>
      <c r="G57" s="23">
        <v>4432280</v>
      </c>
      <c r="H57" s="23">
        <v>4432280</v>
      </c>
      <c r="I57" s="17" t="s">
        <v>187</v>
      </c>
      <c r="J57" s="22" t="s">
        <v>11</v>
      </c>
      <c r="K57" s="22"/>
    </row>
    <row r="58" spans="1:11">
      <c r="A58" s="17">
        <v>900589178</v>
      </c>
      <c r="B58" s="17" t="s">
        <v>186</v>
      </c>
      <c r="C58" s="22" t="s">
        <v>11</v>
      </c>
      <c r="D58" s="22">
        <v>1959</v>
      </c>
      <c r="E58" s="24">
        <v>44743</v>
      </c>
      <c r="F58" s="20">
        <v>44757</v>
      </c>
      <c r="G58" s="23">
        <v>4432280</v>
      </c>
      <c r="H58" s="23">
        <v>4432280</v>
      </c>
      <c r="I58" s="17" t="s">
        <v>187</v>
      </c>
      <c r="J58" s="22" t="s">
        <v>11</v>
      </c>
      <c r="K58" s="22"/>
    </row>
    <row r="59" spans="1:11">
      <c r="A59" s="17">
        <v>900589178</v>
      </c>
      <c r="B59" s="17" t="s">
        <v>186</v>
      </c>
      <c r="C59" s="22" t="s">
        <v>11</v>
      </c>
      <c r="D59" s="22">
        <v>2020</v>
      </c>
      <c r="E59" s="24">
        <v>44774</v>
      </c>
      <c r="F59" s="20">
        <v>44776</v>
      </c>
      <c r="G59" s="23">
        <v>4432280</v>
      </c>
      <c r="H59" s="23">
        <v>4432280</v>
      </c>
      <c r="I59" s="17" t="s">
        <v>187</v>
      </c>
      <c r="J59" s="22" t="s">
        <v>11</v>
      </c>
      <c r="K59" s="22"/>
    </row>
    <row r="60" spans="1:11">
      <c r="A60" s="17">
        <v>900589178</v>
      </c>
      <c r="B60" s="17" t="s">
        <v>186</v>
      </c>
      <c r="C60" s="22" t="s">
        <v>11</v>
      </c>
      <c r="D60" s="22">
        <v>2091</v>
      </c>
      <c r="E60" s="24">
        <v>44805</v>
      </c>
      <c r="F60" s="20">
        <v>44818</v>
      </c>
      <c r="G60" s="23">
        <v>4432280</v>
      </c>
      <c r="H60" s="23">
        <v>4432280</v>
      </c>
      <c r="I60" s="17" t="s">
        <v>187</v>
      </c>
      <c r="J60" s="22" t="s">
        <v>11</v>
      </c>
      <c r="K60" s="22"/>
    </row>
    <row r="61" spans="1:11">
      <c r="A61" s="17">
        <v>900589178</v>
      </c>
      <c r="B61" s="17" t="s">
        <v>186</v>
      </c>
      <c r="C61" s="22" t="s">
        <v>11</v>
      </c>
      <c r="D61" s="22">
        <v>2181</v>
      </c>
      <c r="E61" s="24">
        <v>44837</v>
      </c>
      <c r="F61" s="20">
        <v>44847</v>
      </c>
      <c r="G61" s="23">
        <v>4432280</v>
      </c>
      <c r="H61" s="23">
        <v>4432280</v>
      </c>
      <c r="I61" s="17" t="s">
        <v>187</v>
      </c>
      <c r="J61" s="22" t="s">
        <v>11</v>
      </c>
      <c r="K61" s="22"/>
    </row>
    <row r="62" spans="1:11">
      <c r="A62" s="17">
        <v>900589178</v>
      </c>
      <c r="B62" s="17" t="s">
        <v>186</v>
      </c>
      <c r="C62" s="22" t="s">
        <v>11</v>
      </c>
      <c r="D62" s="22">
        <v>2283</v>
      </c>
      <c r="E62" s="24">
        <v>44866</v>
      </c>
      <c r="F62" s="20">
        <v>44874</v>
      </c>
      <c r="G62" s="23">
        <v>4432280</v>
      </c>
      <c r="H62" s="23">
        <v>4432280</v>
      </c>
      <c r="I62" s="17" t="s">
        <v>187</v>
      </c>
      <c r="J62" s="22" t="s">
        <v>11</v>
      </c>
      <c r="K62" s="22"/>
    </row>
    <row r="63" spans="1:11">
      <c r="A63" s="17">
        <v>900589178</v>
      </c>
      <c r="B63" s="17" t="s">
        <v>186</v>
      </c>
      <c r="C63" s="22" t="s">
        <v>11</v>
      </c>
      <c r="D63" s="22">
        <v>2395</v>
      </c>
      <c r="E63" s="24">
        <v>44896</v>
      </c>
      <c r="F63" s="20">
        <v>44914</v>
      </c>
      <c r="G63" s="23">
        <v>4432280</v>
      </c>
      <c r="H63" s="23">
        <v>4432280</v>
      </c>
      <c r="I63" s="17" t="s">
        <v>187</v>
      </c>
      <c r="J63" s="22" t="s">
        <v>11</v>
      </c>
      <c r="K63" s="22"/>
    </row>
    <row r="64" spans="1:11">
      <c r="A64" s="17">
        <v>900589178</v>
      </c>
      <c r="B64" s="17" t="s">
        <v>186</v>
      </c>
      <c r="C64" s="22" t="s">
        <v>11</v>
      </c>
      <c r="D64" s="22">
        <v>2457</v>
      </c>
      <c r="E64" s="24">
        <v>44928</v>
      </c>
      <c r="F64" s="20">
        <v>44964</v>
      </c>
      <c r="G64" s="23">
        <v>4432280</v>
      </c>
      <c r="H64" s="23">
        <v>4432280</v>
      </c>
      <c r="I64" s="17" t="s">
        <v>187</v>
      </c>
      <c r="J64" s="22" t="s">
        <v>11</v>
      </c>
      <c r="K64" s="22"/>
    </row>
    <row r="65" spans="1:11">
      <c r="A65" s="17">
        <v>900589178</v>
      </c>
      <c r="B65" s="17" t="s">
        <v>186</v>
      </c>
      <c r="C65" s="22" t="s">
        <v>11</v>
      </c>
      <c r="D65" s="22">
        <v>2530</v>
      </c>
      <c r="E65" s="24">
        <v>44960</v>
      </c>
      <c r="F65" s="28">
        <v>44960</v>
      </c>
      <c r="G65" s="23">
        <v>4432280</v>
      </c>
      <c r="H65" s="23">
        <v>4432280</v>
      </c>
      <c r="I65" s="17" t="s">
        <v>187</v>
      </c>
      <c r="J65" s="22" t="s">
        <v>61</v>
      </c>
      <c r="K65" s="22"/>
    </row>
    <row r="66" spans="1:11">
      <c r="A66" s="17">
        <v>900589178</v>
      </c>
      <c r="B66" s="17" t="s">
        <v>186</v>
      </c>
      <c r="C66" s="22" t="s">
        <v>11</v>
      </c>
      <c r="D66" s="22">
        <v>2600</v>
      </c>
      <c r="E66" s="24">
        <v>44986</v>
      </c>
      <c r="F66" s="28">
        <v>44986</v>
      </c>
      <c r="G66" s="23">
        <v>4432280</v>
      </c>
      <c r="H66" s="23">
        <v>4432280</v>
      </c>
      <c r="I66" s="17" t="s">
        <v>187</v>
      </c>
      <c r="J66" s="22" t="s">
        <v>61</v>
      </c>
      <c r="K66" s="22"/>
    </row>
    <row r="67" spans="1:11">
      <c r="A67" s="17">
        <v>900589178</v>
      </c>
      <c r="B67" s="17" t="s">
        <v>186</v>
      </c>
      <c r="C67" s="22" t="s">
        <v>11</v>
      </c>
      <c r="D67" s="22">
        <v>2656</v>
      </c>
      <c r="E67" s="24">
        <v>45020</v>
      </c>
      <c r="F67" s="28">
        <v>45020</v>
      </c>
      <c r="G67" s="23">
        <v>4432280</v>
      </c>
      <c r="H67" s="23">
        <v>4432280</v>
      </c>
      <c r="I67" s="17" t="s">
        <v>187</v>
      </c>
      <c r="J67" s="22" t="s">
        <v>61</v>
      </c>
      <c r="K67" s="2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"/>
  <sheetViews>
    <sheetView showGridLines="0" zoomScale="80" zoomScaleNormal="80" workbookViewId="0">
      <selection activeCell="D16" sqref="D16"/>
    </sheetView>
  </sheetViews>
  <sheetFormatPr baseColWidth="10" defaultRowHeight="14"/>
  <cols>
    <col min="1" max="1" width="63.83203125" bestFit="1" customWidth="1"/>
    <col min="2" max="2" width="13.9140625" bestFit="1" customWidth="1"/>
    <col min="3" max="3" width="15.1640625" style="115" bestFit="1" customWidth="1"/>
    <col min="4" max="4" width="21.5" style="115" bestFit="1" customWidth="1"/>
  </cols>
  <sheetData>
    <row r="2" spans="1:4" ht="14.5" thickBot="1"/>
    <row r="3" spans="1:4">
      <c r="A3" s="119" t="s">
        <v>327</v>
      </c>
      <c r="B3" s="122" t="s">
        <v>328</v>
      </c>
      <c r="C3" s="125" t="s">
        <v>329</v>
      </c>
      <c r="D3" s="116" t="s">
        <v>330</v>
      </c>
    </row>
    <row r="4" spans="1:4">
      <c r="A4" s="120" t="s">
        <v>302</v>
      </c>
      <c r="B4" s="123">
        <v>52</v>
      </c>
      <c r="C4" s="126">
        <v>190251988</v>
      </c>
      <c r="D4" s="117">
        <v>0</v>
      </c>
    </row>
    <row r="5" spans="1:4">
      <c r="A5" s="120" t="s">
        <v>303</v>
      </c>
      <c r="B5" s="123">
        <v>4</v>
      </c>
      <c r="C5" s="126">
        <v>13349215</v>
      </c>
      <c r="D5" s="117">
        <v>2662868</v>
      </c>
    </row>
    <row r="6" spans="1:4">
      <c r="A6" s="120" t="s">
        <v>298</v>
      </c>
      <c r="B6" s="123">
        <v>1</v>
      </c>
      <c r="C6" s="126">
        <v>4432280</v>
      </c>
      <c r="D6" s="117">
        <v>0</v>
      </c>
    </row>
    <row r="7" spans="1:4">
      <c r="A7" s="120" t="s">
        <v>301</v>
      </c>
      <c r="B7" s="123">
        <v>9</v>
      </c>
      <c r="C7" s="126">
        <v>35605983</v>
      </c>
      <c r="D7" s="117">
        <v>0</v>
      </c>
    </row>
    <row r="8" spans="1:4" ht="14.5" thickBot="1">
      <c r="A8" s="121" t="s">
        <v>326</v>
      </c>
      <c r="B8" s="124">
        <v>66</v>
      </c>
      <c r="C8" s="127">
        <v>243639466</v>
      </c>
      <c r="D8" s="118">
        <v>2662868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8"/>
  <sheetViews>
    <sheetView tabSelected="1" zoomScale="80" zoomScaleNormal="80" workbookViewId="0">
      <selection activeCell="I15" sqref="I15"/>
    </sheetView>
  </sheetViews>
  <sheetFormatPr baseColWidth="10" defaultColWidth="11.58203125" defaultRowHeight="14.5"/>
  <cols>
    <col min="1" max="1" width="12" style="29" bestFit="1" customWidth="1"/>
    <col min="2" max="5" width="11.58203125" style="29"/>
    <col min="6" max="6" width="17.1640625" style="29" customWidth="1"/>
    <col min="7" max="7" width="13.6640625" style="31" bestFit="1" customWidth="1"/>
    <col min="8" max="8" width="14.9140625" style="31" bestFit="1" customWidth="1"/>
    <col min="9" max="9" width="14.9140625" style="31" customWidth="1"/>
    <col min="10" max="10" width="15" style="33" customWidth="1"/>
    <col min="11" max="11" width="12.5" style="33" customWidth="1"/>
    <col min="12" max="12" width="15.75" style="29" customWidth="1"/>
    <col min="13" max="21" width="11.58203125" style="29"/>
    <col min="22" max="22" width="13.25" style="29" customWidth="1"/>
    <col min="23" max="23" width="15" style="29" customWidth="1"/>
    <col min="24" max="24" width="15" style="33" customWidth="1"/>
    <col min="25" max="25" width="13.5" style="29" customWidth="1"/>
    <col min="26" max="16384" width="11.58203125" style="29"/>
  </cols>
  <sheetData>
    <row r="1" spans="1:26">
      <c r="K1" s="34">
        <f>SUBTOTAL(9,K3:K68)</f>
        <v>243639466</v>
      </c>
      <c r="N1" s="34">
        <f t="shared" ref="N1:V1" si="0">SUBTOTAL(9,N3:N68)</f>
        <v>239207186</v>
      </c>
      <c r="O1" s="34">
        <f t="shared" si="0"/>
        <v>0</v>
      </c>
      <c r="P1" s="34"/>
      <c r="Q1" s="34">
        <f t="shared" si="0"/>
        <v>239207186</v>
      </c>
      <c r="R1" s="34">
        <f t="shared" si="0"/>
        <v>2662868</v>
      </c>
      <c r="S1" s="34">
        <f t="shared" si="0"/>
        <v>236544318</v>
      </c>
      <c r="T1" s="34">
        <f t="shared" si="0"/>
        <v>34893860</v>
      </c>
      <c r="V1" s="34">
        <f t="shared" si="0"/>
        <v>197173514</v>
      </c>
    </row>
    <row r="2" spans="1:26" s="32" customFormat="1" ht="43.5">
      <c r="A2" s="35" t="s">
        <v>0</v>
      </c>
      <c r="B2" s="35" t="s">
        <v>1</v>
      </c>
      <c r="C2" s="35" t="s">
        <v>2</v>
      </c>
      <c r="D2" s="35" t="s">
        <v>3</v>
      </c>
      <c r="E2" s="35" t="s">
        <v>188</v>
      </c>
      <c r="F2" s="50" t="s">
        <v>191</v>
      </c>
      <c r="G2" s="36" t="s">
        <v>4</v>
      </c>
      <c r="H2" s="36" t="s">
        <v>5</v>
      </c>
      <c r="I2" s="51" t="s">
        <v>258</v>
      </c>
      <c r="J2" s="37" t="s">
        <v>6</v>
      </c>
      <c r="K2" s="38" t="s">
        <v>7</v>
      </c>
      <c r="L2" s="39" t="s">
        <v>189</v>
      </c>
      <c r="M2" s="35" t="s">
        <v>190</v>
      </c>
      <c r="N2" s="52" t="s">
        <v>261</v>
      </c>
      <c r="O2" s="56" t="s">
        <v>262</v>
      </c>
      <c r="P2" s="56" t="s">
        <v>300</v>
      </c>
      <c r="Q2" s="52" t="s">
        <v>263</v>
      </c>
      <c r="R2" s="52" t="s">
        <v>264</v>
      </c>
      <c r="S2" s="52" t="s">
        <v>265</v>
      </c>
      <c r="T2" s="39" t="s">
        <v>266</v>
      </c>
      <c r="U2" s="39" t="s">
        <v>267</v>
      </c>
      <c r="V2" s="54" t="s">
        <v>268</v>
      </c>
      <c r="W2" s="54" t="s">
        <v>269</v>
      </c>
      <c r="X2" s="146" t="s">
        <v>352</v>
      </c>
      <c r="Y2" s="54" t="s">
        <v>270</v>
      </c>
      <c r="Z2" s="55" t="s">
        <v>271</v>
      </c>
    </row>
    <row r="3" spans="1:26">
      <c r="A3" s="44">
        <v>900589178</v>
      </c>
      <c r="B3" s="44" t="s">
        <v>186</v>
      </c>
      <c r="C3" s="44" t="s">
        <v>8</v>
      </c>
      <c r="D3" s="44">
        <v>775</v>
      </c>
      <c r="E3" s="44" t="s">
        <v>59</v>
      </c>
      <c r="F3" s="44" t="s">
        <v>192</v>
      </c>
      <c r="G3" s="40">
        <v>43480</v>
      </c>
      <c r="H3" s="45">
        <v>43480</v>
      </c>
      <c r="I3" s="45">
        <v>43482</v>
      </c>
      <c r="J3" s="46">
        <v>4378560</v>
      </c>
      <c r="K3" s="46">
        <v>4378560</v>
      </c>
      <c r="L3" s="44" t="s">
        <v>302</v>
      </c>
      <c r="M3" s="47" t="s">
        <v>259</v>
      </c>
      <c r="N3" s="53">
        <v>4378560</v>
      </c>
      <c r="O3" s="42">
        <v>0</v>
      </c>
      <c r="P3" s="42"/>
      <c r="Q3" s="42">
        <v>4378560</v>
      </c>
      <c r="R3" s="42">
        <v>0</v>
      </c>
      <c r="S3" s="42">
        <v>4378560</v>
      </c>
      <c r="T3" s="42">
        <v>0</v>
      </c>
      <c r="U3" s="41"/>
      <c r="V3" s="42">
        <v>4378560</v>
      </c>
      <c r="W3" s="41">
        <v>2200644620</v>
      </c>
      <c r="X3" s="42">
        <v>8757120</v>
      </c>
      <c r="Y3" s="41" t="s">
        <v>272</v>
      </c>
      <c r="Z3" s="40">
        <v>45382</v>
      </c>
    </row>
    <row r="4" spans="1:26">
      <c r="A4" s="44">
        <v>900589178</v>
      </c>
      <c r="B4" s="44" t="s">
        <v>186</v>
      </c>
      <c r="C4" s="41" t="s">
        <v>8</v>
      </c>
      <c r="D4" s="41">
        <v>789</v>
      </c>
      <c r="E4" s="44" t="s">
        <v>68</v>
      </c>
      <c r="F4" s="44" t="s">
        <v>193</v>
      </c>
      <c r="G4" s="40">
        <v>43508</v>
      </c>
      <c r="H4" s="45">
        <v>43508</v>
      </c>
      <c r="I4" s="45">
        <v>43515</v>
      </c>
      <c r="J4" s="42">
        <v>4378560</v>
      </c>
      <c r="K4" s="42">
        <v>4378560</v>
      </c>
      <c r="L4" s="44" t="s">
        <v>302</v>
      </c>
      <c r="M4" s="47" t="s">
        <v>259</v>
      </c>
      <c r="N4" s="53">
        <v>4378560</v>
      </c>
      <c r="O4" s="42">
        <v>0</v>
      </c>
      <c r="P4" s="42"/>
      <c r="Q4" s="42">
        <v>4378560</v>
      </c>
      <c r="R4" s="42">
        <v>0</v>
      </c>
      <c r="S4" s="42">
        <v>4378560</v>
      </c>
      <c r="T4" s="42">
        <v>0</v>
      </c>
      <c r="U4" s="41"/>
      <c r="V4" s="42">
        <v>4378560</v>
      </c>
      <c r="W4" s="41">
        <v>2200693539</v>
      </c>
      <c r="X4" s="42">
        <v>8757120</v>
      </c>
      <c r="Y4" s="41" t="s">
        <v>273</v>
      </c>
      <c r="Z4" s="40">
        <v>45382</v>
      </c>
    </row>
    <row r="5" spans="1:26">
      <c r="A5" s="44">
        <v>900589178</v>
      </c>
      <c r="B5" s="44" t="s">
        <v>186</v>
      </c>
      <c r="C5" s="41" t="s">
        <v>8</v>
      </c>
      <c r="D5" s="41">
        <v>832</v>
      </c>
      <c r="E5" s="44" t="s">
        <v>70</v>
      </c>
      <c r="F5" s="44" t="s">
        <v>194</v>
      </c>
      <c r="G5" s="40">
        <v>43538</v>
      </c>
      <c r="H5" s="45">
        <v>43538</v>
      </c>
      <c r="I5" s="45">
        <v>43539</v>
      </c>
      <c r="J5" s="42">
        <v>4378560</v>
      </c>
      <c r="K5" s="42">
        <v>4378560</v>
      </c>
      <c r="L5" s="44" t="s">
        <v>302</v>
      </c>
      <c r="M5" s="47" t="s">
        <v>259</v>
      </c>
      <c r="N5" s="53">
        <v>4378560</v>
      </c>
      <c r="O5" s="42">
        <v>0</v>
      </c>
      <c r="P5" s="42"/>
      <c r="Q5" s="42">
        <v>4378560</v>
      </c>
      <c r="R5" s="42">
        <v>0</v>
      </c>
      <c r="S5" s="42">
        <v>4378560</v>
      </c>
      <c r="T5" s="42">
        <v>0</v>
      </c>
      <c r="U5" s="41"/>
      <c r="V5" s="42">
        <v>4378560</v>
      </c>
      <c r="W5" s="41">
        <v>2200676549</v>
      </c>
      <c r="X5" s="42">
        <v>4378560</v>
      </c>
      <c r="Y5" s="41" t="s">
        <v>274</v>
      </c>
      <c r="Z5" s="40">
        <v>45382</v>
      </c>
    </row>
    <row r="6" spans="1:26" s="30" customFormat="1">
      <c r="A6" s="44">
        <v>900589178</v>
      </c>
      <c r="B6" s="44" t="s">
        <v>186</v>
      </c>
      <c r="C6" s="47" t="s">
        <v>8</v>
      </c>
      <c r="D6" s="47">
        <v>843</v>
      </c>
      <c r="E6" s="44" t="s">
        <v>72</v>
      </c>
      <c r="F6" s="44" t="s">
        <v>195</v>
      </c>
      <c r="G6" s="48">
        <v>43558</v>
      </c>
      <c r="H6" s="45">
        <v>43558</v>
      </c>
      <c r="I6" s="45">
        <v>43567</v>
      </c>
      <c r="J6" s="49">
        <v>4378560</v>
      </c>
      <c r="K6" s="49">
        <v>4378560</v>
      </c>
      <c r="L6" s="44" t="s">
        <v>302</v>
      </c>
      <c r="M6" s="47" t="s">
        <v>259</v>
      </c>
      <c r="N6" s="53">
        <v>4378560</v>
      </c>
      <c r="O6" s="42">
        <v>0</v>
      </c>
      <c r="P6" s="42"/>
      <c r="Q6" s="42">
        <v>4378560</v>
      </c>
      <c r="R6" s="42">
        <v>0</v>
      </c>
      <c r="S6" s="42">
        <v>4378560</v>
      </c>
      <c r="T6" s="42">
        <v>0</v>
      </c>
      <c r="U6" s="41"/>
      <c r="V6" s="42">
        <v>4378560</v>
      </c>
      <c r="W6" s="41">
        <v>2200693539</v>
      </c>
      <c r="X6" s="42">
        <v>8757120</v>
      </c>
      <c r="Y6" s="41" t="s">
        <v>273</v>
      </c>
      <c r="Z6" s="40">
        <v>45382</v>
      </c>
    </row>
    <row r="7" spans="1:26">
      <c r="A7" s="44">
        <v>900589178</v>
      </c>
      <c r="B7" s="44" t="s">
        <v>186</v>
      </c>
      <c r="C7" s="41" t="s">
        <v>8</v>
      </c>
      <c r="D7" s="41">
        <v>883</v>
      </c>
      <c r="E7" s="44" t="s">
        <v>74</v>
      </c>
      <c r="F7" s="44" t="s">
        <v>196</v>
      </c>
      <c r="G7" s="43">
        <v>43598</v>
      </c>
      <c r="H7" s="45">
        <v>43598</v>
      </c>
      <c r="I7" s="45">
        <v>43602</v>
      </c>
      <c r="J7" s="42">
        <v>4378560</v>
      </c>
      <c r="K7" s="42">
        <v>4378560</v>
      </c>
      <c r="L7" s="44" t="s">
        <v>302</v>
      </c>
      <c r="M7" s="47" t="s">
        <v>259</v>
      </c>
      <c r="N7" s="53">
        <v>4378560</v>
      </c>
      <c r="O7" s="42">
        <v>0</v>
      </c>
      <c r="P7" s="42"/>
      <c r="Q7" s="42">
        <v>4378560</v>
      </c>
      <c r="R7" s="42">
        <v>0</v>
      </c>
      <c r="S7" s="42">
        <v>4378560</v>
      </c>
      <c r="T7" s="42">
        <v>0</v>
      </c>
      <c r="U7" s="41"/>
      <c r="V7" s="42">
        <v>4378560</v>
      </c>
      <c r="W7" s="41">
        <v>2200711018</v>
      </c>
      <c r="X7" s="42">
        <v>4378560</v>
      </c>
      <c r="Y7" s="41" t="s">
        <v>275</v>
      </c>
      <c r="Z7" s="40">
        <v>45382</v>
      </c>
    </row>
    <row r="8" spans="1:26">
      <c r="A8" s="44">
        <v>900589178</v>
      </c>
      <c r="B8" s="44" t="s">
        <v>186</v>
      </c>
      <c r="C8" s="41" t="s">
        <v>8</v>
      </c>
      <c r="D8" s="41">
        <v>916</v>
      </c>
      <c r="E8" s="44" t="s">
        <v>76</v>
      </c>
      <c r="F8" s="44" t="s">
        <v>197</v>
      </c>
      <c r="G8" s="43">
        <v>43627</v>
      </c>
      <c r="H8" s="45">
        <v>43627</v>
      </c>
      <c r="I8" s="45">
        <v>43634</v>
      </c>
      <c r="J8" s="42">
        <v>4378560</v>
      </c>
      <c r="K8" s="42">
        <v>4378560</v>
      </c>
      <c r="L8" s="44" t="s">
        <v>302</v>
      </c>
      <c r="M8" s="47" t="s">
        <v>259</v>
      </c>
      <c r="N8" s="53">
        <v>4378560</v>
      </c>
      <c r="O8" s="42">
        <v>0</v>
      </c>
      <c r="P8" s="42"/>
      <c r="Q8" s="42">
        <v>4378560</v>
      </c>
      <c r="R8" s="42">
        <v>0</v>
      </c>
      <c r="S8" s="42">
        <v>4378560</v>
      </c>
      <c r="T8" s="42">
        <v>0</v>
      </c>
      <c r="U8" s="41"/>
      <c r="V8" s="42">
        <v>4378560</v>
      </c>
      <c r="W8" s="41">
        <v>2200727458</v>
      </c>
      <c r="X8" s="42">
        <v>4378560</v>
      </c>
      <c r="Y8" s="41" t="s">
        <v>276</v>
      </c>
      <c r="Z8" s="40">
        <v>45382</v>
      </c>
    </row>
    <row r="9" spans="1:26">
      <c r="A9" s="44">
        <v>900589178</v>
      </c>
      <c r="B9" s="44" t="s">
        <v>186</v>
      </c>
      <c r="C9" s="41" t="s">
        <v>8</v>
      </c>
      <c r="D9" s="41">
        <v>956</v>
      </c>
      <c r="E9" s="44" t="s">
        <v>78</v>
      </c>
      <c r="F9" s="44" t="s">
        <v>198</v>
      </c>
      <c r="G9" s="43">
        <v>43656</v>
      </c>
      <c r="H9" s="40">
        <v>43661</v>
      </c>
      <c r="I9" s="45">
        <v>43665</v>
      </c>
      <c r="J9" s="42">
        <v>4378560</v>
      </c>
      <c r="K9" s="42">
        <v>4378560</v>
      </c>
      <c r="L9" s="44" t="s">
        <v>302</v>
      </c>
      <c r="M9" s="47" t="s">
        <v>259</v>
      </c>
      <c r="N9" s="53">
        <v>4378560</v>
      </c>
      <c r="O9" s="42">
        <v>0</v>
      </c>
      <c r="P9" s="42"/>
      <c r="Q9" s="42">
        <v>4378560</v>
      </c>
      <c r="R9" s="42">
        <v>0</v>
      </c>
      <c r="S9" s="42">
        <v>4378560</v>
      </c>
      <c r="T9" s="42">
        <v>0</v>
      </c>
      <c r="U9" s="41"/>
      <c r="V9" s="42">
        <v>3677990</v>
      </c>
      <c r="W9" s="41">
        <v>4800035323</v>
      </c>
      <c r="X9" s="41"/>
      <c r="Y9" s="41" t="s">
        <v>277</v>
      </c>
      <c r="Z9" s="40">
        <v>45382</v>
      </c>
    </row>
    <row r="10" spans="1:26">
      <c r="A10" s="44">
        <v>900589178</v>
      </c>
      <c r="B10" s="44" t="s">
        <v>186</v>
      </c>
      <c r="C10" s="41" t="s">
        <v>8</v>
      </c>
      <c r="D10" s="41">
        <v>1051</v>
      </c>
      <c r="E10" s="44" t="s">
        <v>80</v>
      </c>
      <c r="F10" s="44" t="s">
        <v>199</v>
      </c>
      <c r="G10" s="43">
        <v>43693</v>
      </c>
      <c r="H10" s="40">
        <v>43697</v>
      </c>
      <c r="I10" s="45">
        <v>43697</v>
      </c>
      <c r="J10" s="42">
        <v>4378560</v>
      </c>
      <c r="K10" s="42">
        <v>4378560</v>
      </c>
      <c r="L10" s="44" t="s">
        <v>302</v>
      </c>
      <c r="M10" s="47" t="s">
        <v>259</v>
      </c>
      <c r="N10" s="53">
        <v>4378560</v>
      </c>
      <c r="O10" s="42">
        <v>0</v>
      </c>
      <c r="P10" s="42"/>
      <c r="Q10" s="42">
        <v>4378560</v>
      </c>
      <c r="R10" s="42">
        <v>0</v>
      </c>
      <c r="S10" s="42">
        <v>4378560</v>
      </c>
      <c r="T10" s="42">
        <v>0</v>
      </c>
      <c r="U10" s="41"/>
      <c r="V10" s="42">
        <v>4290989</v>
      </c>
      <c r="W10" s="41">
        <v>2200811709</v>
      </c>
      <c r="X10" s="42">
        <v>12872966.6</v>
      </c>
      <c r="Y10" s="41" t="s">
        <v>278</v>
      </c>
      <c r="Z10" s="40">
        <v>45382</v>
      </c>
    </row>
    <row r="11" spans="1:26">
      <c r="A11" s="44">
        <v>900589178</v>
      </c>
      <c r="B11" s="44" t="s">
        <v>186</v>
      </c>
      <c r="C11" s="41" t="s">
        <v>8</v>
      </c>
      <c r="D11" s="41">
        <v>1113</v>
      </c>
      <c r="E11" s="44" t="s">
        <v>82</v>
      </c>
      <c r="F11" s="44" t="s">
        <v>200</v>
      </c>
      <c r="G11" s="43">
        <v>43717</v>
      </c>
      <c r="H11" s="45">
        <v>43717</v>
      </c>
      <c r="I11" s="45">
        <v>43726</v>
      </c>
      <c r="J11" s="42">
        <v>4378560</v>
      </c>
      <c r="K11" s="42">
        <v>4378560</v>
      </c>
      <c r="L11" s="44" t="s">
        <v>302</v>
      </c>
      <c r="M11" s="47" t="s">
        <v>259</v>
      </c>
      <c r="N11" s="53">
        <v>4378560</v>
      </c>
      <c r="O11" s="42">
        <v>0</v>
      </c>
      <c r="P11" s="42"/>
      <c r="Q11" s="42">
        <v>4378560</v>
      </c>
      <c r="R11" s="42">
        <v>0</v>
      </c>
      <c r="S11" s="42">
        <v>4378560</v>
      </c>
      <c r="T11" s="42">
        <v>0</v>
      </c>
      <c r="U11" s="41"/>
      <c r="V11" s="42">
        <v>4378560</v>
      </c>
      <c r="W11" s="41">
        <v>2200767670</v>
      </c>
      <c r="X11" s="42">
        <v>4378560</v>
      </c>
      <c r="Y11" s="41" t="s">
        <v>279</v>
      </c>
      <c r="Z11" s="40">
        <v>45382</v>
      </c>
    </row>
    <row r="12" spans="1:26">
      <c r="A12" s="44">
        <v>900589178</v>
      </c>
      <c r="B12" s="44" t="s">
        <v>186</v>
      </c>
      <c r="C12" s="41" t="s">
        <v>8</v>
      </c>
      <c r="D12" s="41">
        <v>1167</v>
      </c>
      <c r="E12" s="44" t="s">
        <v>84</v>
      </c>
      <c r="F12" s="44" t="s">
        <v>201</v>
      </c>
      <c r="G12" s="43">
        <v>43756</v>
      </c>
      <c r="H12" s="45">
        <v>43756</v>
      </c>
      <c r="I12" s="45">
        <v>43756</v>
      </c>
      <c r="J12" s="42">
        <v>4378560</v>
      </c>
      <c r="K12" s="42">
        <v>4378560</v>
      </c>
      <c r="L12" s="44" t="s">
        <v>302</v>
      </c>
      <c r="M12" s="47" t="s">
        <v>259</v>
      </c>
      <c r="N12" s="53">
        <v>4378560</v>
      </c>
      <c r="O12" s="42">
        <v>0</v>
      </c>
      <c r="P12" s="42"/>
      <c r="Q12" s="42">
        <v>4378560</v>
      </c>
      <c r="R12" s="42">
        <v>0</v>
      </c>
      <c r="S12" s="42">
        <v>4378560</v>
      </c>
      <c r="T12" s="42">
        <v>0</v>
      </c>
      <c r="U12" s="41"/>
      <c r="V12" s="42">
        <v>4378560</v>
      </c>
      <c r="W12" s="41">
        <v>4800036042</v>
      </c>
      <c r="X12" s="42">
        <v>8152878.7199999997</v>
      </c>
      <c r="Y12" s="41" t="s">
        <v>280</v>
      </c>
      <c r="Z12" s="40">
        <v>45382</v>
      </c>
    </row>
    <row r="13" spans="1:26">
      <c r="A13" s="44">
        <v>900589178</v>
      </c>
      <c r="B13" s="44" t="s">
        <v>186</v>
      </c>
      <c r="C13" s="41" t="s">
        <v>8</v>
      </c>
      <c r="D13" s="41">
        <v>1189</v>
      </c>
      <c r="E13" s="44" t="s">
        <v>86</v>
      </c>
      <c r="F13" s="44" t="s">
        <v>202</v>
      </c>
      <c r="G13" s="43">
        <v>43776</v>
      </c>
      <c r="H13" s="45">
        <v>43776</v>
      </c>
      <c r="I13" s="45">
        <v>43789</v>
      </c>
      <c r="J13" s="42">
        <v>4378560</v>
      </c>
      <c r="K13" s="42">
        <v>4378560</v>
      </c>
      <c r="L13" s="44" t="s">
        <v>302</v>
      </c>
      <c r="M13" s="47" t="s">
        <v>259</v>
      </c>
      <c r="N13" s="53">
        <v>4378560</v>
      </c>
      <c r="O13" s="42">
        <v>0</v>
      </c>
      <c r="P13" s="42"/>
      <c r="Q13" s="42">
        <v>4378560</v>
      </c>
      <c r="R13" s="42">
        <v>0</v>
      </c>
      <c r="S13" s="42">
        <v>4378560</v>
      </c>
      <c r="T13" s="42">
        <v>0</v>
      </c>
      <c r="U13" s="41"/>
      <c r="V13" s="42">
        <v>4378560</v>
      </c>
      <c r="W13" s="41">
        <v>4800035943</v>
      </c>
      <c r="X13" s="42">
        <v>12872966.6</v>
      </c>
      <c r="Y13" s="41" t="s">
        <v>281</v>
      </c>
      <c r="Z13" s="40">
        <v>45382</v>
      </c>
    </row>
    <row r="14" spans="1:26">
      <c r="A14" s="44">
        <v>900589178</v>
      </c>
      <c r="B14" s="44" t="s">
        <v>186</v>
      </c>
      <c r="C14" s="41" t="s">
        <v>8</v>
      </c>
      <c r="D14" s="41">
        <v>1229</v>
      </c>
      <c r="E14" s="44" t="s">
        <v>88</v>
      </c>
      <c r="F14" s="44" t="s">
        <v>203</v>
      </c>
      <c r="G14" s="43">
        <v>43808</v>
      </c>
      <c r="H14" s="45">
        <v>43808</v>
      </c>
      <c r="I14" s="45">
        <v>43815</v>
      </c>
      <c r="J14" s="42">
        <v>3940704</v>
      </c>
      <c r="K14" s="42">
        <v>3940704</v>
      </c>
      <c r="L14" s="44" t="s">
        <v>302</v>
      </c>
      <c r="M14" s="47" t="s">
        <v>259</v>
      </c>
      <c r="N14" s="53">
        <v>3940704</v>
      </c>
      <c r="O14" s="42">
        <v>0</v>
      </c>
      <c r="P14" s="42"/>
      <c r="Q14" s="42">
        <v>3940704</v>
      </c>
      <c r="R14" s="42">
        <v>0</v>
      </c>
      <c r="S14" s="42">
        <v>3940704</v>
      </c>
      <c r="T14" s="42">
        <v>0</v>
      </c>
      <c r="U14" s="41"/>
      <c r="V14" s="42">
        <v>3940704</v>
      </c>
      <c r="W14" s="41">
        <v>4800036042</v>
      </c>
      <c r="X14" s="42">
        <v>8152878.7199999997</v>
      </c>
      <c r="Y14" s="41" t="s">
        <v>280</v>
      </c>
      <c r="Z14" s="40">
        <v>45382</v>
      </c>
    </row>
    <row r="15" spans="1:26">
      <c r="A15" s="44">
        <v>900589178</v>
      </c>
      <c r="B15" s="44" t="s">
        <v>186</v>
      </c>
      <c r="C15" s="41" t="s">
        <v>8</v>
      </c>
      <c r="D15" s="41">
        <v>1437</v>
      </c>
      <c r="E15" s="44" t="s">
        <v>9</v>
      </c>
      <c r="F15" s="44" t="s">
        <v>204</v>
      </c>
      <c r="G15" s="43">
        <v>43934</v>
      </c>
      <c r="H15" s="45">
        <v>43934</v>
      </c>
      <c r="I15" s="45">
        <v>43955</v>
      </c>
      <c r="J15" s="42">
        <v>3693575</v>
      </c>
      <c r="K15" s="42">
        <v>3693575</v>
      </c>
      <c r="L15" s="44" t="s">
        <v>302</v>
      </c>
      <c r="M15" s="47" t="s">
        <v>259</v>
      </c>
      <c r="N15" s="53">
        <v>3693575</v>
      </c>
      <c r="O15" s="42">
        <v>0</v>
      </c>
      <c r="P15" s="42"/>
      <c r="Q15" s="42">
        <v>3693575</v>
      </c>
      <c r="R15" s="42">
        <v>0</v>
      </c>
      <c r="S15" s="42">
        <v>3693575</v>
      </c>
      <c r="T15" s="42">
        <v>0</v>
      </c>
      <c r="U15" s="41"/>
      <c r="V15" s="42">
        <v>3619703</v>
      </c>
      <c r="W15" s="41">
        <v>2201398249</v>
      </c>
      <c r="X15" s="42">
        <v>3619703</v>
      </c>
      <c r="Y15" s="41" t="s">
        <v>282</v>
      </c>
      <c r="Z15" s="40">
        <v>45382</v>
      </c>
    </row>
    <row r="16" spans="1:26">
      <c r="A16" s="44">
        <v>900589178</v>
      </c>
      <c r="B16" s="44" t="s">
        <v>186</v>
      </c>
      <c r="C16" s="41" t="s">
        <v>8</v>
      </c>
      <c r="D16" s="41">
        <v>1438</v>
      </c>
      <c r="E16" s="44" t="s">
        <v>92</v>
      </c>
      <c r="F16" s="44" t="s">
        <v>205</v>
      </c>
      <c r="G16" s="43">
        <v>43934</v>
      </c>
      <c r="H16" s="45">
        <v>43934</v>
      </c>
      <c r="I16" s="45">
        <v>43955</v>
      </c>
      <c r="J16" s="42">
        <v>4432280</v>
      </c>
      <c r="K16" s="42">
        <v>4432280</v>
      </c>
      <c r="L16" s="44" t="s">
        <v>302</v>
      </c>
      <c r="M16" s="47" t="s">
        <v>259</v>
      </c>
      <c r="N16" s="53">
        <v>4432280</v>
      </c>
      <c r="O16" s="42">
        <v>0</v>
      </c>
      <c r="P16" s="42"/>
      <c r="Q16" s="42">
        <v>4432280</v>
      </c>
      <c r="R16" s="42">
        <v>0</v>
      </c>
      <c r="S16" s="42">
        <v>4432280</v>
      </c>
      <c r="T16" s="42">
        <v>0</v>
      </c>
      <c r="U16" s="41"/>
      <c r="V16" s="42">
        <v>4343634</v>
      </c>
      <c r="W16" s="41">
        <v>2200874889</v>
      </c>
      <c r="X16" s="42">
        <v>13030902</v>
      </c>
      <c r="Y16" s="41" t="s">
        <v>283</v>
      </c>
      <c r="Z16" s="40">
        <v>45382</v>
      </c>
    </row>
    <row r="17" spans="1:26">
      <c r="A17" s="44">
        <v>900589178</v>
      </c>
      <c r="B17" s="44" t="s">
        <v>186</v>
      </c>
      <c r="C17" s="41" t="s">
        <v>8</v>
      </c>
      <c r="D17" s="41">
        <v>1439</v>
      </c>
      <c r="E17" s="44" t="s">
        <v>95</v>
      </c>
      <c r="F17" s="44" t="s">
        <v>206</v>
      </c>
      <c r="G17" s="43">
        <v>43934</v>
      </c>
      <c r="H17" s="45">
        <v>43934</v>
      </c>
      <c r="I17" s="45">
        <v>43973</v>
      </c>
      <c r="J17" s="42">
        <v>1181944</v>
      </c>
      <c r="K17" s="42">
        <v>1181944</v>
      </c>
      <c r="L17" s="44" t="s">
        <v>302</v>
      </c>
      <c r="M17" s="47" t="s">
        <v>259</v>
      </c>
      <c r="N17" s="53">
        <v>1181944</v>
      </c>
      <c r="O17" s="42">
        <v>0</v>
      </c>
      <c r="P17" s="42"/>
      <c r="Q17" s="42">
        <v>1181944</v>
      </c>
      <c r="R17" s="42">
        <v>0</v>
      </c>
      <c r="S17" s="42">
        <v>1181944</v>
      </c>
      <c r="T17" s="42">
        <v>0</v>
      </c>
      <c r="U17" s="41"/>
      <c r="V17" s="42">
        <v>1158305</v>
      </c>
      <c r="W17" s="41">
        <v>4800039678</v>
      </c>
      <c r="X17" s="42">
        <v>1158305</v>
      </c>
      <c r="Y17" s="41" t="s">
        <v>284</v>
      </c>
      <c r="Z17" s="40">
        <v>45382</v>
      </c>
    </row>
    <row r="18" spans="1:26">
      <c r="A18" s="44">
        <v>900589178</v>
      </c>
      <c r="B18" s="44" t="s">
        <v>186</v>
      </c>
      <c r="C18" s="41" t="s">
        <v>8</v>
      </c>
      <c r="D18" s="41">
        <v>1498</v>
      </c>
      <c r="E18" s="44" t="s">
        <v>99</v>
      </c>
      <c r="F18" s="44" t="s">
        <v>207</v>
      </c>
      <c r="G18" s="43">
        <v>43963</v>
      </c>
      <c r="H18" s="45">
        <v>43963</v>
      </c>
      <c r="I18" s="45">
        <v>43968</v>
      </c>
      <c r="J18" s="42">
        <v>4432280</v>
      </c>
      <c r="K18" s="42">
        <v>4432280</v>
      </c>
      <c r="L18" s="44" t="s">
        <v>302</v>
      </c>
      <c r="M18" s="47" t="s">
        <v>259</v>
      </c>
      <c r="N18" s="53">
        <v>4432280</v>
      </c>
      <c r="O18" s="42">
        <v>0</v>
      </c>
      <c r="P18" s="42"/>
      <c r="Q18" s="42">
        <v>4432280</v>
      </c>
      <c r="R18" s="42">
        <v>0</v>
      </c>
      <c r="S18" s="42">
        <v>4432280</v>
      </c>
      <c r="T18" s="42">
        <v>0</v>
      </c>
      <c r="U18" s="41"/>
      <c r="V18" s="42">
        <v>4343634</v>
      </c>
      <c r="W18" s="41">
        <v>2200874889</v>
      </c>
      <c r="X18" s="42">
        <v>13030902</v>
      </c>
      <c r="Y18" s="41" t="s">
        <v>283</v>
      </c>
      <c r="Z18" s="40">
        <v>45382</v>
      </c>
    </row>
    <row r="19" spans="1:26">
      <c r="A19" s="44">
        <v>900589178</v>
      </c>
      <c r="B19" s="44" t="s">
        <v>186</v>
      </c>
      <c r="C19" s="41" t="s">
        <v>8</v>
      </c>
      <c r="D19" s="41">
        <v>1499</v>
      </c>
      <c r="E19" s="44" t="s">
        <v>101</v>
      </c>
      <c r="F19" s="44" t="s">
        <v>208</v>
      </c>
      <c r="G19" s="43">
        <v>43963</v>
      </c>
      <c r="H19" s="45">
        <v>43963</v>
      </c>
      <c r="I19" s="45">
        <v>43969</v>
      </c>
      <c r="J19" s="42">
        <v>4432280</v>
      </c>
      <c r="K19" s="42">
        <v>4432280</v>
      </c>
      <c r="L19" s="44" t="s">
        <v>302</v>
      </c>
      <c r="M19" s="47" t="s">
        <v>259</v>
      </c>
      <c r="N19" s="53">
        <v>4432280</v>
      </c>
      <c r="O19" s="42">
        <v>0</v>
      </c>
      <c r="P19" s="42"/>
      <c r="Q19" s="42">
        <v>4432280</v>
      </c>
      <c r="R19" s="42">
        <v>0</v>
      </c>
      <c r="S19" s="42">
        <v>4432280</v>
      </c>
      <c r="T19" s="42">
        <v>0</v>
      </c>
      <c r="U19" s="41"/>
      <c r="V19" s="42">
        <v>4343634</v>
      </c>
      <c r="W19" s="41">
        <v>2200874889</v>
      </c>
      <c r="X19" s="42">
        <v>13030902</v>
      </c>
      <c r="Y19" s="41" t="s">
        <v>283</v>
      </c>
      <c r="Z19" s="40">
        <v>45382</v>
      </c>
    </row>
    <row r="20" spans="1:26">
      <c r="A20" s="44">
        <v>900589178</v>
      </c>
      <c r="B20" s="44" t="s">
        <v>186</v>
      </c>
      <c r="C20" s="41" t="s">
        <v>8</v>
      </c>
      <c r="D20" s="41">
        <v>1551</v>
      </c>
      <c r="E20" s="44" t="s">
        <v>10</v>
      </c>
      <c r="F20" s="44" t="s">
        <v>209</v>
      </c>
      <c r="G20" s="43">
        <v>43990</v>
      </c>
      <c r="H20" s="40">
        <v>44001</v>
      </c>
      <c r="I20" s="45">
        <v>44013</v>
      </c>
      <c r="J20" s="42">
        <v>4432280</v>
      </c>
      <c r="K20" s="42">
        <v>4432280</v>
      </c>
      <c r="L20" s="44" t="s">
        <v>302</v>
      </c>
      <c r="M20" s="47" t="s">
        <v>259</v>
      </c>
      <c r="N20" s="53">
        <v>4432280</v>
      </c>
      <c r="O20" s="42">
        <v>0</v>
      </c>
      <c r="P20" s="42"/>
      <c r="Q20" s="42">
        <v>4432280</v>
      </c>
      <c r="R20" s="42">
        <v>0</v>
      </c>
      <c r="S20" s="42">
        <v>4432280</v>
      </c>
      <c r="T20" s="42">
        <v>0</v>
      </c>
      <c r="U20" s="41"/>
      <c r="V20" s="42">
        <v>4343634</v>
      </c>
      <c r="W20" s="41">
        <v>2201380376</v>
      </c>
      <c r="X20" s="42">
        <v>25156819</v>
      </c>
      <c r="Y20" s="41" t="s">
        <v>285</v>
      </c>
      <c r="Z20" s="40">
        <v>45382</v>
      </c>
    </row>
    <row r="21" spans="1:26">
      <c r="A21" s="44">
        <v>900589178</v>
      </c>
      <c r="B21" s="44" t="s">
        <v>186</v>
      </c>
      <c r="C21" s="41" t="s">
        <v>8</v>
      </c>
      <c r="D21" s="41">
        <v>1552</v>
      </c>
      <c r="E21" s="44" t="s">
        <v>104</v>
      </c>
      <c r="F21" s="44" t="s">
        <v>210</v>
      </c>
      <c r="G21" s="43">
        <v>43990</v>
      </c>
      <c r="H21" s="40">
        <v>44001</v>
      </c>
      <c r="I21" s="45">
        <v>44013</v>
      </c>
      <c r="J21" s="42">
        <v>3102603</v>
      </c>
      <c r="K21" s="42">
        <v>3102603</v>
      </c>
      <c r="L21" s="44" t="s">
        <v>302</v>
      </c>
      <c r="M21" s="47" t="s">
        <v>259</v>
      </c>
      <c r="N21" s="53">
        <v>3102603</v>
      </c>
      <c r="O21" s="42">
        <v>0</v>
      </c>
      <c r="P21" s="42"/>
      <c r="Q21" s="42">
        <v>3102603</v>
      </c>
      <c r="R21" s="42">
        <v>0</v>
      </c>
      <c r="S21" s="42">
        <v>3102603</v>
      </c>
      <c r="T21" s="42">
        <v>0</v>
      </c>
      <c r="U21" s="41"/>
      <c r="V21" s="42">
        <v>3040551</v>
      </c>
      <c r="W21" s="41">
        <v>2200916053</v>
      </c>
      <c r="X21" s="42">
        <v>3040551</v>
      </c>
      <c r="Y21" s="41" t="s">
        <v>286</v>
      </c>
      <c r="Z21" s="40">
        <v>45382</v>
      </c>
    </row>
    <row r="22" spans="1:26">
      <c r="A22" s="44">
        <v>900589178</v>
      </c>
      <c r="B22" s="44" t="s">
        <v>186</v>
      </c>
      <c r="C22" s="41" t="s">
        <v>8</v>
      </c>
      <c r="D22" s="41">
        <v>1651</v>
      </c>
      <c r="E22" s="44" t="s">
        <v>106</v>
      </c>
      <c r="F22" s="44" t="s">
        <v>211</v>
      </c>
      <c r="G22" s="43">
        <v>44027</v>
      </c>
      <c r="H22" s="40">
        <v>44029</v>
      </c>
      <c r="I22" s="45">
        <v>44053</v>
      </c>
      <c r="J22" s="42">
        <v>4432280</v>
      </c>
      <c r="K22" s="42">
        <v>4432280</v>
      </c>
      <c r="L22" s="44" t="s">
        <v>302</v>
      </c>
      <c r="M22" s="47" t="s">
        <v>259</v>
      </c>
      <c r="N22" s="53">
        <v>4432280</v>
      </c>
      <c r="O22" s="42">
        <v>0</v>
      </c>
      <c r="P22" s="42"/>
      <c r="Q22" s="42">
        <v>4432280</v>
      </c>
      <c r="R22" s="42">
        <v>0</v>
      </c>
      <c r="S22" s="42">
        <v>4432280</v>
      </c>
      <c r="T22" s="42">
        <v>0</v>
      </c>
      <c r="U22" s="41"/>
      <c r="V22" s="42">
        <v>4343634</v>
      </c>
      <c r="W22" s="41">
        <v>2200951233</v>
      </c>
      <c r="X22" s="42">
        <v>4343634</v>
      </c>
      <c r="Y22" s="41" t="s">
        <v>287</v>
      </c>
      <c r="Z22" s="40">
        <v>45382</v>
      </c>
    </row>
    <row r="23" spans="1:26">
      <c r="A23" s="44">
        <v>900589178</v>
      </c>
      <c r="B23" s="44" t="s">
        <v>186</v>
      </c>
      <c r="C23" s="41" t="s">
        <v>8</v>
      </c>
      <c r="D23" s="41">
        <v>1682</v>
      </c>
      <c r="E23" s="44" t="s">
        <v>108</v>
      </c>
      <c r="F23" s="44" t="s">
        <v>212</v>
      </c>
      <c r="G23" s="43">
        <v>44048</v>
      </c>
      <c r="H23" s="40">
        <v>44057</v>
      </c>
      <c r="I23" s="45">
        <v>44056</v>
      </c>
      <c r="J23" s="42">
        <v>4432280</v>
      </c>
      <c r="K23" s="42">
        <v>4432280</v>
      </c>
      <c r="L23" s="44" t="s">
        <v>302</v>
      </c>
      <c r="M23" s="47" t="s">
        <v>259</v>
      </c>
      <c r="N23" s="53">
        <v>4432280</v>
      </c>
      <c r="O23" s="42">
        <v>0</v>
      </c>
      <c r="P23" s="42"/>
      <c r="Q23" s="42">
        <v>4432280</v>
      </c>
      <c r="R23" s="42">
        <v>0</v>
      </c>
      <c r="S23" s="42">
        <v>4432280</v>
      </c>
      <c r="T23" s="42">
        <v>0</v>
      </c>
      <c r="U23" s="41"/>
      <c r="V23" s="42">
        <v>4343634</v>
      </c>
      <c r="W23" s="41">
        <v>2201024618</v>
      </c>
      <c r="X23" s="42">
        <v>11003888</v>
      </c>
      <c r="Y23" s="41" t="s">
        <v>288</v>
      </c>
      <c r="Z23" s="40">
        <v>45382</v>
      </c>
    </row>
    <row r="24" spans="1:26">
      <c r="A24" s="44">
        <v>900589178</v>
      </c>
      <c r="B24" s="44" t="s">
        <v>186</v>
      </c>
      <c r="C24" s="41" t="s">
        <v>11</v>
      </c>
      <c r="D24" s="41">
        <v>74</v>
      </c>
      <c r="E24" s="44" t="s">
        <v>12</v>
      </c>
      <c r="F24" s="44" t="s">
        <v>213</v>
      </c>
      <c r="G24" s="43">
        <v>44091</v>
      </c>
      <c r="H24" s="40">
        <v>44092</v>
      </c>
      <c r="I24" s="45">
        <v>44093</v>
      </c>
      <c r="J24" s="42">
        <v>4432280</v>
      </c>
      <c r="K24" s="42">
        <v>4432280</v>
      </c>
      <c r="L24" s="44" t="s">
        <v>303</v>
      </c>
      <c r="M24" s="47" t="s">
        <v>259</v>
      </c>
      <c r="N24" s="53">
        <v>4432280</v>
      </c>
      <c r="O24" s="42">
        <v>0</v>
      </c>
      <c r="P24" s="42"/>
      <c r="Q24" s="42">
        <v>4432280</v>
      </c>
      <c r="R24" s="42">
        <v>886456</v>
      </c>
      <c r="S24" s="42">
        <v>3545824</v>
      </c>
      <c r="T24" s="42">
        <v>0</v>
      </c>
      <c r="U24" s="41"/>
      <c r="V24" s="42">
        <v>3474908</v>
      </c>
      <c r="W24" s="41">
        <v>2201380376</v>
      </c>
      <c r="X24" s="42">
        <v>25156819</v>
      </c>
      <c r="Y24" s="41" t="s">
        <v>285</v>
      </c>
      <c r="Z24" s="40">
        <v>45382</v>
      </c>
    </row>
    <row r="25" spans="1:26">
      <c r="A25" s="44">
        <v>900589178</v>
      </c>
      <c r="B25" s="44" t="s">
        <v>186</v>
      </c>
      <c r="C25" s="41" t="s">
        <v>11</v>
      </c>
      <c r="D25" s="41">
        <v>119</v>
      </c>
      <c r="E25" s="44" t="s">
        <v>111</v>
      </c>
      <c r="F25" s="44" t="s">
        <v>214</v>
      </c>
      <c r="G25" s="43">
        <v>44112</v>
      </c>
      <c r="H25" s="40">
        <v>44120</v>
      </c>
      <c r="I25" s="45">
        <v>44139</v>
      </c>
      <c r="J25" s="42">
        <v>3545832</v>
      </c>
      <c r="K25" s="42">
        <v>3545832</v>
      </c>
      <c r="L25" s="44" t="s">
        <v>302</v>
      </c>
      <c r="M25" s="47" t="s">
        <v>259</v>
      </c>
      <c r="N25" s="53">
        <v>3545832</v>
      </c>
      <c r="O25" s="42">
        <v>0</v>
      </c>
      <c r="P25" s="42"/>
      <c r="Q25" s="42">
        <v>3545832</v>
      </c>
      <c r="R25" s="42">
        <v>0</v>
      </c>
      <c r="S25" s="42">
        <v>3545832</v>
      </c>
      <c r="T25" s="42">
        <v>0</v>
      </c>
      <c r="U25" s="41"/>
      <c r="V25" s="42">
        <v>3474915</v>
      </c>
      <c r="W25" s="41">
        <v>4800043617</v>
      </c>
      <c r="X25" s="42">
        <v>6515466</v>
      </c>
      <c r="Y25" s="41" t="s">
        <v>289</v>
      </c>
      <c r="Z25" s="40">
        <v>45382</v>
      </c>
    </row>
    <row r="26" spans="1:26">
      <c r="A26" s="44">
        <v>900589178</v>
      </c>
      <c r="B26" s="44" t="s">
        <v>186</v>
      </c>
      <c r="C26" s="41" t="s">
        <v>11</v>
      </c>
      <c r="D26" s="41">
        <v>166</v>
      </c>
      <c r="E26" s="44" t="s">
        <v>13</v>
      </c>
      <c r="F26" s="44" t="s">
        <v>215</v>
      </c>
      <c r="G26" s="43">
        <v>44141</v>
      </c>
      <c r="H26" s="40">
        <v>44146</v>
      </c>
      <c r="I26" s="45">
        <v>44153</v>
      </c>
      <c r="J26" s="42">
        <v>4432280</v>
      </c>
      <c r="K26" s="42">
        <v>4432280</v>
      </c>
      <c r="L26" s="44" t="s">
        <v>303</v>
      </c>
      <c r="M26" s="47" t="s">
        <v>259</v>
      </c>
      <c r="N26" s="53">
        <v>4432280</v>
      </c>
      <c r="O26" s="42">
        <v>0</v>
      </c>
      <c r="P26" s="42"/>
      <c r="Q26" s="42">
        <v>4432280</v>
      </c>
      <c r="R26" s="42">
        <v>886456</v>
      </c>
      <c r="S26" s="42">
        <v>3545824</v>
      </c>
      <c r="T26" s="42">
        <v>0</v>
      </c>
      <c r="U26" s="41"/>
      <c r="V26" s="42">
        <v>3474908</v>
      </c>
      <c r="W26" s="41">
        <v>2201380376</v>
      </c>
      <c r="X26" s="42">
        <v>25156819</v>
      </c>
      <c r="Y26" s="41" t="s">
        <v>285</v>
      </c>
      <c r="Z26" s="40">
        <v>45382</v>
      </c>
    </row>
    <row r="27" spans="1:26">
      <c r="A27" s="44">
        <v>900589178</v>
      </c>
      <c r="B27" s="44" t="s">
        <v>186</v>
      </c>
      <c r="C27" s="41" t="s">
        <v>11</v>
      </c>
      <c r="D27" s="41">
        <v>167</v>
      </c>
      <c r="E27" s="44" t="s">
        <v>114</v>
      </c>
      <c r="F27" s="44" t="s">
        <v>216</v>
      </c>
      <c r="G27" s="43">
        <v>44141</v>
      </c>
      <c r="H27" s="40">
        <v>44146</v>
      </c>
      <c r="I27" s="45">
        <v>44153</v>
      </c>
      <c r="J27" s="42">
        <v>3102603</v>
      </c>
      <c r="K27" s="42">
        <v>3102603</v>
      </c>
      <c r="L27" s="44" t="s">
        <v>302</v>
      </c>
      <c r="M27" s="47" t="s">
        <v>259</v>
      </c>
      <c r="N27" s="53">
        <v>3102603</v>
      </c>
      <c r="O27" s="42">
        <v>0</v>
      </c>
      <c r="P27" s="42"/>
      <c r="Q27" s="42">
        <v>3102603</v>
      </c>
      <c r="R27" s="42">
        <v>0</v>
      </c>
      <c r="S27" s="42">
        <v>3102603</v>
      </c>
      <c r="T27" s="42">
        <v>0</v>
      </c>
      <c r="U27" s="41"/>
      <c r="V27" s="42">
        <v>3040551</v>
      </c>
      <c r="W27" s="41">
        <v>4800043617</v>
      </c>
      <c r="X27" s="42">
        <v>6515466</v>
      </c>
      <c r="Y27" s="41" t="s">
        <v>289</v>
      </c>
      <c r="Z27" s="40">
        <v>45382</v>
      </c>
    </row>
    <row r="28" spans="1:26">
      <c r="A28" s="44">
        <v>900589178</v>
      </c>
      <c r="B28" s="44" t="s">
        <v>186</v>
      </c>
      <c r="C28" s="41" t="s">
        <v>11</v>
      </c>
      <c r="D28" s="41">
        <v>261</v>
      </c>
      <c r="E28" s="44" t="s">
        <v>14</v>
      </c>
      <c r="F28" s="44" t="s">
        <v>217</v>
      </c>
      <c r="G28" s="43">
        <v>44167</v>
      </c>
      <c r="H28" s="40">
        <v>44180</v>
      </c>
      <c r="I28" s="45">
        <v>44184</v>
      </c>
      <c r="J28" s="42">
        <v>4432280</v>
      </c>
      <c r="K28" s="42">
        <v>4432280</v>
      </c>
      <c r="L28" s="44" t="s">
        <v>303</v>
      </c>
      <c r="M28" s="47" t="s">
        <v>259</v>
      </c>
      <c r="N28" s="53">
        <v>4432280</v>
      </c>
      <c r="O28" s="42">
        <v>0</v>
      </c>
      <c r="P28" s="42"/>
      <c r="Q28" s="42">
        <v>4432280</v>
      </c>
      <c r="R28" s="42">
        <v>886456</v>
      </c>
      <c r="S28" s="42">
        <v>3545824</v>
      </c>
      <c r="T28" s="42">
        <v>0</v>
      </c>
      <c r="U28" s="41"/>
      <c r="V28" s="42">
        <v>3474908</v>
      </c>
      <c r="W28" s="41">
        <v>2201380376</v>
      </c>
      <c r="X28" s="42">
        <v>25156819</v>
      </c>
      <c r="Y28" s="41" t="s">
        <v>285</v>
      </c>
      <c r="Z28" s="40">
        <v>45382</v>
      </c>
    </row>
    <row r="29" spans="1:26">
      <c r="A29" s="44">
        <v>900589178</v>
      </c>
      <c r="B29" s="44" t="s">
        <v>186</v>
      </c>
      <c r="C29" s="41" t="s">
        <v>11</v>
      </c>
      <c r="D29" s="41">
        <v>262</v>
      </c>
      <c r="E29" s="44" t="s">
        <v>117</v>
      </c>
      <c r="F29" s="44" t="s">
        <v>218</v>
      </c>
      <c r="G29" s="43">
        <v>44167</v>
      </c>
      <c r="H29" s="40">
        <v>44180</v>
      </c>
      <c r="I29" s="45">
        <v>44184</v>
      </c>
      <c r="J29" s="42">
        <v>147743</v>
      </c>
      <c r="K29" s="42">
        <v>147743</v>
      </c>
      <c r="L29" s="44" t="s">
        <v>302</v>
      </c>
      <c r="M29" s="47" t="s">
        <v>259</v>
      </c>
      <c r="N29" s="53">
        <v>147743</v>
      </c>
      <c r="O29" s="42">
        <v>0</v>
      </c>
      <c r="P29" s="42"/>
      <c r="Q29" s="42">
        <v>147743</v>
      </c>
      <c r="R29" s="42">
        <v>0</v>
      </c>
      <c r="S29" s="42">
        <v>147743</v>
      </c>
      <c r="T29" s="42">
        <v>0</v>
      </c>
      <c r="U29" s="41"/>
      <c r="V29" s="42">
        <v>144788</v>
      </c>
      <c r="W29" s="41">
        <v>2201024618</v>
      </c>
      <c r="X29" s="42">
        <v>11003888</v>
      </c>
      <c r="Y29" s="41" t="s">
        <v>288</v>
      </c>
      <c r="Z29" s="40">
        <v>45382</v>
      </c>
    </row>
    <row r="30" spans="1:26">
      <c r="A30" s="44">
        <v>900589178</v>
      </c>
      <c r="B30" s="44" t="s">
        <v>186</v>
      </c>
      <c r="C30" s="41" t="s">
        <v>11</v>
      </c>
      <c r="D30" s="41">
        <v>305</v>
      </c>
      <c r="E30" s="44" t="s">
        <v>121</v>
      </c>
      <c r="F30" s="44" t="s">
        <v>219</v>
      </c>
      <c r="G30" s="43">
        <v>44179</v>
      </c>
      <c r="H30" s="40">
        <v>44210</v>
      </c>
      <c r="I30" s="45">
        <v>44236</v>
      </c>
      <c r="J30" s="42">
        <v>886458</v>
      </c>
      <c r="K30" s="42">
        <v>886458</v>
      </c>
      <c r="L30" s="44" t="s">
        <v>302</v>
      </c>
      <c r="M30" s="47" t="s">
        <v>259</v>
      </c>
      <c r="N30" s="53">
        <v>886458</v>
      </c>
      <c r="O30" s="42">
        <v>0</v>
      </c>
      <c r="P30" s="42"/>
      <c r="Q30" s="42">
        <v>886458</v>
      </c>
      <c r="R30" s="42">
        <v>0</v>
      </c>
      <c r="S30" s="42">
        <v>886458</v>
      </c>
      <c r="T30" s="42">
        <v>0</v>
      </c>
      <c r="U30" s="41"/>
      <c r="V30" s="42">
        <v>868729</v>
      </c>
      <c r="W30" s="41">
        <v>2201065423</v>
      </c>
      <c r="X30" s="42">
        <v>15492301</v>
      </c>
      <c r="Y30" s="41" t="s">
        <v>290</v>
      </c>
      <c r="Z30" s="40">
        <v>45382</v>
      </c>
    </row>
    <row r="31" spans="1:26">
      <c r="A31" s="44">
        <v>900589178</v>
      </c>
      <c r="B31" s="44" t="s">
        <v>186</v>
      </c>
      <c r="C31" s="41" t="s">
        <v>11</v>
      </c>
      <c r="D31" s="41">
        <v>367</v>
      </c>
      <c r="E31" s="44" t="s">
        <v>15</v>
      </c>
      <c r="F31" s="44" t="s">
        <v>220</v>
      </c>
      <c r="G31" s="43">
        <v>44201</v>
      </c>
      <c r="H31" s="40">
        <v>44211</v>
      </c>
      <c r="I31" s="45">
        <v>45323.291666666664</v>
      </c>
      <c r="J31" s="42">
        <v>4432280</v>
      </c>
      <c r="K31" s="42">
        <v>4432280</v>
      </c>
      <c r="L31" s="44" t="s">
        <v>302</v>
      </c>
      <c r="M31" s="47" t="s">
        <v>259</v>
      </c>
      <c r="N31" s="53">
        <v>4432280</v>
      </c>
      <c r="O31" s="42">
        <v>0</v>
      </c>
      <c r="P31" s="42"/>
      <c r="Q31" s="42">
        <v>4432280</v>
      </c>
      <c r="R31" s="42">
        <v>0</v>
      </c>
      <c r="S31" s="42">
        <v>4432280</v>
      </c>
      <c r="T31" s="42">
        <v>0</v>
      </c>
      <c r="U31" s="41"/>
      <c r="V31" s="42">
        <v>4343634</v>
      </c>
      <c r="W31" s="41">
        <v>4800063012</v>
      </c>
      <c r="X31" s="41"/>
      <c r="Y31" s="41" t="s">
        <v>291</v>
      </c>
      <c r="Z31" s="40">
        <v>45382</v>
      </c>
    </row>
    <row r="32" spans="1:26">
      <c r="A32" s="44">
        <v>900589178</v>
      </c>
      <c r="B32" s="44" t="s">
        <v>186</v>
      </c>
      <c r="C32" s="41" t="s">
        <v>11</v>
      </c>
      <c r="D32" s="41">
        <v>368</v>
      </c>
      <c r="E32" s="44" t="s">
        <v>16</v>
      </c>
      <c r="F32" s="44" t="s">
        <v>221</v>
      </c>
      <c r="G32" s="43">
        <v>44201</v>
      </c>
      <c r="H32" s="40">
        <v>44211</v>
      </c>
      <c r="I32" s="45">
        <v>45323.291666666664</v>
      </c>
      <c r="J32" s="42">
        <v>147743</v>
      </c>
      <c r="K32" s="42">
        <v>147743</v>
      </c>
      <c r="L32" s="44" t="s">
        <v>301</v>
      </c>
      <c r="M32" s="47" t="s">
        <v>259</v>
      </c>
      <c r="N32" s="53">
        <v>147743</v>
      </c>
      <c r="O32" s="42">
        <v>0</v>
      </c>
      <c r="P32" s="42"/>
      <c r="Q32" s="42">
        <v>147743</v>
      </c>
      <c r="R32" s="42">
        <v>0</v>
      </c>
      <c r="S32" s="42">
        <v>147743</v>
      </c>
      <c r="T32" s="42">
        <v>144788</v>
      </c>
      <c r="U32" s="41">
        <v>1222389858</v>
      </c>
      <c r="V32" s="42">
        <v>0</v>
      </c>
      <c r="W32" s="41"/>
      <c r="X32" s="41"/>
      <c r="Y32" s="41"/>
      <c r="Z32" s="40">
        <v>45382</v>
      </c>
    </row>
    <row r="33" spans="1:26">
      <c r="A33" s="44">
        <v>900589178</v>
      </c>
      <c r="B33" s="44" t="s">
        <v>186</v>
      </c>
      <c r="C33" s="41" t="s">
        <v>11</v>
      </c>
      <c r="D33" s="41">
        <v>370</v>
      </c>
      <c r="E33" s="44" t="s">
        <v>17</v>
      </c>
      <c r="F33" s="44" t="s">
        <v>222</v>
      </c>
      <c r="G33" s="43">
        <v>44202</v>
      </c>
      <c r="H33" s="40">
        <v>44211</v>
      </c>
      <c r="I33" s="45">
        <v>45323.291666666664</v>
      </c>
      <c r="J33" s="42">
        <v>4432280</v>
      </c>
      <c r="K33" s="42">
        <v>4432280</v>
      </c>
      <c r="L33" s="44" t="s">
        <v>301</v>
      </c>
      <c r="M33" s="47" t="s">
        <v>259</v>
      </c>
      <c r="N33" s="53">
        <v>4432280</v>
      </c>
      <c r="O33" s="42">
        <v>0</v>
      </c>
      <c r="P33" s="42"/>
      <c r="Q33" s="42">
        <v>4432280</v>
      </c>
      <c r="R33" s="42">
        <v>0</v>
      </c>
      <c r="S33" s="42">
        <v>4432280</v>
      </c>
      <c r="T33" s="42">
        <v>4343634</v>
      </c>
      <c r="U33" s="41">
        <v>1222389861</v>
      </c>
      <c r="V33" s="42">
        <v>0</v>
      </c>
      <c r="W33" s="41"/>
      <c r="X33" s="41"/>
      <c r="Y33" s="41"/>
      <c r="Z33" s="40">
        <v>45382</v>
      </c>
    </row>
    <row r="34" spans="1:26">
      <c r="A34" s="44">
        <v>900589178</v>
      </c>
      <c r="B34" s="44" t="s">
        <v>186</v>
      </c>
      <c r="C34" s="41" t="s">
        <v>11</v>
      </c>
      <c r="D34" s="41">
        <v>467</v>
      </c>
      <c r="E34" s="44" t="s">
        <v>129</v>
      </c>
      <c r="F34" s="44" t="s">
        <v>223</v>
      </c>
      <c r="G34" s="43">
        <v>44228</v>
      </c>
      <c r="H34" s="40">
        <v>44239</v>
      </c>
      <c r="I34" s="45">
        <v>44243</v>
      </c>
      <c r="J34" s="42">
        <v>4432280</v>
      </c>
      <c r="K34" s="42">
        <v>4432280</v>
      </c>
      <c r="L34" s="44" t="s">
        <v>302</v>
      </c>
      <c r="M34" s="47" t="s">
        <v>259</v>
      </c>
      <c r="N34" s="53">
        <v>4432280</v>
      </c>
      <c r="O34" s="42">
        <v>0</v>
      </c>
      <c r="P34" s="42"/>
      <c r="Q34" s="42">
        <v>4432280</v>
      </c>
      <c r="R34" s="42">
        <v>0</v>
      </c>
      <c r="S34" s="42">
        <v>4432280</v>
      </c>
      <c r="T34" s="42">
        <v>0</v>
      </c>
      <c r="U34" s="41"/>
      <c r="V34" s="42">
        <v>4343634</v>
      </c>
      <c r="W34" s="41">
        <v>2201065423</v>
      </c>
      <c r="X34" s="42">
        <v>15492301</v>
      </c>
      <c r="Y34" s="41" t="s">
        <v>290</v>
      </c>
      <c r="Z34" s="40">
        <v>45382</v>
      </c>
    </row>
    <row r="35" spans="1:26">
      <c r="A35" s="44">
        <v>900589178</v>
      </c>
      <c r="B35" s="44" t="s">
        <v>186</v>
      </c>
      <c r="C35" s="41" t="s">
        <v>11</v>
      </c>
      <c r="D35" s="41">
        <v>468</v>
      </c>
      <c r="E35" s="44" t="s">
        <v>131</v>
      </c>
      <c r="F35" s="44" t="s">
        <v>224</v>
      </c>
      <c r="G35" s="43">
        <v>44228</v>
      </c>
      <c r="H35" s="40">
        <v>44239</v>
      </c>
      <c r="I35" s="45">
        <v>44244</v>
      </c>
      <c r="J35" s="42">
        <v>4432280</v>
      </c>
      <c r="K35" s="42">
        <v>4432280</v>
      </c>
      <c r="L35" s="44" t="s">
        <v>302</v>
      </c>
      <c r="M35" s="47" t="s">
        <v>259</v>
      </c>
      <c r="N35" s="53">
        <v>4432280</v>
      </c>
      <c r="O35" s="42">
        <v>0</v>
      </c>
      <c r="P35" s="42"/>
      <c r="Q35" s="42">
        <v>4432280</v>
      </c>
      <c r="R35" s="42">
        <v>0</v>
      </c>
      <c r="S35" s="42">
        <v>4432280</v>
      </c>
      <c r="T35" s="42">
        <v>0</v>
      </c>
      <c r="U35" s="41"/>
      <c r="V35" s="42">
        <v>4343634</v>
      </c>
      <c r="W35" s="41">
        <v>2201065423</v>
      </c>
      <c r="X35" s="42">
        <v>15492301</v>
      </c>
      <c r="Y35" s="41" t="s">
        <v>290</v>
      </c>
      <c r="Z35" s="40">
        <v>45382</v>
      </c>
    </row>
    <row r="36" spans="1:26">
      <c r="A36" s="44">
        <v>900589178</v>
      </c>
      <c r="B36" s="44" t="s">
        <v>186</v>
      </c>
      <c r="C36" s="41" t="s">
        <v>11</v>
      </c>
      <c r="D36" s="41">
        <v>540</v>
      </c>
      <c r="E36" s="44" t="s">
        <v>133</v>
      </c>
      <c r="F36" s="44" t="s">
        <v>225</v>
      </c>
      <c r="G36" s="43">
        <v>44242</v>
      </c>
      <c r="H36" s="40">
        <v>44265</v>
      </c>
      <c r="I36" s="45">
        <v>44265</v>
      </c>
      <c r="J36" s="42">
        <v>1625173</v>
      </c>
      <c r="K36" s="42">
        <v>1625173</v>
      </c>
      <c r="L36" s="44" t="s">
        <v>302</v>
      </c>
      <c r="M36" s="47" t="s">
        <v>259</v>
      </c>
      <c r="N36" s="53">
        <v>1625173</v>
      </c>
      <c r="O36" s="42">
        <v>0</v>
      </c>
      <c r="P36" s="42"/>
      <c r="Q36" s="42">
        <v>1625173</v>
      </c>
      <c r="R36" s="42">
        <v>0</v>
      </c>
      <c r="S36" s="42">
        <v>1625173</v>
      </c>
      <c r="T36" s="42">
        <v>0</v>
      </c>
      <c r="U36" s="41"/>
      <c r="V36" s="42">
        <v>1592670</v>
      </c>
      <c r="W36" s="41">
        <v>2201065423</v>
      </c>
      <c r="X36" s="42">
        <v>15492301</v>
      </c>
      <c r="Y36" s="41" t="s">
        <v>290</v>
      </c>
      <c r="Z36" s="40">
        <v>45382</v>
      </c>
    </row>
    <row r="37" spans="1:26">
      <c r="A37" s="44">
        <v>900589178</v>
      </c>
      <c r="B37" s="44" t="s">
        <v>186</v>
      </c>
      <c r="C37" s="41" t="s">
        <v>11</v>
      </c>
      <c r="D37" s="41">
        <v>561</v>
      </c>
      <c r="E37" s="44" t="s">
        <v>135</v>
      </c>
      <c r="F37" s="44" t="s">
        <v>226</v>
      </c>
      <c r="G37" s="43">
        <v>44256</v>
      </c>
      <c r="H37" s="40">
        <v>44265</v>
      </c>
      <c r="I37" s="45">
        <v>44265</v>
      </c>
      <c r="J37" s="42">
        <v>4432280</v>
      </c>
      <c r="K37" s="42">
        <v>4432280</v>
      </c>
      <c r="L37" s="44" t="s">
        <v>302</v>
      </c>
      <c r="M37" s="47" t="s">
        <v>259</v>
      </c>
      <c r="N37" s="53">
        <v>4432280</v>
      </c>
      <c r="O37" s="42">
        <v>0</v>
      </c>
      <c r="P37" s="42"/>
      <c r="Q37" s="42">
        <v>4432280</v>
      </c>
      <c r="R37" s="42">
        <v>0</v>
      </c>
      <c r="S37" s="42">
        <v>4432280</v>
      </c>
      <c r="T37" s="42">
        <v>0</v>
      </c>
      <c r="U37" s="41"/>
      <c r="V37" s="42">
        <v>4343634</v>
      </c>
      <c r="W37" s="41">
        <v>2201065423</v>
      </c>
      <c r="X37" s="42">
        <v>15492301</v>
      </c>
      <c r="Y37" s="41" t="s">
        <v>290</v>
      </c>
      <c r="Z37" s="40">
        <v>45382</v>
      </c>
    </row>
    <row r="38" spans="1:26">
      <c r="A38" s="44">
        <v>900589178</v>
      </c>
      <c r="B38" s="44" t="s">
        <v>186</v>
      </c>
      <c r="C38" s="41" t="s">
        <v>11</v>
      </c>
      <c r="D38" s="41">
        <v>617</v>
      </c>
      <c r="E38" s="44" t="s">
        <v>137</v>
      </c>
      <c r="F38" s="44" t="s">
        <v>227</v>
      </c>
      <c r="G38" s="43">
        <v>44291</v>
      </c>
      <c r="H38" s="40">
        <v>44293</v>
      </c>
      <c r="I38" s="45">
        <v>44293</v>
      </c>
      <c r="J38" s="42">
        <v>4432280</v>
      </c>
      <c r="K38" s="42">
        <v>4432280</v>
      </c>
      <c r="L38" s="44" t="s">
        <v>302</v>
      </c>
      <c r="M38" s="47" t="s">
        <v>259</v>
      </c>
      <c r="N38" s="53">
        <v>4432280</v>
      </c>
      <c r="O38" s="42">
        <v>0</v>
      </c>
      <c r="P38" s="42"/>
      <c r="Q38" s="42">
        <v>4432280</v>
      </c>
      <c r="R38" s="42">
        <v>0</v>
      </c>
      <c r="S38" s="42">
        <v>4432280</v>
      </c>
      <c r="T38" s="42">
        <v>0</v>
      </c>
      <c r="U38" s="41"/>
      <c r="V38" s="42">
        <v>4343634</v>
      </c>
      <c r="W38" s="41">
        <v>4800048769</v>
      </c>
      <c r="X38" s="42">
        <v>5212363</v>
      </c>
      <c r="Y38" s="41" t="s">
        <v>292</v>
      </c>
      <c r="Z38" s="40">
        <v>45382</v>
      </c>
    </row>
    <row r="39" spans="1:26">
      <c r="A39" s="44">
        <v>900589178</v>
      </c>
      <c r="B39" s="44" t="s">
        <v>186</v>
      </c>
      <c r="C39" s="41" t="s">
        <v>11</v>
      </c>
      <c r="D39" s="41">
        <v>738</v>
      </c>
      <c r="E39" s="44" t="s">
        <v>139</v>
      </c>
      <c r="F39" s="44" t="s">
        <v>228</v>
      </c>
      <c r="G39" s="43">
        <v>44319</v>
      </c>
      <c r="H39" s="40">
        <v>44327</v>
      </c>
      <c r="I39" s="45">
        <v>44327</v>
      </c>
      <c r="J39" s="42">
        <v>4432280</v>
      </c>
      <c r="K39" s="42">
        <v>4432280</v>
      </c>
      <c r="L39" s="44" t="s">
        <v>302</v>
      </c>
      <c r="M39" s="47" t="s">
        <v>259</v>
      </c>
      <c r="N39" s="53">
        <v>4432280</v>
      </c>
      <c r="O39" s="42">
        <v>0</v>
      </c>
      <c r="P39" s="42"/>
      <c r="Q39" s="42">
        <v>4432280</v>
      </c>
      <c r="R39" s="42">
        <v>0</v>
      </c>
      <c r="S39" s="42">
        <v>4432280</v>
      </c>
      <c r="T39" s="42">
        <v>0</v>
      </c>
      <c r="U39" s="41"/>
      <c r="V39" s="42">
        <v>4343634</v>
      </c>
      <c r="W39" s="41">
        <v>2201166821</v>
      </c>
      <c r="X39" s="42">
        <v>8687268</v>
      </c>
      <c r="Y39" s="41" t="s">
        <v>293</v>
      </c>
      <c r="Z39" s="40">
        <v>45382</v>
      </c>
    </row>
    <row r="40" spans="1:26">
      <c r="A40" s="44">
        <v>900589178</v>
      </c>
      <c r="B40" s="44" t="s">
        <v>186</v>
      </c>
      <c r="C40" s="41" t="s">
        <v>11</v>
      </c>
      <c r="D40" s="41">
        <v>786</v>
      </c>
      <c r="E40" s="44" t="s">
        <v>141</v>
      </c>
      <c r="F40" s="44" t="s">
        <v>229</v>
      </c>
      <c r="G40" s="43">
        <v>44343</v>
      </c>
      <c r="H40" s="40">
        <v>44348</v>
      </c>
      <c r="I40" s="45">
        <v>44348</v>
      </c>
      <c r="J40" s="42">
        <v>886458</v>
      </c>
      <c r="K40" s="42">
        <v>886458</v>
      </c>
      <c r="L40" s="44" t="s">
        <v>302</v>
      </c>
      <c r="M40" s="47" t="s">
        <v>259</v>
      </c>
      <c r="N40" s="53">
        <v>886458</v>
      </c>
      <c r="O40" s="42">
        <v>0</v>
      </c>
      <c r="P40" s="42"/>
      <c r="Q40" s="42">
        <v>886458</v>
      </c>
      <c r="R40" s="42">
        <v>0</v>
      </c>
      <c r="S40" s="42">
        <v>886458</v>
      </c>
      <c r="T40" s="42">
        <v>0</v>
      </c>
      <c r="U40" s="41"/>
      <c r="V40" s="42">
        <v>868729</v>
      </c>
      <c r="W40" s="41">
        <v>4800048769</v>
      </c>
      <c r="X40" s="42">
        <v>5212363</v>
      </c>
      <c r="Y40" s="41" t="s">
        <v>292</v>
      </c>
      <c r="Z40" s="40">
        <v>45382</v>
      </c>
    </row>
    <row r="41" spans="1:26">
      <c r="A41" s="44">
        <v>900589178</v>
      </c>
      <c r="B41" s="44" t="s">
        <v>186</v>
      </c>
      <c r="C41" s="41" t="s">
        <v>11</v>
      </c>
      <c r="D41" s="41">
        <v>801</v>
      </c>
      <c r="E41" s="44" t="s">
        <v>144</v>
      </c>
      <c r="F41" s="44" t="s">
        <v>230</v>
      </c>
      <c r="G41" s="43">
        <v>44349</v>
      </c>
      <c r="H41" s="40">
        <v>44356</v>
      </c>
      <c r="I41" s="45">
        <v>44356</v>
      </c>
      <c r="J41" s="42">
        <v>4432280</v>
      </c>
      <c r="K41" s="42">
        <v>4432280</v>
      </c>
      <c r="L41" s="44" t="s">
        <v>302</v>
      </c>
      <c r="M41" s="47" t="s">
        <v>259</v>
      </c>
      <c r="N41" s="53">
        <v>4432280</v>
      </c>
      <c r="O41" s="42">
        <v>0</v>
      </c>
      <c r="P41" s="42"/>
      <c r="Q41" s="42">
        <v>4432280</v>
      </c>
      <c r="R41" s="42">
        <v>0</v>
      </c>
      <c r="S41" s="42">
        <v>4432280</v>
      </c>
      <c r="T41" s="42">
        <v>0</v>
      </c>
      <c r="U41" s="41"/>
      <c r="V41" s="42">
        <v>4343634</v>
      </c>
      <c r="W41" s="41">
        <v>2201166821</v>
      </c>
      <c r="X41" s="42">
        <v>8687268</v>
      </c>
      <c r="Y41" s="41" t="s">
        <v>293</v>
      </c>
      <c r="Z41" s="40">
        <v>45382</v>
      </c>
    </row>
    <row r="42" spans="1:26">
      <c r="A42" s="44">
        <v>900589178</v>
      </c>
      <c r="B42" s="44" t="s">
        <v>186</v>
      </c>
      <c r="C42" s="41" t="s">
        <v>11</v>
      </c>
      <c r="D42" s="41">
        <v>881</v>
      </c>
      <c r="E42" s="44" t="s">
        <v>18</v>
      </c>
      <c r="F42" s="44" t="s">
        <v>231</v>
      </c>
      <c r="G42" s="43">
        <v>44378</v>
      </c>
      <c r="H42" s="40">
        <v>44386</v>
      </c>
      <c r="I42" s="45">
        <v>44386</v>
      </c>
      <c r="J42" s="42">
        <v>4432280</v>
      </c>
      <c r="K42" s="42">
        <v>4432280</v>
      </c>
      <c r="L42" s="44" t="s">
        <v>302</v>
      </c>
      <c r="M42" s="47" t="s">
        <v>259</v>
      </c>
      <c r="N42" s="53">
        <v>4432280</v>
      </c>
      <c r="O42" s="42">
        <v>0</v>
      </c>
      <c r="P42" s="42"/>
      <c r="Q42" s="42">
        <v>4432280</v>
      </c>
      <c r="R42" s="42">
        <v>0</v>
      </c>
      <c r="S42" s="42">
        <v>4432280</v>
      </c>
      <c r="T42" s="42">
        <v>0</v>
      </c>
      <c r="U42" s="41"/>
      <c r="V42" s="42">
        <v>4343634</v>
      </c>
      <c r="W42" s="41">
        <v>2201380376</v>
      </c>
      <c r="X42" s="42">
        <v>25156819</v>
      </c>
      <c r="Y42" s="41" t="s">
        <v>285</v>
      </c>
      <c r="Z42" s="40">
        <v>45382</v>
      </c>
    </row>
    <row r="43" spans="1:26">
      <c r="A43" s="44">
        <v>900589178</v>
      </c>
      <c r="B43" s="44" t="s">
        <v>186</v>
      </c>
      <c r="C43" s="41" t="s">
        <v>11</v>
      </c>
      <c r="D43" s="41">
        <v>951</v>
      </c>
      <c r="E43" s="44" t="s">
        <v>19</v>
      </c>
      <c r="F43" s="44" t="s">
        <v>232</v>
      </c>
      <c r="G43" s="43">
        <v>44411</v>
      </c>
      <c r="H43" s="40">
        <v>44431</v>
      </c>
      <c r="I43" s="45">
        <v>44431</v>
      </c>
      <c r="J43" s="42">
        <v>4432280</v>
      </c>
      <c r="K43" s="42">
        <v>4432280</v>
      </c>
      <c r="L43" s="44" t="s">
        <v>302</v>
      </c>
      <c r="M43" s="47" t="s">
        <v>259</v>
      </c>
      <c r="N43" s="53">
        <v>4432280</v>
      </c>
      <c r="O43" s="42">
        <v>0</v>
      </c>
      <c r="P43" s="42"/>
      <c r="Q43" s="42">
        <v>4432280</v>
      </c>
      <c r="R43" s="42">
        <v>0</v>
      </c>
      <c r="S43" s="42">
        <v>4432280</v>
      </c>
      <c r="T43" s="42">
        <v>0</v>
      </c>
      <c r="U43" s="41"/>
      <c r="V43" s="42">
        <v>4343634</v>
      </c>
      <c r="W43" s="41">
        <v>2201380376</v>
      </c>
      <c r="X43" s="42">
        <v>25156819</v>
      </c>
      <c r="Y43" s="41" t="s">
        <v>285</v>
      </c>
      <c r="Z43" s="40">
        <v>45382</v>
      </c>
    </row>
    <row r="44" spans="1:26">
      <c r="A44" s="44">
        <v>900589178</v>
      </c>
      <c r="B44" s="44" t="s">
        <v>186</v>
      </c>
      <c r="C44" s="41" t="s">
        <v>11</v>
      </c>
      <c r="D44" s="41">
        <v>1027</v>
      </c>
      <c r="E44" s="44" t="s">
        <v>148</v>
      </c>
      <c r="F44" s="44" t="s">
        <v>233</v>
      </c>
      <c r="G44" s="43">
        <v>44440</v>
      </c>
      <c r="H44" s="40">
        <v>44470</v>
      </c>
      <c r="I44" s="45">
        <v>44473</v>
      </c>
      <c r="J44" s="42">
        <v>4432280</v>
      </c>
      <c r="K44" s="42">
        <v>4432280</v>
      </c>
      <c r="L44" s="44" t="s">
        <v>302</v>
      </c>
      <c r="M44" s="47" t="s">
        <v>259</v>
      </c>
      <c r="N44" s="53">
        <v>4432280</v>
      </c>
      <c r="O44" s="42">
        <v>0</v>
      </c>
      <c r="P44" s="42"/>
      <c r="Q44" s="42">
        <v>4432280</v>
      </c>
      <c r="R44" s="42">
        <v>0</v>
      </c>
      <c r="S44" s="42">
        <v>4432280</v>
      </c>
      <c r="T44" s="42">
        <v>0</v>
      </c>
      <c r="U44" s="41"/>
      <c r="V44" s="42">
        <v>4343634</v>
      </c>
      <c r="W44" s="41">
        <v>2201215320</v>
      </c>
      <c r="X44" s="42">
        <v>4425562</v>
      </c>
      <c r="Y44" s="41" t="s">
        <v>294</v>
      </c>
      <c r="Z44" s="40">
        <v>45382</v>
      </c>
    </row>
    <row r="45" spans="1:26">
      <c r="A45" s="44">
        <v>900589178</v>
      </c>
      <c r="B45" s="44" t="s">
        <v>186</v>
      </c>
      <c r="C45" s="41" t="s">
        <v>11</v>
      </c>
      <c r="D45" s="41">
        <v>1110</v>
      </c>
      <c r="E45" s="44" t="s">
        <v>150</v>
      </c>
      <c r="F45" s="44" t="s">
        <v>234</v>
      </c>
      <c r="G45" s="43">
        <v>44441</v>
      </c>
      <c r="H45" s="40">
        <v>44470</v>
      </c>
      <c r="I45" s="45">
        <v>44473</v>
      </c>
      <c r="J45" s="42">
        <v>83600</v>
      </c>
      <c r="K45" s="42">
        <v>83600</v>
      </c>
      <c r="L45" s="44" t="s">
        <v>302</v>
      </c>
      <c r="M45" s="47" t="s">
        <v>259</v>
      </c>
      <c r="N45" s="53">
        <v>83600</v>
      </c>
      <c r="O45" s="42">
        <v>0</v>
      </c>
      <c r="P45" s="42"/>
      <c r="Q45" s="42">
        <v>83600</v>
      </c>
      <c r="R45" s="42">
        <v>0</v>
      </c>
      <c r="S45" s="42">
        <v>83600</v>
      </c>
      <c r="T45" s="42">
        <v>0</v>
      </c>
      <c r="U45" s="41"/>
      <c r="V45" s="42">
        <v>81928</v>
      </c>
      <c r="W45" s="41">
        <v>2201215320</v>
      </c>
      <c r="X45" s="42">
        <v>4425562</v>
      </c>
      <c r="Y45" s="41" t="s">
        <v>294</v>
      </c>
      <c r="Z45" s="40">
        <v>45382</v>
      </c>
    </row>
    <row r="46" spans="1:26">
      <c r="A46" s="44">
        <v>900589178</v>
      </c>
      <c r="B46" s="44" t="s">
        <v>186</v>
      </c>
      <c r="C46" s="41" t="s">
        <v>11</v>
      </c>
      <c r="D46" s="41">
        <v>1119</v>
      </c>
      <c r="E46" s="44" t="s">
        <v>153</v>
      </c>
      <c r="F46" s="44" t="s">
        <v>235</v>
      </c>
      <c r="G46" s="43">
        <v>44470</v>
      </c>
      <c r="H46" s="40">
        <v>44484</v>
      </c>
      <c r="I46" s="45">
        <v>44520</v>
      </c>
      <c r="J46" s="42">
        <v>4432280</v>
      </c>
      <c r="K46" s="42">
        <v>4432280</v>
      </c>
      <c r="L46" s="44" t="s">
        <v>302</v>
      </c>
      <c r="M46" s="47" t="s">
        <v>259</v>
      </c>
      <c r="N46" s="53">
        <v>4432280</v>
      </c>
      <c r="O46" s="42">
        <v>0</v>
      </c>
      <c r="P46" s="42"/>
      <c r="Q46" s="42">
        <v>4432280</v>
      </c>
      <c r="R46" s="42">
        <v>0</v>
      </c>
      <c r="S46" s="42">
        <v>4432280</v>
      </c>
      <c r="T46" s="42">
        <v>0</v>
      </c>
      <c r="U46" s="41"/>
      <c r="V46" s="42">
        <v>4343634</v>
      </c>
      <c r="W46" s="41">
        <v>2201230549</v>
      </c>
      <c r="X46" s="42">
        <v>4343634</v>
      </c>
      <c r="Y46" s="41" t="s">
        <v>295</v>
      </c>
      <c r="Z46" s="40">
        <v>45382</v>
      </c>
    </row>
    <row r="47" spans="1:26">
      <c r="A47" s="44">
        <v>900589178</v>
      </c>
      <c r="B47" s="44" t="s">
        <v>186</v>
      </c>
      <c r="C47" s="41" t="s">
        <v>11</v>
      </c>
      <c r="D47" s="41">
        <v>1233</v>
      </c>
      <c r="E47" s="44" t="s">
        <v>155</v>
      </c>
      <c r="F47" s="44" t="s">
        <v>236</v>
      </c>
      <c r="G47" s="43">
        <v>44503</v>
      </c>
      <c r="H47" s="40">
        <v>44512</v>
      </c>
      <c r="I47" s="45">
        <v>44531</v>
      </c>
      <c r="J47" s="42">
        <v>4432280</v>
      </c>
      <c r="K47" s="42">
        <v>4432280</v>
      </c>
      <c r="L47" s="44" t="s">
        <v>302</v>
      </c>
      <c r="M47" s="47" t="s">
        <v>259</v>
      </c>
      <c r="N47" s="53">
        <v>4432280</v>
      </c>
      <c r="O47" s="42">
        <v>0</v>
      </c>
      <c r="P47" s="42"/>
      <c r="Q47" s="42">
        <v>4432280</v>
      </c>
      <c r="R47" s="42">
        <v>0</v>
      </c>
      <c r="S47" s="42">
        <v>4432280</v>
      </c>
      <c r="T47" s="42">
        <v>0</v>
      </c>
      <c r="U47" s="41"/>
      <c r="V47" s="42">
        <v>4343634</v>
      </c>
      <c r="W47" s="41">
        <v>2201288666</v>
      </c>
      <c r="X47" s="42">
        <v>17538392</v>
      </c>
      <c r="Y47" s="41" t="s">
        <v>296</v>
      </c>
      <c r="Z47" s="40">
        <v>45382</v>
      </c>
    </row>
    <row r="48" spans="1:26">
      <c r="A48" s="44">
        <v>900589178</v>
      </c>
      <c r="B48" s="44" t="s">
        <v>186</v>
      </c>
      <c r="C48" s="41" t="s">
        <v>11</v>
      </c>
      <c r="D48" s="41">
        <v>1315</v>
      </c>
      <c r="E48" s="44" t="s">
        <v>157</v>
      </c>
      <c r="F48" s="44" t="s">
        <v>237</v>
      </c>
      <c r="G48" s="43">
        <v>44503</v>
      </c>
      <c r="H48" s="40">
        <v>44512</v>
      </c>
      <c r="I48" s="45">
        <v>44531</v>
      </c>
      <c r="J48" s="42">
        <v>83600</v>
      </c>
      <c r="K48" s="42">
        <v>83600</v>
      </c>
      <c r="L48" s="44" t="s">
        <v>302</v>
      </c>
      <c r="M48" s="47" t="s">
        <v>259</v>
      </c>
      <c r="N48" s="53">
        <v>83600</v>
      </c>
      <c r="O48" s="42">
        <v>0</v>
      </c>
      <c r="P48" s="42"/>
      <c r="Q48" s="42">
        <v>83600</v>
      </c>
      <c r="R48" s="42">
        <v>0</v>
      </c>
      <c r="S48" s="42">
        <v>83600</v>
      </c>
      <c r="T48" s="42">
        <v>0</v>
      </c>
      <c r="U48" s="41"/>
      <c r="V48" s="42">
        <v>81928</v>
      </c>
      <c r="W48" s="41">
        <v>2201288666</v>
      </c>
      <c r="X48" s="42">
        <v>17538392</v>
      </c>
      <c r="Y48" s="41" t="s">
        <v>296</v>
      </c>
      <c r="Z48" s="40">
        <v>45382</v>
      </c>
    </row>
    <row r="49" spans="1:26">
      <c r="A49" s="44">
        <v>900589178</v>
      </c>
      <c r="B49" s="44" t="s">
        <v>186</v>
      </c>
      <c r="C49" s="41" t="s">
        <v>11</v>
      </c>
      <c r="D49" s="41">
        <v>1361</v>
      </c>
      <c r="E49" s="44" t="s">
        <v>160</v>
      </c>
      <c r="F49" s="44" t="s">
        <v>238</v>
      </c>
      <c r="G49" s="43">
        <v>44531</v>
      </c>
      <c r="H49" s="40">
        <v>44545</v>
      </c>
      <c r="I49" s="45">
        <v>44548</v>
      </c>
      <c r="J49" s="42">
        <v>4432280</v>
      </c>
      <c r="K49" s="42">
        <v>4432280</v>
      </c>
      <c r="L49" s="44" t="s">
        <v>302</v>
      </c>
      <c r="M49" s="47" t="s">
        <v>259</v>
      </c>
      <c r="N49" s="53">
        <v>4432280</v>
      </c>
      <c r="O49" s="42">
        <v>0</v>
      </c>
      <c r="P49" s="42"/>
      <c r="Q49" s="42">
        <v>4432280</v>
      </c>
      <c r="R49" s="42">
        <v>0</v>
      </c>
      <c r="S49" s="42">
        <v>4432280</v>
      </c>
      <c r="T49" s="42">
        <v>0</v>
      </c>
      <c r="U49" s="41"/>
      <c r="V49" s="42">
        <v>4343634</v>
      </c>
      <c r="W49" s="41">
        <v>2201288666</v>
      </c>
      <c r="X49" s="42">
        <v>17538392</v>
      </c>
      <c r="Y49" s="41" t="s">
        <v>296</v>
      </c>
      <c r="Z49" s="40">
        <v>45382</v>
      </c>
    </row>
    <row r="50" spans="1:26">
      <c r="A50" s="44">
        <v>900589178</v>
      </c>
      <c r="B50" s="44" t="s">
        <v>186</v>
      </c>
      <c r="C50" s="41" t="s">
        <v>11</v>
      </c>
      <c r="D50" s="41">
        <v>1463</v>
      </c>
      <c r="E50" s="44" t="s">
        <v>162</v>
      </c>
      <c r="F50" s="44" t="s">
        <v>239</v>
      </c>
      <c r="G50" s="43">
        <v>44565</v>
      </c>
      <c r="H50" s="40">
        <v>44578</v>
      </c>
      <c r="I50" s="45">
        <v>44579</v>
      </c>
      <c r="J50" s="42">
        <v>4432280</v>
      </c>
      <c r="K50" s="42">
        <v>4432280</v>
      </c>
      <c r="L50" s="44" t="s">
        <v>302</v>
      </c>
      <c r="M50" s="47" t="s">
        <v>259</v>
      </c>
      <c r="N50" s="53">
        <v>4432280</v>
      </c>
      <c r="O50" s="42">
        <v>0</v>
      </c>
      <c r="P50" s="42"/>
      <c r="Q50" s="42">
        <v>4432280</v>
      </c>
      <c r="R50" s="42">
        <v>0</v>
      </c>
      <c r="S50" s="42">
        <v>4432280</v>
      </c>
      <c r="T50" s="42">
        <v>0</v>
      </c>
      <c r="U50" s="41"/>
      <c r="V50" s="42">
        <v>4343634</v>
      </c>
      <c r="W50" s="41">
        <v>2201288666</v>
      </c>
      <c r="X50" s="42">
        <v>17538392</v>
      </c>
      <c r="Y50" s="41" t="s">
        <v>296</v>
      </c>
      <c r="Z50" s="40">
        <v>45382</v>
      </c>
    </row>
    <row r="51" spans="1:26">
      <c r="A51" s="44">
        <v>900589178</v>
      </c>
      <c r="B51" s="44" t="s">
        <v>186</v>
      </c>
      <c r="C51" s="41" t="s">
        <v>11</v>
      </c>
      <c r="D51" s="41">
        <v>1546</v>
      </c>
      <c r="E51" s="44" t="s">
        <v>164</v>
      </c>
      <c r="F51" s="44" t="s">
        <v>240</v>
      </c>
      <c r="G51" s="43">
        <v>44565</v>
      </c>
      <c r="H51" s="40">
        <v>44578</v>
      </c>
      <c r="I51" s="45">
        <v>44579</v>
      </c>
      <c r="J51" s="42">
        <v>83600</v>
      </c>
      <c r="K51" s="42">
        <v>83600</v>
      </c>
      <c r="L51" s="44" t="s">
        <v>302</v>
      </c>
      <c r="M51" s="47" t="s">
        <v>259</v>
      </c>
      <c r="N51" s="53">
        <v>83600</v>
      </c>
      <c r="O51" s="42">
        <v>0</v>
      </c>
      <c r="P51" s="42"/>
      <c r="Q51" s="42">
        <v>83600</v>
      </c>
      <c r="R51" s="42">
        <v>0</v>
      </c>
      <c r="S51" s="42">
        <v>83600</v>
      </c>
      <c r="T51" s="42">
        <v>0</v>
      </c>
      <c r="U51" s="41"/>
      <c r="V51" s="42">
        <v>81928</v>
      </c>
      <c r="W51" s="41">
        <v>2201288666</v>
      </c>
      <c r="X51" s="42">
        <v>17538392</v>
      </c>
      <c r="Y51" s="41" t="s">
        <v>296</v>
      </c>
      <c r="Z51" s="40">
        <v>45382</v>
      </c>
    </row>
    <row r="52" spans="1:26">
      <c r="A52" s="44">
        <v>900589178</v>
      </c>
      <c r="B52" s="44" t="s">
        <v>186</v>
      </c>
      <c r="C52" s="41" t="s">
        <v>11</v>
      </c>
      <c r="D52" s="41">
        <v>1580</v>
      </c>
      <c r="E52" s="44" t="s">
        <v>166</v>
      </c>
      <c r="F52" s="44" t="s">
        <v>241</v>
      </c>
      <c r="G52" s="43">
        <v>44594</v>
      </c>
      <c r="H52" s="40">
        <v>44606</v>
      </c>
      <c r="I52" s="45">
        <v>44606</v>
      </c>
      <c r="J52" s="42">
        <v>4432280</v>
      </c>
      <c r="K52" s="42">
        <v>4432280</v>
      </c>
      <c r="L52" s="44" t="s">
        <v>302</v>
      </c>
      <c r="M52" s="47" t="s">
        <v>259</v>
      </c>
      <c r="N52" s="53">
        <v>4432280</v>
      </c>
      <c r="O52" s="42">
        <v>0</v>
      </c>
      <c r="P52" s="42"/>
      <c r="Q52" s="42">
        <v>4432280</v>
      </c>
      <c r="R52" s="42">
        <v>0</v>
      </c>
      <c r="S52" s="42">
        <v>4432280</v>
      </c>
      <c r="T52" s="42">
        <v>0</v>
      </c>
      <c r="U52" s="41"/>
      <c r="V52" s="42">
        <v>4343634</v>
      </c>
      <c r="W52" s="41">
        <v>2201288666</v>
      </c>
      <c r="X52" s="42">
        <v>17538392</v>
      </c>
      <c r="Y52" s="41" t="s">
        <v>296</v>
      </c>
      <c r="Z52" s="40">
        <v>45382</v>
      </c>
    </row>
    <row r="53" spans="1:26">
      <c r="A53" s="44">
        <v>900589178</v>
      </c>
      <c r="B53" s="44" t="s">
        <v>186</v>
      </c>
      <c r="C53" s="41" t="s">
        <v>11</v>
      </c>
      <c r="D53" s="41">
        <v>1637</v>
      </c>
      <c r="E53" s="44" t="s">
        <v>20</v>
      </c>
      <c r="F53" s="44" t="s">
        <v>242</v>
      </c>
      <c r="G53" s="43">
        <v>44621</v>
      </c>
      <c r="H53" s="40">
        <v>44315</v>
      </c>
      <c r="I53" s="45">
        <v>45323.291666666664</v>
      </c>
      <c r="J53" s="42">
        <v>4432280</v>
      </c>
      <c r="K53" s="42">
        <v>4432280</v>
      </c>
      <c r="L53" s="44" t="s">
        <v>301</v>
      </c>
      <c r="M53" s="47" t="s">
        <v>259</v>
      </c>
      <c r="N53" s="53">
        <v>4432280</v>
      </c>
      <c r="O53" s="42">
        <v>0</v>
      </c>
      <c r="P53" s="42"/>
      <c r="Q53" s="42">
        <v>4432280</v>
      </c>
      <c r="R53" s="42">
        <v>0</v>
      </c>
      <c r="S53" s="42">
        <v>4432280</v>
      </c>
      <c r="T53" s="42">
        <v>4343634</v>
      </c>
      <c r="U53" s="41">
        <v>1222389864</v>
      </c>
      <c r="V53" s="42">
        <v>0</v>
      </c>
      <c r="W53" s="41"/>
      <c r="X53" s="41"/>
      <c r="Y53" s="41"/>
      <c r="Z53" s="40">
        <v>45382</v>
      </c>
    </row>
    <row r="54" spans="1:26">
      <c r="A54" s="44">
        <v>900589178</v>
      </c>
      <c r="B54" s="44" t="s">
        <v>186</v>
      </c>
      <c r="C54" s="41" t="s">
        <v>11</v>
      </c>
      <c r="D54" s="41">
        <v>1702</v>
      </c>
      <c r="E54" s="44" t="s">
        <v>21</v>
      </c>
      <c r="F54" s="44" t="s">
        <v>243</v>
      </c>
      <c r="G54" s="43">
        <v>44624</v>
      </c>
      <c r="H54" s="40">
        <v>44638</v>
      </c>
      <c r="I54" s="45">
        <v>44638</v>
      </c>
      <c r="J54" s="42">
        <v>52375</v>
      </c>
      <c r="K54" s="42">
        <v>52375</v>
      </c>
      <c r="L54" s="44" t="s">
        <v>302</v>
      </c>
      <c r="M54" s="47" t="s">
        <v>259</v>
      </c>
      <c r="N54" s="53">
        <v>52375</v>
      </c>
      <c r="O54" s="42">
        <v>0</v>
      </c>
      <c r="P54" s="42"/>
      <c r="Q54" s="42">
        <v>52375</v>
      </c>
      <c r="R54" s="42">
        <v>0</v>
      </c>
      <c r="S54" s="42">
        <v>52375</v>
      </c>
      <c r="T54" s="42">
        <v>0</v>
      </c>
      <c r="U54" s="41"/>
      <c r="V54" s="42">
        <v>51327</v>
      </c>
      <c r="W54" s="41">
        <v>2201380376</v>
      </c>
      <c r="X54" s="42">
        <v>25156819</v>
      </c>
      <c r="Y54" s="41" t="s">
        <v>285</v>
      </c>
      <c r="Z54" s="40">
        <v>45382</v>
      </c>
    </row>
    <row r="55" spans="1:26">
      <c r="A55" s="44">
        <v>900589178</v>
      </c>
      <c r="B55" s="44" t="s">
        <v>186</v>
      </c>
      <c r="C55" s="41" t="s">
        <v>11</v>
      </c>
      <c r="D55" s="41">
        <v>1703</v>
      </c>
      <c r="E55" s="44" t="s">
        <v>22</v>
      </c>
      <c r="F55" s="44" t="s">
        <v>244</v>
      </c>
      <c r="G55" s="43">
        <v>44624</v>
      </c>
      <c r="H55" s="40">
        <v>44638</v>
      </c>
      <c r="I55" s="45">
        <v>44638</v>
      </c>
      <c r="J55" s="42">
        <v>52375</v>
      </c>
      <c r="K55" s="42">
        <v>52375</v>
      </c>
      <c r="L55" s="44" t="s">
        <v>303</v>
      </c>
      <c r="M55" s="47" t="s">
        <v>259</v>
      </c>
      <c r="N55" s="53">
        <v>52375</v>
      </c>
      <c r="O55" s="42">
        <v>0</v>
      </c>
      <c r="P55" s="42"/>
      <c r="Q55" s="42">
        <v>52375</v>
      </c>
      <c r="R55" s="42">
        <v>3500</v>
      </c>
      <c r="S55" s="42">
        <v>48875</v>
      </c>
      <c r="T55" s="42">
        <v>0</v>
      </c>
      <c r="U55" s="41"/>
      <c r="V55" s="42">
        <v>47897</v>
      </c>
      <c r="W55" s="41">
        <v>2201380376</v>
      </c>
      <c r="X55" s="42">
        <v>25156819</v>
      </c>
      <c r="Y55" s="41" t="s">
        <v>285</v>
      </c>
      <c r="Z55" s="40">
        <v>45382</v>
      </c>
    </row>
    <row r="56" spans="1:26">
      <c r="A56" s="44">
        <v>900589178</v>
      </c>
      <c r="B56" s="44" t="s">
        <v>186</v>
      </c>
      <c r="C56" s="41" t="s">
        <v>11</v>
      </c>
      <c r="D56" s="41">
        <v>1726</v>
      </c>
      <c r="E56" s="44" t="s">
        <v>23</v>
      </c>
      <c r="F56" s="44" t="s">
        <v>245</v>
      </c>
      <c r="G56" s="43">
        <v>44652</v>
      </c>
      <c r="H56" s="40">
        <v>44315</v>
      </c>
      <c r="I56" s="45">
        <v>45323.291666666664</v>
      </c>
      <c r="J56" s="42">
        <v>4432280</v>
      </c>
      <c r="K56" s="42">
        <v>4432280</v>
      </c>
      <c r="L56" s="44" t="s">
        <v>301</v>
      </c>
      <c r="M56" s="47" t="s">
        <v>259</v>
      </c>
      <c r="N56" s="53">
        <v>4432280</v>
      </c>
      <c r="O56" s="42">
        <v>0</v>
      </c>
      <c r="P56" s="42"/>
      <c r="Q56" s="42">
        <v>4432280</v>
      </c>
      <c r="R56" s="42">
        <v>0</v>
      </c>
      <c r="S56" s="42">
        <v>4432280</v>
      </c>
      <c r="T56" s="42">
        <v>4343634</v>
      </c>
      <c r="U56" s="41">
        <v>1222389866</v>
      </c>
      <c r="V56" s="42">
        <v>0</v>
      </c>
      <c r="W56" s="41"/>
      <c r="X56" s="41"/>
      <c r="Y56" s="41"/>
      <c r="Z56" s="40">
        <v>45382</v>
      </c>
    </row>
    <row r="57" spans="1:26">
      <c r="A57" s="44">
        <v>900589178</v>
      </c>
      <c r="B57" s="44" t="s">
        <v>186</v>
      </c>
      <c r="C57" s="41" t="s">
        <v>11</v>
      </c>
      <c r="D57" s="41">
        <v>1813</v>
      </c>
      <c r="E57" s="44" t="s">
        <v>24</v>
      </c>
      <c r="F57" s="44" t="s">
        <v>246</v>
      </c>
      <c r="G57" s="43">
        <v>44683</v>
      </c>
      <c r="H57" s="40">
        <v>44700</v>
      </c>
      <c r="I57" s="45">
        <v>44754</v>
      </c>
      <c r="J57" s="42">
        <v>4432280</v>
      </c>
      <c r="K57" s="42">
        <v>4432280</v>
      </c>
      <c r="L57" s="44" t="s">
        <v>302</v>
      </c>
      <c r="M57" s="47" t="s">
        <v>259</v>
      </c>
      <c r="N57" s="53">
        <v>4432280</v>
      </c>
      <c r="O57" s="42">
        <v>0</v>
      </c>
      <c r="P57" s="42"/>
      <c r="Q57" s="42">
        <v>4432280</v>
      </c>
      <c r="R57" s="42">
        <v>0</v>
      </c>
      <c r="S57" s="42">
        <v>4432280</v>
      </c>
      <c r="T57" s="42">
        <v>0</v>
      </c>
      <c r="U57" s="41"/>
      <c r="V57" s="42">
        <v>4343634</v>
      </c>
      <c r="W57" s="41">
        <v>2201408473</v>
      </c>
      <c r="X57" s="42">
        <v>26061804</v>
      </c>
      <c r="Y57" s="41" t="s">
        <v>297</v>
      </c>
      <c r="Z57" s="40">
        <v>45382</v>
      </c>
    </row>
    <row r="58" spans="1:26">
      <c r="A58" s="44">
        <v>900589178</v>
      </c>
      <c r="B58" s="44" t="s">
        <v>186</v>
      </c>
      <c r="C58" s="41" t="s">
        <v>11</v>
      </c>
      <c r="D58" s="41">
        <v>1886</v>
      </c>
      <c r="E58" s="44" t="s">
        <v>25</v>
      </c>
      <c r="F58" s="44" t="s">
        <v>247</v>
      </c>
      <c r="G58" s="43">
        <v>44714</v>
      </c>
      <c r="H58" s="40">
        <v>44734</v>
      </c>
      <c r="I58" s="45">
        <v>44734</v>
      </c>
      <c r="J58" s="42">
        <v>4432280</v>
      </c>
      <c r="K58" s="42">
        <v>4432280</v>
      </c>
      <c r="L58" s="44" t="s">
        <v>302</v>
      </c>
      <c r="M58" s="47" t="s">
        <v>259</v>
      </c>
      <c r="N58" s="53">
        <v>4432280</v>
      </c>
      <c r="O58" s="42">
        <v>0</v>
      </c>
      <c r="P58" s="42"/>
      <c r="Q58" s="42">
        <v>4432280</v>
      </c>
      <c r="R58" s="42">
        <v>0</v>
      </c>
      <c r="S58" s="42">
        <v>4432280</v>
      </c>
      <c r="T58" s="42">
        <v>0</v>
      </c>
      <c r="U58" s="41"/>
      <c r="V58" s="42">
        <v>4343634</v>
      </c>
      <c r="W58" s="41">
        <v>2201408473</v>
      </c>
      <c r="X58" s="42">
        <v>26061804</v>
      </c>
      <c r="Y58" s="41" t="s">
        <v>297</v>
      </c>
      <c r="Z58" s="40">
        <v>45382</v>
      </c>
    </row>
    <row r="59" spans="1:26">
      <c r="A59" s="44">
        <v>900589178</v>
      </c>
      <c r="B59" s="44" t="s">
        <v>186</v>
      </c>
      <c r="C59" s="41" t="s">
        <v>11</v>
      </c>
      <c r="D59" s="41">
        <v>1959</v>
      </c>
      <c r="E59" s="44" t="s">
        <v>26</v>
      </c>
      <c r="F59" s="44" t="s">
        <v>248</v>
      </c>
      <c r="G59" s="43">
        <v>44743</v>
      </c>
      <c r="H59" s="40">
        <v>44757</v>
      </c>
      <c r="I59" s="45">
        <v>44760</v>
      </c>
      <c r="J59" s="42">
        <v>4432280</v>
      </c>
      <c r="K59" s="42">
        <v>4432280</v>
      </c>
      <c r="L59" s="44" t="s">
        <v>302</v>
      </c>
      <c r="M59" s="47" t="s">
        <v>259</v>
      </c>
      <c r="N59" s="53">
        <v>4432280</v>
      </c>
      <c r="O59" s="42">
        <v>0</v>
      </c>
      <c r="P59" s="42"/>
      <c r="Q59" s="42">
        <v>4432280</v>
      </c>
      <c r="R59" s="42">
        <v>0</v>
      </c>
      <c r="S59" s="42">
        <v>4432280</v>
      </c>
      <c r="T59" s="42">
        <v>0</v>
      </c>
      <c r="U59" s="41"/>
      <c r="V59" s="42">
        <v>4343634</v>
      </c>
      <c r="W59" s="41">
        <v>2201408473</v>
      </c>
      <c r="X59" s="42">
        <v>26061804</v>
      </c>
      <c r="Y59" s="41" t="s">
        <v>297</v>
      </c>
      <c r="Z59" s="40">
        <v>45382</v>
      </c>
    </row>
    <row r="60" spans="1:26">
      <c r="A60" s="44">
        <v>900589178</v>
      </c>
      <c r="B60" s="44" t="s">
        <v>186</v>
      </c>
      <c r="C60" s="41" t="s">
        <v>11</v>
      </c>
      <c r="D60" s="41">
        <v>2020</v>
      </c>
      <c r="E60" s="44" t="s">
        <v>27</v>
      </c>
      <c r="F60" s="44" t="s">
        <v>249</v>
      </c>
      <c r="G60" s="43">
        <v>44774</v>
      </c>
      <c r="H60" s="40">
        <v>44776</v>
      </c>
      <c r="I60" s="45">
        <v>44786</v>
      </c>
      <c r="J60" s="42">
        <v>4432280</v>
      </c>
      <c r="K60" s="42">
        <v>4432280</v>
      </c>
      <c r="L60" s="44" t="s">
        <v>302</v>
      </c>
      <c r="M60" s="47" t="s">
        <v>259</v>
      </c>
      <c r="N60" s="53">
        <v>4432280</v>
      </c>
      <c r="O60" s="42">
        <v>0</v>
      </c>
      <c r="P60" s="42"/>
      <c r="Q60" s="42">
        <v>4432280</v>
      </c>
      <c r="R60" s="42">
        <v>0</v>
      </c>
      <c r="S60" s="42">
        <v>4432280</v>
      </c>
      <c r="T60" s="42">
        <v>0</v>
      </c>
      <c r="U60" s="41"/>
      <c r="V60" s="42">
        <v>4343634</v>
      </c>
      <c r="W60" s="41">
        <v>2201408473</v>
      </c>
      <c r="X60" s="42">
        <v>26061804</v>
      </c>
      <c r="Y60" s="41" t="s">
        <v>297</v>
      </c>
      <c r="Z60" s="40">
        <v>45382</v>
      </c>
    </row>
    <row r="61" spans="1:26">
      <c r="A61" s="44">
        <v>900589178</v>
      </c>
      <c r="B61" s="44" t="s">
        <v>186</v>
      </c>
      <c r="C61" s="41" t="s">
        <v>11</v>
      </c>
      <c r="D61" s="41">
        <v>2091</v>
      </c>
      <c r="E61" s="44" t="s">
        <v>28</v>
      </c>
      <c r="F61" s="44" t="s">
        <v>250</v>
      </c>
      <c r="G61" s="43">
        <v>44805</v>
      </c>
      <c r="H61" s="40">
        <v>44818</v>
      </c>
      <c r="I61" s="45">
        <v>44818</v>
      </c>
      <c r="J61" s="42">
        <v>4432280</v>
      </c>
      <c r="K61" s="42">
        <v>4432280</v>
      </c>
      <c r="L61" s="44" t="s">
        <v>302</v>
      </c>
      <c r="M61" s="47" t="s">
        <v>259</v>
      </c>
      <c r="N61" s="53">
        <v>4432280</v>
      </c>
      <c r="O61" s="42">
        <v>0</v>
      </c>
      <c r="P61" s="42"/>
      <c r="Q61" s="42">
        <v>4432280</v>
      </c>
      <c r="R61" s="42">
        <v>0</v>
      </c>
      <c r="S61" s="42">
        <v>4432280</v>
      </c>
      <c r="T61" s="42">
        <v>0</v>
      </c>
      <c r="U61" s="41"/>
      <c r="V61" s="42">
        <v>4343634</v>
      </c>
      <c r="W61" s="41">
        <v>2201408473</v>
      </c>
      <c r="X61" s="42">
        <v>26061804</v>
      </c>
      <c r="Y61" s="41" t="s">
        <v>297</v>
      </c>
      <c r="Z61" s="40">
        <v>45382</v>
      </c>
    </row>
    <row r="62" spans="1:26">
      <c r="A62" s="44">
        <v>900589178</v>
      </c>
      <c r="B62" s="44" t="s">
        <v>186</v>
      </c>
      <c r="C62" s="41" t="s">
        <v>11</v>
      </c>
      <c r="D62" s="41">
        <v>2181</v>
      </c>
      <c r="E62" s="44" t="s">
        <v>29</v>
      </c>
      <c r="F62" s="44" t="s">
        <v>251</v>
      </c>
      <c r="G62" s="43">
        <v>44837</v>
      </c>
      <c r="H62" s="40">
        <v>44847</v>
      </c>
      <c r="I62" s="45">
        <v>45323.291666666664</v>
      </c>
      <c r="J62" s="42">
        <v>4432280</v>
      </c>
      <c r="K62" s="42">
        <v>4432280</v>
      </c>
      <c r="L62" s="44" t="s">
        <v>301</v>
      </c>
      <c r="M62" s="47" t="s">
        <v>259</v>
      </c>
      <c r="N62" s="53">
        <v>4432280</v>
      </c>
      <c r="O62" s="42">
        <v>0</v>
      </c>
      <c r="P62" s="42"/>
      <c r="Q62" s="42">
        <v>4432280</v>
      </c>
      <c r="R62" s="42">
        <v>0</v>
      </c>
      <c r="S62" s="42">
        <v>4432280</v>
      </c>
      <c r="T62" s="42">
        <v>4343634</v>
      </c>
      <c r="U62" s="41">
        <v>1222389868</v>
      </c>
      <c r="V62" s="42">
        <v>0</v>
      </c>
      <c r="W62" s="41"/>
      <c r="X62" s="41"/>
      <c r="Y62" s="41"/>
      <c r="Z62" s="40">
        <v>45382</v>
      </c>
    </row>
    <row r="63" spans="1:26">
      <c r="A63" s="44">
        <v>900589178</v>
      </c>
      <c r="B63" s="44" t="s">
        <v>186</v>
      </c>
      <c r="C63" s="41" t="s">
        <v>11</v>
      </c>
      <c r="D63" s="41">
        <v>2283</v>
      </c>
      <c r="E63" s="44" t="s">
        <v>30</v>
      </c>
      <c r="F63" s="44" t="s">
        <v>252</v>
      </c>
      <c r="G63" s="43">
        <v>44866</v>
      </c>
      <c r="H63" s="40">
        <v>44874</v>
      </c>
      <c r="I63" s="45">
        <v>45323.291666666664</v>
      </c>
      <c r="J63" s="42">
        <v>4432280</v>
      </c>
      <c r="K63" s="42">
        <v>4432280</v>
      </c>
      <c r="L63" s="44" t="s">
        <v>301</v>
      </c>
      <c r="M63" s="47" t="s">
        <v>259</v>
      </c>
      <c r="N63" s="53">
        <v>4432280</v>
      </c>
      <c r="O63" s="42">
        <v>0</v>
      </c>
      <c r="P63" s="42"/>
      <c r="Q63" s="42">
        <v>4432280</v>
      </c>
      <c r="R63" s="42">
        <v>0</v>
      </c>
      <c r="S63" s="42">
        <v>4432280</v>
      </c>
      <c r="T63" s="42">
        <v>4343634</v>
      </c>
      <c r="U63" s="41">
        <v>1222389871</v>
      </c>
      <c r="V63" s="42">
        <v>0</v>
      </c>
      <c r="W63" s="41"/>
      <c r="X63" s="41"/>
      <c r="Y63" s="41"/>
      <c r="Z63" s="40">
        <v>45382</v>
      </c>
    </row>
    <row r="64" spans="1:26">
      <c r="A64" s="44">
        <v>900589178</v>
      </c>
      <c r="B64" s="44" t="s">
        <v>186</v>
      </c>
      <c r="C64" s="41" t="s">
        <v>11</v>
      </c>
      <c r="D64" s="41">
        <v>2395</v>
      </c>
      <c r="E64" s="44" t="s">
        <v>31</v>
      </c>
      <c r="F64" s="44" t="s">
        <v>253</v>
      </c>
      <c r="G64" s="43">
        <v>44896</v>
      </c>
      <c r="H64" s="40">
        <v>44914</v>
      </c>
      <c r="I64" s="45">
        <v>45323.291666666664</v>
      </c>
      <c r="J64" s="42">
        <v>4432280</v>
      </c>
      <c r="K64" s="42">
        <v>4432280</v>
      </c>
      <c r="L64" s="44" t="s">
        <v>301</v>
      </c>
      <c r="M64" s="47" t="s">
        <v>259</v>
      </c>
      <c r="N64" s="53">
        <v>4432280</v>
      </c>
      <c r="O64" s="42">
        <v>0</v>
      </c>
      <c r="P64" s="42"/>
      <c r="Q64" s="42">
        <v>4432280</v>
      </c>
      <c r="R64" s="42">
        <v>0</v>
      </c>
      <c r="S64" s="42">
        <v>4432280</v>
      </c>
      <c r="T64" s="42">
        <v>4343634</v>
      </c>
      <c r="U64" s="41">
        <v>1222389874</v>
      </c>
      <c r="V64" s="42">
        <v>0</v>
      </c>
      <c r="W64" s="41"/>
      <c r="X64" s="41"/>
      <c r="Y64" s="41"/>
      <c r="Z64" s="40">
        <v>45382</v>
      </c>
    </row>
    <row r="65" spans="1:26">
      <c r="A65" s="44">
        <v>900589178</v>
      </c>
      <c r="B65" s="44" t="s">
        <v>186</v>
      </c>
      <c r="C65" s="41" t="s">
        <v>11</v>
      </c>
      <c r="D65" s="41">
        <v>2457</v>
      </c>
      <c r="E65" s="44" t="s">
        <v>32</v>
      </c>
      <c r="F65" s="44" t="s">
        <v>254</v>
      </c>
      <c r="G65" s="43">
        <v>44928</v>
      </c>
      <c r="H65" s="40">
        <v>44964</v>
      </c>
      <c r="I65" s="45">
        <v>45323.291666666664</v>
      </c>
      <c r="J65" s="42">
        <v>4432280</v>
      </c>
      <c r="K65" s="42">
        <v>4432280</v>
      </c>
      <c r="L65" s="44" t="s">
        <v>301</v>
      </c>
      <c r="M65" s="47" t="s">
        <v>259</v>
      </c>
      <c r="N65" s="53">
        <v>4432280</v>
      </c>
      <c r="O65" s="42">
        <v>0</v>
      </c>
      <c r="P65" s="42"/>
      <c r="Q65" s="42">
        <v>4432280</v>
      </c>
      <c r="R65" s="42">
        <v>0</v>
      </c>
      <c r="S65" s="42">
        <v>4432280</v>
      </c>
      <c r="T65" s="42">
        <v>4343634</v>
      </c>
      <c r="U65" s="41">
        <v>1222389875</v>
      </c>
      <c r="V65" s="42">
        <v>0</v>
      </c>
      <c r="W65" s="41"/>
      <c r="X65" s="41"/>
      <c r="Y65" s="41"/>
      <c r="Z65" s="40">
        <v>45382</v>
      </c>
    </row>
    <row r="66" spans="1:26">
      <c r="A66" s="44">
        <v>900589178</v>
      </c>
      <c r="B66" s="44" t="s">
        <v>186</v>
      </c>
      <c r="C66" s="41" t="s">
        <v>11</v>
      </c>
      <c r="D66" s="41">
        <v>2530</v>
      </c>
      <c r="E66" s="44" t="s">
        <v>33</v>
      </c>
      <c r="F66" s="44" t="s">
        <v>255</v>
      </c>
      <c r="G66" s="43">
        <v>44960</v>
      </c>
      <c r="H66" s="45">
        <v>44960</v>
      </c>
      <c r="I66" s="45">
        <v>45323.291666666664</v>
      </c>
      <c r="J66" s="42">
        <v>4432280</v>
      </c>
      <c r="K66" s="42">
        <v>4432280</v>
      </c>
      <c r="L66" s="44" t="s">
        <v>301</v>
      </c>
      <c r="M66" s="47" t="s">
        <v>259</v>
      </c>
      <c r="N66" s="53">
        <v>4432280</v>
      </c>
      <c r="O66" s="42">
        <v>0</v>
      </c>
      <c r="P66" s="42"/>
      <c r="Q66" s="42">
        <v>4432280</v>
      </c>
      <c r="R66" s="42">
        <v>0</v>
      </c>
      <c r="S66" s="42">
        <v>4432280</v>
      </c>
      <c r="T66" s="42">
        <v>4343634</v>
      </c>
      <c r="U66" s="41">
        <v>1222389878</v>
      </c>
      <c r="V66" s="42">
        <v>0</v>
      </c>
      <c r="W66" s="41"/>
      <c r="X66" s="41"/>
      <c r="Y66" s="41"/>
      <c r="Z66" s="40">
        <v>45382</v>
      </c>
    </row>
    <row r="67" spans="1:26">
      <c r="A67" s="44">
        <v>900589178</v>
      </c>
      <c r="B67" s="44" t="s">
        <v>186</v>
      </c>
      <c r="C67" s="41" t="s">
        <v>11</v>
      </c>
      <c r="D67" s="41">
        <v>2600</v>
      </c>
      <c r="E67" s="44" t="s">
        <v>34</v>
      </c>
      <c r="F67" s="44" t="s">
        <v>256</v>
      </c>
      <c r="G67" s="43">
        <v>44986</v>
      </c>
      <c r="H67" s="45">
        <v>44986</v>
      </c>
      <c r="I67" s="45">
        <v>45008</v>
      </c>
      <c r="J67" s="42">
        <v>4432280</v>
      </c>
      <c r="K67" s="42">
        <v>4432280</v>
      </c>
      <c r="L67" s="44" t="s">
        <v>302</v>
      </c>
      <c r="M67" s="47" t="s">
        <v>259</v>
      </c>
      <c r="N67" s="53">
        <v>4432280</v>
      </c>
      <c r="O67" s="42">
        <v>0</v>
      </c>
      <c r="P67" s="42"/>
      <c r="Q67" s="42">
        <v>4432280</v>
      </c>
      <c r="R67" s="42">
        <v>0</v>
      </c>
      <c r="S67" s="42">
        <v>4432280</v>
      </c>
      <c r="T67" s="42">
        <v>0</v>
      </c>
      <c r="U67" s="41"/>
      <c r="V67" s="42">
        <v>4343634</v>
      </c>
      <c r="W67" s="41">
        <v>2201408473</v>
      </c>
      <c r="X67" s="42">
        <v>26061804</v>
      </c>
      <c r="Y67" s="41" t="s">
        <v>297</v>
      </c>
      <c r="Z67" s="40">
        <v>45382</v>
      </c>
    </row>
    <row r="68" spans="1:26">
      <c r="A68" s="44">
        <v>900589178</v>
      </c>
      <c r="B68" s="44" t="s">
        <v>186</v>
      </c>
      <c r="C68" s="41" t="s">
        <v>11</v>
      </c>
      <c r="D68" s="41">
        <v>2656</v>
      </c>
      <c r="E68" s="44" t="s">
        <v>35</v>
      </c>
      <c r="F68" s="44" t="s">
        <v>257</v>
      </c>
      <c r="G68" s="43">
        <v>45020</v>
      </c>
      <c r="H68" s="45">
        <v>45020</v>
      </c>
      <c r="I68" s="45">
        <v>45352.291666666664</v>
      </c>
      <c r="J68" s="42">
        <v>4432280</v>
      </c>
      <c r="K68" s="42">
        <v>4432280</v>
      </c>
      <c r="L68" s="44" t="s">
        <v>298</v>
      </c>
      <c r="M68" s="47" t="s">
        <v>260</v>
      </c>
      <c r="N68" s="53">
        <v>0</v>
      </c>
      <c r="O68" s="42">
        <v>0</v>
      </c>
      <c r="P68" s="42" t="s">
        <v>299</v>
      </c>
      <c r="Q68" s="42">
        <v>0</v>
      </c>
      <c r="R68" s="42">
        <v>0</v>
      </c>
      <c r="S68" s="42">
        <v>0</v>
      </c>
      <c r="T68" s="42">
        <v>0</v>
      </c>
      <c r="U68" s="41"/>
      <c r="V68" s="42">
        <v>0</v>
      </c>
      <c r="W68" s="41"/>
      <c r="X68" s="41"/>
      <c r="Y68" s="41"/>
      <c r="Z68" s="40">
        <v>45382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zoomScale="80" zoomScaleNormal="80" workbookViewId="0">
      <selection activeCell="C16" sqref="C16"/>
    </sheetView>
  </sheetViews>
  <sheetFormatPr baseColWidth="10" defaultRowHeight="12.5"/>
  <cols>
    <col min="1" max="1" width="0.9140625" style="57" customWidth="1"/>
    <col min="2" max="2" width="7.1640625" style="57" customWidth="1"/>
    <col min="3" max="3" width="16.08203125" style="57" customWidth="1"/>
    <col min="4" max="4" width="10.58203125" style="57" customWidth="1"/>
    <col min="5" max="6" width="10.5" style="57" customWidth="1"/>
    <col min="7" max="7" width="7.5" style="57" customWidth="1"/>
    <col min="8" max="8" width="19.08203125" style="57" customWidth="1"/>
    <col min="9" max="9" width="23.33203125" style="57" customWidth="1"/>
    <col min="10" max="10" width="11.4140625" style="57" customWidth="1"/>
    <col min="11" max="11" width="1.58203125" style="57" customWidth="1"/>
    <col min="12" max="12" width="8" style="57" customWidth="1"/>
    <col min="13" max="13" width="15.1640625" style="86" bestFit="1" customWidth="1"/>
    <col min="14" max="14" width="12.6640625" style="57" bestFit="1" customWidth="1"/>
    <col min="15" max="15" width="6.83203125" style="57" bestFit="1" customWidth="1"/>
    <col min="16" max="16" width="12.1640625" style="57" bestFit="1" customWidth="1"/>
    <col min="17" max="225" width="10.6640625" style="57"/>
    <col min="226" max="226" width="4.08203125" style="57" customWidth="1"/>
    <col min="227" max="227" width="10.6640625" style="57"/>
    <col min="228" max="228" width="16.08203125" style="57" customWidth="1"/>
    <col min="229" max="229" width="10.58203125" style="57" customWidth="1"/>
    <col min="230" max="233" width="10.6640625" style="57"/>
    <col min="234" max="234" width="20.6640625" style="57" customWidth="1"/>
    <col min="235" max="235" width="12.83203125" style="57" customWidth="1"/>
    <col min="236" max="236" width="1.58203125" style="57" customWidth="1"/>
    <col min="237" max="481" width="10.6640625" style="57"/>
    <col min="482" max="482" width="4.08203125" style="57" customWidth="1"/>
    <col min="483" max="483" width="10.6640625" style="57"/>
    <col min="484" max="484" width="16.08203125" style="57" customWidth="1"/>
    <col min="485" max="485" width="10.58203125" style="57" customWidth="1"/>
    <col min="486" max="489" width="10.6640625" style="57"/>
    <col min="490" max="490" width="20.6640625" style="57" customWidth="1"/>
    <col min="491" max="491" width="12.83203125" style="57" customWidth="1"/>
    <col min="492" max="492" width="1.58203125" style="57" customWidth="1"/>
    <col min="493" max="737" width="10.6640625" style="57"/>
    <col min="738" max="738" width="4.08203125" style="57" customWidth="1"/>
    <col min="739" max="739" width="10.6640625" style="57"/>
    <col min="740" max="740" width="16.08203125" style="57" customWidth="1"/>
    <col min="741" max="741" width="10.58203125" style="57" customWidth="1"/>
    <col min="742" max="745" width="10.6640625" style="57"/>
    <col min="746" max="746" width="20.6640625" style="57" customWidth="1"/>
    <col min="747" max="747" width="12.83203125" style="57" customWidth="1"/>
    <col min="748" max="748" width="1.58203125" style="57" customWidth="1"/>
    <col min="749" max="993" width="10.6640625" style="57"/>
    <col min="994" max="994" width="4.08203125" style="57" customWidth="1"/>
    <col min="995" max="995" width="10.6640625" style="57"/>
    <col min="996" max="996" width="16.08203125" style="57" customWidth="1"/>
    <col min="997" max="997" width="10.58203125" style="57" customWidth="1"/>
    <col min="998" max="1001" width="10.6640625" style="57"/>
    <col min="1002" max="1002" width="20.6640625" style="57" customWidth="1"/>
    <col min="1003" max="1003" width="12.83203125" style="57" customWidth="1"/>
    <col min="1004" max="1004" width="1.58203125" style="57" customWidth="1"/>
    <col min="1005" max="1249" width="10.6640625" style="57"/>
    <col min="1250" max="1250" width="4.08203125" style="57" customWidth="1"/>
    <col min="1251" max="1251" width="10.6640625" style="57"/>
    <col min="1252" max="1252" width="16.08203125" style="57" customWidth="1"/>
    <col min="1253" max="1253" width="10.58203125" style="57" customWidth="1"/>
    <col min="1254" max="1257" width="10.6640625" style="57"/>
    <col min="1258" max="1258" width="20.6640625" style="57" customWidth="1"/>
    <col min="1259" max="1259" width="12.83203125" style="57" customWidth="1"/>
    <col min="1260" max="1260" width="1.58203125" style="57" customWidth="1"/>
    <col min="1261" max="1505" width="10.6640625" style="57"/>
    <col min="1506" max="1506" width="4.08203125" style="57" customWidth="1"/>
    <col min="1507" max="1507" width="10.6640625" style="57"/>
    <col min="1508" max="1508" width="16.08203125" style="57" customWidth="1"/>
    <col min="1509" max="1509" width="10.58203125" style="57" customWidth="1"/>
    <col min="1510" max="1513" width="10.6640625" style="57"/>
    <col min="1514" max="1514" width="20.6640625" style="57" customWidth="1"/>
    <col min="1515" max="1515" width="12.83203125" style="57" customWidth="1"/>
    <col min="1516" max="1516" width="1.58203125" style="57" customWidth="1"/>
    <col min="1517" max="1761" width="10.6640625" style="57"/>
    <col min="1762" max="1762" width="4.08203125" style="57" customWidth="1"/>
    <col min="1763" max="1763" width="10.6640625" style="57"/>
    <col min="1764" max="1764" width="16.08203125" style="57" customWidth="1"/>
    <col min="1765" max="1765" width="10.58203125" style="57" customWidth="1"/>
    <col min="1766" max="1769" width="10.6640625" style="57"/>
    <col min="1770" max="1770" width="20.6640625" style="57" customWidth="1"/>
    <col min="1771" max="1771" width="12.83203125" style="57" customWidth="1"/>
    <col min="1772" max="1772" width="1.58203125" style="57" customWidth="1"/>
    <col min="1773" max="2017" width="10.6640625" style="57"/>
    <col min="2018" max="2018" width="4.08203125" style="57" customWidth="1"/>
    <col min="2019" max="2019" width="10.6640625" style="57"/>
    <col min="2020" max="2020" width="16.08203125" style="57" customWidth="1"/>
    <col min="2021" max="2021" width="10.58203125" style="57" customWidth="1"/>
    <col min="2022" max="2025" width="10.6640625" style="57"/>
    <col min="2026" max="2026" width="20.6640625" style="57" customWidth="1"/>
    <col min="2027" max="2027" width="12.83203125" style="57" customWidth="1"/>
    <col min="2028" max="2028" width="1.58203125" style="57" customWidth="1"/>
    <col min="2029" max="2273" width="10.6640625" style="57"/>
    <col min="2274" max="2274" width="4.08203125" style="57" customWidth="1"/>
    <col min="2275" max="2275" width="10.6640625" style="57"/>
    <col min="2276" max="2276" width="16.08203125" style="57" customWidth="1"/>
    <col min="2277" max="2277" width="10.58203125" style="57" customWidth="1"/>
    <col min="2278" max="2281" width="10.6640625" style="57"/>
    <col min="2282" max="2282" width="20.6640625" style="57" customWidth="1"/>
    <col min="2283" max="2283" width="12.83203125" style="57" customWidth="1"/>
    <col min="2284" max="2284" width="1.58203125" style="57" customWidth="1"/>
    <col min="2285" max="2529" width="10.6640625" style="57"/>
    <col min="2530" max="2530" width="4.08203125" style="57" customWidth="1"/>
    <col min="2531" max="2531" width="10.6640625" style="57"/>
    <col min="2532" max="2532" width="16.08203125" style="57" customWidth="1"/>
    <col min="2533" max="2533" width="10.58203125" style="57" customWidth="1"/>
    <col min="2534" max="2537" width="10.6640625" style="57"/>
    <col min="2538" max="2538" width="20.6640625" style="57" customWidth="1"/>
    <col min="2539" max="2539" width="12.83203125" style="57" customWidth="1"/>
    <col min="2540" max="2540" width="1.58203125" style="57" customWidth="1"/>
    <col min="2541" max="2785" width="10.6640625" style="57"/>
    <col min="2786" max="2786" width="4.08203125" style="57" customWidth="1"/>
    <col min="2787" max="2787" width="10.6640625" style="57"/>
    <col min="2788" max="2788" width="16.08203125" style="57" customWidth="1"/>
    <col min="2789" max="2789" width="10.58203125" style="57" customWidth="1"/>
    <col min="2790" max="2793" width="10.6640625" style="57"/>
    <col min="2794" max="2794" width="20.6640625" style="57" customWidth="1"/>
    <col min="2795" max="2795" width="12.83203125" style="57" customWidth="1"/>
    <col min="2796" max="2796" width="1.58203125" style="57" customWidth="1"/>
    <col min="2797" max="3041" width="10.6640625" style="57"/>
    <col min="3042" max="3042" width="4.08203125" style="57" customWidth="1"/>
    <col min="3043" max="3043" width="10.6640625" style="57"/>
    <col min="3044" max="3044" width="16.08203125" style="57" customWidth="1"/>
    <col min="3045" max="3045" width="10.58203125" style="57" customWidth="1"/>
    <col min="3046" max="3049" width="10.6640625" style="57"/>
    <col min="3050" max="3050" width="20.6640625" style="57" customWidth="1"/>
    <col min="3051" max="3051" width="12.83203125" style="57" customWidth="1"/>
    <col min="3052" max="3052" width="1.58203125" style="57" customWidth="1"/>
    <col min="3053" max="3297" width="10.6640625" style="57"/>
    <col min="3298" max="3298" width="4.08203125" style="57" customWidth="1"/>
    <col min="3299" max="3299" width="10.6640625" style="57"/>
    <col min="3300" max="3300" width="16.08203125" style="57" customWidth="1"/>
    <col min="3301" max="3301" width="10.58203125" style="57" customWidth="1"/>
    <col min="3302" max="3305" width="10.6640625" style="57"/>
    <col min="3306" max="3306" width="20.6640625" style="57" customWidth="1"/>
    <col min="3307" max="3307" width="12.83203125" style="57" customWidth="1"/>
    <col min="3308" max="3308" width="1.58203125" style="57" customWidth="1"/>
    <col min="3309" max="3553" width="10.6640625" style="57"/>
    <col min="3554" max="3554" width="4.08203125" style="57" customWidth="1"/>
    <col min="3555" max="3555" width="10.6640625" style="57"/>
    <col min="3556" max="3556" width="16.08203125" style="57" customWidth="1"/>
    <col min="3557" max="3557" width="10.58203125" style="57" customWidth="1"/>
    <col min="3558" max="3561" width="10.6640625" style="57"/>
    <col min="3562" max="3562" width="20.6640625" style="57" customWidth="1"/>
    <col min="3563" max="3563" width="12.83203125" style="57" customWidth="1"/>
    <col min="3564" max="3564" width="1.58203125" style="57" customWidth="1"/>
    <col min="3565" max="3809" width="10.6640625" style="57"/>
    <col min="3810" max="3810" width="4.08203125" style="57" customWidth="1"/>
    <col min="3811" max="3811" width="10.6640625" style="57"/>
    <col min="3812" max="3812" width="16.08203125" style="57" customWidth="1"/>
    <col min="3813" max="3813" width="10.58203125" style="57" customWidth="1"/>
    <col min="3814" max="3817" width="10.6640625" style="57"/>
    <col min="3818" max="3818" width="20.6640625" style="57" customWidth="1"/>
    <col min="3819" max="3819" width="12.83203125" style="57" customWidth="1"/>
    <col min="3820" max="3820" width="1.58203125" style="57" customWidth="1"/>
    <col min="3821" max="4065" width="10.6640625" style="57"/>
    <col min="4066" max="4066" width="4.08203125" style="57" customWidth="1"/>
    <col min="4067" max="4067" width="10.6640625" style="57"/>
    <col min="4068" max="4068" width="16.08203125" style="57" customWidth="1"/>
    <col min="4069" max="4069" width="10.58203125" style="57" customWidth="1"/>
    <col min="4070" max="4073" width="10.6640625" style="57"/>
    <col min="4074" max="4074" width="20.6640625" style="57" customWidth="1"/>
    <col min="4075" max="4075" width="12.83203125" style="57" customWidth="1"/>
    <col min="4076" max="4076" width="1.58203125" style="57" customWidth="1"/>
    <col min="4077" max="4321" width="10.6640625" style="57"/>
    <col min="4322" max="4322" width="4.08203125" style="57" customWidth="1"/>
    <col min="4323" max="4323" width="10.6640625" style="57"/>
    <col min="4324" max="4324" width="16.08203125" style="57" customWidth="1"/>
    <col min="4325" max="4325" width="10.58203125" style="57" customWidth="1"/>
    <col min="4326" max="4329" width="10.6640625" style="57"/>
    <col min="4330" max="4330" width="20.6640625" style="57" customWidth="1"/>
    <col min="4331" max="4331" width="12.83203125" style="57" customWidth="1"/>
    <col min="4332" max="4332" width="1.58203125" style="57" customWidth="1"/>
    <col min="4333" max="4577" width="10.6640625" style="57"/>
    <col min="4578" max="4578" width="4.08203125" style="57" customWidth="1"/>
    <col min="4579" max="4579" width="10.6640625" style="57"/>
    <col min="4580" max="4580" width="16.08203125" style="57" customWidth="1"/>
    <col min="4581" max="4581" width="10.58203125" style="57" customWidth="1"/>
    <col min="4582" max="4585" width="10.6640625" style="57"/>
    <col min="4586" max="4586" width="20.6640625" style="57" customWidth="1"/>
    <col min="4587" max="4587" width="12.83203125" style="57" customWidth="1"/>
    <col min="4588" max="4588" width="1.58203125" style="57" customWidth="1"/>
    <col min="4589" max="4833" width="10.6640625" style="57"/>
    <col min="4834" max="4834" width="4.08203125" style="57" customWidth="1"/>
    <col min="4835" max="4835" width="10.6640625" style="57"/>
    <col min="4836" max="4836" width="16.08203125" style="57" customWidth="1"/>
    <col min="4837" max="4837" width="10.58203125" style="57" customWidth="1"/>
    <col min="4838" max="4841" width="10.6640625" style="57"/>
    <col min="4842" max="4842" width="20.6640625" style="57" customWidth="1"/>
    <col min="4843" max="4843" width="12.83203125" style="57" customWidth="1"/>
    <col min="4844" max="4844" width="1.58203125" style="57" customWidth="1"/>
    <col min="4845" max="5089" width="10.6640625" style="57"/>
    <col min="5090" max="5090" width="4.08203125" style="57" customWidth="1"/>
    <col min="5091" max="5091" width="10.6640625" style="57"/>
    <col min="5092" max="5092" width="16.08203125" style="57" customWidth="1"/>
    <col min="5093" max="5093" width="10.58203125" style="57" customWidth="1"/>
    <col min="5094" max="5097" width="10.6640625" style="57"/>
    <col min="5098" max="5098" width="20.6640625" style="57" customWidth="1"/>
    <col min="5099" max="5099" width="12.83203125" style="57" customWidth="1"/>
    <col min="5100" max="5100" width="1.58203125" style="57" customWidth="1"/>
    <col min="5101" max="5345" width="10.6640625" style="57"/>
    <col min="5346" max="5346" width="4.08203125" style="57" customWidth="1"/>
    <col min="5347" max="5347" width="10.6640625" style="57"/>
    <col min="5348" max="5348" width="16.08203125" style="57" customWidth="1"/>
    <col min="5349" max="5349" width="10.58203125" style="57" customWidth="1"/>
    <col min="5350" max="5353" width="10.6640625" style="57"/>
    <col min="5354" max="5354" width="20.6640625" style="57" customWidth="1"/>
    <col min="5355" max="5355" width="12.83203125" style="57" customWidth="1"/>
    <col min="5356" max="5356" width="1.58203125" style="57" customWidth="1"/>
    <col min="5357" max="5601" width="10.6640625" style="57"/>
    <col min="5602" max="5602" width="4.08203125" style="57" customWidth="1"/>
    <col min="5603" max="5603" width="10.6640625" style="57"/>
    <col min="5604" max="5604" width="16.08203125" style="57" customWidth="1"/>
    <col min="5605" max="5605" width="10.58203125" style="57" customWidth="1"/>
    <col min="5606" max="5609" width="10.6640625" style="57"/>
    <col min="5610" max="5610" width="20.6640625" style="57" customWidth="1"/>
    <col min="5611" max="5611" width="12.83203125" style="57" customWidth="1"/>
    <col min="5612" max="5612" width="1.58203125" style="57" customWidth="1"/>
    <col min="5613" max="5857" width="10.6640625" style="57"/>
    <col min="5858" max="5858" width="4.08203125" style="57" customWidth="1"/>
    <col min="5859" max="5859" width="10.6640625" style="57"/>
    <col min="5860" max="5860" width="16.08203125" style="57" customWidth="1"/>
    <col min="5861" max="5861" width="10.58203125" style="57" customWidth="1"/>
    <col min="5862" max="5865" width="10.6640625" style="57"/>
    <col min="5866" max="5866" width="20.6640625" style="57" customWidth="1"/>
    <col min="5867" max="5867" width="12.83203125" style="57" customWidth="1"/>
    <col min="5868" max="5868" width="1.58203125" style="57" customWidth="1"/>
    <col min="5869" max="6113" width="10.6640625" style="57"/>
    <col min="6114" max="6114" width="4.08203125" style="57" customWidth="1"/>
    <col min="6115" max="6115" width="10.6640625" style="57"/>
    <col min="6116" max="6116" width="16.08203125" style="57" customWidth="1"/>
    <col min="6117" max="6117" width="10.58203125" style="57" customWidth="1"/>
    <col min="6118" max="6121" width="10.6640625" style="57"/>
    <col min="6122" max="6122" width="20.6640625" style="57" customWidth="1"/>
    <col min="6123" max="6123" width="12.83203125" style="57" customWidth="1"/>
    <col min="6124" max="6124" width="1.58203125" style="57" customWidth="1"/>
    <col min="6125" max="6369" width="10.6640625" style="57"/>
    <col min="6370" max="6370" width="4.08203125" style="57" customWidth="1"/>
    <col min="6371" max="6371" width="10.6640625" style="57"/>
    <col min="6372" max="6372" width="16.08203125" style="57" customWidth="1"/>
    <col min="6373" max="6373" width="10.58203125" style="57" customWidth="1"/>
    <col min="6374" max="6377" width="10.6640625" style="57"/>
    <col min="6378" max="6378" width="20.6640625" style="57" customWidth="1"/>
    <col min="6379" max="6379" width="12.83203125" style="57" customWidth="1"/>
    <col min="6380" max="6380" width="1.58203125" style="57" customWidth="1"/>
    <col min="6381" max="6625" width="10.6640625" style="57"/>
    <col min="6626" max="6626" width="4.08203125" style="57" customWidth="1"/>
    <col min="6627" max="6627" width="10.6640625" style="57"/>
    <col min="6628" max="6628" width="16.08203125" style="57" customWidth="1"/>
    <col min="6629" max="6629" width="10.58203125" style="57" customWidth="1"/>
    <col min="6630" max="6633" width="10.6640625" style="57"/>
    <col min="6634" max="6634" width="20.6640625" style="57" customWidth="1"/>
    <col min="6635" max="6635" width="12.83203125" style="57" customWidth="1"/>
    <col min="6636" max="6636" width="1.58203125" style="57" customWidth="1"/>
    <col min="6637" max="6881" width="10.6640625" style="57"/>
    <col min="6882" max="6882" width="4.08203125" style="57" customWidth="1"/>
    <col min="6883" max="6883" width="10.6640625" style="57"/>
    <col min="6884" max="6884" width="16.08203125" style="57" customWidth="1"/>
    <col min="6885" max="6885" width="10.58203125" style="57" customWidth="1"/>
    <col min="6886" max="6889" width="10.6640625" style="57"/>
    <col min="6890" max="6890" width="20.6640625" style="57" customWidth="1"/>
    <col min="6891" max="6891" width="12.83203125" style="57" customWidth="1"/>
    <col min="6892" max="6892" width="1.58203125" style="57" customWidth="1"/>
    <col min="6893" max="7137" width="10.6640625" style="57"/>
    <col min="7138" max="7138" width="4.08203125" style="57" customWidth="1"/>
    <col min="7139" max="7139" width="10.6640625" style="57"/>
    <col min="7140" max="7140" width="16.08203125" style="57" customWidth="1"/>
    <col min="7141" max="7141" width="10.58203125" style="57" customWidth="1"/>
    <col min="7142" max="7145" width="10.6640625" style="57"/>
    <col min="7146" max="7146" width="20.6640625" style="57" customWidth="1"/>
    <col min="7147" max="7147" width="12.83203125" style="57" customWidth="1"/>
    <col min="7148" max="7148" width="1.58203125" style="57" customWidth="1"/>
    <col min="7149" max="7393" width="10.6640625" style="57"/>
    <col min="7394" max="7394" width="4.08203125" style="57" customWidth="1"/>
    <col min="7395" max="7395" width="10.6640625" style="57"/>
    <col min="7396" max="7396" width="16.08203125" style="57" customWidth="1"/>
    <col min="7397" max="7397" width="10.58203125" style="57" customWidth="1"/>
    <col min="7398" max="7401" width="10.6640625" style="57"/>
    <col min="7402" max="7402" width="20.6640625" style="57" customWidth="1"/>
    <col min="7403" max="7403" width="12.83203125" style="57" customWidth="1"/>
    <col min="7404" max="7404" width="1.58203125" style="57" customWidth="1"/>
    <col min="7405" max="7649" width="10.6640625" style="57"/>
    <col min="7650" max="7650" width="4.08203125" style="57" customWidth="1"/>
    <col min="7651" max="7651" width="10.6640625" style="57"/>
    <col min="7652" max="7652" width="16.08203125" style="57" customWidth="1"/>
    <col min="7653" max="7653" width="10.58203125" style="57" customWidth="1"/>
    <col min="7654" max="7657" width="10.6640625" style="57"/>
    <col min="7658" max="7658" width="20.6640625" style="57" customWidth="1"/>
    <col min="7659" max="7659" width="12.83203125" style="57" customWidth="1"/>
    <col min="7660" max="7660" width="1.58203125" style="57" customWidth="1"/>
    <col min="7661" max="7905" width="10.6640625" style="57"/>
    <col min="7906" max="7906" width="4.08203125" style="57" customWidth="1"/>
    <col min="7907" max="7907" width="10.6640625" style="57"/>
    <col min="7908" max="7908" width="16.08203125" style="57" customWidth="1"/>
    <col min="7909" max="7909" width="10.58203125" style="57" customWidth="1"/>
    <col min="7910" max="7913" width="10.6640625" style="57"/>
    <col min="7914" max="7914" width="20.6640625" style="57" customWidth="1"/>
    <col min="7915" max="7915" width="12.83203125" style="57" customWidth="1"/>
    <col min="7916" max="7916" width="1.58203125" style="57" customWidth="1"/>
    <col min="7917" max="8161" width="10.6640625" style="57"/>
    <col min="8162" max="8162" width="4.08203125" style="57" customWidth="1"/>
    <col min="8163" max="8163" width="10.6640625" style="57"/>
    <col min="8164" max="8164" width="16.08203125" style="57" customWidth="1"/>
    <col min="8165" max="8165" width="10.58203125" style="57" customWidth="1"/>
    <col min="8166" max="8169" width="10.6640625" style="57"/>
    <col min="8170" max="8170" width="20.6640625" style="57" customWidth="1"/>
    <col min="8171" max="8171" width="12.83203125" style="57" customWidth="1"/>
    <col min="8172" max="8172" width="1.58203125" style="57" customWidth="1"/>
    <col min="8173" max="8417" width="10.6640625" style="57"/>
    <col min="8418" max="8418" width="4.08203125" style="57" customWidth="1"/>
    <col min="8419" max="8419" width="10.6640625" style="57"/>
    <col min="8420" max="8420" width="16.08203125" style="57" customWidth="1"/>
    <col min="8421" max="8421" width="10.58203125" style="57" customWidth="1"/>
    <col min="8422" max="8425" width="10.6640625" style="57"/>
    <col min="8426" max="8426" width="20.6640625" style="57" customWidth="1"/>
    <col min="8427" max="8427" width="12.83203125" style="57" customWidth="1"/>
    <col min="8428" max="8428" width="1.58203125" style="57" customWidth="1"/>
    <col min="8429" max="8673" width="10.6640625" style="57"/>
    <col min="8674" max="8674" width="4.08203125" style="57" customWidth="1"/>
    <col min="8675" max="8675" width="10.6640625" style="57"/>
    <col min="8676" max="8676" width="16.08203125" style="57" customWidth="1"/>
    <col min="8677" max="8677" width="10.58203125" style="57" customWidth="1"/>
    <col min="8678" max="8681" width="10.6640625" style="57"/>
    <col min="8682" max="8682" width="20.6640625" style="57" customWidth="1"/>
    <col min="8683" max="8683" width="12.83203125" style="57" customWidth="1"/>
    <col min="8684" max="8684" width="1.58203125" style="57" customWidth="1"/>
    <col min="8685" max="8929" width="10.6640625" style="57"/>
    <col min="8930" max="8930" width="4.08203125" style="57" customWidth="1"/>
    <col min="8931" max="8931" width="10.6640625" style="57"/>
    <col min="8932" max="8932" width="16.08203125" style="57" customWidth="1"/>
    <col min="8933" max="8933" width="10.58203125" style="57" customWidth="1"/>
    <col min="8934" max="8937" width="10.6640625" style="57"/>
    <col min="8938" max="8938" width="20.6640625" style="57" customWidth="1"/>
    <col min="8939" max="8939" width="12.83203125" style="57" customWidth="1"/>
    <col min="8940" max="8940" width="1.58203125" style="57" customWidth="1"/>
    <col min="8941" max="9185" width="10.6640625" style="57"/>
    <col min="9186" max="9186" width="4.08203125" style="57" customWidth="1"/>
    <col min="9187" max="9187" width="10.6640625" style="57"/>
    <col min="9188" max="9188" width="16.08203125" style="57" customWidth="1"/>
    <col min="9189" max="9189" width="10.58203125" style="57" customWidth="1"/>
    <col min="9190" max="9193" width="10.6640625" style="57"/>
    <col min="9194" max="9194" width="20.6640625" style="57" customWidth="1"/>
    <col min="9195" max="9195" width="12.83203125" style="57" customWidth="1"/>
    <col min="9196" max="9196" width="1.58203125" style="57" customWidth="1"/>
    <col min="9197" max="9441" width="10.6640625" style="57"/>
    <col min="9442" max="9442" width="4.08203125" style="57" customWidth="1"/>
    <col min="9443" max="9443" width="10.6640625" style="57"/>
    <col min="9444" max="9444" width="16.08203125" style="57" customWidth="1"/>
    <col min="9445" max="9445" width="10.58203125" style="57" customWidth="1"/>
    <col min="9446" max="9449" width="10.6640625" style="57"/>
    <col min="9450" max="9450" width="20.6640625" style="57" customWidth="1"/>
    <col min="9451" max="9451" width="12.83203125" style="57" customWidth="1"/>
    <col min="9452" max="9452" width="1.58203125" style="57" customWidth="1"/>
    <col min="9453" max="9697" width="10.6640625" style="57"/>
    <col min="9698" max="9698" width="4.08203125" style="57" customWidth="1"/>
    <col min="9699" max="9699" width="10.6640625" style="57"/>
    <col min="9700" max="9700" width="16.08203125" style="57" customWidth="1"/>
    <col min="9701" max="9701" width="10.58203125" style="57" customWidth="1"/>
    <col min="9702" max="9705" width="10.6640625" style="57"/>
    <col min="9706" max="9706" width="20.6640625" style="57" customWidth="1"/>
    <col min="9707" max="9707" width="12.83203125" style="57" customWidth="1"/>
    <col min="9708" max="9708" width="1.58203125" style="57" customWidth="1"/>
    <col min="9709" max="9953" width="10.6640625" style="57"/>
    <col min="9954" max="9954" width="4.08203125" style="57" customWidth="1"/>
    <col min="9955" max="9955" width="10.6640625" style="57"/>
    <col min="9956" max="9956" width="16.08203125" style="57" customWidth="1"/>
    <col min="9957" max="9957" width="10.58203125" style="57" customWidth="1"/>
    <col min="9958" max="9961" width="10.6640625" style="57"/>
    <col min="9962" max="9962" width="20.6640625" style="57" customWidth="1"/>
    <col min="9963" max="9963" width="12.83203125" style="57" customWidth="1"/>
    <col min="9964" max="9964" width="1.58203125" style="57" customWidth="1"/>
    <col min="9965" max="10209" width="10.6640625" style="57"/>
    <col min="10210" max="10210" width="4.08203125" style="57" customWidth="1"/>
    <col min="10211" max="10211" width="10.6640625" style="57"/>
    <col min="10212" max="10212" width="16.08203125" style="57" customWidth="1"/>
    <col min="10213" max="10213" width="10.58203125" style="57" customWidth="1"/>
    <col min="10214" max="10217" width="10.6640625" style="57"/>
    <col min="10218" max="10218" width="20.6640625" style="57" customWidth="1"/>
    <col min="10219" max="10219" width="12.83203125" style="57" customWidth="1"/>
    <col min="10220" max="10220" width="1.58203125" style="57" customWidth="1"/>
    <col min="10221" max="10465" width="10.6640625" style="57"/>
    <col min="10466" max="10466" width="4.08203125" style="57" customWidth="1"/>
    <col min="10467" max="10467" width="10.6640625" style="57"/>
    <col min="10468" max="10468" width="16.08203125" style="57" customWidth="1"/>
    <col min="10469" max="10469" width="10.58203125" style="57" customWidth="1"/>
    <col min="10470" max="10473" width="10.6640625" style="57"/>
    <col min="10474" max="10474" width="20.6640625" style="57" customWidth="1"/>
    <col min="10475" max="10475" width="12.83203125" style="57" customWidth="1"/>
    <col min="10476" max="10476" width="1.58203125" style="57" customWidth="1"/>
    <col min="10477" max="10721" width="10.6640625" style="57"/>
    <col min="10722" max="10722" width="4.08203125" style="57" customWidth="1"/>
    <col min="10723" max="10723" width="10.6640625" style="57"/>
    <col min="10724" max="10724" width="16.08203125" style="57" customWidth="1"/>
    <col min="10725" max="10725" width="10.58203125" style="57" customWidth="1"/>
    <col min="10726" max="10729" width="10.6640625" style="57"/>
    <col min="10730" max="10730" width="20.6640625" style="57" customWidth="1"/>
    <col min="10731" max="10731" width="12.83203125" style="57" customWidth="1"/>
    <col min="10732" max="10732" width="1.58203125" style="57" customWidth="1"/>
    <col min="10733" max="10977" width="10.6640625" style="57"/>
    <col min="10978" max="10978" width="4.08203125" style="57" customWidth="1"/>
    <col min="10979" max="10979" width="10.6640625" style="57"/>
    <col min="10980" max="10980" width="16.08203125" style="57" customWidth="1"/>
    <col min="10981" max="10981" width="10.58203125" style="57" customWidth="1"/>
    <col min="10982" max="10985" width="10.6640625" style="57"/>
    <col min="10986" max="10986" width="20.6640625" style="57" customWidth="1"/>
    <col min="10987" max="10987" width="12.83203125" style="57" customWidth="1"/>
    <col min="10988" max="10988" width="1.58203125" style="57" customWidth="1"/>
    <col min="10989" max="11233" width="10.6640625" style="57"/>
    <col min="11234" max="11234" width="4.08203125" style="57" customWidth="1"/>
    <col min="11235" max="11235" width="10.6640625" style="57"/>
    <col min="11236" max="11236" width="16.08203125" style="57" customWidth="1"/>
    <col min="11237" max="11237" width="10.58203125" style="57" customWidth="1"/>
    <col min="11238" max="11241" width="10.6640625" style="57"/>
    <col min="11242" max="11242" width="20.6640625" style="57" customWidth="1"/>
    <col min="11243" max="11243" width="12.83203125" style="57" customWidth="1"/>
    <col min="11244" max="11244" width="1.58203125" style="57" customWidth="1"/>
    <col min="11245" max="11489" width="10.6640625" style="57"/>
    <col min="11490" max="11490" width="4.08203125" style="57" customWidth="1"/>
    <col min="11491" max="11491" width="10.6640625" style="57"/>
    <col min="11492" max="11492" width="16.08203125" style="57" customWidth="1"/>
    <col min="11493" max="11493" width="10.58203125" style="57" customWidth="1"/>
    <col min="11494" max="11497" width="10.6640625" style="57"/>
    <col min="11498" max="11498" width="20.6640625" style="57" customWidth="1"/>
    <col min="11499" max="11499" width="12.83203125" style="57" customWidth="1"/>
    <col min="11500" max="11500" width="1.58203125" style="57" customWidth="1"/>
    <col min="11501" max="11745" width="10.6640625" style="57"/>
    <col min="11746" max="11746" width="4.08203125" style="57" customWidth="1"/>
    <col min="11747" max="11747" width="10.6640625" style="57"/>
    <col min="11748" max="11748" width="16.08203125" style="57" customWidth="1"/>
    <col min="11749" max="11749" width="10.58203125" style="57" customWidth="1"/>
    <col min="11750" max="11753" width="10.6640625" style="57"/>
    <col min="11754" max="11754" width="20.6640625" style="57" customWidth="1"/>
    <col min="11755" max="11755" width="12.83203125" style="57" customWidth="1"/>
    <col min="11756" max="11756" width="1.58203125" style="57" customWidth="1"/>
    <col min="11757" max="12001" width="10.6640625" style="57"/>
    <col min="12002" max="12002" width="4.08203125" style="57" customWidth="1"/>
    <col min="12003" max="12003" width="10.6640625" style="57"/>
    <col min="12004" max="12004" width="16.08203125" style="57" customWidth="1"/>
    <col min="12005" max="12005" width="10.58203125" style="57" customWidth="1"/>
    <col min="12006" max="12009" width="10.6640625" style="57"/>
    <col min="12010" max="12010" width="20.6640625" style="57" customWidth="1"/>
    <col min="12011" max="12011" width="12.83203125" style="57" customWidth="1"/>
    <col min="12012" max="12012" width="1.58203125" style="57" customWidth="1"/>
    <col min="12013" max="12257" width="10.6640625" style="57"/>
    <col min="12258" max="12258" width="4.08203125" style="57" customWidth="1"/>
    <col min="12259" max="12259" width="10.6640625" style="57"/>
    <col min="12260" max="12260" width="16.08203125" style="57" customWidth="1"/>
    <col min="12261" max="12261" width="10.58203125" style="57" customWidth="1"/>
    <col min="12262" max="12265" width="10.6640625" style="57"/>
    <col min="12266" max="12266" width="20.6640625" style="57" customWidth="1"/>
    <col min="12267" max="12267" width="12.83203125" style="57" customWidth="1"/>
    <col min="12268" max="12268" width="1.58203125" style="57" customWidth="1"/>
    <col min="12269" max="12513" width="10.6640625" style="57"/>
    <col min="12514" max="12514" width="4.08203125" style="57" customWidth="1"/>
    <col min="12515" max="12515" width="10.6640625" style="57"/>
    <col min="12516" max="12516" width="16.08203125" style="57" customWidth="1"/>
    <col min="12517" max="12517" width="10.58203125" style="57" customWidth="1"/>
    <col min="12518" max="12521" width="10.6640625" style="57"/>
    <col min="12522" max="12522" width="20.6640625" style="57" customWidth="1"/>
    <col min="12523" max="12523" width="12.83203125" style="57" customWidth="1"/>
    <col min="12524" max="12524" width="1.58203125" style="57" customWidth="1"/>
    <col min="12525" max="12769" width="10.6640625" style="57"/>
    <col min="12770" max="12770" width="4.08203125" style="57" customWidth="1"/>
    <col min="12771" max="12771" width="10.6640625" style="57"/>
    <col min="12772" max="12772" width="16.08203125" style="57" customWidth="1"/>
    <col min="12773" max="12773" width="10.58203125" style="57" customWidth="1"/>
    <col min="12774" max="12777" width="10.6640625" style="57"/>
    <col min="12778" max="12778" width="20.6640625" style="57" customWidth="1"/>
    <col min="12779" max="12779" width="12.83203125" style="57" customWidth="1"/>
    <col min="12780" max="12780" width="1.58203125" style="57" customWidth="1"/>
    <col min="12781" max="13025" width="10.6640625" style="57"/>
    <col min="13026" max="13026" width="4.08203125" style="57" customWidth="1"/>
    <col min="13027" max="13027" width="10.6640625" style="57"/>
    <col min="13028" max="13028" width="16.08203125" style="57" customWidth="1"/>
    <col min="13029" max="13029" width="10.58203125" style="57" customWidth="1"/>
    <col min="13030" max="13033" width="10.6640625" style="57"/>
    <col min="13034" max="13034" width="20.6640625" style="57" customWidth="1"/>
    <col min="13035" max="13035" width="12.83203125" style="57" customWidth="1"/>
    <col min="13036" max="13036" width="1.58203125" style="57" customWidth="1"/>
    <col min="13037" max="13281" width="10.6640625" style="57"/>
    <col min="13282" max="13282" width="4.08203125" style="57" customWidth="1"/>
    <col min="13283" max="13283" width="10.6640625" style="57"/>
    <col min="13284" max="13284" width="16.08203125" style="57" customWidth="1"/>
    <col min="13285" max="13285" width="10.58203125" style="57" customWidth="1"/>
    <col min="13286" max="13289" width="10.6640625" style="57"/>
    <col min="13290" max="13290" width="20.6640625" style="57" customWidth="1"/>
    <col min="13291" max="13291" width="12.83203125" style="57" customWidth="1"/>
    <col min="13292" max="13292" width="1.58203125" style="57" customWidth="1"/>
    <col min="13293" max="13537" width="10.6640625" style="57"/>
    <col min="13538" max="13538" width="4.08203125" style="57" customWidth="1"/>
    <col min="13539" max="13539" width="10.6640625" style="57"/>
    <col min="13540" max="13540" width="16.08203125" style="57" customWidth="1"/>
    <col min="13541" max="13541" width="10.58203125" style="57" customWidth="1"/>
    <col min="13542" max="13545" width="10.6640625" style="57"/>
    <col min="13546" max="13546" width="20.6640625" style="57" customWidth="1"/>
    <col min="13547" max="13547" width="12.83203125" style="57" customWidth="1"/>
    <col min="13548" max="13548" width="1.58203125" style="57" customWidth="1"/>
    <col min="13549" max="13793" width="10.6640625" style="57"/>
    <col min="13794" max="13794" width="4.08203125" style="57" customWidth="1"/>
    <col min="13795" max="13795" width="10.6640625" style="57"/>
    <col min="13796" max="13796" width="16.08203125" style="57" customWidth="1"/>
    <col min="13797" max="13797" width="10.58203125" style="57" customWidth="1"/>
    <col min="13798" max="13801" width="10.6640625" style="57"/>
    <col min="13802" max="13802" width="20.6640625" style="57" customWidth="1"/>
    <col min="13803" max="13803" width="12.83203125" style="57" customWidth="1"/>
    <col min="13804" max="13804" width="1.58203125" style="57" customWidth="1"/>
    <col min="13805" max="14049" width="10.6640625" style="57"/>
    <col min="14050" max="14050" width="4.08203125" style="57" customWidth="1"/>
    <col min="14051" max="14051" width="10.6640625" style="57"/>
    <col min="14052" max="14052" width="16.08203125" style="57" customWidth="1"/>
    <col min="14053" max="14053" width="10.58203125" style="57" customWidth="1"/>
    <col min="14054" max="14057" width="10.6640625" style="57"/>
    <col min="14058" max="14058" width="20.6640625" style="57" customWidth="1"/>
    <col min="14059" max="14059" width="12.83203125" style="57" customWidth="1"/>
    <col min="14060" max="14060" width="1.58203125" style="57" customWidth="1"/>
    <col min="14061" max="14305" width="10.6640625" style="57"/>
    <col min="14306" max="14306" width="4.08203125" style="57" customWidth="1"/>
    <col min="14307" max="14307" width="10.6640625" style="57"/>
    <col min="14308" max="14308" width="16.08203125" style="57" customWidth="1"/>
    <col min="14309" max="14309" width="10.58203125" style="57" customWidth="1"/>
    <col min="14310" max="14313" width="10.6640625" style="57"/>
    <col min="14314" max="14314" width="20.6640625" style="57" customWidth="1"/>
    <col min="14315" max="14315" width="12.83203125" style="57" customWidth="1"/>
    <col min="14316" max="14316" width="1.58203125" style="57" customWidth="1"/>
    <col min="14317" max="14561" width="10.6640625" style="57"/>
    <col min="14562" max="14562" width="4.08203125" style="57" customWidth="1"/>
    <col min="14563" max="14563" width="10.6640625" style="57"/>
    <col min="14564" max="14564" width="16.08203125" style="57" customWidth="1"/>
    <col min="14565" max="14565" width="10.58203125" style="57" customWidth="1"/>
    <col min="14566" max="14569" width="10.6640625" style="57"/>
    <col min="14570" max="14570" width="20.6640625" style="57" customWidth="1"/>
    <col min="14571" max="14571" width="12.83203125" style="57" customWidth="1"/>
    <col min="14572" max="14572" width="1.58203125" style="57" customWidth="1"/>
    <col min="14573" max="14817" width="10.6640625" style="57"/>
    <col min="14818" max="14818" width="4.08203125" style="57" customWidth="1"/>
    <col min="14819" max="14819" width="10.6640625" style="57"/>
    <col min="14820" max="14820" width="16.08203125" style="57" customWidth="1"/>
    <col min="14821" max="14821" width="10.58203125" style="57" customWidth="1"/>
    <col min="14822" max="14825" width="10.6640625" style="57"/>
    <col min="14826" max="14826" width="20.6640625" style="57" customWidth="1"/>
    <col min="14827" max="14827" width="12.83203125" style="57" customWidth="1"/>
    <col min="14828" max="14828" width="1.58203125" style="57" customWidth="1"/>
    <col min="14829" max="15073" width="10.6640625" style="57"/>
    <col min="15074" max="15074" width="4.08203125" style="57" customWidth="1"/>
    <col min="15075" max="15075" width="10.6640625" style="57"/>
    <col min="15076" max="15076" width="16.08203125" style="57" customWidth="1"/>
    <col min="15077" max="15077" width="10.58203125" style="57" customWidth="1"/>
    <col min="15078" max="15081" width="10.6640625" style="57"/>
    <col min="15082" max="15082" width="20.6640625" style="57" customWidth="1"/>
    <col min="15083" max="15083" width="12.83203125" style="57" customWidth="1"/>
    <col min="15084" max="15084" width="1.58203125" style="57" customWidth="1"/>
    <col min="15085" max="15329" width="10.6640625" style="57"/>
    <col min="15330" max="15330" width="4.08203125" style="57" customWidth="1"/>
    <col min="15331" max="15331" width="10.6640625" style="57"/>
    <col min="15332" max="15332" width="16.08203125" style="57" customWidth="1"/>
    <col min="15333" max="15333" width="10.58203125" style="57" customWidth="1"/>
    <col min="15334" max="15337" width="10.6640625" style="57"/>
    <col min="15338" max="15338" width="20.6640625" style="57" customWidth="1"/>
    <col min="15339" max="15339" width="12.83203125" style="57" customWidth="1"/>
    <col min="15340" max="15340" width="1.58203125" style="57" customWidth="1"/>
    <col min="15341" max="15585" width="10.6640625" style="57"/>
    <col min="15586" max="15586" width="4.08203125" style="57" customWidth="1"/>
    <col min="15587" max="15587" width="10.6640625" style="57"/>
    <col min="15588" max="15588" width="16.08203125" style="57" customWidth="1"/>
    <col min="15589" max="15589" width="10.58203125" style="57" customWidth="1"/>
    <col min="15590" max="15593" width="10.6640625" style="57"/>
    <col min="15594" max="15594" width="20.6640625" style="57" customWidth="1"/>
    <col min="15595" max="15595" width="12.83203125" style="57" customWidth="1"/>
    <col min="15596" max="15596" width="1.58203125" style="57" customWidth="1"/>
    <col min="15597" max="15841" width="10.6640625" style="57"/>
    <col min="15842" max="15842" width="4.08203125" style="57" customWidth="1"/>
    <col min="15843" max="15843" width="10.6640625" style="57"/>
    <col min="15844" max="15844" width="16.08203125" style="57" customWidth="1"/>
    <col min="15845" max="15845" width="10.58203125" style="57" customWidth="1"/>
    <col min="15846" max="15849" width="10.6640625" style="57"/>
    <col min="15850" max="15850" width="20.6640625" style="57" customWidth="1"/>
    <col min="15851" max="15851" width="12.83203125" style="57" customWidth="1"/>
    <col min="15852" max="15852" width="1.58203125" style="57" customWidth="1"/>
    <col min="15853" max="16097" width="10.6640625" style="57"/>
    <col min="16098" max="16098" width="4.08203125" style="57" customWidth="1"/>
    <col min="16099" max="16099" width="10.6640625" style="57"/>
    <col min="16100" max="16100" width="16.08203125" style="57" customWidth="1"/>
    <col min="16101" max="16101" width="10.58203125" style="57" customWidth="1"/>
    <col min="16102" max="16105" width="10.6640625" style="57"/>
    <col min="16106" max="16106" width="20.6640625" style="57" customWidth="1"/>
    <col min="16107" max="16107" width="12.83203125" style="57" customWidth="1"/>
    <col min="16108" max="16108" width="1.58203125" style="57" customWidth="1"/>
    <col min="16109" max="16384" width="10.6640625" style="57"/>
  </cols>
  <sheetData>
    <row r="1" spans="2:10" ht="6" customHeight="1" thickBot="1"/>
    <row r="2" spans="2:10" ht="19.5" customHeight="1">
      <c r="B2" s="58"/>
      <c r="C2" s="59"/>
      <c r="D2" s="60" t="s">
        <v>304</v>
      </c>
      <c r="E2" s="61"/>
      <c r="F2" s="61"/>
      <c r="G2" s="61"/>
      <c r="H2" s="61"/>
      <c r="I2" s="62"/>
      <c r="J2" s="63" t="s">
        <v>305</v>
      </c>
    </row>
    <row r="3" spans="2:10" ht="4.5" customHeight="1" thickBot="1">
      <c r="B3" s="64"/>
      <c r="C3" s="65"/>
      <c r="D3" s="66"/>
      <c r="E3" s="67"/>
      <c r="F3" s="67"/>
      <c r="G3" s="67"/>
      <c r="H3" s="67"/>
      <c r="I3" s="68"/>
      <c r="J3" s="69"/>
    </row>
    <row r="4" spans="2:10" ht="13">
      <c r="B4" s="64"/>
      <c r="C4" s="65"/>
      <c r="D4" s="60" t="s">
        <v>306</v>
      </c>
      <c r="E4" s="61"/>
      <c r="F4" s="61"/>
      <c r="G4" s="61"/>
      <c r="H4" s="61"/>
      <c r="I4" s="62"/>
      <c r="J4" s="63" t="s">
        <v>307</v>
      </c>
    </row>
    <row r="5" spans="2:10" ht="5.25" customHeight="1">
      <c r="B5" s="64"/>
      <c r="C5" s="65"/>
      <c r="D5" s="70"/>
      <c r="E5" s="71"/>
      <c r="F5" s="71"/>
      <c r="G5" s="71"/>
      <c r="H5" s="71"/>
      <c r="I5" s="72"/>
      <c r="J5" s="73"/>
    </row>
    <row r="6" spans="2:10" ht="4.5" customHeight="1" thickBot="1">
      <c r="B6" s="74"/>
      <c r="C6" s="75"/>
      <c r="D6" s="66"/>
      <c r="E6" s="67"/>
      <c r="F6" s="67"/>
      <c r="G6" s="67"/>
      <c r="H6" s="67"/>
      <c r="I6" s="68"/>
      <c r="J6" s="69"/>
    </row>
    <row r="7" spans="2:10" ht="6" customHeight="1">
      <c r="B7" s="76"/>
      <c r="J7" s="77"/>
    </row>
    <row r="8" spans="2:10" ht="9" customHeight="1">
      <c r="B8" s="76"/>
      <c r="J8" s="77"/>
    </row>
    <row r="9" spans="2:10" ht="13">
      <c r="B9" s="76"/>
      <c r="C9" s="78" t="s">
        <v>334</v>
      </c>
      <c r="E9" s="79"/>
      <c r="H9" s="80"/>
      <c r="J9" s="77"/>
    </row>
    <row r="10" spans="2:10" ht="8.25" customHeight="1">
      <c r="B10" s="76"/>
      <c r="J10" s="77"/>
    </row>
    <row r="11" spans="2:10" ht="13">
      <c r="B11" s="76"/>
      <c r="C11" s="78" t="s">
        <v>332</v>
      </c>
      <c r="J11" s="77"/>
    </row>
    <row r="12" spans="2:10" ht="13">
      <c r="B12" s="76"/>
      <c r="C12" s="78" t="s">
        <v>333</v>
      </c>
      <c r="J12" s="77"/>
    </row>
    <row r="13" spans="2:10">
      <c r="B13" s="76"/>
      <c r="J13" s="77"/>
    </row>
    <row r="14" spans="2:10">
      <c r="B14" s="76"/>
      <c r="C14" s="57" t="s">
        <v>337</v>
      </c>
      <c r="G14" s="81"/>
      <c r="H14" s="81"/>
      <c r="I14" s="81"/>
      <c r="J14" s="77"/>
    </row>
    <row r="15" spans="2:10" ht="9" customHeight="1">
      <c r="B15" s="76"/>
      <c r="C15" s="82"/>
      <c r="G15" s="81"/>
      <c r="H15" s="81"/>
      <c r="I15" s="81"/>
      <c r="J15" s="77"/>
    </row>
    <row r="16" spans="2:10" ht="13">
      <c r="B16" s="76"/>
      <c r="C16" s="57" t="s">
        <v>338</v>
      </c>
      <c r="D16" s="79"/>
      <c r="G16" s="81"/>
      <c r="H16" s="83" t="s">
        <v>308</v>
      </c>
      <c r="I16" s="83" t="s">
        <v>309</v>
      </c>
      <c r="J16" s="77"/>
    </row>
    <row r="17" spans="2:14" ht="13">
      <c r="B17" s="76"/>
      <c r="C17" s="78" t="s">
        <v>310</v>
      </c>
      <c r="D17" s="78"/>
      <c r="E17" s="78"/>
      <c r="F17" s="78"/>
      <c r="G17" s="81"/>
      <c r="H17" s="84">
        <v>66</v>
      </c>
      <c r="I17" s="85">
        <v>243639466</v>
      </c>
      <c r="J17" s="77"/>
    </row>
    <row r="18" spans="2:14">
      <c r="B18" s="76"/>
      <c r="C18" s="57" t="s">
        <v>311</v>
      </c>
      <c r="G18" s="81"/>
      <c r="H18" s="87">
        <v>52</v>
      </c>
      <c r="I18" s="88">
        <v>200938335</v>
      </c>
      <c r="J18" s="77"/>
    </row>
    <row r="19" spans="2:14">
      <c r="B19" s="76"/>
      <c r="C19" s="57" t="s">
        <v>312</v>
      </c>
      <c r="G19" s="81"/>
      <c r="H19" s="87">
        <v>1</v>
      </c>
      <c r="I19" s="88">
        <v>4432280</v>
      </c>
      <c r="J19" s="77"/>
    </row>
    <row r="20" spans="2:14">
      <c r="B20" s="76"/>
      <c r="C20" s="57" t="s">
        <v>313</v>
      </c>
      <c r="H20" s="89">
        <v>0</v>
      </c>
      <c r="I20" s="90">
        <v>0</v>
      </c>
      <c r="J20" s="77"/>
    </row>
    <row r="21" spans="2:14">
      <c r="B21" s="76"/>
      <c r="C21" s="57" t="s">
        <v>331</v>
      </c>
      <c r="H21" s="89">
        <v>4</v>
      </c>
      <c r="I21" s="90">
        <v>2662868</v>
      </c>
      <c r="J21" s="77"/>
      <c r="N21" s="91"/>
    </row>
    <row r="22" spans="2:14" ht="13" thickBot="1">
      <c r="B22" s="76"/>
      <c r="C22" s="57" t="s">
        <v>314</v>
      </c>
      <c r="H22" s="92">
        <v>0</v>
      </c>
      <c r="I22" s="93">
        <v>0</v>
      </c>
      <c r="J22" s="77"/>
    </row>
    <row r="23" spans="2:14" ht="13">
      <c r="B23" s="76"/>
      <c r="C23" s="78" t="s">
        <v>315</v>
      </c>
      <c r="D23" s="78"/>
      <c r="E23" s="78"/>
      <c r="F23" s="78"/>
      <c r="H23" s="94">
        <f>H18+H19+H20+H21+H22</f>
        <v>57</v>
      </c>
      <c r="I23" s="95">
        <f>I18+I19+I20+I21+I22</f>
        <v>208033483</v>
      </c>
      <c r="J23" s="77"/>
    </row>
    <row r="24" spans="2:14">
      <c r="B24" s="76"/>
      <c r="C24" s="57" t="s">
        <v>316</v>
      </c>
      <c r="H24" s="89">
        <v>9</v>
      </c>
      <c r="I24" s="90">
        <v>35605983</v>
      </c>
      <c r="J24" s="77"/>
    </row>
    <row r="25" spans="2:14" ht="13" thickBot="1">
      <c r="B25" s="76"/>
      <c r="C25" s="57" t="s">
        <v>317</v>
      </c>
      <c r="H25" s="92">
        <v>0</v>
      </c>
      <c r="I25" s="93">
        <v>0</v>
      </c>
      <c r="J25" s="77"/>
    </row>
    <row r="26" spans="2:14" ht="13">
      <c r="B26" s="76"/>
      <c r="C26" s="78" t="s">
        <v>318</v>
      </c>
      <c r="D26" s="78"/>
      <c r="E26" s="78"/>
      <c r="F26" s="78"/>
      <c r="H26" s="94">
        <f>H24+H25</f>
        <v>9</v>
      </c>
      <c r="I26" s="95">
        <f>I24+I25</f>
        <v>35605983</v>
      </c>
      <c r="J26" s="77"/>
    </row>
    <row r="27" spans="2:14" ht="13.5" thickBot="1">
      <c r="B27" s="76"/>
      <c r="C27" s="81" t="s">
        <v>319</v>
      </c>
      <c r="D27" s="96"/>
      <c r="E27" s="96"/>
      <c r="F27" s="96"/>
      <c r="G27" s="81"/>
      <c r="H27" s="97">
        <v>0</v>
      </c>
      <c r="I27" s="98">
        <v>0</v>
      </c>
      <c r="J27" s="99"/>
    </row>
    <row r="28" spans="2:14" ht="13">
      <c r="B28" s="76"/>
      <c r="C28" s="96" t="s">
        <v>320</v>
      </c>
      <c r="D28" s="96"/>
      <c r="E28" s="96"/>
      <c r="F28" s="96"/>
      <c r="G28" s="81"/>
      <c r="H28" s="100">
        <f>H27</f>
        <v>0</v>
      </c>
      <c r="I28" s="88">
        <f>I27</f>
        <v>0</v>
      </c>
      <c r="J28" s="99"/>
    </row>
    <row r="29" spans="2:14" ht="13">
      <c r="B29" s="76"/>
      <c r="C29" s="96"/>
      <c r="D29" s="96"/>
      <c r="E29" s="96"/>
      <c r="F29" s="96"/>
      <c r="G29" s="81"/>
      <c r="H29" s="87"/>
      <c r="I29" s="85"/>
      <c r="J29" s="99"/>
    </row>
    <row r="30" spans="2:14" ht="13.5" thickBot="1">
      <c r="B30" s="76"/>
      <c r="C30" s="96" t="s">
        <v>321</v>
      </c>
      <c r="D30" s="96"/>
      <c r="E30" s="81"/>
      <c r="F30" s="81"/>
      <c r="G30" s="81"/>
      <c r="H30" s="101"/>
      <c r="I30" s="102"/>
      <c r="J30" s="99"/>
    </row>
    <row r="31" spans="2:14" ht="13.5" thickTop="1">
      <c r="B31" s="76"/>
      <c r="C31" s="96"/>
      <c r="D31" s="96"/>
      <c r="E31" s="81"/>
      <c r="F31" s="81"/>
      <c r="G31" s="81"/>
      <c r="H31" s="88">
        <f>H23+H26+H28</f>
        <v>66</v>
      </c>
      <c r="I31" s="88">
        <f>I23+I26+I28</f>
        <v>243639466</v>
      </c>
      <c r="J31" s="99"/>
    </row>
    <row r="32" spans="2:14" ht="9.75" customHeight="1">
      <c r="B32" s="76"/>
      <c r="C32" s="81"/>
      <c r="D32" s="81"/>
      <c r="E32" s="81"/>
      <c r="F32" s="81"/>
      <c r="G32" s="103"/>
      <c r="H32" s="104"/>
      <c r="I32" s="105"/>
      <c r="J32" s="99"/>
    </row>
    <row r="33" spans="2:10" ht="9.75" customHeight="1">
      <c r="B33" s="76"/>
      <c r="C33" s="81"/>
      <c r="D33" s="81"/>
      <c r="E33" s="81"/>
      <c r="F33" s="81"/>
      <c r="G33" s="103"/>
      <c r="H33" s="104"/>
      <c r="I33" s="105"/>
      <c r="J33" s="99"/>
    </row>
    <row r="34" spans="2:10" ht="9.75" customHeight="1">
      <c r="B34" s="76"/>
      <c r="C34" s="81"/>
      <c r="D34" s="81"/>
      <c r="E34" s="81"/>
      <c r="F34" s="81"/>
      <c r="G34" s="103"/>
      <c r="H34" s="104"/>
      <c r="I34" s="105"/>
      <c r="J34" s="99"/>
    </row>
    <row r="35" spans="2:10" ht="9.75" customHeight="1">
      <c r="B35" s="76"/>
      <c r="C35" s="81"/>
      <c r="D35" s="81"/>
      <c r="E35" s="81"/>
      <c r="F35" s="81"/>
      <c r="G35" s="103"/>
      <c r="H35" s="104"/>
      <c r="I35" s="105"/>
      <c r="J35" s="99"/>
    </row>
    <row r="36" spans="2:10" ht="9.75" customHeight="1">
      <c r="B36" s="76"/>
      <c r="C36" s="81"/>
      <c r="D36" s="81"/>
      <c r="E36" s="81"/>
      <c r="F36" s="81"/>
      <c r="G36" s="103"/>
      <c r="H36" s="104"/>
      <c r="I36" s="105"/>
      <c r="J36" s="99"/>
    </row>
    <row r="37" spans="2:10" ht="13.5" thickBot="1">
      <c r="B37" s="76"/>
      <c r="C37" s="106"/>
      <c r="D37" s="107"/>
      <c r="E37" s="81"/>
      <c r="F37" s="81"/>
      <c r="G37" s="81"/>
      <c r="H37" s="108"/>
      <c r="I37" s="109"/>
      <c r="J37" s="99"/>
    </row>
    <row r="38" spans="2:10" ht="13">
      <c r="B38" s="76"/>
      <c r="C38" s="96" t="s">
        <v>335</v>
      </c>
      <c r="D38" s="103"/>
      <c r="E38" s="81"/>
      <c r="F38" s="81"/>
      <c r="G38" s="81"/>
      <c r="H38" s="110" t="s">
        <v>322</v>
      </c>
      <c r="I38" s="103"/>
      <c r="J38" s="99"/>
    </row>
    <row r="39" spans="2:10" ht="13">
      <c r="B39" s="76"/>
      <c r="C39" s="96" t="s">
        <v>336</v>
      </c>
      <c r="D39" s="81"/>
      <c r="E39" s="81"/>
      <c r="F39" s="81"/>
      <c r="G39" s="81"/>
      <c r="H39" s="96" t="s">
        <v>323</v>
      </c>
      <c r="I39" s="103"/>
      <c r="J39" s="99"/>
    </row>
    <row r="40" spans="2:10" ht="13">
      <c r="B40" s="76"/>
      <c r="C40" s="81"/>
      <c r="D40" s="81"/>
      <c r="E40" s="81"/>
      <c r="F40" s="81"/>
      <c r="G40" s="81"/>
      <c r="H40" s="96" t="s">
        <v>324</v>
      </c>
      <c r="I40" s="103"/>
      <c r="J40" s="99"/>
    </row>
    <row r="41" spans="2:10" ht="13">
      <c r="B41" s="76"/>
      <c r="C41" s="81"/>
      <c r="D41" s="81"/>
      <c r="E41" s="81"/>
      <c r="F41" s="81"/>
      <c r="G41" s="96"/>
      <c r="H41" s="103"/>
      <c r="I41" s="103"/>
      <c r="J41" s="99"/>
    </row>
    <row r="42" spans="2:10">
      <c r="B42" s="76"/>
      <c r="C42" s="128" t="s">
        <v>325</v>
      </c>
      <c r="D42" s="128"/>
      <c r="E42" s="128"/>
      <c r="F42" s="128"/>
      <c r="G42" s="128"/>
      <c r="H42" s="128"/>
      <c r="I42" s="128"/>
      <c r="J42" s="99"/>
    </row>
    <row r="43" spans="2:10">
      <c r="B43" s="76"/>
      <c r="C43" s="128"/>
      <c r="D43" s="128"/>
      <c r="E43" s="128"/>
      <c r="F43" s="128"/>
      <c r="G43" s="128"/>
      <c r="H43" s="128"/>
      <c r="I43" s="128"/>
      <c r="J43" s="99"/>
    </row>
    <row r="44" spans="2:10" ht="7.5" customHeight="1" thickBot="1">
      <c r="B44" s="111"/>
      <c r="C44" s="112"/>
      <c r="D44" s="112"/>
      <c r="E44" s="112"/>
      <c r="F44" s="112"/>
      <c r="G44" s="113"/>
      <c r="H44" s="113"/>
      <c r="I44" s="113"/>
      <c r="J44" s="11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G17" sqref="G17"/>
    </sheetView>
  </sheetViews>
  <sheetFormatPr baseColWidth="10" defaultRowHeight="12.5"/>
  <cols>
    <col min="1" max="1" width="4.08203125" style="57" customWidth="1"/>
    <col min="2" max="2" width="10.6640625" style="57"/>
    <col min="3" max="3" width="11.75" style="57" customWidth="1"/>
    <col min="4" max="4" width="20.1640625" style="57" customWidth="1"/>
    <col min="5" max="8" width="10.6640625" style="57"/>
    <col min="9" max="9" width="22.6640625" style="57" customWidth="1"/>
    <col min="10" max="10" width="11.5" style="57" customWidth="1"/>
    <col min="11" max="11" width="1.58203125" style="57" customWidth="1"/>
    <col min="12" max="223" width="10.6640625" style="57"/>
    <col min="224" max="224" width="4.08203125" style="57" customWidth="1"/>
    <col min="225" max="225" width="10.6640625" style="57"/>
    <col min="226" max="226" width="16.08203125" style="57" customWidth="1"/>
    <col min="227" max="227" width="10.58203125" style="57" customWidth="1"/>
    <col min="228" max="231" width="10.6640625" style="57"/>
    <col min="232" max="232" width="20.6640625" style="57" customWidth="1"/>
    <col min="233" max="233" width="12.83203125" style="57" customWidth="1"/>
    <col min="234" max="234" width="1.58203125" style="57" customWidth="1"/>
    <col min="235" max="479" width="10.6640625" style="57"/>
    <col min="480" max="480" width="4.08203125" style="57" customWidth="1"/>
    <col min="481" max="481" width="10.6640625" style="57"/>
    <col min="482" max="482" width="16.08203125" style="57" customWidth="1"/>
    <col min="483" max="483" width="10.58203125" style="57" customWidth="1"/>
    <col min="484" max="487" width="10.6640625" style="57"/>
    <col min="488" max="488" width="20.6640625" style="57" customWidth="1"/>
    <col min="489" max="489" width="12.83203125" style="57" customWidth="1"/>
    <col min="490" max="490" width="1.58203125" style="57" customWidth="1"/>
    <col min="491" max="735" width="10.6640625" style="57"/>
    <col min="736" max="736" width="4.08203125" style="57" customWidth="1"/>
    <col min="737" max="737" width="10.6640625" style="57"/>
    <col min="738" max="738" width="16.08203125" style="57" customWidth="1"/>
    <col min="739" max="739" width="10.58203125" style="57" customWidth="1"/>
    <col min="740" max="743" width="10.6640625" style="57"/>
    <col min="744" max="744" width="20.6640625" style="57" customWidth="1"/>
    <col min="745" max="745" width="12.83203125" style="57" customWidth="1"/>
    <col min="746" max="746" width="1.58203125" style="57" customWidth="1"/>
    <col min="747" max="991" width="10.6640625" style="57"/>
    <col min="992" max="992" width="4.08203125" style="57" customWidth="1"/>
    <col min="993" max="993" width="10.6640625" style="57"/>
    <col min="994" max="994" width="16.08203125" style="57" customWidth="1"/>
    <col min="995" max="995" width="10.58203125" style="57" customWidth="1"/>
    <col min="996" max="999" width="10.6640625" style="57"/>
    <col min="1000" max="1000" width="20.6640625" style="57" customWidth="1"/>
    <col min="1001" max="1001" width="12.83203125" style="57" customWidth="1"/>
    <col min="1002" max="1002" width="1.58203125" style="57" customWidth="1"/>
    <col min="1003" max="1247" width="10.6640625" style="57"/>
    <col min="1248" max="1248" width="4.08203125" style="57" customWidth="1"/>
    <col min="1249" max="1249" width="10.6640625" style="57"/>
    <col min="1250" max="1250" width="16.08203125" style="57" customWidth="1"/>
    <col min="1251" max="1251" width="10.58203125" style="57" customWidth="1"/>
    <col min="1252" max="1255" width="10.6640625" style="57"/>
    <col min="1256" max="1256" width="20.6640625" style="57" customWidth="1"/>
    <col min="1257" max="1257" width="12.83203125" style="57" customWidth="1"/>
    <col min="1258" max="1258" width="1.58203125" style="57" customWidth="1"/>
    <col min="1259" max="1503" width="10.6640625" style="57"/>
    <col min="1504" max="1504" width="4.08203125" style="57" customWidth="1"/>
    <col min="1505" max="1505" width="10.6640625" style="57"/>
    <col min="1506" max="1506" width="16.08203125" style="57" customWidth="1"/>
    <col min="1507" max="1507" width="10.58203125" style="57" customWidth="1"/>
    <col min="1508" max="1511" width="10.6640625" style="57"/>
    <col min="1512" max="1512" width="20.6640625" style="57" customWidth="1"/>
    <col min="1513" max="1513" width="12.83203125" style="57" customWidth="1"/>
    <col min="1514" max="1514" width="1.58203125" style="57" customWidth="1"/>
    <col min="1515" max="1759" width="10.6640625" style="57"/>
    <col min="1760" max="1760" width="4.08203125" style="57" customWidth="1"/>
    <col min="1761" max="1761" width="10.6640625" style="57"/>
    <col min="1762" max="1762" width="16.08203125" style="57" customWidth="1"/>
    <col min="1763" max="1763" width="10.58203125" style="57" customWidth="1"/>
    <col min="1764" max="1767" width="10.6640625" style="57"/>
    <col min="1768" max="1768" width="20.6640625" style="57" customWidth="1"/>
    <col min="1769" max="1769" width="12.83203125" style="57" customWidth="1"/>
    <col min="1770" max="1770" width="1.58203125" style="57" customWidth="1"/>
    <col min="1771" max="2015" width="10.6640625" style="57"/>
    <col min="2016" max="2016" width="4.08203125" style="57" customWidth="1"/>
    <col min="2017" max="2017" width="10.6640625" style="57"/>
    <col min="2018" max="2018" width="16.08203125" style="57" customWidth="1"/>
    <col min="2019" max="2019" width="10.58203125" style="57" customWidth="1"/>
    <col min="2020" max="2023" width="10.6640625" style="57"/>
    <col min="2024" max="2024" width="20.6640625" style="57" customWidth="1"/>
    <col min="2025" max="2025" width="12.83203125" style="57" customWidth="1"/>
    <col min="2026" max="2026" width="1.58203125" style="57" customWidth="1"/>
    <col min="2027" max="2271" width="10.6640625" style="57"/>
    <col min="2272" max="2272" width="4.08203125" style="57" customWidth="1"/>
    <col min="2273" max="2273" width="10.6640625" style="57"/>
    <col min="2274" max="2274" width="16.08203125" style="57" customWidth="1"/>
    <col min="2275" max="2275" width="10.58203125" style="57" customWidth="1"/>
    <col min="2276" max="2279" width="10.6640625" style="57"/>
    <col min="2280" max="2280" width="20.6640625" style="57" customWidth="1"/>
    <col min="2281" max="2281" width="12.83203125" style="57" customWidth="1"/>
    <col min="2282" max="2282" width="1.58203125" style="57" customWidth="1"/>
    <col min="2283" max="2527" width="10.6640625" style="57"/>
    <col min="2528" max="2528" width="4.08203125" style="57" customWidth="1"/>
    <col min="2529" max="2529" width="10.6640625" style="57"/>
    <col min="2530" max="2530" width="16.08203125" style="57" customWidth="1"/>
    <col min="2531" max="2531" width="10.58203125" style="57" customWidth="1"/>
    <col min="2532" max="2535" width="10.6640625" style="57"/>
    <col min="2536" max="2536" width="20.6640625" style="57" customWidth="1"/>
    <col min="2537" max="2537" width="12.83203125" style="57" customWidth="1"/>
    <col min="2538" max="2538" width="1.58203125" style="57" customWidth="1"/>
    <col min="2539" max="2783" width="10.6640625" style="57"/>
    <col min="2784" max="2784" width="4.08203125" style="57" customWidth="1"/>
    <col min="2785" max="2785" width="10.6640625" style="57"/>
    <col min="2786" max="2786" width="16.08203125" style="57" customWidth="1"/>
    <col min="2787" max="2787" width="10.58203125" style="57" customWidth="1"/>
    <col min="2788" max="2791" width="10.6640625" style="57"/>
    <col min="2792" max="2792" width="20.6640625" style="57" customWidth="1"/>
    <col min="2793" max="2793" width="12.83203125" style="57" customWidth="1"/>
    <col min="2794" max="2794" width="1.58203125" style="57" customWidth="1"/>
    <col min="2795" max="3039" width="10.6640625" style="57"/>
    <col min="3040" max="3040" width="4.08203125" style="57" customWidth="1"/>
    <col min="3041" max="3041" width="10.6640625" style="57"/>
    <col min="3042" max="3042" width="16.08203125" style="57" customWidth="1"/>
    <col min="3043" max="3043" width="10.58203125" style="57" customWidth="1"/>
    <col min="3044" max="3047" width="10.6640625" style="57"/>
    <col min="3048" max="3048" width="20.6640625" style="57" customWidth="1"/>
    <col min="3049" max="3049" width="12.83203125" style="57" customWidth="1"/>
    <col min="3050" max="3050" width="1.58203125" style="57" customWidth="1"/>
    <col min="3051" max="3295" width="10.6640625" style="57"/>
    <col min="3296" max="3296" width="4.08203125" style="57" customWidth="1"/>
    <col min="3297" max="3297" width="10.6640625" style="57"/>
    <col min="3298" max="3298" width="16.08203125" style="57" customWidth="1"/>
    <col min="3299" max="3299" width="10.58203125" style="57" customWidth="1"/>
    <col min="3300" max="3303" width="10.6640625" style="57"/>
    <col min="3304" max="3304" width="20.6640625" style="57" customWidth="1"/>
    <col min="3305" max="3305" width="12.83203125" style="57" customWidth="1"/>
    <col min="3306" max="3306" width="1.58203125" style="57" customWidth="1"/>
    <col min="3307" max="3551" width="10.6640625" style="57"/>
    <col min="3552" max="3552" width="4.08203125" style="57" customWidth="1"/>
    <col min="3553" max="3553" width="10.6640625" style="57"/>
    <col min="3554" max="3554" width="16.08203125" style="57" customWidth="1"/>
    <col min="3555" max="3555" width="10.58203125" style="57" customWidth="1"/>
    <col min="3556" max="3559" width="10.6640625" style="57"/>
    <col min="3560" max="3560" width="20.6640625" style="57" customWidth="1"/>
    <col min="3561" max="3561" width="12.83203125" style="57" customWidth="1"/>
    <col min="3562" max="3562" width="1.58203125" style="57" customWidth="1"/>
    <col min="3563" max="3807" width="10.6640625" style="57"/>
    <col min="3808" max="3808" width="4.08203125" style="57" customWidth="1"/>
    <col min="3809" max="3809" width="10.6640625" style="57"/>
    <col min="3810" max="3810" width="16.08203125" style="57" customWidth="1"/>
    <col min="3811" max="3811" width="10.58203125" style="57" customWidth="1"/>
    <col min="3812" max="3815" width="10.6640625" style="57"/>
    <col min="3816" max="3816" width="20.6640625" style="57" customWidth="1"/>
    <col min="3817" max="3817" width="12.83203125" style="57" customWidth="1"/>
    <col min="3818" max="3818" width="1.58203125" style="57" customWidth="1"/>
    <col min="3819" max="4063" width="10.6640625" style="57"/>
    <col min="4064" max="4064" width="4.08203125" style="57" customWidth="1"/>
    <col min="4065" max="4065" width="10.6640625" style="57"/>
    <col min="4066" max="4066" width="16.08203125" style="57" customWidth="1"/>
    <col min="4067" max="4067" width="10.58203125" style="57" customWidth="1"/>
    <col min="4068" max="4071" width="10.6640625" style="57"/>
    <col min="4072" max="4072" width="20.6640625" style="57" customWidth="1"/>
    <col min="4073" max="4073" width="12.83203125" style="57" customWidth="1"/>
    <col min="4074" max="4074" width="1.58203125" style="57" customWidth="1"/>
    <col min="4075" max="4319" width="10.6640625" style="57"/>
    <col min="4320" max="4320" width="4.08203125" style="57" customWidth="1"/>
    <col min="4321" max="4321" width="10.6640625" style="57"/>
    <col min="4322" max="4322" width="16.08203125" style="57" customWidth="1"/>
    <col min="4323" max="4323" width="10.58203125" style="57" customWidth="1"/>
    <col min="4324" max="4327" width="10.6640625" style="57"/>
    <col min="4328" max="4328" width="20.6640625" style="57" customWidth="1"/>
    <col min="4329" max="4329" width="12.83203125" style="57" customWidth="1"/>
    <col min="4330" max="4330" width="1.58203125" style="57" customWidth="1"/>
    <col min="4331" max="4575" width="10.6640625" style="57"/>
    <col min="4576" max="4576" width="4.08203125" style="57" customWidth="1"/>
    <col min="4577" max="4577" width="10.6640625" style="57"/>
    <col min="4578" max="4578" width="16.08203125" style="57" customWidth="1"/>
    <col min="4579" max="4579" width="10.58203125" style="57" customWidth="1"/>
    <col min="4580" max="4583" width="10.6640625" style="57"/>
    <col min="4584" max="4584" width="20.6640625" style="57" customWidth="1"/>
    <col min="4585" max="4585" width="12.83203125" style="57" customWidth="1"/>
    <col min="4586" max="4586" width="1.58203125" style="57" customWidth="1"/>
    <col min="4587" max="4831" width="10.6640625" style="57"/>
    <col min="4832" max="4832" width="4.08203125" style="57" customWidth="1"/>
    <col min="4833" max="4833" width="10.6640625" style="57"/>
    <col min="4834" max="4834" width="16.08203125" style="57" customWidth="1"/>
    <col min="4835" max="4835" width="10.58203125" style="57" customWidth="1"/>
    <col min="4836" max="4839" width="10.6640625" style="57"/>
    <col min="4840" max="4840" width="20.6640625" style="57" customWidth="1"/>
    <col min="4841" max="4841" width="12.83203125" style="57" customWidth="1"/>
    <col min="4842" max="4842" width="1.58203125" style="57" customWidth="1"/>
    <col min="4843" max="5087" width="10.6640625" style="57"/>
    <col min="5088" max="5088" width="4.08203125" style="57" customWidth="1"/>
    <col min="5089" max="5089" width="10.6640625" style="57"/>
    <col min="5090" max="5090" width="16.08203125" style="57" customWidth="1"/>
    <col min="5091" max="5091" width="10.58203125" style="57" customWidth="1"/>
    <col min="5092" max="5095" width="10.6640625" style="57"/>
    <col min="5096" max="5096" width="20.6640625" style="57" customWidth="1"/>
    <col min="5097" max="5097" width="12.83203125" style="57" customWidth="1"/>
    <col min="5098" max="5098" width="1.58203125" style="57" customWidth="1"/>
    <col min="5099" max="5343" width="10.6640625" style="57"/>
    <col min="5344" max="5344" width="4.08203125" style="57" customWidth="1"/>
    <col min="5345" max="5345" width="10.6640625" style="57"/>
    <col min="5346" max="5346" width="16.08203125" style="57" customWidth="1"/>
    <col min="5347" max="5347" width="10.58203125" style="57" customWidth="1"/>
    <col min="5348" max="5351" width="10.6640625" style="57"/>
    <col min="5352" max="5352" width="20.6640625" style="57" customWidth="1"/>
    <col min="5353" max="5353" width="12.83203125" style="57" customWidth="1"/>
    <col min="5354" max="5354" width="1.58203125" style="57" customWidth="1"/>
    <col min="5355" max="5599" width="10.6640625" style="57"/>
    <col min="5600" max="5600" width="4.08203125" style="57" customWidth="1"/>
    <col min="5601" max="5601" width="10.6640625" style="57"/>
    <col min="5602" max="5602" width="16.08203125" style="57" customWidth="1"/>
    <col min="5603" max="5603" width="10.58203125" style="57" customWidth="1"/>
    <col min="5604" max="5607" width="10.6640625" style="57"/>
    <col min="5608" max="5608" width="20.6640625" style="57" customWidth="1"/>
    <col min="5609" max="5609" width="12.83203125" style="57" customWidth="1"/>
    <col min="5610" max="5610" width="1.58203125" style="57" customWidth="1"/>
    <col min="5611" max="5855" width="10.6640625" style="57"/>
    <col min="5856" max="5856" width="4.08203125" style="57" customWidth="1"/>
    <col min="5857" max="5857" width="10.6640625" style="57"/>
    <col min="5858" max="5858" width="16.08203125" style="57" customWidth="1"/>
    <col min="5859" max="5859" width="10.58203125" style="57" customWidth="1"/>
    <col min="5860" max="5863" width="10.6640625" style="57"/>
    <col min="5864" max="5864" width="20.6640625" style="57" customWidth="1"/>
    <col min="5865" max="5865" width="12.83203125" style="57" customWidth="1"/>
    <col min="5866" max="5866" width="1.58203125" style="57" customWidth="1"/>
    <col min="5867" max="6111" width="10.6640625" style="57"/>
    <col min="6112" max="6112" width="4.08203125" style="57" customWidth="1"/>
    <col min="6113" max="6113" width="10.6640625" style="57"/>
    <col min="6114" max="6114" width="16.08203125" style="57" customWidth="1"/>
    <col min="6115" max="6115" width="10.58203125" style="57" customWidth="1"/>
    <col min="6116" max="6119" width="10.6640625" style="57"/>
    <col min="6120" max="6120" width="20.6640625" style="57" customWidth="1"/>
    <col min="6121" max="6121" width="12.83203125" style="57" customWidth="1"/>
    <col min="6122" max="6122" width="1.58203125" style="57" customWidth="1"/>
    <col min="6123" max="6367" width="10.6640625" style="57"/>
    <col min="6368" max="6368" width="4.08203125" style="57" customWidth="1"/>
    <col min="6369" max="6369" width="10.6640625" style="57"/>
    <col min="6370" max="6370" width="16.08203125" style="57" customWidth="1"/>
    <col min="6371" max="6371" width="10.58203125" style="57" customWidth="1"/>
    <col min="6372" max="6375" width="10.6640625" style="57"/>
    <col min="6376" max="6376" width="20.6640625" style="57" customWidth="1"/>
    <col min="6377" max="6377" width="12.83203125" style="57" customWidth="1"/>
    <col min="6378" max="6378" width="1.58203125" style="57" customWidth="1"/>
    <col min="6379" max="6623" width="10.6640625" style="57"/>
    <col min="6624" max="6624" width="4.08203125" style="57" customWidth="1"/>
    <col min="6625" max="6625" width="10.6640625" style="57"/>
    <col min="6626" max="6626" width="16.08203125" style="57" customWidth="1"/>
    <col min="6627" max="6627" width="10.58203125" style="57" customWidth="1"/>
    <col min="6628" max="6631" width="10.6640625" style="57"/>
    <col min="6632" max="6632" width="20.6640625" style="57" customWidth="1"/>
    <col min="6633" max="6633" width="12.83203125" style="57" customWidth="1"/>
    <col min="6634" max="6634" width="1.58203125" style="57" customWidth="1"/>
    <col min="6635" max="6879" width="10.6640625" style="57"/>
    <col min="6880" max="6880" width="4.08203125" style="57" customWidth="1"/>
    <col min="6881" max="6881" width="10.6640625" style="57"/>
    <col min="6882" max="6882" width="16.08203125" style="57" customWidth="1"/>
    <col min="6883" max="6883" width="10.58203125" style="57" customWidth="1"/>
    <col min="6884" max="6887" width="10.6640625" style="57"/>
    <col min="6888" max="6888" width="20.6640625" style="57" customWidth="1"/>
    <col min="6889" max="6889" width="12.83203125" style="57" customWidth="1"/>
    <col min="6890" max="6890" width="1.58203125" style="57" customWidth="1"/>
    <col min="6891" max="7135" width="10.6640625" style="57"/>
    <col min="7136" max="7136" width="4.08203125" style="57" customWidth="1"/>
    <col min="7137" max="7137" width="10.6640625" style="57"/>
    <col min="7138" max="7138" width="16.08203125" style="57" customWidth="1"/>
    <col min="7139" max="7139" width="10.58203125" style="57" customWidth="1"/>
    <col min="7140" max="7143" width="10.6640625" style="57"/>
    <col min="7144" max="7144" width="20.6640625" style="57" customWidth="1"/>
    <col min="7145" max="7145" width="12.83203125" style="57" customWidth="1"/>
    <col min="7146" max="7146" width="1.58203125" style="57" customWidth="1"/>
    <col min="7147" max="7391" width="10.6640625" style="57"/>
    <col min="7392" max="7392" width="4.08203125" style="57" customWidth="1"/>
    <col min="7393" max="7393" width="10.6640625" style="57"/>
    <col min="7394" max="7394" width="16.08203125" style="57" customWidth="1"/>
    <col min="7395" max="7395" width="10.58203125" style="57" customWidth="1"/>
    <col min="7396" max="7399" width="10.6640625" style="57"/>
    <col min="7400" max="7400" width="20.6640625" style="57" customWidth="1"/>
    <col min="7401" max="7401" width="12.83203125" style="57" customWidth="1"/>
    <col min="7402" max="7402" width="1.58203125" style="57" customWidth="1"/>
    <col min="7403" max="7647" width="10.6640625" style="57"/>
    <col min="7648" max="7648" width="4.08203125" style="57" customWidth="1"/>
    <col min="7649" max="7649" width="10.6640625" style="57"/>
    <col min="7650" max="7650" width="16.08203125" style="57" customWidth="1"/>
    <col min="7651" max="7651" width="10.58203125" style="57" customWidth="1"/>
    <col min="7652" max="7655" width="10.6640625" style="57"/>
    <col min="7656" max="7656" width="20.6640625" style="57" customWidth="1"/>
    <col min="7657" max="7657" width="12.83203125" style="57" customWidth="1"/>
    <col min="7658" max="7658" width="1.58203125" style="57" customWidth="1"/>
    <col min="7659" max="7903" width="10.6640625" style="57"/>
    <col min="7904" max="7904" width="4.08203125" style="57" customWidth="1"/>
    <col min="7905" max="7905" width="10.6640625" style="57"/>
    <col min="7906" max="7906" width="16.08203125" style="57" customWidth="1"/>
    <col min="7907" max="7907" width="10.58203125" style="57" customWidth="1"/>
    <col min="7908" max="7911" width="10.6640625" style="57"/>
    <col min="7912" max="7912" width="20.6640625" style="57" customWidth="1"/>
    <col min="7913" max="7913" width="12.83203125" style="57" customWidth="1"/>
    <col min="7914" max="7914" width="1.58203125" style="57" customWidth="1"/>
    <col min="7915" max="8159" width="10.6640625" style="57"/>
    <col min="8160" max="8160" width="4.08203125" style="57" customWidth="1"/>
    <col min="8161" max="8161" width="10.6640625" style="57"/>
    <col min="8162" max="8162" width="16.08203125" style="57" customWidth="1"/>
    <col min="8163" max="8163" width="10.58203125" style="57" customWidth="1"/>
    <col min="8164" max="8167" width="10.6640625" style="57"/>
    <col min="8168" max="8168" width="20.6640625" style="57" customWidth="1"/>
    <col min="8169" max="8169" width="12.83203125" style="57" customWidth="1"/>
    <col min="8170" max="8170" width="1.58203125" style="57" customWidth="1"/>
    <col min="8171" max="8415" width="10.6640625" style="57"/>
    <col min="8416" max="8416" width="4.08203125" style="57" customWidth="1"/>
    <col min="8417" max="8417" width="10.6640625" style="57"/>
    <col min="8418" max="8418" width="16.08203125" style="57" customWidth="1"/>
    <col min="8419" max="8419" width="10.58203125" style="57" customWidth="1"/>
    <col min="8420" max="8423" width="10.6640625" style="57"/>
    <col min="8424" max="8424" width="20.6640625" style="57" customWidth="1"/>
    <col min="8425" max="8425" width="12.83203125" style="57" customWidth="1"/>
    <col min="8426" max="8426" width="1.58203125" style="57" customWidth="1"/>
    <col min="8427" max="8671" width="10.6640625" style="57"/>
    <col min="8672" max="8672" width="4.08203125" style="57" customWidth="1"/>
    <col min="8673" max="8673" width="10.6640625" style="57"/>
    <col min="8674" max="8674" width="16.08203125" style="57" customWidth="1"/>
    <col min="8675" max="8675" width="10.58203125" style="57" customWidth="1"/>
    <col min="8676" max="8679" width="10.6640625" style="57"/>
    <col min="8680" max="8680" width="20.6640625" style="57" customWidth="1"/>
    <col min="8681" max="8681" width="12.83203125" style="57" customWidth="1"/>
    <col min="8682" max="8682" width="1.58203125" style="57" customWidth="1"/>
    <col min="8683" max="8927" width="10.6640625" style="57"/>
    <col min="8928" max="8928" width="4.08203125" style="57" customWidth="1"/>
    <col min="8929" max="8929" width="10.6640625" style="57"/>
    <col min="8930" max="8930" width="16.08203125" style="57" customWidth="1"/>
    <col min="8931" max="8931" width="10.58203125" style="57" customWidth="1"/>
    <col min="8932" max="8935" width="10.6640625" style="57"/>
    <col min="8936" max="8936" width="20.6640625" style="57" customWidth="1"/>
    <col min="8937" max="8937" width="12.83203125" style="57" customWidth="1"/>
    <col min="8938" max="8938" width="1.58203125" style="57" customWidth="1"/>
    <col min="8939" max="9183" width="10.6640625" style="57"/>
    <col min="9184" max="9184" width="4.08203125" style="57" customWidth="1"/>
    <col min="9185" max="9185" width="10.6640625" style="57"/>
    <col min="9186" max="9186" width="16.08203125" style="57" customWidth="1"/>
    <col min="9187" max="9187" width="10.58203125" style="57" customWidth="1"/>
    <col min="9188" max="9191" width="10.6640625" style="57"/>
    <col min="9192" max="9192" width="20.6640625" style="57" customWidth="1"/>
    <col min="9193" max="9193" width="12.83203125" style="57" customWidth="1"/>
    <col min="9194" max="9194" width="1.58203125" style="57" customWidth="1"/>
    <col min="9195" max="9439" width="10.6640625" style="57"/>
    <col min="9440" max="9440" width="4.08203125" style="57" customWidth="1"/>
    <col min="9441" max="9441" width="10.6640625" style="57"/>
    <col min="9442" max="9442" width="16.08203125" style="57" customWidth="1"/>
    <col min="9443" max="9443" width="10.58203125" style="57" customWidth="1"/>
    <col min="9444" max="9447" width="10.6640625" style="57"/>
    <col min="9448" max="9448" width="20.6640625" style="57" customWidth="1"/>
    <col min="9449" max="9449" width="12.83203125" style="57" customWidth="1"/>
    <col min="9450" max="9450" width="1.58203125" style="57" customWidth="1"/>
    <col min="9451" max="9695" width="10.6640625" style="57"/>
    <col min="9696" max="9696" width="4.08203125" style="57" customWidth="1"/>
    <col min="9697" max="9697" width="10.6640625" style="57"/>
    <col min="9698" max="9698" width="16.08203125" style="57" customWidth="1"/>
    <col min="9699" max="9699" width="10.58203125" style="57" customWidth="1"/>
    <col min="9700" max="9703" width="10.6640625" style="57"/>
    <col min="9704" max="9704" width="20.6640625" style="57" customWidth="1"/>
    <col min="9705" max="9705" width="12.83203125" style="57" customWidth="1"/>
    <col min="9706" max="9706" width="1.58203125" style="57" customWidth="1"/>
    <col min="9707" max="9951" width="10.6640625" style="57"/>
    <col min="9952" max="9952" width="4.08203125" style="57" customWidth="1"/>
    <col min="9953" max="9953" width="10.6640625" style="57"/>
    <col min="9954" max="9954" width="16.08203125" style="57" customWidth="1"/>
    <col min="9955" max="9955" width="10.58203125" style="57" customWidth="1"/>
    <col min="9956" max="9959" width="10.6640625" style="57"/>
    <col min="9960" max="9960" width="20.6640625" style="57" customWidth="1"/>
    <col min="9961" max="9961" width="12.83203125" style="57" customWidth="1"/>
    <col min="9962" max="9962" width="1.58203125" style="57" customWidth="1"/>
    <col min="9963" max="10207" width="10.6640625" style="57"/>
    <col min="10208" max="10208" width="4.08203125" style="57" customWidth="1"/>
    <col min="10209" max="10209" width="10.6640625" style="57"/>
    <col min="10210" max="10210" width="16.08203125" style="57" customWidth="1"/>
    <col min="10211" max="10211" width="10.58203125" style="57" customWidth="1"/>
    <col min="10212" max="10215" width="10.6640625" style="57"/>
    <col min="10216" max="10216" width="20.6640625" style="57" customWidth="1"/>
    <col min="10217" max="10217" width="12.83203125" style="57" customWidth="1"/>
    <col min="10218" max="10218" width="1.58203125" style="57" customWidth="1"/>
    <col min="10219" max="10463" width="10.6640625" style="57"/>
    <col min="10464" max="10464" width="4.08203125" style="57" customWidth="1"/>
    <col min="10465" max="10465" width="10.6640625" style="57"/>
    <col min="10466" max="10466" width="16.08203125" style="57" customWidth="1"/>
    <col min="10467" max="10467" width="10.58203125" style="57" customWidth="1"/>
    <col min="10468" max="10471" width="10.6640625" style="57"/>
    <col min="10472" max="10472" width="20.6640625" style="57" customWidth="1"/>
    <col min="10473" max="10473" width="12.83203125" style="57" customWidth="1"/>
    <col min="10474" max="10474" width="1.58203125" style="57" customWidth="1"/>
    <col min="10475" max="10719" width="10.6640625" style="57"/>
    <col min="10720" max="10720" width="4.08203125" style="57" customWidth="1"/>
    <col min="10721" max="10721" width="10.6640625" style="57"/>
    <col min="10722" max="10722" width="16.08203125" style="57" customWidth="1"/>
    <col min="10723" max="10723" width="10.58203125" style="57" customWidth="1"/>
    <col min="10724" max="10727" width="10.6640625" style="57"/>
    <col min="10728" max="10728" width="20.6640625" style="57" customWidth="1"/>
    <col min="10729" max="10729" width="12.83203125" style="57" customWidth="1"/>
    <col min="10730" max="10730" width="1.58203125" style="57" customWidth="1"/>
    <col min="10731" max="10975" width="10.6640625" style="57"/>
    <col min="10976" max="10976" width="4.08203125" style="57" customWidth="1"/>
    <col min="10977" max="10977" width="10.6640625" style="57"/>
    <col min="10978" max="10978" width="16.08203125" style="57" customWidth="1"/>
    <col min="10979" max="10979" width="10.58203125" style="57" customWidth="1"/>
    <col min="10980" max="10983" width="10.6640625" style="57"/>
    <col min="10984" max="10984" width="20.6640625" style="57" customWidth="1"/>
    <col min="10985" max="10985" width="12.83203125" style="57" customWidth="1"/>
    <col min="10986" max="10986" width="1.58203125" style="57" customWidth="1"/>
    <col min="10987" max="11231" width="10.6640625" style="57"/>
    <col min="11232" max="11232" width="4.08203125" style="57" customWidth="1"/>
    <col min="11233" max="11233" width="10.6640625" style="57"/>
    <col min="11234" max="11234" width="16.08203125" style="57" customWidth="1"/>
    <col min="11235" max="11235" width="10.58203125" style="57" customWidth="1"/>
    <col min="11236" max="11239" width="10.6640625" style="57"/>
    <col min="11240" max="11240" width="20.6640625" style="57" customWidth="1"/>
    <col min="11241" max="11241" width="12.83203125" style="57" customWidth="1"/>
    <col min="11242" max="11242" width="1.58203125" style="57" customWidth="1"/>
    <col min="11243" max="11487" width="10.6640625" style="57"/>
    <col min="11488" max="11488" width="4.08203125" style="57" customWidth="1"/>
    <col min="11489" max="11489" width="10.6640625" style="57"/>
    <col min="11490" max="11490" width="16.08203125" style="57" customWidth="1"/>
    <col min="11491" max="11491" width="10.58203125" style="57" customWidth="1"/>
    <col min="11492" max="11495" width="10.6640625" style="57"/>
    <col min="11496" max="11496" width="20.6640625" style="57" customWidth="1"/>
    <col min="11497" max="11497" width="12.83203125" style="57" customWidth="1"/>
    <col min="11498" max="11498" width="1.58203125" style="57" customWidth="1"/>
    <col min="11499" max="11743" width="10.6640625" style="57"/>
    <col min="11744" max="11744" width="4.08203125" style="57" customWidth="1"/>
    <col min="11745" max="11745" width="10.6640625" style="57"/>
    <col min="11746" max="11746" width="16.08203125" style="57" customWidth="1"/>
    <col min="11747" max="11747" width="10.58203125" style="57" customWidth="1"/>
    <col min="11748" max="11751" width="10.6640625" style="57"/>
    <col min="11752" max="11752" width="20.6640625" style="57" customWidth="1"/>
    <col min="11753" max="11753" width="12.83203125" style="57" customWidth="1"/>
    <col min="11754" max="11754" width="1.58203125" style="57" customWidth="1"/>
    <col min="11755" max="11999" width="10.6640625" style="57"/>
    <col min="12000" max="12000" width="4.08203125" style="57" customWidth="1"/>
    <col min="12001" max="12001" width="10.6640625" style="57"/>
    <col min="12002" max="12002" width="16.08203125" style="57" customWidth="1"/>
    <col min="12003" max="12003" width="10.58203125" style="57" customWidth="1"/>
    <col min="12004" max="12007" width="10.6640625" style="57"/>
    <col min="12008" max="12008" width="20.6640625" style="57" customWidth="1"/>
    <col min="12009" max="12009" width="12.83203125" style="57" customWidth="1"/>
    <col min="12010" max="12010" width="1.58203125" style="57" customWidth="1"/>
    <col min="12011" max="12255" width="10.6640625" style="57"/>
    <col min="12256" max="12256" width="4.08203125" style="57" customWidth="1"/>
    <col min="12257" max="12257" width="10.6640625" style="57"/>
    <col min="12258" max="12258" width="16.08203125" style="57" customWidth="1"/>
    <col min="12259" max="12259" width="10.58203125" style="57" customWidth="1"/>
    <col min="12260" max="12263" width="10.6640625" style="57"/>
    <col min="12264" max="12264" width="20.6640625" style="57" customWidth="1"/>
    <col min="12265" max="12265" width="12.83203125" style="57" customWidth="1"/>
    <col min="12266" max="12266" width="1.58203125" style="57" customWidth="1"/>
    <col min="12267" max="12511" width="10.6640625" style="57"/>
    <col min="12512" max="12512" width="4.08203125" style="57" customWidth="1"/>
    <col min="12513" max="12513" width="10.6640625" style="57"/>
    <col min="12514" max="12514" width="16.08203125" style="57" customWidth="1"/>
    <col min="12515" max="12515" width="10.58203125" style="57" customWidth="1"/>
    <col min="12516" max="12519" width="10.6640625" style="57"/>
    <col min="12520" max="12520" width="20.6640625" style="57" customWidth="1"/>
    <col min="12521" max="12521" width="12.83203125" style="57" customWidth="1"/>
    <col min="12522" max="12522" width="1.58203125" style="57" customWidth="1"/>
    <col min="12523" max="12767" width="10.6640625" style="57"/>
    <col min="12768" max="12768" width="4.08203125" style="57" customWidth="1"/>
    <col min="12769" max="12769" width="10.6640625" style="57"/>
    <col min="12770" max="12770" width="16.08203125" style="57" customWidth="1"/>
    <col min="12771" max="12771" width="10.58203125" style="57" customWidth="1"/>
    <col min="12772" max="12775" width="10.6640625" style="57"/>
    <col min="12776" max="12776" width="20.6640625" style="57" customWidth="1"/>
    <col min="12777" max="12777" width="12.83203125" style="57" customWidth="1"/>
    <col min="12778" max="12778" width="1.58203125" style="57" customWidth="1"/>
    <col min="12779" max="13023" width="10.6640625" style="57"/>
    <col min="13024" max="13024" width="4.08203125" style="57" customWidth="1"/>
    <col min="13025" max="13025" width="10.6640625" style="57"/>
    <col min="13026" max="13026" width="16.08203125" style="57" customWidth="1"/>
    <col min="13027" max="13027" width="10.58203125" style="57" customWidth="1"/>
    <col min="13028" max="13031" width="10.6640625" style="57"/>
    <col min="13032" max="13032" width="20.6640625" style="57" customWidth="1"/>
    <col min="13033" max="13033" width="12.83203125" style="57" customWidth="1"/>
    <col min="13034" max="13034" width="1.58203125" style="57" customWidth="1"/>
    <col min="13035" max="13279" width="10.6640625" style="57"/>
    <col min="13280" max="13280" width="4.08203125" style="57" customWidth="1"/>
    <col min="13281" max="13281" width="10.6640625" style="57"/>
    <col min="13282" max="13282" width="16.08203125" style="57" customWidth="1"/>
    <col min="13283" max="13283" width="10.58203125" style="57" customWidth="1"/>
    <col min="13284" max="13287" width="10.6640625" style="57"/>
    <col min="13288" max="13288" width="20.6640625" style="57" customWidth="1"/>
    <col min="13289" max="13289" width="12.83203125" style="57" customWidth="1"/>
    <col min="13290" max="13290" width="1.58203125" style="57" customWidth="1"/>
    <col min="13291" max="13535" width="10.6640625" style="57"/>
    <col min="13536" max="13536" width="4.08203125" style="57" customWidth="1"/>
    <col min="13537" max="13537" width="10.6640625" style="57"/>
    <col min="13538" max="13538" width="16.08203125" style="57" customWidth="1"/>
    <col min="13539" max="13539" width="10.58203125" style="57" customWidth="1"/>
    <col min="13540" max="13543" width="10.6640625" style="57"/>
    <col min="13544" max="13544" width="20.6640625" style="57" customWidth="1"/>
    <col min="13545" max="13545" width="12.83203125" style="57" customWidth="1"/>
    <col min="13546" max="13546" width="1.58203125" style="57" customWidth="1"/>
    <col min="13547" max="13791" width="10.6640625" style="57"/>
    <col min="13792" max="13792" width="4.08203125" style="57" customWidth="1"/>
    <col min="13793" max="13793" width="10.6640625" style="57"/>
    <col min="13794" max="13794" width="16.08203125" style="57" customWidth="1"/>
    <col min="13795" max="13795" width="10.58203125" style="57" customWidth="1"/>
    <col min="13796" max="13799" width="10.6640625" style="57"/>
    <col min="13800" max="13800" width="20.6640625" style="57" customWidth="1"/>
    <col min="13801" max="13801" width="12.83203125" style="57" customWidth="1"/>
    <col min="13802" max="13802" width="1.58203125" style="57" customWidth="1"/>
    <col min="13803" max="14047" width="10.6640625" style="57"/>
    <col min="14048" max="14048" width="4.08203125" style="57" customWidth="1"/>
    <col min="14049" max="14049" width="10.6640625" style="57"/>
    <col min="14050" max="14050" width="16.08203125" style="57" customWidth="1"/>
    <col min="14051" max="14051" width="10.58203125" style="57" customWidth="1"/>
    <col min="14052" max="14055" width="10.6640625" style="57"/>
    <col min="14056" max="14056" width="20.6640625" style="57" customWidth="1"/>
    <col min="14057" max="14057" width="12.83203125" style="57" customWidth="1"/>
    <col min="14058" max="14058" width="1.58203125" style="57" customWidth="1"/>
    <col min="14059" max="14303" width="10.6640625" style="57"/>
    <col min="14304" max="14304" width="4.08203125" style="57" customWidth="1"/>
    <col min="14305" max="14305" width="10.6640625" style="57"/>
    <col min="14306" max="14306" width="16.08203125" style="57" customWidth="1"/>
    <col min="14307" max="14307" width="10.58203125" style="57" customWidth="1"/>
    <col min="14308" max="14311" width="10.6640625" style="57"/>
    <col min="14312" max="14312" width="20.6640625" style="57" customWidth="1"/>
    <col min="14313" max="14313" width="12.83203125" style="57" customWidth="1"/>
    <col min="14314" max="14314" width="1.58203125" style="57" customWidth="1"/>
    <col min="14315" max="14559" width="10.6640625" style="57"/>
    <col min="14560" max="14560" width="4.08203125" style="57" customWidth="1"/>
    <col min="14561" max="14561" width="10.6640625" style="57"/>
    <col min="14562" max="14562" width="16.08203125" style="57" customWidth="1"/>
    <col min="14563" max="14563" width="10.58203125" style="57" customWidth="1"/>
    <col min="14564" max="14567" width="10.6640625" style="57"/>
    <col min="14568" max="14568" width="20.6640625" style="57" customWidth="1"/>
    <col min="14569" max="14569" width="12.83203125" style="57" customWidth="1"/>
    <col min="14570" max="14570" width="1.58203125" style="57" customWidth="1"/>
    <col min="14571" max="14815" width="10.6640625" style="57"/>
    <col min="14816" max="14816" width="4.08203125" style="57" customWidth="1"/>
    <col min="14817" max="14817" width="10.6640625" style="57"/>
    <col min="14818" max="14818" width="16.08203125" style="57" customWidth="1"/>
    <col min="14819" max="14819" width="10.58203125" style="57" customWidth="1"/>
    <col min="14820" max="14823" width="10.6640625" style="57"/>
    <col min="14824" max="14824" width="20.6640625" style="57" customWidth="1"/>
    <col min="14825" max="14825" width="12.83203125" style="57" customWidth="1"/>
    <col min="14826" max="14826" width="1.58203125" style="57" customWidth="1"/>
    <col min="14827" max="15071" width="10.6640625" style="57"/>
    <col min="15072" max="15072" width="4.08203125" style="57" customWidth="1"/>
    <col min="15073" max="15073" width="10.6640625" style="57"/>
    <col min="15074" max="15074" width="16.08203125" style="57" customWidth="1"/>
    <col min="15075" max="15075" width="10.58203125" style="57" customWidth="1"/>
    <col min="15076" max="15079" width="10.6640625" style="57"/>
    <col min="15080" max="15080" width="20.6640625" style="57" customWidth="1"/>
    <col min="15081" max="15081" width="12.83203125" style="57" customWidth="1"/>
    <col min="15082" max="15082" width="1.58203125" style="57" customWidth="1"/>
    <col min="15083" max="15327" width="10.6640625" style="57"/>
    <col min="15328" max="15328" width="4.08203125" style="57" customWidth="1"/>
    <col min="15329" max="15329" width="10.6640625" style="57"/>
    <col min="15330" max="15330" width="16.08203125" style="57" customWidth="1"/>
    <col min="15331" max="15331" width="10.58203125" style="57" customWidth="1"/>
    <col min="15332" max="15335" width="10.6640625" style="57"/>
    <col min="15336" max="15336" width="20.6640625" style="57" customWidth="1"/>
    <col min="15337" max="15337" width="12.83203125" style="57" customWidth="1"/>
    <col min="15338" max="15338" width="1.58203125" style="57" customWidth="1"/>
    <col min="15339" max="15583" width="10.6640625" style="57"/>
    <col min="15584" max="15584" width="4.08203125" style="57" customWidth="1"/>
    <col min="15585" max="15585" width="10.6640625" style="57"/>
    <col min="15586" max="15586" width="16.08203125" style="57" customWidth="1"/>
    <col min="15587" max="15587" width="10.58203125" style="57" customWidth="1"/>
    <col min="15588" max="15591" width="10.6640625" style="57"/>
    <col min="15592" max="15592" width="20.6640625" style="57" customWidth="1"/>
    <col min="15593" max="15593" width="12.83203125" style="57" customWidth="1"/>
    <col min="15594" max="15594" width="1.58203125" style="57" customWidth="1"/>
    <col min="15595" max="15839" width="10.6640625" style="57"/>
    <col min="15840" max="15840" width="4.08203125" style="57" customWidth="1"/>
    <col min="15841" max="15841" width="10.6640625" style="57"/>
    <col min="15842" max="15842" width="16.08203125" style="57" customWidth="1"/>
    <col min="15843" max="15843" width="10.58203125" style="57" customWidth="1"/>
    <col min="15844" max="15847" width="10.6640625" style="57"/>
    <col min="15848" max="15848" width="20.6640625" style="57" customWidth="1"/>
    <col min="15849" max="15849" width="12.83203125" style="57" customWidth="1"/>
    <col min="15850" max="15850" width="1.58203125" style="57" customWidth="1"/>
    <col min="15851" max="16095" width="10.6640625" style="57"/>
    <col min="16096" max="16096" width="4.08203125" style="57" customWidth="1"/>
    <col min="16097" max="16097" width="10.6640625" style="57"/>
    <col min="16098" max="16098" width="16.08203125" style="57" customWidth="1"/>
    <col min="16099" max="16099" width="10.58203125" style="57" customWidth="1"/>
    <col min="16100" max="16103" width="10.6640625" style="57"/>
    <col min="16104" max="16104" width="20.6640625" style="57" customWidth="1"/>
    <col min="16105" max="16105" width="19.75" style="57" bestFit="1" customWidth="1"/>
    <col min="16106" max="16106" width="1.58203125" style="57" customWidth="1"/>
    <col min="16107" max="16384" width="10.6640625" style="57"/>
  </cols>
  <sheetData>
    <row r="1" spans="2:10 16102:16105" ht="18" customHeight="1" thickBot="1"/>
    <row r="2" spans="2:10 16102:16105" ht="19.5" customHeight="1">
      <c r="B2" s="58"/>
      <c r="C2" s="59"/>
      <c r="D2" s="60" t="s">
        <v>339</v>
      </c>
      <c r="E2" s="61"/>
      <c r="F2" s="61"/>
      <c r="G2" s="61"/>
      <c r="H2" s="61"/>
      <c r="I2" s="62"/>
      <c r="J2" s="63" t="s">
        <v>305</v>
      </c>
    </row>
    <row r="3" spans="2:10 16102:16105" ht="13.5" thickBot="1">
      <c r="B3" s="64"/>
      <c r="C3" s="65"/>
      <c r="D3" s="66"/>
      <c r="E3" s="67"/>
      <c r="F3" s="67"/>
      <c r="G3" s="67"/>
      <c r="H3" s="67"/>
      <c r="I3" s="68"/>
      <c r="J3" s="69"/>
    </row>
    <row r="4" spans="2:10 16102:16105" ht="13">
      <c r="B4" s="64"/>
      <c r="C4" s="65"/>
      <c r="E4" s="61"/>
      <c r="F4" s="61"/>
      <c r="G4" s="61"/>
      <c r="H4" s="61"/>
      <c r="I4" s="62"/>
      <c r="J4" s="63" t="s">
        <v>340</v>
      </c>
    </row>
    <row r="5" spans="2:10 16102:16105" ht="13">
      <c r="B5" s="64"/>
      <c r="C5" s="65"/>
      <c r="D5" s="129" t="s">
        <v>341</v>
      </c>
      <c r="E5" s="130"/>
      <c r="F5" s="130"/>
      <c r="G5" s="130"/>
      <c r="H5" s="130"/>
      <c r="I5" s="131"/>
      <c r="J5" s="73"/>
      <c r="WUH5" s="79"/>
    </row>
    <row r="6" spans="2:10 16102:16105" ht="13.5" thickBot="1">
      <c r="B6" s="74"/>
      <c r="C6" s="75"/>
      <c r="D6" s="66"/>
      <c r="E6" s="67"/>
      <c r="F6" s="67"/>
      <c r="G6" s="67"/>
      <c r="H6" s="67"/>
      <c r="I6" s="68"/>
      <c r="J6" s="69"/>
      <c r="WUI6" s="57" t="s">
        <v>342</v>
      </c>
      <c r="WUJ6" s="57" t="s">
        <v>343</v>
      </c>
      <c r="WUK6" s="80">
        <f ca="1">+TODAY()</f>
        <v>45411</v>
      </c>
    </row>
    <row r="7" spans="2:10 16102:16105">
      <c r="B7" s="76"/>
      <c r="J7" s="77"/>
    </row>
    <row r="8" spans="2:10 16102:16105">
      <c r="B8" s="76"/>
      <c r="J8" s="77"/>
    </row>
    <row r="9" spans="2:10 16102:16105" ht="13">
      <c r="B9" s="76"/>
      <c r="C9" s="78" t="s">
        <v>334</v>
      </c>
      <c r="D9" s="80"/>
      <c r="E9" s="79"/>
      <c r="J9" s="77"/>
    </row>
    <row r="10" spans="2:10 16102:16105" ht="13">
      <c r="B10" s="76"/>
      <c r="C10" s="78"/>
      <c r="J10" s="77"/>
    </row>
    <row r="11" spans="2:10 16102:16105" ht="13">
      <c r="B11" s="76"/>
      <c r="C11" s="78" t="s">
        <v>332</v>
      </c>
      <c r="J11" s="77"/>
    </row>
    <row r="12" spans="2:10 16102:16105" ht="13">
      <c r="B12" s="76"/>
      <c r="C12" s="78" t="s">
        <v>333</v>
      </c>
      <c r="J12" s="77"/>
    </row>
    <row r="13" spans="2:10 16102:16105">
      <c r="B13" s="76"/>
      <c r="J13" s="77"/>
    </row>
    <row r="14" spans="2:10 16102:16105">
      <c r="B14" s="76"/>
      <c r="C14" s="57" t="s">
        <v>344</v>
      </c>
      <c r="J14" s="77"/>
    </row>
    <row r="15" spans="2:10 16102:16105">
      <c r="B15" s="76"/>
      <c r="C15" s="82"/>
      <c r="J15" s="77"/>
    </row>
    <row r="16" spans="2:10 16102:16105" ht="13">
      <c r="B16" s="76"/>
      <c r="C16" s="57" t="s">
        <v>338</v>
      </c>
      <c r="D16" s="79"/>
      <c r="H16" s="132" t="s">
        <v>345</v>
      </c>
      <c r="I16" s="132" t="s">
        <v>346</v>
      </c>
      <c r="J16" s="77"/>
    </row>
    <row r="17" spans="2:10" ht="13">
      <c r="B17" s="76"/>
      <c r="C17" s="78" t="s">
        <v>310</v>
      </c>
      <c r="D17" s="78"/>
      <c r="E17" s="78"/>
      <c r="F17" s="78"/>
      <c r="H17" s="133">
        <f>H23</f>
        <v>57</v>
      </c>
      <c r="I17" s="134">
        <f>I23</f>
        <v>208033483</v>
      </c>
      <c r="J17" s="77"/>
    </row>
    <row r="18" spans="2:10">
      <c r="B18" s="76"/>
      <c r="C18" s="57" t="s">
        <v>311</v>
      </c>
      <c r="H18" s="135">
        <v>52</v>
      </c>
      <c r="I18" s="136">
        <v>200938335</v>
      </c>
      <c r="J18" s="77"/>
    </row>
    <row r="19" spans="2:10">
      <c r="B19" s="76"/>
      <c r="C19" s="57" t="s">
        <v>312</v>
      </c>
      <c r="H19" s="135">
        <v>1</v>
      </c>
      <c r="I19" s="136">
        <v>4432280</v>
      </c>
      <c r="J19" s="77"/>
    </row>
    <row r="20" spans="2:10">
      <c r="B20" s="76"/>
      <c r="C20" s="57" t="s">
        <v>313</v>
      </c>
      <c r="H20" s="135">
        <v>0</v>
      </c>
      <c r="I20" s="136">
        <v>0</v>
      </c>
      <c r="J20" s="77"/>
    </row>
    <row r="21" spans="2:10">
      <c r="B21" s="76"/>
      <c r="C21" s="57" t="s">
        <v>347</v>
      </c>
      <c r="H21" s="135">
        <v>4</v>
      </c>
      <c r="I21" s="136">
        <v>2662868</v>
      </c>
      <c r="J21" s="77"/>
    </row>
    <row r="22" spans="2:10">
      <c r="B22" s="76"/>
      <c r="C22" s="57" t="s">
        <v>348</v>
      </c>
      <c r="H22" s="137">
        <v>0</v>
      </c>
      <c r="I22" s="138">
        <v>0</v>
      </c>
      <c r="J22" s="77"/>
    </row>
    <row r="23" spans="2:10" ht="13">
      <c r="B23" s="76"/>
      <c r="C23" s="78" t="s">
        <v>349</v>
      </c>
      <c r="D23" s="78"/>
      <c r="E23" s="78"/>
      <c r="F23" s="78"/>
      <c r="H23" s="135">
        <f>SUM(H18:H22)</f>
        <v>57</v>
      </c>
      <c r="I23" s="134">
        <f>(I18+I19+I20+I21+I22)</f>
        <v>208033483</v>
      </c>
      <c r="J23" s="77"/>
    </row>
    <row r="24" spans="2:10" ht="13.5" thickBot="1">
      <c r="B24" s="76"/>
      <c r="C24" s="78"/>
      <c r="D24" s="78"/>
      <c r="H24" s="139"/>
      <c r="I24" s="140"/>
      <c r="J24" s="77"/>
    </row>
    <row r="25" spans="2:10" ht="14.5" thickTop="1">
      <c r="B25" s="76"/>
      <c r="C25" s="78"/>
      <c r="D25" s="78"/>
      <c r="F25" s="141"/>
      <c r="H25" s="142"/>
      <c r="I25" s="143"/>
      <c r="J25" s="77"/>
    </row>
    <row r="26" spans="2:10" ht="13">
      <c r="B26" s="76"/>
      <c r="C26" s="78"/>
      <c r="D26" s="78"/>
      <c r="H26" s="142"/>
      <c r="I26" s="143"/>
      <c r="J26" s="77"/>
    </row>
    <row r="27" spans="2:10" ht="13">
      <c r="B27" s="76"/>
      <c r="C27" s="78"/>
      <c r="D27" s="78"/>
      <c r="H27" s="142"/>
      <c r="I27" s="143"/>
      <c r="J27" s="77"/>
    </row>
    <row r="28" spans="2:10">
      <c r="B28" s="76"/>
      <c r="G28" s="142"/>
      <c r="H28" s="142"/>
      <c r="I28" s="142"/>
      <c r="J28" s="77"/>
    </row>
    <row r="29" spans="2:10" ht="13.5" thickBot="1">
      <c r="B29" s="76"/>
      <c r="C29" s="113"/>
      <c r="D29" s="113"/>
      <c r="G29" s="144" t="s">
        <v>323</v>
      </c>
      <c r="H29" s="113"/>
      <c r="I29" s="142"/>
      <c r="J29" s="77"/>
    </row>
    <row r="30" spans="2:10" ht="13">
      <c r="B30" s="76"/>
      <c r="C30" s="145" t="s">
        <v>351</v>
      </c>
      <c r="D30" s="142"/>
      <c r="G30" s="145" t="s">
        <v>350</v>
      </c>
      <c r="H30" s="142"/>
      <c r="I30" s="142"/>
      <c r="J30" s="77"/>
    </row>
    <row r="31" spans="2:10" ht="18.75" customHeight="1" thickBot="1">
      <c r="B31" s="111"/>
      <c r="C31" s="112"/>
      <c r="D31" s="112"/>
      <c r="E31" s="112"/>
      <c r="F31" s="112"/>
      <c r="G31" s="113"/>
      <c r="H31" s="113"/>
      <c r="I31" s="113"/>
      <c r="J31" s="114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Hoja2</vt:lpstr>
      <vt:lpstr>INFO IPS</vt:lpstr>
      <vt:lpstr>TD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adela rozo</dc:creator>
  <cp:lastModifiedBy>Paola Andrea Jimenez Prado</cp:lastModifiedBy>
  <cp:lastPrinted>2024-04-29T12:35:34Z</cp:lastPrinted>
  <dcterms:created xsi:type="dcterms:W3CDTF">2024-04-01T15:06:44Z</dcterms:created>
  <dcterms:modified xsi:type="dcterms:W3CDTF">2024-04-29T13:01:50Z</dcterms:modified>
</cp:coreProperties>
</file>