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0981182 ESE HOSP PADRE CLEMENTE GIRALDO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I31" i="3" s="1"/>
  <c r="H26" i="3"/>
  <c r="H31" i="3" s="1"/>
  <c r="I23" i="3"/>
  <c r="H23" i="3"/>
  <c r="S1" i="2"/>
  <c r="M1" i="2"/>
</calcChain>
</file>

<file path=xl/sharedStrings.xml><?xml version="1.0" encoding="utf-8"?>
<sst xmlns="http://schemas.openxmlformats.org/spreadsheetml/2006/main" count="87" uniqueCount="70">
  <si>
    <t>NUMERO</t>
  </si>
  <si>
    <t>FECHA</t>
  </si>
  <si>
    <t>DEBITOS</t>
  </si>
  <si>
    <t>CAJA DE COMPENSACION FAMILIAR DEL VALLE DEL CAUCA - COMFENAL</t>
  </si>
  <si>
    <t>FA</t>
  </si>
  <si>
    <t>REGIMEN</t>
  </si>
  <si>
    <t>NIT</t>
  </si>
  <si>
    <t xml:space="preserve">NOMBRE </t>
  </si>
  <si>
    <t>PREFIJO</t>
  </si>
  <si>
    <t>SALDO</t>
  </si>
  <si>
    <t xml:space="preserve">NOMRE DE IPS </t>
  </si>
  <si>
    <t>SEDE QUE IPS PARA CONCILIAR  Granada Antioquia</t>
  </si>
  <si>
    <t>PERSONA DE CONTACTO</t>
  </si>
  <si>
    <t>Maricela Tobón Aristizabal</t>
  </si>
  <si>
    <t>CORREO ELECTRONICO</t>
  </si>
  <si>
    <t>carterahpcg@gmail.com</t>
  </si>
  <si>
    <t>TELEFONO CONTACTO                 FIJO 8320 102 8320 742  EXT 106</t>
  </si>
  <si>
    <t xml:space="preserve">  ESE HOSPITAL PADRE CLEMENTE GIRALDO</t>
  </si>
  <si>
    <t xml:space="preserve">            890981182-1</t>
  </si>
  <si>
    <t>SALDO IPS</t>
  </si>
  <si>
    <t>Alf+Fac</t>
  </si>
  <si>
    <t>FA270081</t>
  </si>
  <si>
    <t>FA274521</t>
  </si>
  <si>
    <t>Llave</t>
  </si>
  <si>
    <t xml:space="preserve">NIT </t>
  </si>
  <si>
    <t>PRESTADOR</t>
  </si>
  <si>
    <t>ESE HOSP PADRE CLEMENTE GIRALDO</t>
  </si>
  <si>
    <t>890981182_FA270081</t>
  </si>
  <si>
    <t>890981182_FA274521</t>
  </si>
  <si>
    <t>Estado de Factura EPS Agosto 24</t>
  </si>
  <si>
    <t>Boxalud</t>
  </si>
  <si>
    <t xml:space="preserve">Fecha de radicacion EPS </t>
  </si>
  <si>
    <t>Finalizada</t>
  </si>
  <si>
    <t xml:space="preserve">Valor Total Bruto </t>
  </si>
  <si>
    <t>Valor radicado</t>
  </si>
  <si>
    <t>Valor pagar</t>
  </si>
  <si>
    <t>Por pagar SAP</t>
  </si>
  <si>
    <t>P. abiertas doc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</si>
  <si>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</si>
  <si>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</si>
  <si>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</si>
  <si>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</si>
  <si>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</si>
  <si>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</si>
  <si>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</si>
  <si>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</si>
  <si>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</si>
  <si>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</si>
  <si>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</si>
  <si>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</si>
  <si>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</si>
  <si>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</si>
  <si>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</si>
  <si>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</si>
  <si>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</si>
  <si>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</si>
  <si>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</si>
  <si>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</si>
  <si>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</si>
  <si>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</si>
  <si>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</si>
  <si>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</si>
  <si>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 PADRE CLEMENTE GIRALDO</t>
  </si>
  <si>
    <t>NIT: 890981182</t>
  </si>
  <si>
    <t>Santiago de Cali, Agosto 24 del 2024</t>
  </si>
  <si>
    <t>Con Corte al dia: 31/07/2024</t>
  </si>
  <si>
    <t>FACTURA PENDIENTE EN PROGRAMACION DE PAGO</t>
  </si>
  <si>
    <t>A continuacion me permito remitir nuestra respuesta al estado de cartera presentado en la fecha: 22/08/2024</t>
  </si>
  <si>
    <t>Maricela Tobon Aristizabal</t>
  </si>
  <si>
    <t>Auxiliar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</si>
</sst>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9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NumberFormat="1" applyBorder="1"/>
    <xf numFmtId="0" fontId="0" fillId="0" borderId="1" xfId="0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2" borderId="1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0" fillId="0" borderId="1" xfId="2" applyNumberFormat="1" applyFont="1" applyBorder="1"/>
    <xf numFmtId="165" fontId="1" fillId="0" borderId="0" xfId="2" applyNumberFormat="1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0" borderId="1" xfId="2" applyNumberFormat="1" applyFont="1" applyBorder="1" applyAlignment="1">
      <alignment horizontal="center" vertical="center"/>
    </xf>
    <xf numFmtId="165" fontId="1" fillId="4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6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0" fontId="8" fillId="0" borderId="0" xfId="4" applyFont="1"/>
    <xf numFmtId="0" fontId="8" fillId="0" borderId="2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/>
    </xf>
    <xf numFmtId="0" fontId="8" fillId="0" borderId="6" xfId="4" applyFont="1" applyBorder="1"/>
    <xf numFmtId="0" fontId="8" fillId="0" borderId="7" xfId="4" applyFont="1" applyBorder="1"/>
    <xf numFmtId="0" fontId="9" fillId="0" borderId="0" xfId="4" applyFont="1"/>
    <xf numFmtId="14" fontId="8" fillId="0" borderId="0" xfId="4" applyNumberFormat="1" applyFont="1"/>
    <xf numFmtId="166" fontId="8" fillId="0" borderId="0" xfId="4" applyNumberFormat="1" applyFont="1"/>
    <xf numFmtId="0" fontId="7" fillId="0" borderId="0" xfId="4" applyFont="1"/>
    <xf numFmtId="14" fontId="8" fillId="0" borderId="0" xfId="4" applyNumberFormat="1" applyFont="1" applyAlignment="1">
      <alignment horizontal="left"/>
    </xf>
    <xf numFmtId="0" fontId="4" fillId="0" borderId="0" xfId="4" applyFont="1" applyAlignment="1">
      <alignment horizontal="center"/>
    </xf>
    <xf numFmtId="168" fontId="4" fillId="0" borderId="0" xfId="5" applyNumberFormat="1" applyFont="1" applyAlignment="1">
      <alignment horizontal="center"/>
    </xf>
    <xf numFmtId="169" fontId="4" fillId="0" borderId="0" xfId="3" applyNumberFormat="1" applyFont="1" applyAlignment="1">
      <alignment horizontal="right"/>
    </xf>
    <xf numFmtId="169" fontId="8" fillId="0" borderId="0" xfId="3" applyNumberFormat="1" applyFont="1"/>
    <xf numFmtId="168" fontId="7" fillId="0" borderId="0" xfId="5" applyNumberFormat="1" applyFont="1" applyAlignment="1">
      <alignment horizontal="center"/>
    </xf>
    <xf numFmtId="169" fontId="7" fillId="0" borderId="0" xfId="3" applyNumberFormat="1" applyFont="1" applyAlignment="1">
      <alignment horizontal="right"/>
    </xf>
    <xf numFmtId="168" fontId="8" fillId="0" borderId="0" xfId="5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9" fontId="8" fillId="0" borderId="0" xfId="4" applyNumberFormat="1" applyFont="1"/>
    <xf numFmtId="168" fontId="8" fillId="0" borderId="9" xfId="5" applyNumberFormat="1" applyFont="1" applyBorder="1" applyAlignment="1">
      <alignment horizontal="center"/>
    </xf>
    <xf numFmtId="169" fontId="8" fillId="0" borderId="9" xfId="3" applyNumberFormat="1" applyFont="1" applyBorder="1" applyAlignment="1">
      <alignment horizontal="right"/>
    </xf>
    <xf numFmtId="168" fontId="9" fillId="0" borderId="0" xfId="3" applyNumberFormat="1" applyFont="1" applyAlignment="1">
      <alignment horizontal="right"/>
    </xf>
    <xf numFmtId="169" fontId="9" fillId="0" borderId="0" xfId="3" applyNumberFormat="1" applyFont="1" applyAlignment="1">
      <alignment horizontal="right"/>
    </xf>
    <xf numFmtId="0" fontId="4" fillId="0" borderId="0" xfId="4" applyFont="1"/>
    <xf numFmtId="168" fontId="7" fillId="0" borderId="9" xfId="5" applyNumberFormat="1" applyFont="1" applyBorder="1" applyAlignment="1">
      <alignment horizontal="center"/>
    </xf>
    <xf numFmtId="169" fontId="7" fillId="0" borderId="9" xfId="3" applyNumberFormat="1" applyFont="1" applyBorder="1" applyAlignment="1">
      <alignment horizontal="right"/>
    </xf>
    <xf numFmtId="0" fontId="7" fillId="0" borderId="7" xfId="4" applyFont="1" applyBorder="1"/>
    <xf numFmtId="168" fontId="7" fillId="0" borderId="0" xfId="3" applyNumberFormat="1" applyFont="1" applyAlignment="1">
      <alignment horizontal="right"/>
    </xf>
    <xf numFmtId="168" fontId="4" fillId="0" borderId="13" xfId="5" applyNumberFormat="1" applyFont="1" applyBorder="1" applyAlignment="1">
      <alignment horizontal="center"/>
    </xf>
    <xf numFmtId="169" fontId="4" fillId="0" borderId="13" xfId="3" applyNumberFormat="1" applyFont="1" applyBorder="1" applyAlignment="1">
      <alignment horizontal="right"/>
    </xf>
    <xf numFmtId="170" fontId="7" fillId="0" borderId="0" xfId="4" applyNumberFormat="1" applyFont="1"/>
    <xf numFmtId="167" fontId="7" fillId="0" borderId="0" xfId="5" applyFont="1"/>
    <xf numFmtId="169" fontId="7" fillId="0" borderId="0" xfId="3" applyNumberFormat="1" applyFont="1"/>
    <xf numFmtId="170" fontId="4" fillId="0" borderId="9" xfId="4" applyNumberFormat="1" applyFont="1" applyBorder="1"/>
    <xf numFmtId="170" fontId="7" fillId="0" borderId="9" xfId="4" applyNumberFormat="1" applyFont="1" applyBorder="1"/>
    <xf numFmtId="167" fontId="4" fillId="0" borderId="9" xfId="5" applyFont="1" applyBorder="1"/>
    <xf numFmtId="169" fontId="7" fillId="0" borderId="9" xfId="3" applyNumberFormat="1" applyFont="1" applyBorder="1"/>
    <xf numFmtId="170" fontId="4" fillId="0" borderId="0" xfId="4" applyNumberFormat="1" applyFont="1"/>
    <xf numFmtId="0" fontId="10" fillId="0" borderId="0" xfId="4" applyFont="1" applyAlignment="1">
      <alignment horizontal="center" vertical="center" wrapText="1"/>
    </xf>
    <xf numFmtId="0" fontId="8" fillId="0" borderId="8" xfId="4" applyFont="1" applyBorder="1"/>
    <xf numFmtId="0" fontId="8" fillId="0" borderId="9" xfId="4" applyFont="1" applyBorder="1"/>
    <xf numFmtId="170" fontId="8" fillId="0" borderId="9" xfId="4" applyNumberFormat="1" applyFont="1" applyBorder="1"/>
    <xf numFmtId="0" fontId="8" fillId="0" borderId="10" xfId="4" applyFont="1" applyBorder="1"/>
    <xf numFmtId="165" fontId="1" fillId="5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NumberFormat="1" applyBorder="1" applyAlignment="1"/>
    <xf numFmtId="0" fontId="0" fillId="0" borderId="1" xfId="0" applyBorder="1" applyAlignment="1"/>
    <xf numFmtId="14" fontId="0" fillId="0" borderId="1" xfId="0" applyNumberFormat="1" applyBorder="1" applyAlignment="1"/>
    <xf numFmtId="165" fontId="0" fillId="0" borderId="1" xfId="2" applyNumberFormat="1" applyFont="1" applyBorder="1" applyAlignment="1"/>
    <xf numFmtId="0" fontId="0" fillId="0" borderId="0" xfId="0" applyAlignment="1"/>
  </cellXfs>
  <cellStyles count="6">
    <cellStyle name="Hipervínculo" xfId="1" builtinId="8"/>
    <cellStyle name="Millares" xfId="2" builtinId="3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arterahpcg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14"/>
  <sheetViews>
    <sheetView workbookViewId="0">
      <selection activeCell="C16" sqref="C16"/>
    </sheetView>
  </sheetViews>
  <sheetFormatPr baseColWidth="10" defaultRowHeight="14.5" x14ac:dyDescent="0.35"/>
  <cols>
    <col min="3" max="3" width="69.1796875" customWidth="1"/>
    <col min="8" max="8" width="13.7265625" customWidth="1"/>
  </cols>
  <sheetData>
    <row r="4" spans="1:11" ht="15.5" x14ac:dyDescent="0.35">
      <c r="A4" s="4" t="s">
        <v>10</v>
      </c>
      <c r="B4" s="5"/>
      <c r="C4" s="9" t="s">
        <v>17</v>
      </c>
      <c r="D4" s="5"/>
      <c r="E4" s="5"/>
      <c r="F4" s="5"/>
      <c r="G4" s="5"/>
      <c r="H4" s="5"/>
      <c r="I4" s="5"/>
      <c r="J4" s="5"/>
      <c r="K4" s="5"/>
    </row>
    <row r="5" spans="1:11" ht="15.5" x14ac:dyDescent="0.35">
      <c r="A5" s="4" t="s">
        <v>6</v>
      </c>
      <c r="B5" s="5" t="s">
        <v>18</v>
      </c>
      <c r="C5" s="5"/>
      <c r="D5" s="5"/>
      <c r="E5" s="5"/>
      <c r="F5" s="5"/>
      <c r="G5" s="5"/>
      <c r="H5" s="5"/>
      <c r="I5" s="5"/>
      <c r="J5" s="5"/>
      <c r="K5" s="5"/>
    </row>
    <row r="6" spans="1:11" ht="15.5" x14ac:dyDescent="0.35">
      <c r="A6" s="4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15.5" x14ac:dyDescent="0.35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ht="15.5" x14ac:dyDescent="0.35">
      <c r="A8" s="4" t="s">
        <v>12</v>
      </c>
      <c r="B8" s="6"/>
      <c r="C8" s="6" t="s">
        <v>13</v>
      </c>
      <c r="D8" s="6"/>
      <c r="E8" s="6"/>
      <c r="F8" s="6"/>
      <c r="G8" s="6"/>
      <c r="H8" s="6"/>
      <c r="I8" s="6"/>
      <c r="J8" s="6"/>
      <c r="K8" s="6"/>
    </row>
    <row r="9" spans="1:11" ht="15.5" x14ac:dyDescent="0.35">
      <c r="A9" s="4" t="s">
        <v>14</v>
      </c>
      <c r="B9" s="6"/>
      <c r="C9" s="7" t="s">
        <v>15</v>
      </c>
      <c r="D9" s="6"/>
      <c r="E9" s="6"/>
      <c r="F9" s="6"/>
      <c r="G9" s="6"/>
      <c r="H9" s="6"/>
      <c r="I9" s="6"/>
      <c r="J9" s="6"/>
      <c r="K9" s="6"/>
    </row>
    <row r="10" spans="1:11" x14ac:dyDescent="0.35">
      <c r="A10" s="11" t="s">
        <v>16</v>
      </c>
      <c r="B10" s="11"/>
      <c r="C10" s="11"/>
      <c r="D10" s="11"/>
      <c r="E10" s="11"/>
      <c r="F10" s="4"/>
      <c r="G10" s="8"/>
      <c r="H10" s="8"/>
      <c r="I10" s="8"/>
      <c r="J10" s="8"/>
      <c r="K10" s="8"/>
    </row>
    <row r="12" spans="1:11" x14ac:dyDescent="0.35">
      <c r="A12" s="1" t="s">
        <v>5</v>
      </c>
      <c r="B12" s="1" t="s">
        <v>6</v>
      </c>
      <c r="C12" s="1" t="s">
        <v>7</v>
      </c>
      <c r="D12" s="1" t="s">
        <v>8</v>
      </c>
      <c r="E12" s="1" t="s">
        <v>0</v>
      </c>
      <c r="F12" s="1" t="s">
        <v>1</v>
      </c>
      <c r="G12" s="1" t="s">
        <v>2</v>
      </c>
      <c r="H12" s="1" t="s">
        <v>9</v>
      </c>
    </row>
    <row r="13" spans="1:11" x14ac:dyDescent="0.35">
      <c r="A13" s="2">
        <v>50</v>
      </c>
      <c r="B13" s="2">
        <v>890303093</v>
      </c>
      <c r="C13" s="3" t="s">
        <v>3</v>
      </c>
      <c r="D13" s="3" t="s">
        <v>4</v>
      </c>
      <c r="E13" s="3">
        <v>270081</v>
      </c>
      <c r="F13" s="3">
        <v>20240401</v>
      </c>
      <c r="G13" s="3">
        <v>146557</v>
      </c>
      <c r="H13" s="3">
        <v>146557</v>
      </c>
    </row>
    <row r="14" spans="1:11" x14ac:dyDescent="0.35">
      <c r="A14" s="2">
        <v>50</v>
      </c>
      <c r="B14" s="2">
        <v>890303093</v>
      </c>
      <c r="C14" s="3" t="s">
        <v>3</v>
      </c>
      <c r="D14" s="3" t="s">
        <v>4</v>
      </c>
      <c r="E14" s="3">
        <v>274521</v>
      </c>
      <c r="F14" s="3">
        <v>20240718</v>
      </c>
      <c r="G14" s="3">
        <v>100809</v>
      </c>
      <c r="H14" s="3">
        <v>100809</v>
      </c>
    </row>
  </sheetData>
  <mergeCells count="2">
    <mergeCell ref="A7:K7"/>
    <mergeCell ref="A10:E10"/>
  </mergeCells>
  <hyperlinks>
    <hyperlink ref="C9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"/>
  <sheetViews>
    <sheetView showGridLines="0" zoomScale="80" zoomScaleNormal="80" workbookViewId="0">
      <selection activeCell="E8" sqref="E8"/>
    </sheetView>
  </sheetViews>
  <sheetFormatPr baseColWidth="10" defaultRowHeight="14.5" x14ac:dyDescent="0.35"/>
  <cols>
    <col min="2" max="2" width="33.1796875" bestFit="1" customWidth="1"/>
    <col min="5" max="5" width="62.26953125" bestFit="1" customWidth="1"/>
    <col min="6" max="6" width="7.81640625" bestFit="1" customWidth="1"/>
    <col min="7" max="7" width="9.08984375" bestFit="1" customWidth="1"/>
    <col min="8" max="8" width="9.1796875" bestFit="1" customWidth="1"/>
    <col min="9" max="9" width="19.54296875" bestFit="1" customWidth="1"/>
    <col min="12" max="12" width="11.54296875" style="15" bestFit="1" customWidth="1"/>
    <col min="13" max="13" width="13.7265625" style="15" customWidth="1"/>
    <col min="14" max="14" width="20.453125" style="87" customWidth="1"/>
    <col min="16" max="18" width="11.54296875" style="15" bestFit="1" customWidth="1"/>
    <col min="19" max="19" width="11.7265625" style="15" bestFit="1" customWidth="1"/>
    <col min="20" max="20" width="13.6328125" bestFit="1" customWidth="1"/>
  </cols>
  <sheetData>
    <row r="1" spans="1:21" x14ac:dyDescent="0.35">
      <c r="M1" s="17">
        <f>SUBTOTAL(9,M3:M4)</f>
        <v>247366</v>
      </c>
      <c r="P1" s="16"/>
      <c r="S1" s="17">
        <f>SUBTOTAL(9,S3:S4)</f>
        <v>146557</v>
      </c>
    </row>
    <row r="2" spans="1:21" s="24" customFormat="1" ht="43.5" x14ac:dyDescent="0.35">
      <c r="A2" s="18" t="s">
        <v>24</v>
      </c>
      <c r="B2" s="18" t="s">
        <v>25</v>
      </c>
      <c r="C2" s="19" t="s">
        <v>5</v>
      </c>
      <c r="D2" s="19" t="s">
        <v>6</v>
      </c>
      <c r="E2" s="19" t="s">
        <v>7</v>
      </c>
      <c r="F2" s="19" t="s">
        <v>8</v>
      </c>
      <c r="G2" s="19" t="s">
        <v>0</v>
      </c>
      <c r="H2" s="19" t="s">
        <v>20</v>
      </c>
      <c r="I2" s="20" t="s">
        <v>23</v>
      </c>
      <c r="J2" s="19" t="s">
        <v>1</v>
      </c>
      <c r="K2" s="25" t="s">
        <v>31</v>
      </c>
      <c r="L2" s="21" t="s">
        <v>2</v>
      </c>
      <c r="M2" s="22" t="s">
        <v>19</v>
      </c>
      <c r="N2" s="14" t="s">
        <v>29</v>
      </c>
      <c r="O2" s="23" t="s">
        <v>30</v>
      </c>
      <c r="P2" s="26" t="s">
        <v>33</v>
      </c>
      <c r="Q2" s="26" t="s">
        <v>34</v>
      </c>
      <c r="R2" s="26" t="s">
        <v>35</v>
      </c>
      <c r="S2" s="86" t="s">
        <v>36</v>
      </c>
      <c r="T2" s="14" t="s">
        <v>37</v>
      </c>
      <c r="U2" s="26" t="s">
        <v>38</v>
      </c>
    </row>
    <row r="3" spans="1:21" s="92" customFormat="1" x14ac:dyDescent="0.35">
      <c r="A3" s="12">
        <v>890981182</v>
      </c>
      <c r="B3" s="13" t="s">
        <v>26</v>
      </c>
      <c r="C3" s="88">
        <v>50</v>
      </c>
      <c r="D3" s="88">
        <v>890303093</v>
      </c>
      <c r="E3" s="89" t="s">
        <v>3</v>
      </c>
      <c r="F3" s="89" t="s">
        <v>4</v>
      </c>
      <c r="G3" s="89">
        <v>270081</v>
      </c>
      <c r="H3" s="89" t="s">
        <v>21</v>
      </c>
      <c r="I3" s="89" t="s">
        <v>27</v>
      </c>
      <c r="J3" s="89">
        <v>20240401</v>
      </c>
      <c r="K3" s="90">
        <v>45383</v>
      </c>
      <c r="L3" s="91">
        <v>146557</v>
      </c>
      <c r="M3" s="91">
        <v>146557</v>
      </c>
      <c r="N3" s="89" t="s">
        <v>66</v>
      </c>
      <c r="O3" s="89" t="s">
        <v>32</v>
      </c>
      <c r="P3" s="91">
        <v>146557</v>
      </c>
      <c r="Q3" s="91">
        <v>146557</v>
      </c>
      <c r="R3" s="91">
        <v>146557</v>
      </c>
      <c r="S3" s="91">
        <v>146557</v>
      </c>
      <c r="T3" s="89">
        <v>1222432665</v>
      </c>
      <c r="U3" s="90">
        <v>45504</v>
      </c>
    </row>
    <row r="4" spans="1:21" s="92" customFormat="1" x14ac:dyDescent="0.35">
      <c r="A4" s="12">
        <v>890981182</v>
      </c>
      <c r="B4" s="13" t="s">
        <v>26</v>
      </c>
      <c r="C4" s="88">
        <v>50</v>
      </c>
      <c r="D4" s="88">
        <v>890303093</v>
      </c>
      <c r="E4" s="89" t="s">
        <v>3</v>
      </c>
      <c r="F4" s="89" t="s">
        <v>4</v>
      </c>
      <c r="G4" s="89">
        <v>274521</v>
      </c>
      <c r="H4" s="89" t="s">
        <v>22</v>
      </c>
      <c r="I4" s="89" t="s">
        <v>28</v>
      </c>
      <c r="J4" s="89">
        <v>20240718</v>
      </c>
      <c r="K4" s="90">
        <v>45510</v>
      </c>
      <c r="L4" s="91">
        <v>100809</v>
      </c>
      <c r="M4" s="91">
        <v>100809</v>
      </c>
      <c r="N4" s="89" t="s">
        <v>66</v>
      </c>
      <c r="O4" s="89" t="s">
        <v>32</v>
      </c>
      <c r="P4" s="91">
        <v>100809</v>
      </c>
      <c r="Q4" s="91">
        <v>100809</v>
      </c>
      <c r="R4" s="91">
        <v>100809</v>
      </c>
      <c r="S4" s="91">
        <v>0</v>
      </c>
      <c r="T4" s="89"/>
      <c r="U4" s="90">
        <v>45504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16"/>
    <protectedRange algorithmName="SHA-512" hashValue="9+ah9tJAD1d4FIK7boMSAp9ZhkqWOsKcliwsS35JSOsk0Aea+c/2yFVjBeVDsv7trYxT+iUP9dPVCIbjcjaMoQ==" saltValue="Z7GArlXd1BdcXotzmJqK/w==" spinCount="100000" sqref="B4" name="Rango1_16_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L19" sqref="L19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39</v>
      </c>
      <c r="E2" s="31"/>
      <c r="F2" s="31"/>
      <c r="G2" s="31"/>
      <c r="H2" s="31"/>
      <c r="I2" s="32"/>
      <c r="J2" s="33" t="s">
        <v>40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41</v>
      </c>
      <c r="E4" s="31"/>
      <c r="F4" s="31"/>
      <c r="G4" s="31"/>
      <c r="H4" s="31"/>
      <c r="I4" s="32"/>
      <c r="J4" s="33" t="s">
        <v>42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64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62</v>
      </c>
      <c r="J11" s="47"/>
    </row>
    <row r="12" spans="2:10" ht="13" x14ac:dyDescent="0.3">
      <c r="B12" s="46"/>
      <c r="C12" s="48" t="s">
        <v>63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67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65</v>
      </c>
      <c r="D16" s="49"/>
      <c r="G16" s="51"/>
      <c r="H16" s="53" t="s">
        <v>43</v>
      </c>
      <c r="I16" s="53" t="s">
        <v>44</v>
      </c>
      <c r="J16" s="47"/>
    </row>
    <row r="17" spans="2:14" ht="13" x14ac:dyDescent="0.3">
      <c r="B17" s="46"/>
      <c r="C17" s="48" t="s">
        <v>45</v>
      </c>
      <c r="D17" s="48"/>
      <c r="E17" s="48"/>
      <c r="F17" s="48"/>
      <c r="G17" s="51"/>
      <c r="H17" s="54">
        <v>2</v>
      </c>
      <c r="I17" s="55">
        <v>247366</v>
      </c>
      <c r="J17" s="47"/>
    </row>
    <row r="18" spans="2:14" x14ac:dyDescent="0.25">
      <c r="B18" s="46"/>
      <c r="C18" s="27" t="s">
        <v>46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47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48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49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50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51</v>
      </c>
      <c r="D23" s="48"/>
      <c r="E23" s="48"/>
      <c r="F23" s="48"/>
      <c r="H23" s="64">
        <f>H18+H19+H20+H21+H22</f>
        <v>0</v>
      </c>
      <c r="I23" s="65">
        <f>I18+I19+I20+I21+I22</f>
        <v>0</v>
      </c>
      <c r="J23" s="47"/>
    </row>
    <row r="24" spans="2:14" x14ac:dyDescent="0.25">
      <c r="B24" s="46"/>
      <c r="C24" s="27" t="s">
        <v>52</v>
      </c>
      <c r="H24" s="59">
        <v>2</v>
      </c>
      <c r="I24" s="60">
        <v>247366</v>
      </c>
      <c r="J24" s="47"/>
    </row>
    <row r="25" spans="2:14" ht="13" thickBot="1" x14ac:dyDescent="0.3">
      <c r="B25" s="46"/>
      <c r="C25" s="27" t="s">
        <v>53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54</v>
      </c>
      <c r="D26" s="48"/>
      <c r="E26" s="48"/>
      <c r="F26" s="48"/>
      <c r="H26" s="64">
        <f>H24+H25</f>
        <v>2</v>
      </c>
      <c r="I26" s="65">
        <f>I24+I25</f>
        <v>247366</v>
      </c>
      <c r="J26" s="47"/>
    </row>
    <row r="27" spans="2:14" ht="13.5" thickBot="1" x14ac:dyDescent="0.35">
      <c r="B27" s="46"/>
      <c r="C27" s="51" t="s">
        <v>55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56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57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2</v>
      </c>
      <c r="I31" s="58">
        <f>I23+I26+I28</f>
        <v>247366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68</v>
      </c>
      <c r="D38" s="73"/>
      <c r="E38" s="51"/>
      <c r="F38" s="51"/>
      <c r="G38" s="51"/>
      <c r="H38" s="80" t="s">
        <v>58</v>
      </c>
      <c r="I38" s="73"/>
      <c r="J38" s="69"/>
    </row>
    <row r="39" spans="2:10" ht="13" x14ac:dyDescent="0.3">
      <c r="B39" s="46"/>
      <c r="C39" s="66" t="s">
        <v>69</v>
      </c>
      <c r="D39" s="51"/>
      <c r="E39" s="51"/>
      <c r="F39" s="51"/>
      <c r="G39" s="51"/>
      <c r="H39" s="66" t="s">
        <v>59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60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61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- Apoyo02</dc:creator>
  <cp:lastModifiedBy>Paola Andrea Jimenez Prado</cp:lastModifiedBy>
  <cp:lastPrinted>2024-08-24T16:24:18Z</cp:lastPrinted>
  <dcterms:created xsi:type="dcterms:W3CDTF">2024-08-22T18:33:59Z</dcterms:created>
  <dcterms:modified xsi:type="dcterms:W3CDTF">2024-08-24T16:44:39Z</dcterms:modified>
</cp:coreProperties>
</file>