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180117 E.S.E HOSP DEPARTAMENTAL SAN ANTONIO DE PADUA\"/>
    </mc:Choice>
  </mc:AlternateContent>
  <bookViews>
    <workbookView xWindow="0" yWindow="0" windowWidth="19200" windowHeight="644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FACTURA'!$A$2:$AF$11</definedName>
  </definedNames>
  <calcPr calcId="152511"/>
  <pivotCaches>
    <pivotCache cacheId="64" r:id="rId6"/>
  </pivotCaches>
</workbook>
</file>

<file path=xl/calcChain.xml><?xml version="1.0" encoding="utf-8"?>
<calcChain xmlns="http://schemas.openxmlformats.org/spreadsheetml/2006/main">
  <c r="H19" i="5" l="1"/>
  <c r="G19" i="5"/>
  <c r="H13" i="5"/>
  <c r="G13" i="5"/>
  <c r="I28" i="3"/>
  <c r="H28" i="3"/>
  <c r="I26" i="3"/>
  <c r="H26" i="3"/>
  <c r="I23" i="3"/>
  <c r="I31" i="3" s="1"/>
  <c r="H23" i="3"/>
  <c r="H31" i="3" l="1"/>
  <c r="AB1" i="2" l="1"/>
  <c r="X1" i="2"/>
  <c r="V1" i="2" l="1"/>
  <c r="U1" i="2" l="1"/>
  <c r="R1" i="2"/>
  <c r="Q1" i="2"/>
  <c r="P1" i="2"/>
  <c r="K1" i="2" l="1"/>
  <c r="E11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Y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ANTICIPO SERV SALUD ENERIETH VANESSA TOVAR - ANTICIPO SERVICIO SALUD ENERIETH V TOBAR 10012023</t>
        </r>
      </text>
    </comment>
  </commentList>
</comments>
</file>

<file path=xl/sharedStrings.xml><?xml version="1.0" encoding="utf-8"?>
<sst xmlns="http://schemas.openxmlformats.org/spreadsheetml/2006/main" count="168" uniqueCount="118">
  <si>
    <t>FE0000093981</t>
  </si>
  <si>
    <t>FE0000198660</t>
  </si>
  <si>
    <t>FE0000218893</t>
  </si>
  <si>
    <t>FE0000246715</t>
  </si>
  <si>
    <t>FE0000254150</t>
  </si>
  <si>
    <t>FE0000267904</t>
  </si>
  <si>
    <t>FE0000268285</t>
  </si>
  <si>
    <t>FE0000283690</t>
  </si>
  <si>
    <t>FE0000341126</t>
  </si>
  <si>
    <t>No FACTURA</t>
  </si>
  <si>
    <t>FECHA FACTURA</t>
  </si>
  <si>
    <t>FECHA RADICADO</t>
  </si>
  <si>
    <t>VALOR FACTURA</t>
  </si>
  <si>
    <t>SALDO FACTURA</t>
  </si>
  <si>
    <t>ALF</t>
  </si>
  <si>
    <t>FAC</t>
  </si>
  <si>
    <t>FE</t>
  </si>
  <si>
    <t>Alf+Fac</t>
  </si>
  <si>
    <t>FE93981</t>
  </si>
  <si>
    <t>FE198660</t>
  </si>
  <si>
    <t>FE218893</t>
  </si>
  <si>
    <t>FE246715</t>
  </si>
  <si>
    <t>FE254150</t>
  </si>
  <si>
    <t>FE267904</t>
  </si>
  <si>
    <t>FE268285</t>
  </si>
  <si>
    <t>FE283690</t>
  </si>
  <si>
    <t>FE341126</t>
  </si>
  <si>
    <t xml:space="preserve">NIT </t>
  </si>
  <si>
    <t>PRESTADOR</t>
  </si>
  <si>
    <t>E.S.E HOSP DEPARTAMENTAL SAN ANTONIO DE PADUA</t>
  </si>
  <si>
    <t xml:space="preserve">Fecha de radicacion EPS </t>
  </si>
  <si>
    <t>SALDO FACTURA IPS</t>
  </si>
  <si>
    <t>Llave</t>
  </si>
  <si>
    <t>891180117_FE93981</t>
  </si>
  <si>
    <t>891180117_FE198660</t>
  </si>
  <si>
    <t>891180117_FE218893</t>
  </si>
  <si>
    <t>891180117_FE246715</t>
  </si>
  <si>
    <t>891180117_FE254150</t>
  </si>
  <si>
    <t>891180117_FE267904</t>
  </si>
  <si>
    <t>891180117_FE268285</t>
  </si>
  <si>
    <t>891180117_FE283690</t>
  </si>
  <si>
    <t>891180117_FE341126</t>
  </si>
  <si>
    <t>Estado de Factura EPS Agosto 15</t>
  </si>
  <si>
    <t>Boxalud</t>
  </si>
  <si>
    <t>finalizada</t>
  </si>
  <si>
    <t>Para respuesta a prestador</t>
  </si>
  <si>
    <t>N/A</t>
  </si>
  <si>
    <t>Valor Total Bruto</t>
  </si>
  <si>
    <t>Valor Radicado</t>
  </si>
  <si>
    <t>Valor Glosa Pendiente</t>
  </si>
  <si>
    <t>Valor Pagar</t>
  </si>
  <si>
    <t>Observacion objeccion</t>
  </si>
  <si>
    <t xml:space="preserve">facturacion:Facturación procedimientos quirúrgicos: Factura 3 procedimientos quirúrgicos por la misma vía, se aceptan 2Además facturan la Lisis de adherencias y la resección del Omento adherido a la pared abdominal, se acepta sólo la Lisi de adherencias, pues un procedimiento es inherente al otro.  Se objeta la Resección de lesión benigna. CODIGO110:Interconsulta Ginecologia y Obstetricia (Prequirur No facturable, paciente llevada a procedimiento quirúrgico incluida en Honorarios Cirujano. Se anexa soporte dela glosa  angela campaz        </t>
  </si>
  <si>
    <t>Tipificación objeccion</t>
  </si>
  <si>
    <t>FACTURACION</t>
  </si>
  <si>
    <t xml:space="preserve">Por pagar SAP 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</si>
  <si>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</si>
  <si>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</si>
  <si>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</si>
  <si>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</si>
  <si>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</si>
  <si>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</si>
  <si>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28.02.2023</t>
  </si>
  <si>
    <t>22.03.2023</t>
  </si>
  <si>
    <t>FACTURA NO RADICADA</t>
  </si>
  <si>
    <t>GLOSA PENDIENTE POR CONTESTAR IPS</t>
  </si>
  <si>
    <t>FACTURA COVID-19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</si>
  <si>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</si>
  <si>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</si>
  <si>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</si>
  <si>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</si>
  <si>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</si>
  <si>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</si>
  <si>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</si>
  <si>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</si>
  <si>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</si>
  <si>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</si>
  <si>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</si>
  <si>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</si>
  <si>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</si>
  <si>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</si>
  <si>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</si>
  <si>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</si>
  <si>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</si>
  <si>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</si>
  <si>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</si>
  <si>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</si>
  <si>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</si>
  <si>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</si>
  <si>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</si>
  <si>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</si>
  <si>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</si>
  <si>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</si>
  <si>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</si>
  <si>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</si>
  <si>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Covid-19</t>
  </si>
  <si>
    <t>ESTADO DOS</t>
  </si>
  <si>
    <t>Validación Covid-19</t>
  </si>
  <si>
    <t xml:space="preserve">DEVUELTA </t>
  </si>
  <si>
    <t>Señores: E.S.E HOSP DEPARTAMENTAL SAN ANTONIO DE PADUA</t>
  </si>
  <si>
    <t>NIT: 891180117</t>
  </si>
  <si>
    <t>Santiago de Cali, Agosto 15 del 2024</t>
  </si>
  <si>
    <t>Con Corte al dia: 31/07/2024</t>
  </si>
  <si>
    <t>Auxiliar Administrativo- Apoyo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</si>
  <si>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</si>
  <si>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</si>
  <si>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</si>
  <si>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</si>
  <si>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</si>
  <si>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</si>
  <si>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</si>
  <si>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</si>
  <si>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</si>
  <si>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</si>
  <si>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</si>
  <si>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</si>
  <si>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05/08/2024</t>
  </si>
  <si>
    <t>Martha Liliana 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</si>
</sst>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_-* #,##0_-;\-* #,##0_-;_-* &quot;-&quot;??_-;_-@_-"/>
    <numFmt numFmtId="167" formatCode="&quot;$&quot;\ #,##0"/>
    <numFmt numFmtId="168" formatCode="dd/mm/yyyy;@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31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entury Gothic"/>
      <family val="2"/>
    </font>
    <font>
      <b/>
      <sz val="13"/>
      <color theme="3"/>
      <name val="Century Gothic"/>
      <family val="2"/>
    </font>
    <font>
      <b/>
      <sz val="11"/>
      <color theme="3"/>
      <name val="Century Gothic"/>
      <family val="2"/>
    </font>
    <font>
      <sz val="11"/>
      <color rgb="FF006100"/>
      <name val="Century Gothic"/>
      <family val="2"/>
    </font>
    <font>
      <sz val="11"/>
      <color rgb="FF9C0006"/>
      <name val="Century Gothic"/>
      <family val="2"/>
    </font>
    <font>
      <sz val="11"/>
      <color rgb="FF9C6500"/>
      <name val="Century Gothic"/>
      <family val="2"/>
    </font>
    <font>
      <sz val="11"/>
      <color rgb="FF3F3F76"/>
      <name val="Century Gothic"/>
      <family val="2"/>
    </font>
    <font>
      <b/>
      <sz val="11"/>
      <color rgb="FF3F3F3F"/>
      <name val="Century Gothic"/>
      <family val="2"/>
    </font>
    <font>
      <b/>
      <sz val="11"/>
      <color rgb="FFFA7D00"/>
      <name val="Century Gothic"/>
      <family val="2"/>
    </font>
    <font>
      <sz val="11"/>
      <color rgb="FFFA7D00"/>
      <name val="Century Gothic"/>
      <family val="2"/>
    </font>
    <font>
      <b/>
      <sz val="11"/>
      <color theme="0"/>
      <name val="Century Gothic"/>
      <family val="2"/>
    </font>
    <font>
      <sz val="11"/>
      <color rgb="FFFF0000"/>
      <name val="Century Gothic"/>
      <family val="2"/>
    </font>
    <font>
      <i/>
      <sz val="11"/>
      <color rgb="FF7F7F7F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3" fontId="2" fillId="0" borderId="0" applyFont="0" applyFill="0" applyBorder="0" applyAlignment="0" applyProtection="0"/>
    <xf numFmtId="0" fontId="26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14" fontId="0" fillId="0" borderId="0" xfId="0" applyNumberFormat="1"/>
    <xf numFmtId="0" fontId="0" fillId="33" borderId="0" xfId="0" applyFill="1"/>
    <xf numFmtId="14" fontId="0" fillId="33" borderId="0" xfId="0" applyNumberFormat="1" applyFill="1"/>
    <xf numFmtId="0" fontId="19" fillId="0" borderId="20" xfId="0" applyFont="1" applyBorder="1" applyAlignment="1"/>
    <xf numFmtId="14" fontId="19" fillId="0" borderId="21" xfId="0" applyNumberFormat="1" applyFont="1" applyBorder="1" applyAlignment="1"/>
    <xf numFmtId="165" fontId="19" fillId="0" borderId="21" xfId="1" applyNumberFormat="1" applyFont="1" applyBorder="1" applyAlignment="1"/>
    <xf numFmtId="165" fontId="19" fillId="0" borderId="22" xfId="1" applyNumberFormat="1" applyFont="1" applyBorder="1" applyAlignment="1"/>
    <xf numFmtId="0" fontId="20" fillId="0" borderId="17" xfId="0" applyFont="1" applyBorder="1"/>
    <xf numFmtId="14" fontId="20" fillId="0" borderId="18" xfId="0" applyNumberFormat="1" applyFont="1" applyBorder="1"/>
    <xf numFmtId="165" fontId="20" fillId="0" borderId="18" xfId="1" applyNumberFormat="1" applyFont="1" applyBorder="1"/>
    <xf numFmtId="165" fontId="20" fillId="0" borderId="19" xfId="1" applyNumberFormat="1" applyFont="1" applyBorder="1"/>
    <xf numFmtId="0" fontId="20" fillId="0" borderId="12" xfId="0" applyFont="1" applyBorder="1"/>
    <xf numFmtId="14" fontId="20" fillId="0" borderId="10" xfId="0" applyNumberFormat="1" applyFont="1" applyBorder="1"/>
    <xf numFmtId="165" fontId="20" fillId="0" borderId="10" xfId="1" applyNumberFormat="1" applyFont="1" applyBorder="1"/>
    <xf numFmtId="165" fontId="20" fillId="0" borderId="13" xfId="1" applyNumberFormat="1" applyFont="1" applyBorder="1"/>
    <xf numFmtId="0" fontId="20" fillId="0" borderId="14" xfId="0" applyFont="1" applyBorder="1"/>
    <xf numFmtId="14" fontId="20" fillId="0" borderId="15" xfId="0" applyNumberFormat="1" applyFont="1" applyBorder="1"/>
    <xf numFmtId="165" fontId="20" fillId="0" borderId="15" xfId="1" applyNumberFormat="1" applyFont="1" applyBorder="1"/>
    <xf numFmtId="165" fontId="20" fillId="0" borderId="16" xfId="1" applyNumberFormat="1" applyFont="1" applyBorder="1"/>
    <xf numFmtId="0" fontId="20" fillId="33" borderId="0" xfId="0" applyFont="1" applyFill="1"/>
    <xf numFmtId="14" fontId="20" fillId="33" borderId="0" xfId="0" applyNumberFormat="1" applyFont="1" applyFill="1"/>
    <xf numFmtId="165" fontId="19" fillId="33" borderId="11" xfId="0" applyNumberFormat="1" applyFont="1" applyFill="1" applyBorder="1"/>
    <xf numFmtId="0" fontId="1" fillId="33" borderId="0" xfId="0" applyFont="1" applyFill="1"/>
    <xf numFmtId="14" fontId="1" fillId="33" borderId="0" xfId="0" applyNumberFormat="1" applyFont="1" applyFill="1"/>
    <xf numFmtId="0" fontId="1" fillId="0" borderId="0" xfId="0" applyFont="1"/>
    <xf numFmtId="14" fontId="1" fillId="0" borderId="0" xfId="0" applyNumberFormat="1" applyFont="1"/>
    <xf numFmtId="14" fontId="1" fillId="0" borderId="10" xfId="0" applyNumberFormat="1" applyFont="1" applyBorder="1"/>
    <xf numFmtId="0" fontId="1" fillId="0" borderId="10" xfId="0" applyFont="1" applyBorder="1"/>
    <xf numFmtId="0" fontId="1" fillId="33" borderId="10" xfId="0" applyFont="1" applyFill="1" applyBorder="1"/>
    <xf numFmtId="0" fontId="22" fillId="0" borderId="10" xfId="0" applyFont="1" applyBorder="1" applyAlignment="1">
      <alignment horizontal="left" vertical="center"/>
    </xf>
    <xf numFmtId="14" fontId="21" fillId="0" borderId="10" xfId="0" applyNumberFormat="1" applyFont="1" applyBorder="1" applyAlignment="1">
      <alignment horizontal="center" vertical="center" wrapText="1"/>
    </xf>
    <xf numFmtId="14" fontId="21" fillId="35" borderId="10" xfId="0" applyNumberFormat="1" applyFont="1" applyFill="1" applyBorder="1" applyAlignment="1">
      <alignment horizontal="center" vertical="center" wrapText="1"/>
    </xf>
    <xf numFmtId="166" fontId="1" fillId="0" borderId="10" xfId="43" applyNumberFormat="1" applyFont="1" applyBorder="1"/>
    <xf numFmtId="166" fontId="1" fillId="33" borderId="0" xfId="43" applyNumberFormat="1" applyFont="1" applyFill="1"/>
    <xf numFmtId="166" fontId="1" fillId="0" borderId="0" xfId="43" applyNumberFormat="1" applyFont="1"/>
    <xf numFmtId="166" fontId="21" fillId="0" borderId="10" xfId="43" applyNumberFormat="1" applyFont="1" applyBorder="1" applyAlignment="1">
      <alignment horizontal="center" vertical="center" wrapText="1"/>
    </xf>
    <xf numFmtId="166" fontId="21" fillId="37" borderId="10" xfId="43" applyNumberFormat="1" applyFont="1" applyFill="1" applyBorder="1" applyAlignment="1">
      <alignment horizontal="center" vertical="center" wrapText="1"/>
    </xf>
    <xf numFmtId="0" fontId="1" fillId="33" borderId="10" xfId="0" applyFont="1" applyFill="1" applyBorder="1" applyAlignment="1">
      <alignment horizontal="right" vertical="center"/>
    </xf>
    <xf numFmtId="0" fontId="21" fillId="36" borderId="10" xfId="0" applyFont="1" applyFill="1" applyBorder="1" applyAlignment="1">
      <alignment horizontal="center" vertical="center" wrapText="1"/>
    </xf>
    <xf numFmtId="166" fontId="21" fillId="0" borderId="0" xfId="43" applyNumberFormat="1" applyFont="1"/>
    <xf numFmtId="0" fontId="1" fillId="33" borderId="0" xfId="0" applyFont="1" applyFill="1" applyAlignment="1">
      <alignment horizontal="center" vertical="center" wrapText="1"/>
    </xf>
    <xf numFmtId="0" fontId="21" fillId="38" borderId="10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6" fontId="1" fillId="33" borderId="10" xfId="43" applyNumberFormat="1" applyFont="1" applyFill="1" applyBorder="1"/>
    <xf numFmtId="166" fontId="21" fillId="38" borderId="10" xfId="43" applyNumberFormat="1" applyFont="1" applyFill="1" applyBorder="1" applyAlignment="1">
      <alignment horizontal="center" vertical="center" wrapText="1"/>
    </xf>
    <xf numFmtId="166" fontId="21" fillId="40" borderId="10" xfId="43" applyNumberFormat="1" applyFont="1" applyFill="1" applyBorder="1" applyAlignment="1">
      <alignment horizontal="center" vertical="center" wrapText="1"/>
    </xf>
    <xf numFmtId="168" fontId="21" fillId="40" borderId="10" xfId="0" applyNumberFormat="1" applyFont="1" applyFill="1" applyBorder="1" applyAlignment="1">
      <alignment horizontal="center" vertical="center" wrapText="1"/>
    </xf>
    <xf numFmtId="168" fontId="21" fillId="41" borderId="10" xfId="0" applyNumberFormat="1" applyFont="1" applyFill="1" applyBorder="1" applyAlignment="1">
      <alignment horizontal="center" vertical="center" wrapText="1"/>
    </xf>
    <xf numFmtId="168" fontId="21" fillId="0" borderId="10" xfId="0" applyNumberFormat="1" applyFont="1" applyBorder="1" applyAlignment="1">
      <alignment horizontal="center" vertical="center" wrapText="1"/>
    </xf>
    <xf numFmtId="166" fontId="25" fillId="0" borderId="10" xfId="43" applyNumberFormat="1" applyFont="1" applyBorder="1" applyAlignment="1">
      <alignment horizontal="center" vertical="center" wrapText="1"/>
    </xf>
    <xf numFmtId="166" fontId="25" fillId="39" borderId="10" xfId="43" applyNumberFormat="1" applyFont="1" applyFill="1" applyBorder="1" applyAlignment="1">
      <alignment horizontal="center" vertical="center" wrapText="1"/>
    </xf>
    <xf numFmtId="167" fontId="1" fillId="0" borderId="24" xfId="0" applyNumberFormat="1" applyFont="1" applyBorder="1"/>
    <xf numFmtId="0" fontId="1" fillId="0" borderId="10" xfId="0" applyNumberFormat="1" applyFont="1" applyBorder="1"/>
    <xf numFmtId="168" fontId="1" fillId="0" borderId="10" xfId="0" applyNumberFormat="1" applyFont="1" applyBorder="1"/>
    <xf numFmtId="0" fontId="1" fillId="0" borderId="10" xfId="43" applyNumberFormat="1" applyFont="1" applyBorder="1"/>
    <xf numFmtId="14" fontId="1" fillId="33" borderId="10" xfId="0" applyNumberFormat="1" applyFont="1" applyFill="1" applyBorder="1"/>
    <xf numFmtId="0" fontId="27" fillId="0" borderId="0" xfId="44" applyFont="1"/>
    <xf numFmtId="0" fontId="27" fillId="0" borderId="25" xfId="44" applyFont="1" applyBorder="1" applyAlignment="1">
      <alignment horizontal="centerContinuous"/>
    </xf>
    <xf numFmtId="0" fontId="27" fillId="0" borderId="26" xfId="44" applyFont="1" applyBorder="1" applyAlignment="1">
      <alignment horizontal="centerContinuous"/>
    </xf>
    <xf numFmtId="0" fontId="28" fillId="0" borderId="25" xfId="44" applyFont="1" applyBorder="1" applyAlignment="1">
      <alignment horizontal="centerContinuous" vertical="center"/>
    </xf>
    <xf numFmtId="0" fontId="28" fillId="0" borderId="27" xfId="44" applyFont="1" applyBorder="1" applyAlignment="1">
      <alignment horizontal="centerContinuous" vertical="center"/>
    </xf>
    <xf numFmtId="0" fontId="28" fillId="0" borderId="26" xfId="44" applyFont="1" applyBorder="1" applyAlignment="1">
      <alignment horizontal="centerContinuous" vertical="center"/>
    </xf>
    <xf numFmtId="0" fontId="28" fillId="0" borderId="28" xfId="44" applyFont="1" applyBorder="1" applyAlignment="1">
      <alignment horizontal="centerContinuous" vertical="center"/>
    </xf>
    <xf numFmtId="0" fontId="27" fillId="0" borderId="29" xfId="44" applyFont="1" applyBorder="1" applyAlignment="1">
      <alignment horizontal="centerContinuous"/>
    </xf>
    <xf numFmtId="0" fontId="27" fillId="0" borderId="30" xfId="44" applyFont="1" applyBorder="1" applyAlignment="1">
      <alignment horizontal="centerContinuous"/>
    </xf>
    <xf numFmtId="0" fontId="28" fillId="0" borderId="31" xfId="44" applyFont="1" applyBorder="1" applyAlignment="1">
      <alignment horizontal="centerContinuous" vertical="center"/>
    </xf>
    <xf numFmtId="0" fontId="28" fillId="0" borderId="32" xfId="44" applyFont="1" applyBorder="1" applyAlignment="1">
      <alignment horizontal="centerContinuous" vertical="center"/>
    </xf>
    <xf numFmtId="0" fontId="28" fillId="0" borderId="33" xfId="44" applyFont="1" applyBorder="1" applyAlignment="1">
      <alignment horizontal="centerContinuous" vertical="center"/>
    </xf>
    <xf numFmtId="0" fontId="28" fillId="0" borderId="34" xfId="44" applyFont="1" applyBorder="1" applyAlignment="1">
      <alignment horizontal="centerContinuous" vertical="center"/>
    </xf>
    <xf numFmtId="0" fontId="28" fillId="0" borderId="29" xfId="44" applyFont="1" applyBorder="1" applyAlignment="1">
      <alignment horizontal="centerContinuous" vertical="center"/>
    </xf>
    <xf numFmtId="0" fontId="28" fillId="0" borderId="0" xfId="44" applyFont="1" applyAlignment="1">
      <alignment horizontal="centerContinuous" vertical="center"/>
    </xf>
    <xf numFmtId="0" fontId="28" fillId="0" borderId="30" xfId="44" applyFont="1" applyBorder="1" applyAlignment="1">
      <alignment horizontal="centerContinuous" vertical="center"/>
    </xf>
    <xf numFmtId="0" fontId="28" fillId="0" borderId="35" xfId="44" applyFont="1" applyBorder="1" applyAlignment="1">
      <alignment horizontal="centerContinuous" vertical="center"/>
    </xf>
    <xf numFmtId="0" fontId="27" fillId="0" borderId="31" xfId="44" applyFont="1" applyBorder="1" applyAlignment="1">
      <alignment horizontal="centerContinuous"/>
    </xf>
    <xf numFmtId="0" fontId="27" fillId="0" borderId="33" xfId="44" applyFont="1" applyBorder="1" applyAlignment="1">
      <alignment horizontal="centerContinuous"/>
    </xf>
    <xf numFmtId="0" fontId="27" fillId="0" borderId="29" xfId="44" applyFont="1" applyBorder="1"/>
    <xf numFmtId="0" fontId="27" fillId="0" borderId="30" xfId="44" applyFont="1" applyBorder="1"/>
    <xf numFmtId="0" fontId="28" fillId="0" borderId="0" xfId="44" applyFont="1"/>
    <xf numFmtId="14" fontId="27" fillId="0" borderId="0" xfId="44" applyNumberFormat="1" applyFont="1"/>
    <xf numFmtId="169" fontId="27" fillId="0" borderId="0" xfId="44" applyNumberFormat="1" applyFont="1"/>
    <xf numFmtId="0" fontId="26" fillId="0" borderId="0" xfId="44" applyFont="1"/>
    <xf numFmtId="14" fontId="27" fillId="0" borderId="0" xfId="44" applyNumberFormat="1" applyFont="1" applyAlignment="1">
      <alignment horizontal="left"/>
    </xf>
    <xf numFmtId="0" fontId="29" fillId="0" borderId="0" xfId="44" applyFont="1" applyAlignment="1">
      <alignment horizontal="center"/>
    </xf>
    <xf numFmtId="171" fontId="29" fillId="0" borderId="0" xfId="45" applyNumberFormat="1" applyFont="1" applyAlignment="1">
      <alignment horizontal="center"/>
    </xf>
    <xf numFmtId="172" fontId="29" fillId="0" borderId="0" xfId="46" applyNumberFormat="1" applyFont="1" applyAlignment="1">
      <alignment horizontal="right"/>
    </xf>
    <xf numFmtId="172" fontId="27" fillId="0" borderId="0" xfId="46" applyNumberFormat="1" applyFont="1"/>
    <xf numFmtId="171" fontId="26" fillId="0" borderId="0" xfId="45" applyNumberFormat="1" applyFont="1" applyAlignment="1">
      <alignment horizontal="center"/>
    </xf>
    <xf numFmtId="172" fontId="26" fillId="0" borderId="0" xfId="46" applyNumberFormat="1" applyFont="1" applyAlignment="1">
      <alignment horizontal="right"/>
    </xf>
    <xf numFmtId="171" fontId="27" fillId="0" borderId="0" xfId="45" applyNumberFormat="1" applyFont="1" applyAlignment="1">
      <alignment horizontal="center"/>
    </xf>
    <xf numFmtId="172" fontId="27" fillId="0" borderId="0" xfId="46" applyNumberFormat="1" applyFont="1" applyAlignment="1">
      <alignment horizontal="right"/>
    </xf>
    <xf numFmtId="172" fontId="27" fillId="0" borderId="0" xfId="44" applyNumberFormat="1" applyFont="1"/>
    <xf numFmtId="171" fontId="27" fillId="0" borderId="32" xfId="45" applyNumberFormat="1" applyFont="1" applyBorder="1" applyAlignment="1">
      <alignment horizontal="center"/>
    </xf>
    <xf numFmtId="172" fontId="27" fillId="0" borderId="32" xfId="46" applyNumberFormat="1" applyFont="1" applyBorder="1" applyAlignment="1">
      <alignment horizontal="right"/>
    </xf>
    <xf numFmtId="171" fontId="28" fillId="0" borderId="0" xfId="46" applyNumberFormat="1" applyFont="1" applyAlignment="1">
      <alignment horizontal="right"/>
    </xf>
    <xf numFmtId="172" fontId="28" fillId="0" borderId="0" xfId="46" applyNumberFormat="1" applyFont="1" applyAlignment="1">
      <alignment horizontal="right"/>
    </xf>
    <xf numFmtId="0" fontId="29" fillId="0" borderId="0" xfId="44" applyFont="1"/>
    <xf numFmtId="171" fontId="26" fillId="0" borderId="32" xfId="45" applyNumberFormat="1" applyFont="1" applyBorder="1" applyAlignment="1">
      <alignment horizontal="center"/>
    </xf>
    <xf numFmtId="172" fontId="26" fillId="0" borderId="32" xfId="46" applyNumberFormat="1" applyFont="1" applyBorder="1" applyAlignment="1">
      <alignment horizontal="right"/>
    </xf>
    <xf numFmtId="0" fontId="26" fillId="0" borderId="30" xfId="44" applyFont="1" applyBorder="1"/>
    <xf numFmtId="171" fontId="26" fillId="0" borderId="0" xfId="46" applyNumberFormat="1" applyFont="1" applyAlignment="1">
      <alignment horizontal="right"/>
    </xf>
    <xf numFmtId="171" fontId="29" fillId="0" borderId="36" xfId="45" applyNumberFormat="1" applyFont="1" applyBorder="1" applyAlignment="1">
      <alignment horizontal="center"/>
    </xf>
    <xf numFmtId="172" fontId="29" fillId="0" borderId="36" xfId="46" applyNumberFormat="1" applyFont="1" applyBorder="1" applyAlignment="1">
      <alignment horizontal="right"/>
    </xf>
    <xf numFmtId="173" fontId="26" fillId="0" borderId="0" xfId="44" applyNumberFormat="1" applyFont="1"/>
    <xf numFmtId="170" fontId="26" fillId="0" borderId="0" xfId="45" applyFont="1"/>
    <xf numFmtId="172" fontId="26" fillId="0" borderId="0" xfId="46" applyNumberFormat="1" applyFont="1"/>
    <xf numFmtId="173" fontId="29" fillId="0" borderId="32" xfId="44" applyNumberFormat="1" applyFont="1" applyBorder="1"/>
    <xf numFmtId="173" fontId="26" fillId="0" borderId="32" xfId="44" applyNumberFormat="1" applyFont="1" applyBorder="1"/>
    <xf numFmtId="170" fontId="29" fillId="0" borderId="32" xfId="45" applyFont="1" applyBorder="1"/>
    <xf numFmtId="172" fontId="26" fillId="0" borderId="32" xfId="46" applyNumberFormat="1" applyFont="1" applyBorder="1"/>
    <xf numFmtId="173" fontId="29" fillId="0" borderId="0" xfId="44" applyNumberFormat="1" applyFont="1"/>
    <xf numFmtId="0" fontId="27" fillId="0" borderId="31" xfId="44" applyFont="1" applyBorder="1"/>
    <xf numFmtId="0" fontId="27" fillId="0" borderId="32" xfId="44" applyFont="1" applyBorder="1"/>
    <xf numFmtId="173" fontId="27" fillId="0" borderId="32" xfId="44" applyNumberFormat="1" applyFont="1" applyBorder="1"/>
    <xf numFmtId="0" fontId="27" fillId="0" borderId="33" xfId="44" applyFont="1" applyBorder="1"/>
    <xf numFmtId="0" fontId="1" fillId="0" borderId="35" xfId="0" applyFont="1" applyBorder="1" applyAlignment="1">
      <alignment horizontal="left"/>
    </xf>
    <xf numFmtId="0" fontId="1" fillId="0" borderId="35" xfId="0" applyNumberFormat="1" applyFont="1" applyBorder="1" applyAlignment="1">
      <alignment horizontal="center" vertical="center"/>
    </xf>
    <xf numFmtId="166" fontId="1" fillId="0" borderId="30" xfId="43" applyNumberFormat="1" applyFont="1" applyBorder="1"/>
    <xf numFmtId="0" fontId="1" fillId="0" borderId="11" xfId="0" pivotButton="1" applyFont="1" applyBorder="1"/>
    <xf numFmtId="0" fontId="1" fillId="0" borderId="11" xfId="0" applyFont="1" applyBorder="1" applyAlignment="1">
      <alignment horizontal="center" vertical="center"/>
    </xf>
    <xf numFmtId="166" fontId="1" fillId="0" borderId="37" xfId="43" applyNumberFormat="1" applyFont="1" applyBorder="1"/>
    <xf numFmtId="0" fontId="1" fillId="0" borderId="11" xfId="0" applyFont="1" applyBorder="1" applyAlignment="1">
      <alignment horizontal="left"/>
    </xf>
    <xf numFmtId="0" fontId="1" fillId="0" borderId="11" xfId="0" applyNumberFormat="1" applyFont="1" applyBorder="1" applyAlignment="1">
      <alignment horizontal="center" vertical="center"/>
    </xf>
    <xf numFmtId="0" fontId="21" fillId="34" borderId="10" xfId="0" applyFont="1" applyFill="1" applyBorder="1" applyAlignment="1">
      <alignment horizontal="center" vertical="center" wrapText="1"/>
    </xf>
    <xf numFmtId="0" fontId="29" fillId="0" borderId="28" xfId="44" applyFont="1" applyBorder="1" applyAlignment="1">
      <alignment horizontal="center" vertical="center"/>
    </xf>
    <xf numFmtId="0" fontId="1" fillId="0" borderId="0" xfId="47"/>
    <xf numFmtId="0" fontId="29" fillId="0" borderId="11" xfId="44" applyFont="1" applyBorder="1" applyAlignment="1">
      <alignment horizontal="center" vertical="center"/>
    </xf>
    <xf numFmtId="0" fontId="26" fillId="0" borderId="29" xfId="44" applyFont="1" applyBorder="1"/>
    <xf numFmtId="169" fontId="26" fillId="0" borderId="0" xfId="44" applyNumberFormat="1" applyFont="1"/>
    <xf numFmtId="14" fontId="26" fillId="0" borderId="0" xfId="44" applyNumberFormat="1" applyFont="1"/>
    <xf numFmtId="14" fontId="26" fillId="0" borderId="0" xfId="44" applyNumberFormat="1" applyFont="1" applyAlignment="1">
      <alignment horizontal="left"/>
    </xf>
    <xf numFmtId="166" fontId="29" fillId="0" borderId="0" xfId="48" applyNumberFormat="1" applyFont="1"/>
    <xf numFmtId="174" fontId="29" fillId="0" borderId="0" xfId="48" applyNumberFormat="1" applyFont="1" applyAlignment="1">
      <alignment horizontal="right"/>
    </xf>
    <xf numFmtId="166" fontId="26" fillId="0" borderId="0" xfId="48" applyNumberFormat="1" applyFont="1" applyAlignment="1">
      <alignment horizontal="center"/>
    </xf>
    <xf numFmtId="174" fontId="26" fillId="0" borderId="0" xfId="48" applyNumberFormat="1" applyFont="1" applyAlignment="1">
      <alignment horizontal="right"/>
    </xf>
    <xf numFmtId="166" fontId="26" fillId="0" borderId="23" xfId="48" applyNumberFormat="1" applyFont="1" applyBorder="1" applyAlignment="1">
      <alignment horizontal="center"/>
    </xf>
    <xf numFmtId="174" fontId="26" fillId="0" borderId="23" xfId="48" applyNumberFormat="1" applyFont="1" applyBorder="1" applyAlignment="1">
      <alignment horizontal="right"/>
    </xf>
    <xf numFmtId="166" fontId="26" fillId="0" borderId="36" xfId="48" applyNumberFormat="1" applyFont="1" applyBorder="1" applyAlignment="1">
      <alignment horizontal="center"/>
    </xf>
    <xf numFmtId="174" fontId="26" fillId="0" borderId="36" xfId="48" applyNumberFormat="1" applyFont="1" applyBorder="1" applyAlignment="1">
      <alignment horizontal="right"/>
    </xf>
    <xf numFmtId="173" fontId="26" fillId="0" borderId="0" xfId="44" applyNumberFormat="1" applyFont="1" applyAlignment="1">
      <alignment horizontal="right"/>
    </xf>
    <xf numFmtId="0" fontId="26" fillId="0" borderId="31" xfId="44" applyFont="1" applyBorder="1"/>
    <xf numFmtId="0" fontId="26" fillId="0" borderId="32" xfId="44" applyFont="1" applyBorder="1"/>
    <xf numFmtId="0" fontId="26" fillId="0" borderId="33" xfId="44" applyFont="1" applyBorder="1"/>
    <xf numFmtId="0" fontId="30" fillId="0" borderId="0" xfId="44" applyFont="1" applyAlignment="1">
      <alignment horizontal="center" vertical="center" wrapText="1"/>
    </xf>
    <xf numFmtId="0" fontId="26" fillId="0" borderId="25" xfId="44" applyFont="1" applyBorder="1" applyAlignment="1">
      <alignment horizontal="center"/>
    </xf>
    <xf numFmtId="0" fontId="26" fillId="0" borderId="26" xfId="44" applyFont="1" applyBorder="1" applyAlignment="1">
      <alignment horizontal="center"/>
    </xf>
    <xf numFmtId="0" fontId="26" fillId="0" borderId="31" xfId="44" applyFont="1" applyBorder="1" applyAlignment="1">
      <alignment horizontal="center"/>
    </xf>
    <xf numFmtId="0" fontId="26" fillId="0" borderId="33" xfId="44" applyFont="1" applyBorder="1" applyAlignment="1">
      <alignment horizontal="center"/>
    </xf>
    <xf numFmtId="0" fontId="29" fillId="0" borderId="25" xfId="44" applyFont="1" applyBorder="1" applyAlignment="1">
      <alignment horizontal="center" vertical="center"/>
    </xf>
    <xf numFmtId="0" fontId="29" fillId="0" borderId="27" xfId="44" applyFont="1" applyBorder="1" applyAlignment="1">
      <alignment horizontal="center" vertical="center"/>
    </xf>
    <xf numFmtId="0" fontId="29" fillId="0" borderId="26" xfId="44" applyFont="1" applyBorder="1" applyAlignment="1">
      <alignment horizontal="center" vertical="center"/>
    </xf>
    <xf numFmtId="0" fontId="29" fillId="0" borderId="38" xfId="44" applyFont="1" applyBorder="1" applyAlignment="1">
      <alignment horizontal="center" vertical="center" wrapText="1"/>
    </xf>
    <xf numFmtId="0" fontId="29" fillId="0" borderId="39" xfId="44" applyFont="1" applyBorder="1" applyAlignment="1">
      <alignment horizontal="center" vertical="center" wrapText="1"/>
    </xf>
    <xf numFmtId="0" fontId="29" fillId="0" borderId="37" xfId="44" applyFont="1" applyBorder="1" applyAlignment="1">
      <alignment horizontal="center" vertical="center" wrapText="1"/>
    </xf>
    <xf numFmtId="0" fontId="30" fillId="0" borderId="0" xfId="47" applyFont="1" applyAlignment="1">
      <alignment horizontal="center" vertical="center" wrapText="1"/>
    </xf>
  </cellXfs>
  <cellStyles count="4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illares 3" xfId="48"/>
    <cellStyle name="Moneda" xfId="1" builtinId="4"/>
    <cellStyle name="Moneda 2" xfId="46"/>
    <cellStyle name="Neutral" xfId="9" builtinId="28" customBuiltin="1"/>
    <cellStyle name="Normal" xfId="0" builtinId="0"/>
    <cellStyle name="Normal 2" xfId="47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19.408612615742" createdVersion="5" refreshedVersion="5" minRefreshableVersion="3" recordCount="9">
  <cacheSource type="worksheet">
    <worksheetSource ref="A2:AF11" sheet="ESTADO DE CADA FACTURA"/>
  </cacheSource>
  <cacheFields count="30">
    <cacheField name="NIT " numFmtId="0">
      <sharedItems containsSemiMixedTypes="0" containsString="0" containsNumber="1" containsInteger="1" minValue="891180117" maxValue="891180117"/>
    </cacheField>
    <cacheField name="PRESTADOR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93981" maxValue="341126"/>
    </cacheField>
    <cacheField name="Alf+Fac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1-11-27T11:05:00" maxDate="2024-05-17T16:13:00"/>
    </cacheField>
    <cacheField name="Fecha de radicacion EPS " numFmtId="14">
      <sharedItems containsNonDate="0" containsDate="1" containsString="0" containsBlank="1" minDate="2021-02-21T00:00:00" maxDate="2024-06-14T00:00:00"/>
    </cacheField>
    <cacheField name="VALOR FACTURA" numFmtId="166">
      <sharedItems containsSemiMixedTypes="0" containsString="0" containsNumber="1" containsInteger="1" minValue="80800" maxValue="4677728"/>
    </cacheField>
    <cacheField name="FECHA RADICADO" numFmtId="14">
      <sharedItems containsSemiMixedTypes="0" containsNonDate="0" containsDate="1" containsString="0" minDate="2021-12-16T09:39:00" maxDate="2024-06-13T16:00:00"/>
    </cacheField>
    <cacheField name="SALDO FACTURA IPS" numFmtId="166">
      <sharedItems containsSemiMixedTypes="0" containsString="0" containsNumber="1" containsInteger="1" minValue="26800" maxValue="2192387"/>
    </cacheField>
    <cacheField name="Estado de Factura EPS Agosto 15" numFmtId="0">
      <sharedItems count="4">
        <s v="FACTURA COVID-19"/>
        <s v="GLOSA PENDIENTE POR CONTESTAR IPS"/>
        <s v="FACTURA NO RADICADA"/>
        <s v="FACTURA PENDIENTE EN PROGRAMACION DE PAGO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4677728"/>
    </cacheField>
    <cacheField name="Valor Radicado" numFmtId="166">
      <sharedItems containsSemiMixedTypes="0" containsString="0" containsNumber="1" containsInteger="1" minValue="0" maxValue="4677728"/>
    </cacheField>
    <cacheField name="Valor Glosa Pendiente" numFmtId="166">
      <sharedItems containsSemiMixedTypes="0" containsString="0" containsNumber="1" containsInteger="1" minValue="0" maxValue="441813"/>
    </cacheField>
    <cacheField name="Observacion objeccion" numFmtId="166">
      <sharedItems containsBlank="1" longText="1"/>
    </cacheField>
    <cacheField name="Tipificación objeccion" numFmtId="0">
      <sharedItems containsBlank="1"/>
    </cacheField>
    <cacheField name="Valor Pagar" numFmtId="166">
      <sharedItems containsSemiMixedTypes="0" containsString="0" containsNumber="1" containsInteger="1" minValue="0" maxValue="4235915"/>
    </cacheField>
    <cacheField name="Por pagar SAP " numFmtId="166">
      <sharedItems containsSemiMixedTypes="0" containsString="0" containsNumber="1" containsInteger="1" minValue="0" maxValue="533943"/>
    </cacheField>
    <cacheField name="P. abiertas doc" numFmtId="0">
      <sharedItems containsString="0" containsBlank="1" containsNumber="1" containsInteger="1" minValue="1222275062" maxValue="1222474077"/>
    </cacheField>
    <cacheField name="Valor compensacion SAP" numFmtId="0">
      <sharedItems containsString="0" containsBlank="1" containsNumber="1" containsInteger="1" minValue="867900" maxValue="867900"/>
    </cacheField>
    <cacheField name="Doc compensacion " numFmtId="0">
      <sharedItems containsString="0" containsBlank="1" containsNumber="1" containsInteger="1" minValue="4800058995" maxValue="4800058995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867900" maxValue="867900"/>
    </cacheField>
    <cacheField name="Valor compensacion SAP2" numFmtId="0">
      <sharedItems containsString="0" containsBlank="1" containsNumber="1" containsInteger="1" minValue="3368015" maxValue="3368015"/>
    </cacheField>
    <cacheField name="Doc compensacion 2" numFmtId="0">
      <sharedItems containsString="0" containsBlank="1" containsNumber="1" containsInteger="1" minValue="2201365954" maxValue="2201365954"/>
    </cacheField>
    <cacheField name="Fecha de compensacion 2" numFmtId="0">
      <sharedItems containsBlank="1"/>
    </cacheField>
    <cacheField name="Valor TF2" numFmtId="0">
      <sharedItems containsString="0" containsBlank="1" containsNumber="1" containsInteger="1" minValue="7145417" maxValue="7145417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1180117"/>
    <s v="E.S.E HOSP DEPARTAMENTAL SAN ANTONIO DE PADUA"/>
    <s v="FE"/>
    <n v="93981"/>
    <s v="FE93981"/>
    <s v="891180117_FE93981"/>
    <d v="2021-11-27T11:05:00"/>
    <d v="2021-02-21T00:00:00"/>
    <n v="80800"/>
    <d v="2021-12-16T09:39:00"/>
    <n v="26800"/>
    <x v="0"/>
    <s v="finalizada"/>
    <n v="80800"/>
    <n v="80800"/>
    <n v="0"/>
    <m/>
    <m/>
    <n v="80800"/>
    <n v="80800"/>
    <n v="1222275062"/>
    <m/>
    <m/>
    <m/>
    <m/>
    <m/>
    <m/>
    <m/>
    <m/>
    <d v="2024-07-31T00:00:00"/>
  </r>
  <r>
    <n v="891180117"/>
    <s v="E.S.E HOSP DEPARTAMENTAL SAN ANTONIO DE PADUA"/>
    <s v="FE"/>
    <n v="198660"/>
    <s v="FE198660"/>
    <s v="891180117_FE198660"/>
    <d v="2022-12-21T09:32:00"/>
    <d v="2023-01-11T00:00:00"/>
    <n v="4677728"/>
    <d v="2023-01-10T15:24:00"/>
    <n v="441813"/>
    <x v="1"/>
    <s v="Para respuesta a prestador"/>
    <n v="4677728"/>
    <n v="4677728"/>
    <n v="441813"/>
    <s v="facturacion:Facturación procedimientos quirúrgicos: Factura 3 procedimientos quirúrgicos por la misma vía, se aceptan 2Además facturan la Lisis de adherencias y la resección del Omento adherido a la pared abdominal, se acepta sólo la Lisi de adherencias, pues un procedimiento es inherente al otro.  Se objeta la Resección de lesión benigna. CODIGO110:Interconsulta Ginecologia y Obstetricia (Prequirur No facturable, paciente llevada a procedimiento quirúrgico incluida en Honorarios Cirujano. Se anexa soporte dela glosa  angela campaz        "/>
    <s v="FACTURACION"/>
    <n v="4235915"/>
    <n v="0"/>
    <m/>
    <n v="867900"/>
    <n v="4800058995"/>
    <s v="28.02.2023"/>
    <n v="867900"/>
    <n v="3368015"/>
    <n v="2201365954"/>
    <s v="22.03.2023"/>
    <n v="7145417"/>
    <d v="2024-07-31T00:00:00"/>
  </r>
  <r>
    <n v="891180117"/>
    <s v="E.S.E HOSP DEPARTAMENTAL SAN ANTONIO DE PADUA"/>
    <s v="FE"/>
    <n v="218893"/>
    <s v="FE218893"/>
    <s v="891180117_FE218893"/>
    <d v="2023-03-03T14:21:00"/>
    <m/>
    <n v="2467387"/>
    <d v="2023-04-14T18:00:00"/>
    <n v="2192387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246715"/>
    <s v="FE246715"/>
    <s v="891180117_FE246715"/>
    <d v="2023-06-06T16:09:00"/>
    <m/>
    <n v="269418"/>
    <d v="2023-07-13T09:33:00"/>
    <n v="269418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254150"/>
    <s v="FE254150"/>
    <s v="891180117_FE254150"/>
    <d v="2023-06-30T20:53:00"/>
    <m/>
    <n v="289289"/>
    <d v="2023-07-13T09:33:00"/>
    <n v="289289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267904"/>
    <s v="FE267904"/>
    <s v="891180117_FE267904"/>
    <d v="2023-08-19T17:27:00"/>
    <m/>
    <n v="540273"/>
    <d v="2023-09-12T09:00:00"/>
    <n v="540273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268285"/>
    <s v="FE268285"/>
    <s v="891180117_FE268285"/>
    <d v="2023-08-22T12:27:00"/>
    <m/>
    <n v="1037300"/>
    <d v="2023-09-12T09:00:00"/>
    <n v="970200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283690"/>
    <s v="FE283690"/>
    <s v="891180117_FE283690"/>
    <d v="2023-10-14T07:59:00"/>
    <m/>
    <n v="488485"/>
    <d v="2023-11-08T17:24:00"/>
    <n v="488485"/>
    <x v="2"/>
    <s v="N/A"/>
    <n v="0"/>
    <n v="0"/>
    <n v="0"/>
    <m/>
    <m/>
    <n v="0"/>
    <n v="0"/>
    <m/>
    <m/>
    <m/>
    <m/>
    <m/>
    <m/>
    <m/>
    <m/>
    <m/>
    <d v="2024-07-31T00:00:00"/>
  </r>
  <r>
    <n v="891180117"/>
    <s v="E.S.E HOSP DEPARTAMENTAL SAN ANTONIO DE PADUA"/>
    <s v="FE"/>
    <n v="341126"/>
    <s v="FE341126"/>
    <s v="891180117_FE341126"/>
    <d v="2024-05-17T16:13:00"/>
    <d v="2024-06-13T00:00:00"/>
    <n v="533943"/>
    <d v="2024-06-13T16:00:00"/>
    <n v="533943"/>
    <x v="3"/>
    <s v="finalizada"/>
    <n v="533943"/>
    <n v="533943"/>
    <n v="0"/>
    <m/>
    <m/>
    <n v="533943"/>
    <n v="533943"/>
    <n v="1222474077"/>
    <m/>
    <m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6" showAll="0"/>
    <pivotField numFmtId="14" showAll="0"/>
    <pivotField dataField="1" numFmtId="166" showAll="0"/>
    <pivotField axis="axisRow" dataField="1" showAll="0">
      <items count="5">
        <item x="0"/>
        <item x="2"/>
        <item x="3"/>
        <item x="1"/>
        <item t="default"/>
      </items>
    </pivotField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6"/>
  </dataFields>
  <formats count="27"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1" type="button" dataOnly="0" labelOnly="1" outline="0" axis="axisRow" fieldPosition="0"/>
    </format>
    <format dxfId="23">
      <pivotArea dataOnly="0" labelOnly="1" fieldPosition="0">
        <references count="1">
          <reference field="11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07"/>
  <sheetViews>
    <sheetView workbookViewId="0">
      <selection activeCell="B13" sqref="B13"/>
    </sheetView>
  </sheetViews>
  <sheetFormatPr baseColWidth="10" defaultRowHeight="13.5" x14ac:dyDescent="0.25"/>
  <cols>
    <col min="1" max="1" width="12.75" bestFit="1" customWidth="1"/>
    <col min="2" max="2" width="15.58203125" style="1" bestFit="1" customWidth="1"/>
    <col min="3" max="3" width="15.33203125" bestFit="1" customWidth="1"/>
    <col min="4" max="4" width="15.5" style="1" bestFit="1" customWidth="1"/>
    <col min="5" max="5" width="15.25" bestFit="1" customWidth="1"/>
    <col min="6" max="165" width="11" style="2"/>
  </cols>
  <sheetData>
    <row r="1" spans="1:5" ht="14" thickBot="1" x14ac:dyDescent="0.3">
      <c r="A1" s="4" t="s">
        <v>9</v>
      </c>
      <c r="B1" s="5" t="s">
        <v>10</v>
      </c>
      <c r="C1" s="6" t="s">
        <v>12</v>
      </c>
      <c r="D1" s="5" t="s">
        <v>11</v>
      </c>
      <c r="E1" s="7" t="s">
        <v>13</v>
      </c>
    </row>
    <row r="2" spans="1:5" ht="14" thickTop="1" x14ac:dyDescent="0.25">
      <c r="A2" s="8" t="s">
        <v>0</v>
      </c>
      <c r="B2" s="9">
        <v>44527.461805555555</v>
      </c>
      <c r="C2" s="10">
        <v>80800</v>
      </c>
      <c r="D2" s="9">
        <v>44546.402083333334</v>
      </c>
      <c r="E2" s="11">
        <v>26800</v>
      </c>
    </row>
    <row r="3" spans="1:5" x14ac:dyDescent="0.25">
      <c r="A3" s="12" t="s">
        <v>1</v>
      </c>
      <c r="B3" s="13">
        <v>44916.397222222222</v>
      </c>
      <c r="C3" s="14">
        <v>4677728</v>
      </c>
      <c r="D3" s="13">
        <v>44936.64166666667</v>
      </c>
      <c r="E3" s="15">
        <v>441813</v>
      </c>
    </row>
    <row r="4" spans="1:5" x14ac:dyDescent="0.25">
      <c r="A4" s="12" t="s">
        <v>2</v>
      </c>
      <c r="B4" s="13">
        <v>44988.597916666666</v>
      </c>
      <c r="C4" s="14">
        <v>2467387</v>
      </c>
      <c r="D4" s="13">
        <v>45030.75</v>
      </c>
      <c r="E4" s="15">
        <v>2192387</v>
      </c>
    </row>
    <row r="5" spans="1:5" x14ac:dyDescent="0.25">
      <c r="A5" s="12" t="s">
        <v>3</v>
      </c>
      <c r="B5" s="13">
        <v>45083.67291666667</v>
      </c>
      <c r="C5" s="14">
        <v>269418</v>
      </c>
      <c r="D5" s="13">
        <v>45120.397916666669</v>
      </c>
      <c r="E5" s="15">
        <v>269418</v>
      </c>
    </row>
    <row r="6" spans="1:5" x14ac:dyDescent="0.25">
      <c r="A6" s="12" t="s">
        <v>4</v>
      </c>
      <c r="B6" s="13">
        <v>45107.870138888888</v>
      </c>
      <c r="C6" s="14">
        <v>289289</v>
      </c>
      <c r="D6" s="13">
        <v>45120.397916666669</v>
      </c>
      <c r="E6" s="15">
        <v>289289</v>
      </c>
    </row>
    <row r="7" spans="1:5" x14ac:dyDescent="0.25">
      <c r="A7" s="12" t="s">
        <v>5</v>
      </c>
      <c r="B7" s="13">
        <v>45157.727083333331</v>
      </c>
      <c r="C7" s="14">
        <v>540273</v>
      </c>
      <c r="D7" s="13">
        <v>45181.375</v>
      </c>
      <c r="E7" s="15">
        <v>540273</v>
      </c>
    </row>
    <row r="8" spans="1:5" x14ac:dyDescent="0.25">
      <c r="A8" s="12" t="s">
        <v>6</v>
      </c>
      <c r="B8" s="13">
        <v>45160.518750000003</v>
      </c>
      <c r="C8" s="14">
        <v>1037300</v>
      </c>
      <c r="D8" s="13">
        <v>45181.375</v>
      </c>
      <c r="E8" s="15">
        <v>970200</v>
      </c>
    </row>
    <row r="9" spans="1:5" x14ac:dyDescent="0.25">
      <c r="A9" s="12" t="s">
        <v>7</v>
      </c>
      <c r="B9" s="13">
        <v>45213.332638888889</v>
      </c>
      <c r="C9" s="14">
        <v>488485</v>
      </c>
      <c r="D9" s="13">
        <v>45238.724999999999</v>
      </c>
      <c r="E9" s="15">
        <v>488485</v>
      </c>
    </row>
    <row r="10" spans="1:5" ht="14" thickBot="1" x14ac:dyDescent="0.3">
      <c r="A10" s="16" t="s">
        <v>8</v>
      </c>
      <c r="B10" s="17">
        <v>45429.675694444442</v>
      </c>
      <c r="C10" s="18">
        <v>533943</v>
      </c>
      <c r="D10" s="17">
        <v>45456.666666666664</v>
      </c>
      <c r="E10" s="19">
        <v>533943</v>
      </c>
    </row>
    <row r="11" spans="1:5" s="2" customFormat="1" ht="14" thickBot="1" x14ac:dyDescent="0.3">
      <c r="A11" s="20"/>
      <c r="B11" s="21"/>
      <c r="C11" s="20"/>
      <c r="D11" s="21"/>
      <c r="E11" s="22">
        <f>SUM(E2:E10)</f>
        <v>5752608</v>
      </c>
    </row>
    <row r="12" spans="1:5" s="2" customFormat="1" x14ac:dyDescent="0.25">
      <c r="B12" s="3"/>
      <c r="D12" s="3"/>
    </row>
    <row r="13" spans="1:5" s="2" customFormat="1" x14ac:dyDescent="0.25">
      <c r="B13" s="3"/>
      <c r="D13" s="3"/>
    </row>
    <row r="14" spans="1:5" s="2" customFormat="1" x14ac:dyDescent="0.25">
      <c r="B14" s="3"/>
      <c r="D14" s="3"/>
    </row>
    <row r="15" spans="1:5" s="2" customFormat="1" x14ac:dyDescent="0.25">
      <c r="B15" s="3"/>
      <c r="D15" s="3"/>
    </row>
    <row r="16" spans="1:5" s="2" customFormat="1" x14ac:dyDescent="0.25">
      <c r="B16" s="3"/>
      <c r="D16" s="3"/>
    </row>
    <row r="17" spans="2:4" s="2" customFormat="1" x14ac:dyDescent="0.25">
      <c r="B17" s="3"/>
      <c r="D17" s="3"/>
    </row>
    <row r="18" spans="2:4" s="2" customFormat="1" x14ac:dyDescent="0.25">
      <c r="B18" s="3"/>
      <c r="D18" s="3"/>
    </row>
    <row r="19" spans="2:4" s="2" customFormat="1" x14ac:dyDescent="0.25">
      <c r="B19" s="3"/>
      <c r="D19" s="3"/>
    </row>
    <row r="20" spans="2:4" s="2" customFormat="1" x14ac:dyDescent="0.25">
      <c r="B20" s="3"/>
      <c r="D20" s="3"/>
    </row>
    <row r="21" spans="2:4" s="2" customFormat="1" x14ac:dyDescent="0.25">
      <c r="B21" s="3"/>
      <c r="D21" s="3"/>
    </row>
    <row r="22" spans="2:4" s="2" customFormat="1" x14ac:dyDescent="0.25">
      <c r="B22" s="3"/>
      <c r="D22" s="3"/>
    </row>
    <row r="23" spans="2:4" s="2" customFormat="1" x14ac:dyDescent="0.25">
      <c r="B23" s="3"/>
      <c r="D23" s="3"/>
    </row>
    <row r="24" spans="2:4" s="2" customFormat="1" x14ac:dyDescent="0.25">
      <c r="B24" s="3"/>
      <c r="D24" s="3"/>
    </row>
    <row r="25" spans="2:4" s="2" customFormat="1" x14ac:dyDescent="0.25">
      <c r="B25" s="3"/>
      <c r="D25" s="3"/>
    </row>
    <row r="26" spans="2:4" s="2" customFormat="1" x14ac:dyDescent="0.25">
      <c r="B26" s="3"/>
      <c r="D26" s="3"/>
    </row>
    <row r="27" spans="2:4" s="2" customFormat="1" x14ac:dyDescent="0.25">
      <c r="B27" s="3"/>
      <c r="D27" s="3"/>
    </row>
    <row r="28" spans="2:4" s="2" customFormat="1" x14ac:dyDescent="0.25">
      <c r="B28" s="3"/>
      <c r="D28" s="3"/>
    </row>
    <row r="29" spans="2:4" s="2" customFormat="1" x14ac:dyDescent="0.25">
      <c r="B29" s="3"/>
      <c r="D29" s="3"/>
    </row>
    <row r="30" spans="2:4" s="2" customFormat="1" x14ac:dyDescent="0.25">
      <c r="B30" s="3"/>
      <c r="D30" s="3"/>
    </row>
    <row r="31" spans="2:4" s="2" customFormat="1" x14ac:dyDescent="0.25">
      <c r="B31" s="3"/>
      <c r="D31" s="3"/>
    </row>
    <row r="32" spans="2:4" s="2" customFormat="1" x14ac:dyDescent="0.25">
      <c r="B32" s="3"/>
      <c r="D32" s="3"/>
    </row>
    <row r="33" spans="2:4" s="2" customFormat="1" x14ac:dyDescent="0.25">
      <c r="B33" s="3"/>
      <c r="D33" s="3"/>
    </row>
    <row r="34" spans="2:4" s="2" customFormat="1" x14ac:dyDescent="0.25">
      <c r="B34" s="3"/>
      <c r="D34" s="3"/>
    </row>
    <row r="35" spans="2:4" s="2" customFormat="1" x14ac:dyDescent="0.25">
      <c r="B35" s="3"/>
      <c r="D35" s="3"/>
    </row>
    <row r="36" spans="2:4" s="2" customFormat="1" x14ac:dyDescent="0.25">
      <c r="B36" s="3"/>
      <c r="D36" s="3"/>
    </row>
    <row r="37" spans="2:4" s="2" customFormat="1" x14ac:dyDescent="0.25">
      <c r="B37" s="3"/>
      <c r="D37" s="3"/>
    </row>
    <row r="38" spans="2:4" s="2" customFormat="1" x14ac:dyDescent="0.25">
      <c r="B38" s="3"/>
      <c r="D38" s="3"/>
    </row>
    <row r="39" spans="2:4" s="2" customFormat="1" x14ac:dyDescent="0.25">
      <c r="B39" s="3"/>
      <c r="D39" s="3"/>
    </row>
    <row r="40" spans="2:4" s="2" customFormat="1" x14ac:dyDescent="0.25">
      <c r="B40" s="3"/>
      <c r="D40" s="3"/>
    </row>
    <row r="41" spans="2:4" s="2" customFormat="1" x14ac:dyDescent="0.25">
      <c r="B41" s="3"/>
      <c r="D41" s="3"/>
    </row>
    <row r="42" spans="2:4" s="2" customFormat="1" x14ac:dyDescent="0.25">
      <c r="B42" s="3"/>
      <c r="D42" s="3"/>
    </row>
    <row r="43" spans="2:4" s="2" customFormat="1" x14ac:dyDescent="0.25">
      <c r="B43" s="3"/>
      <c r="D43" s="3"/>
    </row>
    <row r="44" spans="2:4" s="2" customFormat="1" x14ac:dyDescent="0.25">
      <c r="B44" s="3"/>
      <c r="D44" s="3"/>
    </row>
    <row r="45" spans="2:4" s="2" customFormat="1" x14ac:dyDescent="0.25">
      <c r="B45" s="3"/>
      <c r="D45" s="3"/>
    </row>
    <row r="46" spans="2:4" s="2" customFormat="1" x14ac:dyDescent="0.25">
      <c r="B46" s="3"/>
      <c r="D46" s="3"/>
    </row>
    <row r="47" spans="2:4" s="2" customFormat="1" x14ac:dyDescent="0.25">
      <c r="B47" s="3"/>
      <c r="D47" s="3"/>
    </row>
    <row r="48" spans="2:4" s="2" customFormat="1" x14ac:dyDescent="0.25">
      <c r="B48" s="3"/>
      <c r="D48" s="3"/>
    </row>
    <row r="49" spans="2:4" s="2" customFormat="1" x14ac:dyDescent="0.25">
      <c r="B49" s="3"/>
      <c r="D49" s="3"/>
    </row>
    <row r="50" spans="2:4" s="2" customFormat="1" x14ac:dyDescent="0.25">
      <c r="B50" s="3"/>
      <c r="D50" s="3"/>
    </row>
    <row r="51" spans="2:4" s="2" customFormat="1" x14ac:dyDescent="0.25">
      <c r="B51" s="3"/>
      <c r="D51" s="3"/>
    </row>
    <row r="52" spans="2:4" s="2" customFormat="1" x14ac:dyDescent="0.25">
      <c r="B52" s="3"/>
      <c r="D52" s="3"/>
    </row>
    <row r="53" spans="2:4" s="2" customFormat="1" x14ac:dyDescent="0.25">
      <c r="B53" s="3"/>
      <c r="D53" s="3"/>
    </row>
    <row r="54" spans="2:4" s="2" customFormat="1" x14ac:dyDescent="0.25">
      <c r="B54" s="3"/>
      <c r="D54" s="3"/>
    </row>
    <row r="55" spans="2:4" s="2" customFormat="1" x14ac:dyDescent="0.25">
      <c r="B55" s="3"/>
      <c r="D55" s="3"/>
    </row>
    <row r="56" spans="2:4" s="2" customFormat="1" x14ac:dyDescent="0.25">
      <c r="B56" s="3"/>
      <c r="D56" s="3"/>
    </row>
    <row r="57" spans="2:4" s="2" customFormat="1" x14ac:dyDescent="0.25">
      <c r="B57" s="3"/>
      <c r="D57" s="3"/>
    </row>
    <row r="58" spans="2:4" s="2" customFormat="1" x14ac:dyDescent="0.25">
      <c r="B58" s="3"/>
      <c r="D58" s="3"/>
    </row>
    <row r="59" spans="2:4" s="2" customFormat="1" x14ac:dyDescent="0.25">
      <c r="B59" s="3"/>
      <c r="D59" s="3"/>
    </row>
    <row r="60" spans="2:4" s="2" customFormat="1" x14ac:dyDescent="0.25">
      <c r="B60" s="3"/>
      <c r="D60" s="3"/>
    </row>
    <row r="61" spans="2:4" s="2" customFormat="1" x14ac:dyDescent="0.25">
      <c r="B61" s="3"/>
      <c r="D61" s="3"/>
    </row>
    <row r="62" spans="2:4" s="2" customFormat="1" x14ac:dyDescent="0.25">
      <c r="B62" s="3"/>
      <c r="D62" s="3"/>
    </row>
    <row r="63" spans="2:4" s="2" customFormat="1" x14ac:dyDescent="0.25">
      <c r="B63" s="3"/>
      <c r="D63" s="3"/>
    </row>
    <row r="64" spans="2:4" s="2" customFormat="1" x14ac:dyDescent="0.25">
      <c r="B64" s="3"/>
      <c r="D64" s="3"/>
    </row>
    <row r="65" spans="2:4" s="2" customFormat="1" x14ac:dyDescent="0.25">
      <c r="B65" s="3"/>
      <c r="D65" s="3"/>
    </row>
    <row r="66" spans="2:4" s="2" customFormat="1" x14ac:dyDescent="0.25">
      <c r="B66" s="3"/>
      <c r="D66" s="3"/>
    </row>
    <row r="67" spans="2:4" s="2" customFormat="1" x14ac:dyDescent="0.25">
      <c r="B67" s="3"/>
      <c r="D67" s="3"/>
    </row>
    <row r="68" spans="2:4" s="2" customFormat="1" x14ac:dyDescent="0.25">
      <c r="B68" s="3"/>
      <c r="D68" s="3"/>
    </row>
    <row r="69" spans="2:4" s="2" customFormat="1" x14ac:dyDescent="0.25">
      <c r="B69" s="3"/>
      <c r="D69" s="3"/>
    </row>
    <row r="70" spans="2:4" s="2" customFormat="1" x14ac:dyDescent="0.25">
      <c r="B70" s="3"/>
      <c r="D70" s="3"/>
    </row>
    <row r="71" spans="2:4" s="2" customFormat="1" x14ac:dyDescent="0.25">
      <c r="B71" s="3"/>
      <c r="D71" s="3"/>
    </row>
    <row r="72" spans="2:4" s="2" customFormat="1" x14ac:dyDescent="0.25">
      <c r="B72" s="3"/>
      <c r="D72" s="3"/>
    </row>
    <row r="73" spans="2:4" s="2" customFormat="1" x14ac:dyDescent="0.25">
      <c r="B73" s="3"/>
      <c r="D73" s="3"/>
    </row>
    <row r="74" spans="2:4" s="2" customFormat="1" x14ac:dyDescent="0.25">
      <c r="B74" s="3"/>
      <c r="D74" s="3"/>
    </row>
    <row r="75" spans="2:4" s="2" customFormat="1" x14ac:dyDescent="0.25">
      <c r="B75" s="3"/>
      <c r="D75" s="3"/>
    </row>
    <row r="76" spans="2:4" s="2" customFormat="1" x14ac:dyDescent="0.25">
      <c r="B76" s="3"/>
      <c r="D76" s="3"/>
    </row>
    <row r="77" spans="2:4" s="2" customFormat="1" x14ac:dyDescent="0.25">
      <c r="B77" s="3"/>
      <c r="D77" s="3"/>
    </row>
    <row r="78" spans="2:4" s="2" customFormat="1" x14ac:dyDescent="0.25">
      <c r="B78" s="3"/>
      <c r="D78" s="3"/>
    </row>
    <row r="79" spans="2:4" s="2" customFormat="1" x14ac:dyDescent="0.25">
      <c r="B79" s="3"/>
      <c r="D79" s="3"/>
    </row>
    <row r="80" spans="2:4" s="2" customFormat="1" x14ac:dyDescent="0.25">
      <c r="B80" s="3"/>
      <c r="D80" s="3"/>
    </row>
    <row r="81" spans="2:4" s="2" customFormat="1" x14ac:dyDescent="0.25">
      <c r="B81" s="3"/>
      <c r="D81" s="3"/>
    </row>
    <row r="82" spans="2:4" s="2" customFormat="1" x14ac:dyDescent="0.25">
      <c r="B82" s="3"/>
      <c r="D82" s="3"/>
    </row>
    <row r="83" spans="2:4" s="2" customFormat="1" x14ac:dyDescent="0.25">
      <c r="B83" s="3"/>
      <c r="D83" s="3"/>
    </row>
    <row r="84" spans="2:4" s="2" customFormat="1" x14ac:dyDescent="0.25">
      <c r="B84" s="3"/>
      <c r="D84" s="3"/>
    </row>
    <row r="85" spans="2:4" s="2" customFormat="1" x14ac:dyDescent="0.25">
      <c r="B85" s="3"/>
      <c r="D85" s="3"/>
    </row>
    <row r="86" spans="2:4" s="2" customFormat="1" x14ac:dyDescent="0.25">
      <c r="B86" s="3"/>
      <c r="D86" s="3"/>
    </row>
    <row r="87" spans="2:4" s="2" customFormat="1" x14ac:dyDescent="0.25">
      <c r="B87" s="3"/>
      <c r="D87" s="3"/>
    </row>
    <row r="88" spans="2:4" s="2" customFormat="1" x14ac:dyDescent="0.25">
      <c r="B88" s="3"/>
      <c r="D88" s="3"/>
    </row>
    <row r="89" spans="2:4" s="2" customFormat="1" x14ac:dyDescent="0.25">
      <c r="B89" s="3"/>
      <c r="D89" s="3"/>
    </row>
    <row r="90" spans="2:4" s="2" customFormat="1" x14ac:dyDescent="0.25">
      <c r="B90" s="3"/>
      <c r="D90" s="3"/>
    </row>
    <row r="91" spans="2:4" s="2" customFormat="1" x14ac:dyDescent="0.25">
      <c r="B91" s="3"/>
      <c r="D91" s="3"/>
    </row>
    <row r="92" spans="2:4" s="2" customFormat="1" x14ac:dyDescent="0.25">
      <c r="B92" s="3"/>
      <c r="D92" s="3"/>
    </row>
    <row r="93" spans="2:4" s="2" customFormat="1" x14ac:dyDescent="0.25">
      <c r="B93" s="3"/>
      <c r="D93" s="3"/>
    </row>
    <row r="94" spans="2:4" s="2" customFormat="1" x14ac:dyDescent="0.25">
      <c r="B94" s="3"/>
      <c r="D94" s="3"/>
    </row>
    <row r="95" spans="2:4" s="2" customFormat="1" x14ac:dyDescent="0.25">
      <c r="B95" s="3"/>
      <c r="D95" s="3"/>
    </row>
    <row r="96" spans="2:4" s="2" customFormat="1" x14ac:dyDescent="0.25">
      <c r="B96" s="3"/>
      <c r="D96" s="3"/>
    </row>
    <row r="97" spans="2:4" s="2" customFormat="1" x14ac:dyDescent="0.25">
      <c r="B97" s="3"/>
      <c r="D97" s="3"/>
    </row>
    <row r="98" spans="2:4" s="2" customFormat="1" x14ac:dyDescent="0.25">
      <c r="B98" s="3"/>
      <c r="D98" s="3"/>
    </row>
    <row r="99" spans="2:4" s="2" customFormat="1" x14ac:dyDescent="0.25">
      <c r="B99" s="3"/>
      <c r="D99" s="3"/>
    </row>
    <row r="100" spans="2:4" s="2" customFormat="1" x14ac:dyDescent="0.25">
      <c r="B100" s="3"/>
      <c r="D100" s="3"/>
    </row>
    <row r="101" spans="2:4" s="2" customFormat="1" x14ac:dyDescent="0.25">
      <c r="B101" s="3"/>
      <c r="D101" s="3"/>
    </row>
    <row r="102" spans="2:4" s="2" customFormat="1" x14ac:dyDescent="0.25">
      <c r="B102" s="3"/>
      <c r="D102" s="3"/>
    </row>
    <row r="103" spans="2:4" s="2" customFormat="1" x14ac:dyDescent="0.25">
      <c r="B103" s="3"/>
      <c r="D103" s="3"/>
    </row>
    <row r="104" spans="2:4" s="2" customFormat="1" x14ac:dyDescent="0.25">
      <c r="B104" s="3"/>
      <c r="D104" s="3"/>
    </row>
    <row r="105" spans="2:4" s="2" customFormat="1" x14ac:dyDescent="0.25">
      <c r="B105" s="3"/>
      <c r="D105" s="3"/>
    </row>
    <row r="106" spans="2:4" s="2" customFormat="1" x14ac:dyDescent="0.25">
      <c r="B106" s="3"/>
      <c r="D106" s="3"/>
    </row>
    <row r="107" spans="2:4" s="2" customFormat="1" x14ac:dyDescent="0.25">
      <c r="B107" s="3"/>
      <c r="D107" s="3"/>
    </row>
    <row r="108" spans="2:4" s="2" customFormat="1" x14ac:dyDescent="0.25">
      <c r="B108" s="3"/>
      <c r="D108" s="3"/>
    </row>
    <row r="109" spans="2:4" s="2" customFormat="1" x14ac:dyDescent="0.25">
      <c r="B109" s="3"/>
      <c r="D109" s="3"/>
    </row>
    <row r="110" spans="2:4" s="2" customFormat="1" x14ac:dyDescent="0.25">
      <c r="B110" s="3"/>
      <c r="D110" s="3"/>
    </row>
    <row r="111" spans="2:4" s="2" customFormat="1" x14ac:dyDescent="0.25">
      <c r="B111" s="3"/>
      <c r="D111" s="3"/>
    </row>
    <row r="112" spans="2:4" s="2" customFormat="1" x14ac:dyDescent="0.25">
      <c r="B112" s="3"/>
      <c r="D112" s="3"/>
    </row>
    <row r="113" spans="2:4" s="2" customFormat="1" x14ac:dyDescent="0.25">
      <c r="B113" s="3"/>
      <c r="D113" s="3"/>
    </row>
    <row r="114" spans="2:4" s="2" customFormat="1" x14ac:dyDescent="0.25">
      <c r="B114" s="3"/>
      <c r="D114" s="3"/>
    </row>
    <row r="115" spans="2:4" s="2" customFormat="1" x14ac:dyDescent="0.25">
      <c r="B115" s="3"/>
      <c r="D115" s="3"/>
    </row>
    <row r="116" spans="2:4" s="2" customFormat="1" x14ac:dyDescent="0.25">
      <c r="B116" s="3"/>
      <c r="D116" s="3"/>
    </row>
    <row r="117" spans="2:4" s="2" customFormat="1" x14ac:dyDescent="0.25">
      <c r="B117" s="3"/>
      <c r="D117" s="3"/>
    </row>
    <row r="118" spans="2:4" s="2" customFormat="1" x14ac:dyDescent="0.25">
      <c r="B118" s="3"/>
      <c r="D118" s="3"/>
    </row>
    <row r="119" spans="2:4" s="2" customFormat="1" x14ac:dyDescent="0.25">
      <c r="B119" s="3"/>
      <c r="D119" s="3"/>
    </row>
    <row r="120" spans="2:4" s="2" customFormat="1" x14ac:dyDescent="0.25">
      <c r="B120" s="3"/>
      <c r="D120" s="3"/>
    </row>
    <row r="121" spans="2:4" s="2" customFormat="1" x14ac:dyDescent="0.25">
      <c r="B121" s="3"/>
      <c r="D121" s="3"/>
    </row>
    <row r="122" spans="2:4" s="2" customFormat="1" x14ac:dyDescent="0.25">
      <c r="B122" s="3"/>
      <c r="D122" s="3"/>
    </row>
    <row r="123" spans="2:4" s="2" customFormat="1" x14ac:dyDescent="0.25">
      <c r="B123" s="3"/>
      <c r="D123" s="3"/>
    </row>
    <row r="124" spans="2:4" s="2" customFormat="1" x14ac:dyDescent="0.25">
      <c r="B124" s="3"/>
      <c r="D124" s="3"/>
    </row>
    <row r="125" spans="2:4" s="2" customFormat="1" x14ac:dyDescent="0.25">
      <c r="B125" s="3"/>
      <c r="D125" s="3"/>
    </row>
    <row r="126" spans="2:4" s="2" customFormat="1" x14ac:dyDescent="0.25">
      <c r="B126" s="3"/>
      <c r="D126" s="3"/>
    </row>
    <row r="127" spans="2:4" s="2" customFormat="1" x14ac:dyDescent="0.25">
      <c r="B127" s="3"/>
      <c r="D127" s="3"/>
    </row>
    <row r="128" spans="2:4" s="2" customFormat="1" x14ac:dyDescent="0.25">
      <c r="B128" s="3"/>
      <c r="D128" s="3"/>
    </row>
    <row r="129" spans="2:4" s="2" customFormat="1" x14ac:dyDescent="0.25">
      <c r="B129" s="3"/>
      <c r="D129" s="3"/>
    </row>
    <row r="130" spans="2:4" s="2" customFormat="1" x14ac:dyDescent="0.25">
      <c r="B130" s="3"/>
      <c r="D130" s="3"/>
    </row>
    <row r="131" spans="2:4" s="2" customFormat="1" x14ac:dyDescent="0.25">
      <c r="B131" s="3"/>
      <c r="D131" s="3"/>
    </row>
    <row r="132" spans="2:4" s="2" customFormat="1" x14ac:dyDescent="0.25">
      <c r="B132" s="3"/>
      <c r="D132" s="3"/>
    </row>
    <row r="133" spans="2:4" s="2" customFormat="1" x14ac:dyDescent="0.25">
      <c r="B133" s="3"/>
      <c r="D133" s="3"/>
    </row>
    <row r="134" spans="2:4" s="2" customFormat="1" x14ac:dyDescent="0.25">
      <c r="B134" s="3"/>
      <c r="D134" s="3"/>
    </row>
    <row r="135" spans="2:4" s="2" customFormat="1" x14ac:dyDescent="0.25">
      <c r="B135" s="3"/>
      <c r="D135" s="3"/>
    </row>
    <row r="136" spans="2:4" s="2" customFormat="1" x14ac:dyDescent="0.25">
      <c r="B136" s="3"/>
      <c r="D136" s="3"/>
    </row>
    <row r="137" spans="2:4" s="2" customFormat="1" x14ac:dyDescent="0.25">
      <c r="B137" s="3"/>
      <c r="D137" s="3"/>
    </row>
    <row r="138" spans="2:4" s="2" customFormat="1" x14ac:dyDescent="0.25">
      <c r="B138" s="3"/>
      <c r="D138" s="3"/>
    </row>
    <row r="139" spans="2:4" s="2" customFormat="1" x14ac:dyDescent="0.25">
      <c r="B139" s="3"/>
      <c r="D139" s="3"/>
    </row>
    <row r="140" spans="2:4" s="2" customFormat="1" x14ac:dyDescent="0.25">
      <c r="B140" s="3"/>
      <c r="D140" s="3"/>
    </row>
    <row r="141" spans="2:4" s="2" customFormat="1" x14ac:dyDescent="0.25">
      <c r="B141" s="3"/>
      <c r="D141" s="3"/>
    </row>
    <row r="142" spans="2:4" s="2" customFormat="1" x14ac:dyDescent="0.25">
      <c r="B142" s="3"/>
      <c r="D142" s="3"/>
    </row>
    <row r="143" spans="2:4" s="2" customFormat="1" x14ac:dyDescent="0.25">
      <c r="B143" s="3"/>
      <c r="D143" s="3"/>
    </row>
    <row r="144" spans="2:4" s="2" customFormat="1" x14ac:dyDescent="0.25">
      <c r="B144" s="3"/>
      <c r="D144" s="3"/>
    </row>
    <row r="145" spans="2:4" s="2" customFormat="1" x14ac:dyDescent="0.25">
      <c r="B145" s="3"/>
      <c r="D145" s="3"/>
    </row>
    <row r="146" spans="2:4" s="2" customFormat="1" x14ac:dyDescent="0.25">
      <c r="B146" s="3"/>
      <c r="D146" s="3"/>
    </row>
    <row r="147" spans="2:4" s="2" customFormat="1" x14ac:dyDescent="0.25">
      <c r="B147" s="3"/>
      <c r="D147" s="3"/>
    </row>
    <row r="148" spans="2:4" s="2" customFormat="1" x14ac:dyDescent="0.25">
      <c r="B148" s="3"/>
      <c r="D148" s="3"/>
    </row>
    <row r="149" spans="2:4" s="2" customFormat="1" x14ac:dyDescent="0.25">
      <c r="B149" s="3"/>
      <c r="D149" s="3"/>
    </row>
    <row r="150" spans="2:4" s="2" customFormat="1" x14ac:dyDescent="0.25">
      <c r="B150" s="3"/>
      <c r="D150" s="3"/>
    </row>
    <row r="151" spans="2:4" s="2" customFormat="1" x14ac:dyDescent="0.25">
      <c r="B151" s="3"/>
      <c r="D151" s="3"/>
    </row>
    <row r="152" spans="2:4" s="2" customFormat="1" x14ac:dyDescent="0.25">
      <c r="B152" s="3"/>
      <c r="D152" s="3"/>
    </row>
    <row r="153" spans="2:4" s="2" customFormat="1" x14ac:dyDescent="0.25">
      <c r="B153" s="3"/>
      <c r="D153" s="3"/>
    </row>
    <row r="154" spans="2:4" s="2" customFormat="1" x14ac:dyDescent="0.25">
      <c r="B154" s="3"/>
      <c r="D154" s="3"/>
    </row>
    <row r="155" spans="2:4" s="2" customFormat="1" x14ac:dyDescent="0.25">
      <c r="B155" s="3"/>
      <c r="D155" s="3"/>
    </row>
    <row r="156" spans="2:4" s="2" customFormat="1" x14ac:dyDescent="0.25">
      <c r="B156" s="3"/>
      <c r="D156" s="3"/>
    </row>
    <row r="157" spans="2:4" s="2" customFormat="1" x14ac:dyDescent="0.25">
      <c r="B157" s="3"/>
      <c r="D157" s="3"/>
    </row>
    <row r="158" spans="2:4" s="2" customFormat="1" x14ac:dyDescent="0.25">
      <c r="B158" s="3"/>
      <c r="D158" s="3"/>
    </row>
    <row r="159" spans="2:4" s="2" customFormat="1" x14ac:dyDescent="0.25">
      <c r="B159" s="3"/>
      <c r="D159" s="3"/>
    </row>
    <row r="160" spans="2:4" s="2" customFormat="1" x14ac:dyDescent="0.25">
      <c r="B160" s="3"/>
      <c r="D160" s="3"/>
    </row>
    <row r="161" spans="2:4" s="2" customFormat="1" x14ac:dyDescent="0.25">
      <c r="B161" s="3"/>
      <c r="D161" s="3"/>
    </row>
    <row r="162" spans="2:4" s="2" customFormat="1" x14ac:dyDescent="0.25">
      <c r="B162" s="3"/>
      <c r="D162" s="3"/>
    </row>
    <row r="163" spans="2:4" s="2" customFormat="1" x14ac:dyDescent="0.25">
      <c r="B163" s="3"/>
      <c r="D163" s="3"/>
    </row>
    <row r="164" spans="2:4" s="2" customFormat="1" x14ac:dyDescent="0.25">
      <c r="B164" s="3"/>
      <c r="D164" s="3"/>
    </row>
    <row r="165" spans="2:4" s="2" customFormat="1" x14ac:dyDescent="0.25">
      <c r="B165" s="3"/>
      <c r="D165" s="3"/>
    </row>
    <row r="166" spans="2:4" s="2" customFormat="1" x14ac:dyDescent="0.25">
      <c r="B166" s="3"/>
      <c r="D166" s="3"/>
    </row>
    <row r="167" spans="2:4" s="2" customFormat="1" x14ac:dyDescent="0.25">
      <c r="B167" s="3"/>
      <c r="D167" s="3"/>
    </row>
    <row r="168" spans="2:4" s="2" customFormat="1" x14ac:dyDescent="0.25">
      <c r="B168" s="3"/>
      <c r="D168" s="3"/>
    </row>
    <row r="169" spans="2:4" s="2" customFormat="1" x14ac:dyDescent="0.25">
      <c r="B169" s="3"/>
      <c r="D169" s="3"/>
    </row>
    <row r="170" spans="2:4" s="2" customFormat="1" x14ac:dyDescent="0.25">
      <c r="B170" s="3"/>
      <c r="D170" s="3"/>
    </row>
    <row r="171" spans="2:4" s="2" customFormat="1" x14ac:dyDescent="0.25">
      <c r="B171" s="3"/>
      <c r="D171" s="3"/>
    </row>
    <row r="172" spans="2:4" s="2" customFormat="1" x14ac:dyDescent="0.25">
      <c r="B172" s="3"/>
      <c r="D172" s="3"/>
    </row>
    <row r="173" spans="2:4" s="2" customFormat="1" x14ac:dyDescent="0.25">
      <c r="B173" s="3"/>
      <c r="D173" s="3"/>
    </row>
    <row r="174" spans="2:4" s="2" customFormat="1" x14ac:dyDescent="0.25">
      <c r="B174" s="3"/>
      <c r="D174" s="3"/>
    </row>
    <row r="175" spans="2:4" s="2" customFormat="1" x14ac:dyDescent="0.25">
      <c r="B175" s="3"/>
      <c r="D175" s="3"/>
    </row>
    <row r="176" spans="2:4" s="2" customFormat="1" x14ac:dyDescent="0.25">
      <c r="B176" s="3"/>
      <c r="D176" s="3"/>
    </row>
    <row r="177" spans="2:4" s="2" customFormat="1" x14ac:dyDescent="0.25">
      <c r="B177" s="3"/>
      <c r="D177" s="3"/>
    </row>
    <row r="178" spans="2:4" s="2" customFormat="1" x14ac:dyDescent="0.25">
      <c r="B178" s="3"/>
      <c r="D178" s="3"/>
    </row>
    <row r="179" spans="2:4" s="2" customFormat="1" x14ac:dyDescent="0.25">
      <c r="B179" s="3"/>
      <c r="D179" s="3"/>
    </row>
    <row r="180" spans="2:4" s="2" customFormat="1" x14ac:dyDescent="0.25">
      <c r="B180" s="3"/>
      <c r="D180" s="3"/>
    </row>
    <row r="181" spans="2:4" s="2" customFormat="1" x14ac:dyDescent="0.25">
      <c r="B181" s="3"/>
      <c r="D181" s="3"/>
    </row>
    <row r="182" spans="2:4" s="2" customFormat="1" x14ac:dyDescent="0.25">
      <c r="B182" s="3"/>
      <c r="D182" s="3"/>
    </row>
    <row r="183" spans="2:4" s="2" customFormat="1" x14ac:dyDescent="0.25">
      <c r="B183" s="3"/>
      <c r="D183" s="3"/>
    </row>
    <row r="184" spans="2:4" s="2" customFormat="1" x14ac:dyDescent="0.25">
      <c r="B184" s="3"/>
      <c r="D184" s="3"/>
    </row>
    <row r="185" spans="2:4" s="2" customFormat="1" x14ac:dyDescent="0.25">
      <c r="B185" s="3"/>
      <c r="D185" s="3"/>
    </row>
    <row r="186" spans="2:4" s="2" customFormat="1" x14ac:dyDescent="0.25">
      <c r="B186" s="3"/>
      <c r="D186" s="3"/>
    </row>
    <row r="187" spans="2:4" s="2" customFormat="1" x14ac:dyDescent="0.25">
      <c r="B187" s="3"/>
      <c r="D187" s="3"/>
    </row>
    <row r="188" spans="2:4" s="2" customFormat="1" x14ac:dyDescent="0.25">
      <c r="B188" s="3"/>
      <c r="D188" s="3"/>
    </row>
    <row r="189" spans="2:4" s="2" customFormat="1" x14ac:dyDescent="0.25">
      <c r="B189" s="3"/>
      <c r="D189" s="3"/>
    </row>
    <row r="190" spans="2:4" s="2" customFormat="1" x14ac:dyDescent="0.25">
      <c r="B190" s="3"/>
      <c r="D190" s="3"/>
    </row>
    <row r="191" spans="2:4" s="2" customFormat="1" x14ac:dyDescent="0.25">
      <c r="B191" s="3"/>
      <c r="D191" s="3"/>
    </row>
    <row r="192" spans="2:4" s="2" customFormat="1" x14ac:dyDescent="0.25">
      <c r="B192" s="3"/>
      <c r="D192" s="3"/>
    </row>
    <row r="193" spans="2:4" s="2" customFormat="1" x14ac:dyDescent="0.25">
      <c r="B193" s="3"/>
      <c r="D193" s="3"/>
    </row>
    <row r="194" spans="2:4" s="2" customFormat="1" x14ac:dyDescent="0.25">
      <c r="B194" s="3"/>
      <c r="D194" s="3"/>
    </row>
    <row r="195" spans="2:4" s="2" customFormat="1" x14ac:dyDescent="0.25">
      <c r="B195" s="3"/>
      <c r="D195" s="3"/>
    </row>
    <row r="196" spans="2:4" s="2" customFormat="1" x14ac:dyDescent="0.25">
      <c r="B196" s="3"/>
      <c r="D196" s="3"/>
    </row>
    <row r="197" spans="2:4" s="2" customFormat="1" x14ac:dyDescent="0.25">
      <c r="B197" s="3"/>
      <c r="D197" s="3"/>
    </row>
    <row r="198" spans="2:4" s="2" customFormat="1" x14ac:dyDescent="0.25">
      <c r="B198" s="3"/>
      <c r="D198" s="3"/>
    </row>
    <row r="199" spans="2:4" s="2" customFormat="1" x14ac:dyDescent="0.25">
      <c r="B199" s="3"/>
      <c r="D199" s="3"/>
    </row>
    <row r="200" spans="2:4" s="2" customFormat="1" x14ac:dyDescent="0.25">
      <c r="B200" s="3"/>
      <c r="D200" s="3"/>
    </row>
    <row r="201" spans="2:4" s="2" customFormat="1" x14ac:dyDescent="0.25">
      <c r="B201" s="3"/>
      <c r="D201" s="3"/>
    </row>
    <row r="202" spans="2:4" s="2" customFormat="1" x14ac:dyDescent="0.25">
      <c r="B202" s="3"/>
      <c r="D202" s="3"/>
    </row>
    <row r="203" spans="2:4" s="2" customFormat="1" x14ac:dyDescent="0.25">
      <c r="B203" s="3"/>
      <c r="D203" s="3"/>
    </row>
    <row r="204" spans="2:4" s="2" customFormat="1" x14ac:dyDescent="0.25">
      <c r="B204" s="3"/>
      <c r="D204" s="3"/>
    </row>
    <row r="205" spans="2:4" s="2" customFormat="1" x14ac:dyDescent="0.25">
      <c r="B205" s="3"/>
      <c r="D205" s="3"/>
    </row>
    <row r="206" spans="2:4" s="2" customFormat="1" x14ac:dyDescent="0.25">
      <c r="B206" s="3"/>
      <c r="D206" s="3"/>
    </row>
    <row r="207" spans="2:4" s="2" customFormat="1" x14ac:dyDescent="0.25">
      <c r="B207" s="3"/>
      <c r="D207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8.25" style="25" bestFit="1" customWidth="1"/>
    <col min="2" max="2" width="12.1640625" style="25" bestFit="1" customWidth="1"/>
    <col min="3" max="3" width="12.1640625" style="35" bestFit="1" customWidth="1"/>
    <col min="4" max="16384" width="10.6640625" style="25"/>
  </cols>
  <sheetData>
    <row r="2" spans="1:3" ht="15" thickBot="1" x14ac:dyDescent="0.4"/>
    <row r="3" spans="1:3" ht="15" thickBot="1" x14ac:dyDescent="0.4">
      <c r="A3" s="119" t="s">
        <v>91</v>
      </c>
      <c r="B3" s="120" t="s">
        <v>93</v>
      </c>
      <c r="C3" s="121" t="s">
        <v>94</v>
      </c>
    </row>
    <row r="4" spans="1:3" x14ac:dyDescent="0.35">
      <c r="A4" s="116" t="s">
        <v>66</v>
      </c>
      <c r="B4" s="117">
        <v>1</v>
      </c>
      <c r="C4" s="118">
        <v>26800</v>
      </c>
    </row>
    <row r="5" spans="1:3" x14ac:dyDescent="0.35">
      <c r="A5" s="116" t="s">
        <v>64</v>
      </c>
      <c r="B5" s="117">
        <v>6</v>
      </c>
      <c r="C5" s="118">
        <v>4750052</v>
      </c>
    </row>
    <row r="6" spans="1:3" x14ac:dyDescent="0.35">
      <c r="A6" s="116" t="s">
        <v>67</v>
      </c>
      <c r="B6" s="117">
        <v>1</v>
      </c>
      <c r="C6" s="118">
        <v>533943</v>
      </c>
    </row>
    <row r="7" spans="1:3" ht="15" thickBot="1" x14ac:dyDescent="0.4">
      <c r="A7" s="116" t="s">
        <v>65</v>
      </c>
      <c r="B7" s="117">
        <v>1</v>
      </c>
      <c r="C7" s="118">
        <v>441813</v>
      </c>
    </row>
    <row r="8" spans="1:3" ht="15" thickBot="1" x14ac:dyDescent="0.4">
      <c r="A8" s="122" t="s">
        <v>92</v>
      </c>
      <c r="B8" s="123">
        <v>9</v>
      </c>
      <c r="C8" s="121">
        <v>5752608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FR207"/>
  <sheetViews>
    <sheetView topLeftCell="O1" zoomScale="80" zoomScaleNormal="80" workbookViewId="0">
      <selection activeCell="U26" sqref="U26"/>
    </sheetView>
  </sheetViews>
  <sheetFormatPr baseColWidth="10" defaultRowHeight="14.5" x14ac:dyDescent="0.35"/>
  <cols>
    <col min="1" max="1" width="10.6640625" style="25"/>
    <col min="2" max="2" width="43.75" style="25" bestFit="1" customWidth="1"/>
    <col min="3" max="3" width="3.75" style="25" bestFit="1" customWidth="1"/>
    <col min="4" max="4" width="6.58203125" style="25" bestFit="1" customWidth="1"/>
    <col min="5" max="5" width="8.33203125" style="25" bestFit="1" customWidth="1"/>
    <col min="6" max="6" width="17.83203125" style="25" bestFit="1" customWidth="1"/>
    <col min="7" max="8" width="15.58203125" style="26" customWidth="1"/>
    <col min="9" max="9" width="15.33203125" style="35" bestFit="1" customWidth="1"/>
    <col min="10" max="10" width="15.5" style="26" bestFit="1" customWidth="1"/>
    <col min="11" max="11" width="15.25" style="35" bestFit="1" customWidth="1"/>
    <col min="12" max="12" width="26.58203125" style="23" customWidth="1"/>
    <col min="13" max="13" width="9.58203125" style="23" customWidth="1"/>
    <col min="14" max="15" width="10.6640625" style="23"/>
    <col min="16" max="17" width="12.08203125" style="23" bestFit="1" customWidth="1"/>
    <col min="18" max="18" width="10.75" style="23" bestFit="1" customWidth="1"/>
    <col min="19" max="19" width="14.83203125" style="23" customWidth="1"/>
    <col min="20" max="20" width="11.9140625" style="23" customWidth="1"/>
    <col min="21" max="21" width="12.08203125" style="23" bestFit="1" customWidth="1"/>
    <col min="22" max="22" width="10.6640625" style="34"/>
    <col min="23" max="23" width="10.6640625" style="23"/>
    <col min="24" max="26" width="12.4140625" style="23" bestFit="1" customWidth="1"/>
    <col min="27" max="27" width="10.6640625" style="23"/>
    <col min="28" max="30" width="12.4140625" style="23" bestFit="1" customWidth="1"/>
    <col min="31" max="174" width="10.6640625" style="23"/>
    <col min="175" max="16384" width="10.6640625" style="25"/>
  </cols>
  <sheetData>
    <row r="1" spans="1:32" x14ac:dyDescent="0.35">
      <c r="K1" s="40">
        <f>SUBTOTAL(9,K3:K11)</f>
        <v>441813</v>
      </c>
      <c r="P1" s="40">
        <f t="shared" ref="P1:X1" si="0">SUBTOTAL(9,P3:P11)</f>
        <v>4677728</v>
      </c>
      <c r="Q1" s="40">
        <f t="shared" si="0"/>
        <v>4677728</v>
      </c>
      <c r="R1" s="40">
        <f t="shared" si="0"/>
        <v>441813</v>
      </c>
      <c r="S1" s="40"/>
      <c r="T1" s="40"/>
      <c r="U1" s="40">
        <f t="shared" si="0"/>
        <v>4235915</v>
      </c>
      <c r="V1" s="40">
        <f t="shared" si="0"/>
        <v>0</v>
      </c>
      <c r="X1" s="40">
        <f t="shared" si="0"/>
        <v>867900</v>
      </c>
      <c r="AB1" s="40">
        <f t="shared" ref="AB1" si="1">SUBTOTAL(9,AB3:AB11)</f>
        <v>3368015</v>
      </c>
    </row>
    <row r="2" spans="1:32" s="41" customFormat="1" ht="43.5" x14ac:dyDescent="0.25">
      <c r="A2" s="43" t="s">
        <v>27</v>
      </c>
      <c r="B2" s="43" t="s">
        <v>28</v>
      </c>
      <c r="C2" s="44" t="s">
        <v>14</v>
      </c>
      <c r="D2" s="44" t="s">
        <v>15</v>
      </c>
      <c r="E2" s="44" t="s">
        <v>17</v>
      </c>
      <c r="F2" s="39" t="s">
        <v>32</v>
      </c>
      <c r="G2" s="31" t="s">
        <v>10</v>
      </c>
      <c r="H2" s="32" t="s">
        <v>30</v>
      </c>
      <c r="I2" s="36" t="s">
        <v>12</v>
      </c>
      <c r="J2" s="31" t="s">
        <v>11</v>
      </c>
      <c r="K2" s="37" t="s">
        <v>31</v>
      </c>
      <c r="L2" s="42" t="s">
        <v>42</v>
      </c>
      <c r="M2" s="43" t="s">
        <v>43</v>
      </c>
      <c r="N2" s="124" t="s">
        <v>95</v>
      </c>
      <c r="O2" s="124" t="s">
        <v>97</v>
      </c>
      <c r="P2" s="51" t="s">
        <v>47</v>
      </c>
      <c r="Q2" s="51" t="s">
        <v>48</v>
      </c>
      <c r="R2" s="52" t="s">
        <v>49</v>
      </c>
      <c r="S2" s="52" t="s">
        <v>51</v>
      </c>
      <c r="T2" s="52" t="s">
        <v>53</v>
      </c>
      <c r="U2" s="51" t="s">
        <v>50</v>
      </c>
      <c r="V2" s="46" t="s">
        <v>55</v>
      </c>
      <c r="W2" s="42" t="s">
        <v>56</v>
      </c>
      <c r="X2" s="47" t="s">
        <v>57</v>
      </c>
      <c r="Y2" s="48" t="s">
        <v>58</v>
      </c>
      <c r="Z2" s="48" t="s">
        <v>59</v>
      </c>
      <c r="AA2" s="48" t="s">
        <v>60</v>
      </c>
      <c r="AB2" s="49" t="s">
        <v>57</v>
      </c>
      <c r="AC2" s="49" t="s">
        <v>58</v>
      </c>
      <c r="AD2" s="49" t="s">
        <v>59</v>
      </c>
      <c r="AE2" s="49" t="s">
        <v>60</v>
      </c>
      <c r="AF2" s="50" t="s">
        <v>61</v>
      </c>
    </row>
    <row r="3" spans="1:32" s="23" customFormat="1" hidden="1" x14ac:dyDescent="0.35">
      <c r="A3" s="38">
        <v>891180117</v>
      </c>
      <c r="B3" s="30" t="s">
        <v>29</v>
      </c>
      <c r="C3" s="28" t="s">
        <v>16</v>
      </c>
      <c r="D3" s="28">
        <v>93981</v>
      </c>
      <c r="E3" s="28" t="s">
        <v>18</v>
      </c>
      <c r="F3" s="28" t="s">
        <v>33</v>
      </c>
      <c r="G3" s="27">
        <v>44527.461805555555</v>
      </c>
      <c r="H3" s="27">
        <v>44248</v>
      </c>
      <c r="I3" s="33">
        <v>80800</v>
      </c>
      <c r="J3" s="27">
        <v>44546.402083333334</v>
      </c>
      <c r="K3" s="33">
        <v>26800</v>
      </c>
      <c r="L3" s="29" t="s">
        <v>66</v>
      </c>
      <c r="M3" s="29" t="s">
        <v>44</v>
      </c>
      <c r="N3" s="29" t="s">
        <v>96</v>
      </c>
      <c r="O3" s="29" t="s">
        <v>98</v>
      </c>
      <c r="P3" s="45">
        <v>80800</v>
      </c>
      <c r="Q3" s="45">
        <v>80800</v>
      </c>
      <c r="R3" s="45">
        <v>0</v>
      </c>
      <c r="S3" s="45"/>
      <c r="T3" s="45"/>
      <c r="U3" s="45">
        <v>80800</v>
      </c>
      <c r="V3" s="45">
        <v>80800</v>
      </c>
      <c r="W3" s="29">
        <v>1222275062</v>
      </c>
      <c r="X3" s="29"/>
      <c r="Y3" s="29"/>
      <c r="Z3" s="29"/>
      <c r="AA3" s="29"/>
      <c r="AB3" s="29"/>
      <c r="AC3" s="29"/>
      <c r="AD3" s="29"/>
      <c r="AE3" s="29"/>
      <c r="AF3" s="57">
        <v>45504</v>
      </c>
    </row>
    <row r="4" spans="1:32" s="23" customFormat="1" x14ac:dyDescent="0.35">
      <c r="A4" s="38">
        <v>891180117</v>
      </c>
      <c r="B4" s="30" t="s">
        <v>29</v>
      </c>
      <c r="C4" s="28" t="s">
        <v>16</v>
      </c>
      <c r="D4" s="28">
        <v>198660</v>
      </c>
      <c r="E4" s="28" t="s">
        <v>19</v>
      </c>
      <c r="F4" s="28" t="s">
        <v>34</v>
      </c>
      <c r="G4" s="27">
        <v>44916.397222222222</v>
      </c>
      <c r="H4" s="27">
        <v>44937</v>
      </c>
      <c r="I4" s="33">
        <v>4677728</v>
      </c>
      <c r="J4" s="27">
        <v>44936.64166666667</v>
      </c>
      <c r="K4" s="33">
        <v>441813</v>
      </c>
      <c r="L4" s="29" t="s">
        <v>65</v>
      </c>
      <c r="M4" s="29" t="s">
        <v>45</v>
      </c>
      <c r="N4" s="29"/>
      <c r="O4" s="29"/>
      <c r="P4" s="45">
        <v>4677728</v>
      </c>
      <c r="Q4" s="45">
        <v>4677728</v>
      </c>
      <c r="R4" s="45">
        <v>441813</v>
      </c>
      <c r="S4" s="45" t="s">
        <v>52</v>
      </c>
      <c r="T4" s="53" t="s">
        <v>54</v>
      </c>
      <c r="U4" s="45">
        <v>4235915</v>
      </c>
      <c r="V4" s="45">
        <v>0</v>
      </c>
      <c r="W4" s="29"/>
      <c r="X4" s="33">
        <v>867900</v>
      </c>
      <c r="Y4" s="54">
        <v>4800058995</v>
      </c>
      <c r="Z4" s="55" t="s">
        <v>62</v>
      </c>
      <c r="AA4" s="33">
        <v>867900</v>
      </c>
      <c r="AB4" s="33">
        <v>3368015</v>
      </c>
      <c r="AC4" s="56">
        <v>2201365954</v>
      </c>
      <c r="AD4" s="33" t="s">
        <v>63</v>
      </c>
      <c r="AE4" s="33">
        <v>7145417</v>
      </c>
      <c r="AF4" s="57">
        <v>45504</v>
      </c>
    </row>
    <row r="5" spans="1:32" s="23" customFormat="1" hidden="1" x14ac:dyDescent="0.35">
      <c r="A5" s="38">
        <v>891180117</v>
      </c>
      <c r="B5" s="30" t="s">
        <v>29</v>
      </c>
      <c r="C5" s="28" t="s">
        <v>16</v>
      </c>
      <c r="D5" s="28">
        <v>218893</v>
      </c>
      <c r="E5" s="28" t="s">
        <v>20</v>
      </c>
      <c r="F5" s="28" t="s">
        <v>35</v>
      </c>
      <c r="G5" s="27">
        <v>44988.597916666666</v>
      </c>
      <c r="H5" s="27"/>
      <c r="I5" s="33">
        <v>2467387</v>
      </c>
      <c r="J5" s="27">
        <v>45030.75</v>
      </c>
      <c r="K5" s="33">
        <v>2192387</v>
      </c>
      <c r="L5" s="29" t="s">
        <v>64</v>
      </c>
      <c r="M5" s="29" t="s">
        <v>46</v>
      </c>
      <c r="N5" s="29"/>
      <c r="O5" s="29"/>
      <c r="P5" s="45">
        <v>0</v>
      </c>
      <c r="Q5" s="45">
        <v>0</v>
      </c>
      <c r="R5" s="45">
        <v>0</v>
      </c>
      <c r="S5" s="45"/>
      <c r="T5" s="45"/>
      <c r="U5" s="45">
        <v>0</v>
      </c>
      <c r="V5" s="45">
        <v>0</v>
      </c>
      <c r="W5" s="29"/>
      <c r="X5" s="29"/>
      <c r="Y5" s="29"/>
      <c r="Z5" s="29"/>
      <c r="AA5" s="29"/>
      <c r="AB5" s="29"/>
      <c r="AC5" s="29"/>
      <c r="AD5" s="29"/>
      <c r="AE5" s="29"/>
      <c r="AF5" s="57">
        <v>45504</v>
      </c>
    </row>
    <row r="6" spans="1:32" s="23" customFormat="1" hidden="1" x14ac:dyDescent="0.35">
      <c r="A6" s="38">
        <v>891180117</v>
      </c>
      <c r="B6" s="30" t="s">
        <v>29</v>
      </c>
      <c r="C6" s="28" t="s">
        <v>16</v>
      </c>
      <c r="D6" s="28">
        <v>246715</v>
      </c>
      <c r="E6" s="28" t="s">
        <v>21</v>
      </c>
      <c r="F6" s="28" t="s">
        <v>36</v>
      </c>
      <c r="G6" s="27">
        <v>45083.67291666667</v>
      </c>
      <c r="H6" s="27"/>
      <c r="I6" s="33">
        <v>269418</v>
      </c>
      <c r="J6" s="27">
        <v>45120.397916666669</v>
      </c>
      <c r="K6" s="33">
        <v>269418</v>
      </c>
      <c r="L6" s="29" t="s">
        <v>64</v>
      </c>
      <c r="M6" s="29" t="s">
        <v>46</v>
      </c>
      <c r="N6" s="29"/>
      <c r="O6" s="29"/>
      <c r="P6" s="45">
        <v>0</v>
      </c>
      <c r="Q6" s="45">
        <v>0</v>
      </c>
      <c r="R6" s="45">
        <v>0</v>
      </c>
      <c r="S6" s="45"/>
      <c r="T6" s="45"/>
      <c r="U6" s="45">
        <v>0</v>
      </c>
      <c r="V6" s="45">
        <v>0</v>
      </c>
      <c r="W6" s="29"/>
      <c r="X6" s="29"/>
      <c r="Y6" s="29"/>
      <c r="Z6" s="29"/>
      <c r="AA6" s="29"/>
      <c r="AB6" s="29"/>
      <c r="AC6" s="29"/>
      <c r="AD6" s="29"/>
      <c r="AE6" s="29"/>
      <c r="AF6" s="57">
        <v>45504</v>
      </c>
    </row>
    <row r="7" spans="1:32" s="23" customFormat="1" hidden="1" x14ac:dyDescent="0.35">
      <c r="A7" s="38">
        <v>891180117</v>
      </c>
      <c r="B7" s="30" t="s">
        <v>29</v>
      </c>
      <c r="C7" s="28" t="s">
        <v>16</v>
      </c>
      <c r="D7" s="28">
        <v>254150</v>
      </c>
      <c r="E7" s="28" t="s">
        <v>22</v>
      </c>
      <c r="F7" s="28" t="s">
        <v>37</v>
      </c>
      <c r="G7" s="27">
        <v>45107.870138888888</v>
      </c>
      <c r="H7" s="27"/>
      <c r="I7" s="33">
        <v>289289</v>
      </c>
      <c r="J7" s="27">
        <v>45120.397916666669</v>
      </c>
      <c r="K7" s="33">
        <v>289289</v>
      </c>
      <c r="L7" s="29" t="s">
        <v>64</v>
      </c>
      <c r="M7" s="29" t="s">
        <v>46</v>
      </c>
      <c r="N7" s="29"/>
      <c r="O7" s="29"/>
      <c r="P7" s="45">
        <v>0</v>
      </c>
      <c r="Q7" s="45">
        <v>0</v>
      </c>
      <c r="R7" s="45">
        <v>0</v>
      </c>
      <c r="S7" s="45"/>
      <c r="T7" s="45"/>
      <c r="U7" s="45">
        <v>0</v>
      </c>
      <c r="V7" s="45">
        <v>0</v>
      </c>
      <c r="W7" s="29"/>
      <c r="X7" s="29"/>
      <c r="Y7" s="29"/>
      <c r="Z7" s="29"/>
      <c r="AA7" s="29"/>
      <c r="AB7" s="29"/>
      <c r="AC7" s="29"/>
      <c r="AD7" s="29"/>
      <c r="AE7" s="29"/>
      <c r="AF7" s="57">
        <v>45504</v>
      </c>
    </row>
    <row r="8" spans="1:32" s="23" customFormat="1" hidden="1" x14ac:dyDescent="0.35">
      <c r="A8" s="38">
        <v>891180117</v>
      </c>
      <c r="B8" s="30" t="s">
        <v>29</v>
      </c>
      <c r="C8" s="28" t="s">
        <v>16</v>
      </c>
      <c r="D8" s="28">
        <v>267904</v>
      </c>
      <c r="E8" s="28" t="s">
        <v>23</v>
      </c>
      <c r="F8" s="28" t="s">
        <v>38</v>
      </c>
      <c r="G8" s="27">
        <v>45157.727083333331</v>
      </c>
      <c r="H8" s="27"/>
      <c r="I8" s="33">
        <v>540273</v>
      </c>
      <c r="J8" s="27">
        <v>45181.375</v>
      </c>
      <c r="K8" s="33">
        <v>540273</v>
      </c>
      <c r="L8" s="29" t="s">
        <v>64</v>
      </c>
      <c r="M8" s="29" t="s">
        <v>46</v>
      </c>
      <c r="N8" s="29"/>
      <c r="O8" s="29"/>
      <c r="P8" s="45">
        <v>0</v>
      </c>
      <c r="Q8" s="45">
        <v>0</v>
      </c>
      <c r="R8" s="45">
        <v>0</v>
      </c>
      <c r="S8" s="45"/>
      <c r="T8" s="45"/>
      <c r="U8" s="45">
        <v>0</v>
      </c>
      <c r="V8" s="45">
        <v>0</v>
      </c>
      <c r="W8" s="29"/>
      <c r="X8" s="29"/>
      <c r="Y8" s="29"/>
      <c r="Z8" s="29"/>
      <c r="AA8" s="29"/>
      <c r="AB8" s="29"/>
      <c r="AC8" s="29"/>
      <c r="AD8" s="29"/>
      <c r="AE8" s="29"/>
      <c r="AF8" s="57">
        <v>45504</v>
      </c>
    </row>
    <row r="9" spans="1:32" s="23" customFormat="1" hidden="1" x14ac:dyDescent="0.35">
      <c r="A9" s="38">
        <v>891180117</v>
      </c>
      <c r="B9" s="30" t="s">
        <v>29</v>
      </c>
      <c r="C9" s="28" t="s">
        <v>16</v>
      </c>
      <c r="D9" s="28">
        <v>268285</v>
      </c>
      <c r="E9" s="28" t="s">
        <v>24</v>
      </c>
      <c r="F9" s="28" t="s">
        <v>39</v>
      </c>
      <c r="G9" s="27">
        <v>45160.518750000003</v>
      </c>
      <c r="H9" s="27"/>
      <c r="I9" s="33">
        <v>1037300</v>
      </c>
      <c r="J9" s="27">
        <v>45181.375</v>
      </c>
      <c r="K9" s="33">
        <v>970200</v>
      </c>
      <c r="L9" s="29" t="s">
        <v>64</v>
      </c>
      <c r="M9" s="29" t="s">
        <v>46</v>
      </c>
      <c r="N9" s="29"/>
      <c r="O9" s="29"/>
      <c r="P9" s="45">
        <v>0</v>
      </c>
      <c r="Q9" s="45">
        <v>0</v>
      </c>
      <c r="R9" s="45">
        <v>0</v>
      </c>
      <c r="S9" s="45"/>
      <c r="T9" s="45"/>
      <c r="U9" s="45">
        <v>0</v>
      </c>
      <c r="V9" s="45">
        <v>0</v>
      </c>
      <c r="W9" s="29"/>
      <c r="X9" s="29"/>
      <c r="Y9" s="29"/>
      <c r="Z9" s="29"/>
      <c r="AA9" s="29"/>
      <c r="AB9" s="29"/>
      <c r="AC9" s="29"/>
      <c r="AD9" s="29"/>
      <c r="AE9" s="29"/>
      <c r="AF9" s="57">
        <v>45504</v>
      </c>
    </row>
    <row r="10" spans="1:32" s="23" customFormat="1" hidden="1" x14ac:dyDescent="0.35">
      <c r="A10" s="38">
        <v>891180117</v>
      </c>
      <c r="B10" s="30" t="s">
        <v>29</v>
      </c>
      <c r="C10" s="28" t="s">
        <v>16</v>
      </c>
      <c r="D10" s="28">
        <v>283690</v>
      </c>
      <c r="E10" s="28" t="s">
        <v>25</v>
      </c>
      <c r="F10" s="28" t="s">
        <v>40</v>
      </c>
      <c r="G10" s="27">
        <v>45213.332638888889</v>
      </c>
      <c r="H10" s="27"/>
      <c r="I10" s="33">
        <v>488485</v>
      </c>
      <c r="J10" s="27">
        <v>45238.724999999999</v>
      </c>
      <c r="K10" s="33">
        <v>488485</v>
      </c>
      <c r="L10" s="29" t="s">
        <v>64</v>
      </c>
      <c r="M10" s="29" t="s">
        <v>46</v>
      </c>
      <c r="N10" s="29"/>
      <c r="O10" s="29"/>
      <c r="P10" s="45">
        <v>0</v>
      </c>
      <c r="Q10" s="45">
        <v>0</v>
      </c>
      <c r="R10" s="45">
        <v>0</v>
      </c>
      <c r="S10" s="45"/>
      <c r="T10" s="45"/>
      <c r="U10" s="45">
        <v>0</v>
      </c>
      <c r="V10" s="45">
        <v>0</v>
      </c>
      <c r="W10" s="29"/>
      <c r="X10" s="29"/>
      <c r="Y10" s="29"/>
      <c r="Z10" s="29"/>
      <c r="AA10" s="29"/>
      <c r="AB10" s="29"/>
      <c r="AC10" s="29"/>
      <c r="AD10" s="29"/>
      <c r="AE10" s="29"/>
      <c r="AF10" s="57">
        <v>45504</v>
      </c>
    </row>
    <row r="11" spans="1:32" s="23" customFormat="1" hidden="1" x14ac:dyDescent="0.35">
      <c r="A11" s="38">
        <v>891180117</v>
      </c>
      <c r="B11" s="30" t="s">
        <v>29</v>
      </c>
      <c r="C11" s="28" t="s">
        <v>16</v>
      </c>
      <c r="D11" s="28">
        <v>341126</v>
      </c>
      <c r="E11" s="28" t="s">
        <v>26</v>
      </c>
      <c r="F11" s="28" t="s">
        <v>41</v>
      </c>
      <c r="G11" s="27">
        <v>45429.675694444442</v>
      </c>
      <c r="H11" s="27">
        <v>45456</v>
      </c>
      <c r="I11" s="33">
        <v>533943</v>
      </c>
      <c r="J11" s="27">
        <v>45456.666666666664</v>
      </c>
      <c r="K11" s="33">
        <v>533943</v>
      </c>
      <c r="L11" s="29" t="s">
        <v>67</v>
      </c>
      <c r="M11" s="29" t="s">
        <v>44</v>
      </c>
      <c r="N11" s="29"/>
      <c r="O11" s="29"/>
      <c r="P11" s="45">
        <v>533943</v>
      </c>
      <c r="Q11" s="45">
        <v>533943</v>
      </c>
      <c r="R11" s="45">
        <v>0</v>
      </c>
      <c r="S11" s="45"/>
      <c r="T11" s="45"/>
      <c r="U11" s="45">
        <v>533943</v>
      </c>
      <c r="V11" s="45">
        <v>533943</v>
      </c>
      <c r="W11" s="29">
        <v>1222474077</v>
      </c>
      <c r="X11" s="29"/>
      <c r="Y11" s="29"/>
      <c r="Z11" s="29"/>
      <c r="AA11" s="29"/>
      <c r="AB11" s="29"/>
      <c r="AC11" s="29"/>
      <c r="AD11" s="29"/>
      <c r="AE11" s="29"/>
      <c r="AF11" s="57">
        <v>45504</v>
      </c>
    </row>
    <row r="12" spans="1:32" s="23" customFormat="1" x14ac:dyDescent="0.35">
      <c r="G12" s="24"/>
      <c r="H12" s="24"/>
      <c r="I12" s="34"/>
      <c r="J12" s="24"/>
      <c r="K12" s="34"/>
      <c r="V12" s="34"/>
    </row>
    <row r="13" spans="1:32" s="23" customFormat="1" x14ac:dyDescent="0.35">
      <c r="G13" s="24"/>
      <c r="H13" s="24"/>
      <c r="I13" s="34"/>
      <c r="J13" s="24"/>
      <c r="K13" s="34"/>
      <c r="V13" s="34"/>
    </row>
    <row r="14" spans="1:32" s="23" customFormat="1" x14ac:dyDescent="0.35">
      <c r="G14" s="24"/>
      <c r="H14" s="24"/>
      <c r="I14" s="34"/>
      <c r="J14" s="24"/>
      <c r="K14" s="34"/>
      <c r="V14" s="34"/>
    </row>
    <row r="15" spans="1:32" s="23" customFormat="1" x14ac:dyDescent="0.35">
      <c r="G15" s="24"/>
      <c r="H15" s="24"/>
      <c r="I15" s="34"/>
      <c r="J15" s="24"/>
      <c r="K15" s="34"/>
      <c r="V15" s="34"/>
    </row>
    <row r="16" spans="1:32" s="23" customFormat="1" x14ac:dyDescent="0.35">
      <c r="G16" s="24"/>
      <c r="H16" s="24"/>
      <c r="I16" s="34"/>
      <c r="J16" s="24"/>
      <c r="K16" s="34"/>
      <c r="V16" s="34"/>
    </row>
    <row r="17" spans="7:22" s="23" customFormat="1" x14ac:dyDescent="0.35">
      <c r="G17" s="24"/>
      <c r="H17" s="24"/>
      <c r="I17" s="34"/>
      <c r="J17" s="24"/>
      <c r="K17" s="34"/>
      <c r="V17" s="34"/>
    </row>
    <row r="18" spans="7:22" s="23" customFormat="1" x14ac:dyDescent="0.35">
      <c r="G18" s="24"/>
      <c r="H18" s="24"/>
      <c r="I18" s="34"/>
      <c r="J18" s="24"/>
      <c r="K18" s="34"/>
      <c r="V18" s="34"/>
    </row>
    <row r="19" spans="7:22" s="23" customFormat="1" x14ac:dyDescent="0.35">
      <c r="G19" s="24"/>
      <c r="H19" s="24"/>
      <c r="I19" s="34"/>
      <c r="J19" s="24"/>
      <c r="K19" s="34"/>
      <c r="V19" s="34"/>
    </row>
    <row r="20" spans="7:22" s="23" customFormat="1" x14ac:dyDescent="0.35">
      <c r="G20" s="24"/>
      <c r="H20" s="24"/>
      <c r="I20" s="34"/>
      <c r="J20" s="24"/>
      <c r="K20" s="34"/>
      <c r="V20" s="34"/>
    </row>
    <row r="21" spans="7:22" s="23" customFormat="1" x14ac:dyDescent="0.35">
      <c r="G21" s="24"/>
      <c r="H21" s="24"/>
      <c r="I21" s="34"/>
      <c r="J21" s="24"/>
      <c r="K21" s="34"/>
      <c r="V21" s="34"/>
    </row>
    <row r="22" spans="7:22" s="23" customFormat="1" x14ac:dyDescent="0.35">
      <c r="G22" s="24"/>
      <c r="H22" s="24"/>
      <c r="I22" s="34"/>
      <c r="J22" s="24"/>
      <c r="K22" s="34"/>
      <c r="V22" s="34"/>
    </row>
    <row r="23" spans="7:22" s="23" customFormat="1" x14ac:dyDescent="0.35">
      <c r="G23" s="24"/>
      <c r="H23" s="24"/>
      <c r="I23" s="34"/>
      <c r="J23" s="24"/>
      <c r="K23" s="34"/>
      <c r="V23" s="34"/>
    </row>
    <row r="24" spans="7:22" s="23" customFormat="1" x14ac:dyDescent="0.35">
      <c r="G24" s="24"/>
      <c r="H24" s="24"/>
      <c r="I24" s="34"/>
      <c r="J24" s="24"/>
      <c r="K24" s="34"/>
      <c r="V24" s="34"/>
    </row>
    <row r="25" spans="7:22" s="23" customFormat="1" x14ac:dyDescent="0.35">
      <c r="G25" s="24"/>
      <c r="H25" s="24"/>
      <c r="I25" s="34"/>
      <c r="J25" s="24"/>
      <c r="K25" s="34"/>
      <c r="V25" s="34"/>
    </row>
    <row r="26" spans="7:22" s="23" customFormat="1" x14ac:dyDescent="0.35">
      <c r="G26" s="24"/>
      <c r="H26" s="24"/>
      <c r="I26" s="34"/>
      <c r="J26" s="24"/>
      <c r="K26" s="34"/>
      <c r="V26" s="34"/>
    </row>
    <row r="27" spans="7:22" s="23" customFormat="1" x14ac:dyDescent="0.35">
      <c r="G27" s="24"/>
      <c r="H27" s="24"/>
      <c r="I27" s="34"/>
      <c r="J27" s="24"/>
      <c r="K27" s="34"/>
      <c r="V27" s="34"/>
    </row>
    <row r="28" spans="7:22" s="23" customFormat="1" x14ac:dyDescent="0.35">
      <c r="G28" s="24"/>
      <c r="H28" s="24"/>
      <c r="I28" s="34"/>
      <c r="J28" s="24"/>
      <c r="K28" s="34"/>
      <c r="V28" s="34"/>
    </row>
    <row r="29" spans="7:22" s="23" customFormat="1" x14ac:dyDescent="0.35">
      <c r="G29" s="24"/>
      <c r="H29" s="24"/>
      <c r="I29" s="34"/>
      <c r="J29" s="24"/>
      <c r="K29" s="34"/>
      <c r="V29" s="34"/>
    </row>
    <row r="30" spans="7:22" s="23" customFormat="1" x14ac:dyDescent="0.35">
      <c r="G30" s="24"/>
      <c r="H30" s="24"/>
      <c r="I30" s="34"/>
      <c r="J30" s="24"/>
      <c r="K30" s="34"/>
      <c r="V30" s="34"/>
    </row>
    <row r="31" spans="7:22" s="23" customFormat="1" x14ac:dyDescent="0.35">
      <c r="G31" s="24"/>
      <c r="H31" s="24"/>
      <c r="I31" s="34"/>
      <c r="J31" s="24"/>
      <c r="K31" s="34"/>
      <c r="V31" s="34"/>
    </row>
    <row r="32" spans="7:22" s="23" customFormat="1" x14ac:dyDescent="0.35">
      <c r="G32" s="24"/>
      <c r="H32" s="24"/>
      <c r="I32" s="34"/>
      <c r="J32" s="24"/>
      <c r="K32" s="34"/>
      <c r="V32" s="34"/>
    </row>
    <row r="33" spans="7:22" s="23" customFormat="1" x14ac:dyDescent="0.35">
      <c r="G33" s="24"/>
      <c r="H33" s="24"/>
      <c r="I33" s="34"/>
      <c r="J33" s="24"/>
      <c r="K33" s="34"/>
      <c r="V33" s="34"/>
    </row>
    <row r="34" spans="7:22" s="23" customFormat="1" x14ac:dyDescent="0.35">
      <c r="G34" s="24"/>
      <c r="H34" s="24"/>
      <c r="I34" s="34"/>
      <c r="J34" s="24"/>
      <c r="K34" s="34"/>
      <c r="V34" s="34"/>
    </row>
    <row r="35" spans="7:22" s="23" customFormat="1" x14ac:dyDescent="0.35">
      <c r="G35" s="24"/>
      <c r="H35" s="24"/>
      <c r="I35" s="34"/>
      <c r="J35" s="24"/>
      <c r="K35" s="34"/>
      <c r="V35" s="34"/>
    </row>
    <row r="36" spans="7:22" s="23" customFormat="1" x14ac:dyDescent="0.35">
      <c r="G36" s="24"/>
      <c r="H36" s="24"/>
      <c r="I36" s="34"/>
      <c r="J36" s="24"/>
      <c r="K36" s="34"/>
      <c r="V36" s="34"/>
    </row>
    <row r="37" spans="7:22" s="23" customFormat="1" x14ac:dyDescent="0.35">
      <c r="G37" s="24"/>
      <c r="H37" s="24"/>
      <c r="I37" s="34"/>
      <c r="J37" s="24"/>
      <c r="K37" s="34"/>
      <c r="V37" s="34"/>
    </row>
    <row r="38" spans="7:22" s="23" customFormat="1" x14ac:dyDescent="0.35">
      <c r="G38" s="24"/>
      <c r="H38" s="24"/>
      <c r="I38" s="34"/>
      <c r="J38" s="24"/>
      <c r="K38" s="34"/>
      <c r="V38" s="34"/>
    </row>
    <row r="39" spans="7:22" s="23" customFormat="1" x14ac:dyDescent="0.35">
      <c r="G39" s="24"/>
      <c r="H39" s="24"/>
      <c r="I39" s="34"/>
      <c r="J39" s="24"/>
      <c r="K39" s="34"/>
      <c r="V39" s="34"/>
    </row>
    <row r="40" spans="7:22" s="23" customFormat="1" x14ac:dyDescent="0.35">
      <c r="G40" s="24"/>
      <c r="H40" s="24"/>
      <c r="I40" s="34"/>
      <c r="J40" s="24"/>
      <c r="K40" s="34"/>
      <c r="V40" s="34"/>
    </row>
    <row r="41" spans="7:22" s="23" customFormat="1" x14ac:dyDescent="0.35">
      <c r="G41" s="24"/>
      <c r="H41" s="24"/>
      <c r="I41" s="34"/>
      <c r="J41" s="24"/>
      <c r="K41" s="34"/>
      <c r="V41" s="34"/>
    </row>
    <row r="42" spans="7:22" s="23" customFormat="1" x14ac:dyDescent="0.35">
      <c r="G42" s="24"/>
      <c r="H42" s="24"/>
      <c r="I42" s="34"/>
      <c r="J42" s="24"/>
      <c r="K42" s="34"/>
      <c r="V42" s="34"/>
    </row>
    <row r="43" spans="7:22" s="23" customFormat="1" x14ac:dyDescent="0.35">
      <c r="G43" s="24"/>
      <c r="H43" s="24"/>
      <c r="I43" s="34"/>
      <c r="J43" s="24"/>
      <c r="K43" s="34"/>
      <c r="V43" s="34"/>
    </row>
    <row r="44" spans="7:22" s="23" customFormat="1" x14ac:dyDescent="0.35">
      <c r="G44" s="24"/>
      <c r="H44" s="24"/>
      <c r="I44" s="34"/>
      <c r="J44" s="24"/>
      <c r="K44" s="34"/>
      <c r="V44" s="34"/>
    </row>
    <row r="45" spans="7:22" s="23" customFormat="1" x14ac:dyDescent="0.35">
      <c r="G45" s="24"/>
      <c r="H45" s="24"/>
      <c r="I45" s="34"/>
      <c r="J45" s="24"/>
      <c r="K45" s="34"/>
      <c r="V45" s="34"/>
    </row>
    <row r="46" spans="7:22" s="23" customFormat="1" x14ac:dyDescent="0.35">
      <c r="G46" s="24"/>
      <c r="H46" s="24"/>
      <c r="I46" s="34"/>
      <c r="J46" s="24"/>
      <c r="K46" s="34"/>
      <c r="V46" s="34"/>
    </row>
    <row r="47" spans="7:22" s="23" customFormat="1" x14ac:dyDescent="0.35">
      <c r="G47" s="24"/>
      <c r="H47" s="24"/>
      <c r="I47" s="34"/>
      <c r="J47" s="24"/>
      <c r="K47" s="34"/>
      <c r="V47" s="34"/>
    </row>
    <row r="48" spans="7:22" s="23" customFormat="1" x14ac:dyDescent="0.35">
      <c r="G48" s="24"/>
      <c r="H48" s="24"/>
      <c r="I48" s="34"/>
      <c r="J48" s="24"/>
      <c r="K48" s="34"/>
      <c r="V48" s="34"/>
    </row>
    <row r="49" spans="7:22" s="23" customFormat="1" x14ac:dyDescent="0.35">
      <c r="G49" s="24"/>
      <c r="H49" s="24"/>
      <c r="I49" s="34"/>
      <c r="J49" s="24"/>
      <c r="K49" s="34"/>
      <c r="V49" s="34"/>
    </row>
    <row r="50" spans="7:22" s="23" customFormat="1" x14ac:dyDescent="0.35">
      <c r="G50" s="24"/>
      <c r="H50" s="24"/>
      <c r="I50" s="34"/>
      <c r="J50" s="24"/>
      <c r="K50" s="34"/>
      <c r="V50" s="34"/>
    </row>
    <row r="51" spans="7:22" s="23" customFormat="1" x14ac:dyDescent="0.35">
      <c r="G51" s="24"/>
      <c r="H51" s="24"/>
      <c r="I51" s="34"/>
      <c r="J51" s="24"/>
      <c r="K51" s="34"/>
      <c r="V51" s="34"/>
    </row>
    <row r="52" spans="7:22" s="23" customFormat="1" x14ac:dyDescent="0.35">
      <c r="G52" s="24"/>
      <c r="H52" s="24"/>
      <c r="I52" s="34"/>
      <c r="J52" s="24"/>
      <c r="K52" s="34"/>
      <c r="V52" s="34"/>
    </row>
    <row r="53" spans="7:22" s="23" customFormat="1" x14ac:dyDescent="0.35">
      <c r="G53" s="24"/>
      <c r="H53" s="24"/>
      <c r="I53" s="34"/>
      <c r="J53" s="24"/>
      <c r="K53" s="34"/>
      <c r="V53" s="34"/>
    </row>
    <row r="54" spans="7:22" s="23" customFormat="1" x14ac:dyDescent="0.35">
      <c r="G54" s="24"/>
      <c r="H54" s="24"/>
      <c r="I54" s="34"/>
      <c r="J54" s="24"/>
      <c r="K54" s="34"/>
      <c r="V54" s="34"/>
    </row>
    <row r="55" spans="7:22" s="23" customFormat="1" x14ac:dyDescent="0.35">
      <c r="G55" s="24"/>
      <c r="H55" s="24"/>
      <c r="I55" s="34"/>
      <c r="J55" s="24"/>
      <c r="K55" s="34"/>
      <c r="V55" s="34"/>
    </row>
    <row r="56" spans="7:22" s="23" customFormat="1" x14ac:dyDescent="0.35">
      <c r="G56" s="24"/>
      <c r="H56" s="24"/>
      <c r="I56" s="34"/>
      <c r="J56" s="24"/>
      <c r="K56" s="34"/>
      <c r="V56" s="34"/>
    </row>
    <row r="57" spans="7:22" s="23" customFormat="1" x14ac:dyDescent="0.35">
      <c r="G57" s="24"/>
      <c r="H57" s="24"/>
      <c r="I57" s="34"/>
      <c r="J57" s="24"/>
      <c r="K57" s="34"/>
      <c r="V57" s="34"/>
    </row>
    <row r="58" spans="7:22" s="23" customFormat="1" x14ac:dyDescent="0.35">
      <c r="G58" s="24"/>
      <c r="H58" s="24"/>
      <c r="I58" s="34"/>
      <c r="J58" s="24"/>
      <c r="K58" s="34"/>
      <c r="V58" s="34"/>
    </row>
    <row r="59" spans="7:22" s="23" customFormat="1" x14ac:dyDescent="0.35">
      <c r="G59" s="24"/>
      <c r="H59" s="24"/>
      <c r="I59" s="34"/>
      <c r="J59" s="24"/>
      <c r="K59" s="34"/>
      <c r="V59" s="34"/>
    </row>
    <row r="60" spans="7:22" s="23" customFormat="1" x14ac:dyDescent="0.35">
      <c r="G60" s="24"/>
      <c r="H60" s="24"/>
      <c r="I60" s="34"/>
      <c r="J60" s="24"/>
      <c r="K60" s="34"/>
      <c r="V60" s="34"/>
    </row>
    <row r="61" spans="7:22" s="23" customFormat="1" x14ac:dyDescent="0.35">
      <c r="G61" s="24"/>
      <c r="H61" s="24"/>
      <c r="I61" s="34"/>
      <c r="J61" s="24"/>
      <c r="K61" s="34"/>
      <c r="V61" s="34"/>
    </row>
    <row r="62" spans="7:22" s="23" customFormat="1" x14ac:dyDescent="0.35">
      <c r="G62" s="24"/>
      <c r="H62" s="24"/>
      <c r="I62" s="34"/>
      <c r="J62" s="24"/>
      <c r="K62" s="34"/>
      <c r="V62" s="34"/>
    </row>
    <row r="63" spans="7:22" s="23" customFormat="1" x14ac:dyDescent="0.35">
      <c r="G63" s="24"/>
      <c r="H63" s="24"/>
      <c r="I63" s="34"/>
      <c r="J63" s="24"/>
      <c r="K63" s="34"/>
      <c r="V63" s="34"/>
    </row>
    <row r="64" spans="7:22" s="23" customFormat="1" x14ac:dyDescent="0.35">
      <c r="G64" s="24"/>
      <c r="H64" s="24"/>
      <c r="I64" s="34"/>
      <c r="J64" s="24"/>
      <c r="K64" s="34"/>
      <c r="V64" s="34"/>
    </row>
    <row r="65" spans="7:22" s="23" customFormat="1" x14ac:dyDescent="0.35">
      <c r="G65" s="24"/>
      <c r="H65" s="24"/>
      <c r="I65" s="34"/>
      <c r="J65" s="24"/>
      <c r="K65" s="34"/>
      <c r="V65" s="34"/>
    </row>
    <row r="66" spans="7:22" s="23" customFormat="1" x14ac:dyDescent="0.35">
      <c r="G66" s="24"/>
      <c r="H66" s="24"/>
      <c r="I66" s="34"/>
      <c r="J66" s="24"/>
      <c r="K66" s="34"/>
      <c r="V66" s="34"/>
    </row>
    <row r="67" spans="7:22" s="23" customFormat="1" x14ac:dyDescent="0.35">
      <c r="G67" s="24"/>
      <c r="H67" s="24"/>
      <c r="I67" s="34"/>
      <c r="J67" s="24"/>
      <c r="K67" s="34"/>
      <c r="V67" s="34"/>
    </row>
    <row r="68" spans="7:22" s="23" customFormat="1" x14ac:dyDescent="0.35">
      <c r="G68" s="24"/>
      <c r="H68" s="24"/>
      <c r="I68" s="34"/>
      <c r="J68" s="24"/>
      <c r="K68" s="34"/>
      <c r="V68" s="34"/>
    </row>
    <row r="69" spans="7:22" s="23" customFormat="1" x14ac:dyDescent="0.35">
      <c r="G69" s="24"/>
      <c r="H69" s="24"/>
      <c r="I69" s="34"/>
      <c r="J69" s="24"/>
      <c r="K69" s="34"/>
      <c r="V69" s="34"/>
    </row>
    <row r="70" spans="7:22" s="23" customFormat="1" x14ac:dyDescent="0.35">
      <c r="G70" s="24"/>
      <c r="H70" s="24"/>
      <c r="I70" s="34"/>
      <c r="J70" s="24"/>
      <c r="K70" s="34"/>
      <c r="V70" s="34"/>
    </row>
    <row r="71" spans="7:22" s="23" customFormat="1" x14ac:dyDescent="0.35">
      <c r="G71" s="24"/>
      <c r="H71" s="24"/>
      <c r="I71" s="34"/>
      <c r="J71" s="24"/>
      <c r="K71" s="34"/>
      <c r="V71" s="34"/>
    </row>
    <row r="72" spans="7:22" s="23" customFormat="1" x14ac:dyDescent="0.35">
      <c r="G72" s="24"/>
      <c r="H72" s="24"/>
      <c r="I72" s="34"/>
      <c r="J72" s="24"/>
      <c r="K72" s="34"/>
      <c r="V72" s="34"/>
    </row>
    <row r="73" spans="7:22" s="23" customFormat="1" x14ac:dyDescent="0.35">
      <c r="G73" s="24"/>
      <c r="H73" s="24"/>
      <c r="I73" s="34"/>
      <c r="J73" s="24"/>
      <c r="K73" s="34"/>
      <c r="V73" s="34"/>
    </row>
    <row r="74" spans="7:22" s="23" customFormat="1" x14ac:dyDescent="0.35">
      <c r="G74" s="24"/>
      <c r="H74" s="24"/>
      <c r="I74" s="34"/>
      <c r="J74" s="24"/>
      <c r="K74" s="34"/>
      <c r="V74" s="34"/>
    </row>
    <row r="75" spans="7:22" s="23" customFormat="1" x14ac:dyDescent="0.35">
      <c r="G75" s="24"/>
      <c r="H75" s="24"/>
      <c r="I75" s="34"/>
      <c r="J75" s="24"/>
      <c r="K75" s="34"/>
      <c r="V75" s="34"/>
    </row>
    <row r="76" spans="7:22" s="23" customFormat="1" x14ac:dyDescent="0.35">
      <c r="G76" s="24"/>
      <c r="H76" s="24"/>
      <c r="I76" s="34"/>
      <c r="J76" s="24"/>
      <c r="K76" s="34"/>
      <c r="V76" s="34"/>
    </row>
    <row r="77" spans="7:22" s="23" customFormat="1" x14ac:dyDescent="0.35">
      <c r="G77" s="24"/>
      <c r="H77" s="24"/>
      <c r="I77" s="34"/>
      <c r="J77" s="24"/>
      <c r="K77" s="34"/>
      <c r="V77" s="34"/>
    </row>
    <row r="78" spans="7:22" s="23" customFormat="1" x14ac:dyDescent="0.35">
      <c r="G78" s="24"/>
      <c r="H78" s="24"/>
      <c r="I78" s="34"/>
      <c r="J78" s="24"/>
      <c r="K78" s="34"/>
      <c r="V78" s="34"/>
    </row>
    <row r="79" spans="7:22" s="23" customFormat="1" x14ac:dyDescent="0.35">
      <c r="G79" s="24"/>
      <c r="H79" s="24"/>
      <c r="I79" s="34"/>
      <c r="J79" s="24"/>
      <c r="K79" s="34"/>
      <c r="V79" s="34"/>
    </row>
    <row r="80" spans="7:22" s="23" customFormat="1" x14ac:dyDescent="0.35">
      <c r="G80" s="24"/>
      <c r="H80" s="24"/>
      <c r="I80" s="34"/>
      <c r="J80" s="24"/>
      <c r="K80" s="34"/>
      <c r="V80" s="34"/>
    </row>
    <row r="81" spans="7:22" s="23" customFormat="1" x14ac:dyDescent="0.35">
      <c r="G81" s="24"/>
      <c r="H81" s="24"/>
      <c r="I81" s="34"/>
      <c r="J81" s="24"/>
      <c r="K81" s="34"/>
      <c r="V81" s="34"/>
    </row>
    <row r="82" spans="7:22" s="23" customFormat="1" x14ac:dyDescent="0.35">
      <c r="G82" s="24"/>
      <c r="H82" s="24"/>
      <c r="I82" s="34"/>
      <c r="J82" s="24"/>
      <c r="K82" s="34"/>
      <c r="V82" s="34"/>
    </row>
    <row r="83" spans="7:22" s="23" customFormat="1" x14ac:dyDescent="0.35">
      <c r="G83" s="24"/>
      <c r="H83" s="24"/>
      <c r="I83" s="34"/>
      <c r="J83" s="24"/>
      <c r="K83" s="34"/>
      <c r="V83" s="34"/>
    </row>
    <row r="84" spans="7:22" s="23" customFormat="1" x14ac:dyDescent="0.35">
      <c r="G84" s="24"/>
      <c r="H84" s="24"/>
      <c r="I84" s="34"/>
      <c r="J84" s="24"/>
      <c r="K84" s="34"/>
      <c r="V84" s="34"/>
    </row>
    <row r="85" spans="7:22" s="23" customFormat="1" x14ac:dyDescent="0.35">
      <c r="G85" s="24"/>
      <c r="H85" s="24"/>
      <c r="I85" s="34"/>
      <c r="J85" s="24"/>
      <c r="K85" s="34"/>
      <c r="V85" s="34"/>
    </row>
    <row r="86" spans="7:22" s="23" customFormat="1" x14ac:dyDescent="0.35">
      <c r="G86" s="24"/>
      <c r="H86" s="24"/>
      <c r="I86" s="34"/>
      <c r="J86" s="24"/>
      <c r="K86" s="34"/>
      <c r="V86" s="34"/>
    </row>
    <row r="87" spans="7:22" s="23" customFormat="1" x14ac:dyDescent="0.35">
      <c r="G87" s="24"/>
      <c r="H87" s="24"/>
      <c r="I87" s="34"/>
      <c r="J87" s="24"/>
      <c r="K87" s="34"/>
      <c r="V87" s="34"/>
    </row>
    <row r="88" spans="7:22" s="23" customFormat="1" x14ac:dyDescent="0.35">
      <c r="G88" s="24"/>
      <c r="H88" s="24"/>
      <c r="I88" s="34"/>
      <c r="J88" s="24"/>
      <c r="K88" s="34"/>
      <c r="V88" s="34"/>
    </row>
    <row r="89" spans="7:22" s="23" customFormat="1" x14ac:dyDescent="0.35">
      <c r="G89" s="24"/>
      <c r="H89" s="24"/>
      <c r="I89" s="34"/>
      <c r="J89" s="24"/>
      <c r="K89" s="34"/>
      <c r="V89" s="34"/>
    </row>
    <row r="90" spans="7:22" s="23" customFormat="1" x14ac:dyDescent="0.35">
      <c r="G90" s="24"/>
      <c r="H90" s="24"/>
      <c r="I90" s="34"/>
      <c r="J90" s="24"/>
      <c r="K90" s="34"/>
      <c r="V90" s="34"/>
    </row>
    <row r="91" spans="7:22" s="23" customFormat="1" x14ac:dyDescent="0.35">
      <c r="G91" s="24"/>
      <c r="H91" s="24"/>
      <c r="I91" s="34"/>
      <c r="J91" s="24"/>
      <c r="K91" s="34"/>
      <c r="V91" s="34"/>
    </row>
    <row r="92" spans="7:22" s="23" customFormat="1" x14ac:dyDescent="0.35">
      <c r="G92" s="24"/>
      <c r="H92" s="24"/>
      <c r="I92" s="34"/>
      <c r="J92" s="24"/>
      <c r="K92" s="34"/>
      <c r="V92" s="34"/>
    </row>
    <row r="93" spans="7:22" s="23" customFormat="1" x14ac:dyDescent="0.35">
      <c r="G93" s="24"/>
      <c r="H93" s="24"/>
      <c r="I93" s="34"/>
      <c r="J93" s="24"/>
      <c r="K93" s="34"/>
      <c r="V93" s="34"/>
    </row>
    <row r="94" spans="7:22" s="23" customFormat="1" x14ac:dyDescent="0.35">
      <c r="G94" s="24"/>
      <c r="H94" s="24"/>
      <c r="I94" s="34"/>
      <c r="J94" s="24"/>
      <c r="K94" s="34"/>
      <c r="V94" s="34"/>
    </row>
    <row r="95" spans="7:22" s="23" customFormat="1" x14ac:dyDescent="0.35">
      <c r="G95" s="24"/>
      <c r="H95" s="24"/>
      <c r="I95" s="34"/>
      <c r="J95" s="24"/>
      <c r="K95" s="34"/>
      <c r="V95" s="34"/>
    </row>
    <row r="96" spans="7:22" s="23" customFormat="1" x14ac:dyDescent="0.35">
      <c r="G96" s="24"/>
      <c r="H96" s="24"/>
      <c r="I96" s="34"/>
      <c r="J96" s="24"/>
      <c r="K96" s="34"/>
      <c r="V96" s="34"/>
    </row>
    <row r="97" spans="7:22" s="23" customFormat="1" x14ac:dyDescent="0.35">
      <c r="G97" s="24"/>
      <c r="H97" s="24"/>
      <c r="I97" s="34"/>
      <c r="J97" s="24"/>
      <c r="K97" s="34"/>
      <c r="V97" s="34"/>
    </row>
    <row r="98" spans="7:22" s="23" customFormat="1" x14ac:dyDescent="0.35">
      <c r="G98" s="24"/>
      <c r="H98" s="24"/>
      <c r="I98" s="34"/>
      <c r="J98" s="24"/>
      <c r="K98" s="34"/>
      <c r="V98" s="34"/>
    </row>
    <row r="99" spans="7:22" s="23" customFormat="1" x14ac:dyDescent="0.35">
      <c r="G99" s="24"/>
      <c r="H99" s="24"/>
      <c r="I99" s="34"/>
      <c r="J99" s="24"/>
      <c r="K99" s="34"/>
      <c r="V99" s="34"/>
    </row>
    <row r="100" spans="7:22" s="23" customFormat="1" x14ac:dyDescent="0.35">
      <c r="G100" s="24"/>
      <c r="H100" s="24"/>
      <c r="I100" s="34"/>
      <c r="J100" s="24"/>
      <c r="K100" s="34"/>
      <c r="V100" s="34"/>
    </row>
    <row r="101" spans="7:22" s="23" customFormat="1" x14ac:dyDescent="0.35">
      <c r="G101" s="24"/>
      <c r="H101" s="24"/>
      <c r="I101" s="34"/>
      <c r="J101" s="24"/>
      <c r="K101" s="34"/>
      <c r="V101" s="34"/>
    </row>
    <row r="102" spans="7:22" s="23" customFormat="1" x14ac:dyDescent="0.35">
      <c r="G102" s="24"/>
      <c r="H102" s="24"/>
      <c r="I102" s="34"/>
      <c r="J102" s="24"/>
      <c r="K102" s="34"/>
      <c r="V102" s="34"/>
    </row>
    <row r="103" spans="7:22" s="23" customFormat="1" x14ac:dyDescent="0.35">
      <c r="G103" s="24"/>
      <c r="H103" s="24"/>
      <c r="I103" s="34"/>
      <c r="J103" s="24"/>
      <c r="K103" s="34"/>
      <c r="V103" s="34"/>
    </row>
    <row r="104" spans="7:22" s="23" customFormat="1" x14ac:dyDescent="0.35">
      <c r="G104" s="24"/>
      <c r="H104" s="24"/>
      <c r="I104" s="34"/>
      <c r="J104" s="24"/>
      <c r="K104" s="34"/>
      <c r="V104" s="34"/>
    </row>
    <row r="105" spans="7:22" s="23" customFormat="1" x14ac:dyDescent="0.35">
      <c r="G105" s="24"/>
      <c r="H105" s="24"/>
      <c r="I105" s="34"/>
      <c r="J105" s="24"/>
      <c r="K105" s="34"/>
      <c r="V105" s="34"/>
    </row>
    <row r="106" spans="7:22" s="23" customFormat="1" x14ac:dyDescent="0.35">
      <c r="G106" s="24"/>
      <c r="H106" s="24"/>
      <c r="I106" s="34"/>
      <c r="J106" s="24"/>
      <c r="K106" s="34"/>
      <c r="V106" s="34"/>
    </row>
    <row r="107" spans="7:22" s="23" customFormat="1" x14ac:dyDescent="0.35">
      <c r="G107" s="24"/>
      <c r="H107" s="24"/>
      <c r="I107" s="34"/>
      <c r="J107" s="24"/>
      <c r="K107" s="34"/>
      <c r="V107" s="34"/>
    </row>
    <row r="108" spans="7:22" s="23" customFormat="1" x14ac:dyDescent="0.35">
      <c r="G108" s="24"/>
      <c r="H108" s="24"/>
      <c r="I108" s="34"/>
      <c r="J108" s="24"/>
      <c r="K108" s="34"/>
      <c r="V108" s="34"/>
    </row>
    <row r="109" spans="7:22" s="23" customFormat="1" x14ac:dyDescent="0.35">
      <c r="G109" s="24"/>
      <c r="H109" s="24"/>
      <c r="I109" s="34"/>
      <c r="J109" s="24"/>
      <c r="K109" s="34"/>
      <c r="V109" s="34"/>
    </row>
    <row r="110" spans="7:22" s="23" customFormat="1" x14ac:dyDescent="0.35">
      <c r="G110" s="24"/>
      <c r="H110" s="24"/>
      <c r="I110" s="34"/>
      <c r="J110" s="24"/>
      <c r="K110" s="34"/>
      <c r="V110" s="34"/>
    </row>
    <row r="111" spans="7:22" s="23" customFormat="1" x14ac:dyDescent="0.35">
      <c r="G111" s="24"/>
      <c r="H111" s="24"/>
      <c r="I111" s="34"/>
      <c r="J111" s="24"/>
      <c r="K111" s="34"/>
      <c r="V111" s="34"/>
    </row>
    <row r="112" spans="7:22" s="23" customFormat="1" x14ac:dyDescent="0.35">
      <c r="G112" s="24"/>
      <c r="H112" s="24"/>
      <c r="I112" s="34"/>
      <c r="J112" s="24"/>
      <c r="K112" s="34"/>
      <c r="V112" s="34"/>
    </row>
    <row r="113" spans="7:22" s="23" customFormat="1" x14ac:dyDescent="0.35">
      <c r="G113" s="24"/>
      <c r="H113" s="24"/>
      <c r="I113" s="34"/>
      <c r="J113" s="24"/>
      <c r="K113" s="34"/>
      <c r="V113" s="34"/>
    </row>
    <row r="114" spans="7:22" s="23" customFormat="1" x14ac:dyDescent="0.35">
      <c r="G114" s="24"/>
      <c r="H114" s="24"/>
      <c r="I114" s="34"/>
      <c r="J114" s="24"/>
      <c r="K114" s="34"/>
      <c r="V114" s="34"/>
    </row>
    <row r="115" spans="7:22" s="23" customFormat="1" x14ac:dyDescent="0.35">
      <c r="G115" s="24"/>
      <c r="H115" s="24"/>
      <c r="I115" s="34"/>
      <c r="J115" s="24"/>
      <c r="K115" s="34"/>
      <c r="V115" s="34"/>
    </row>
    <row r="116" spans="7:22" s="23" customFormat="1" x14ac:dyDescent="0.35">
      <c r="G116" s="24"/>
      <c r="H116" s="24"/>
      <c r="I116" s="34"/>
      <c r="J116" s="24"/>
      <c r="K116" s="34"/>
      <c r="V116" s="34"/>
    </row>
    <row r="117" spans="7:22" s="23" customFormat="1" x14ac:dyDescent="0.35">
      <c r="G117" s="24"/>
      <c r="H117" s="24"/>
      <c r="I117" s="34"/>
      <c r="J117" s="24"/>
      <c r="K117" s="34"/>
      <c r="V117" s="34"/>
    </row>
    <row r="118" spans="7:22" s="23" customFormat="1" x14ac:dyDescent="0.35">
      <c r="G118" s="24"/>
      <c r="H118" s="24"/>
      <c r="I118" s="34"/>
      <c r="J118" s="24"/>
      <c r="K118" s="34"/>
      <c r="V118" s="34"/>
    </row>
    <row r="119" spans="7:22" s="23" customFormat="1" x14ac:dyDescent="0.35">
      <c r="G119" s="24"/>
      <c r="H119" s="24"/>
      <c r="I119" s="34"/>
      <c r="J119" s="24"/>
      <c r="K119" s="34"/>
      <c r="V119" s="34"/>
    </row>
    <row r="120" spans="7:22" s="23" customFormat="1" x14ac:dyDescent="0.35">
      <c r="G120" s="24"/>
      <c r="H120" s="24"/>
      <c r="I120" s="34"/>
      <c r="J120" s="24"/>
      <c r="K120" s="34"/>
      <c r="V120" s="34"/>
    </row>
    <row r="121" spans="7:22" s="23" customFormat="1" x14ac:dyDescent="0.35">
      <c r="G121" s="24"/>
      <c r="H121" s="24"/>
      <c r="I121" s="34"/>
      <c r="J121" s="24"/>
      <c r="K121" s="34"/>
      <c r="V121" s="34"/>
    </row>
    <row r="122" spans="7:22" s="23" customFormat="1" x14ac:dyDescent="0.35">
      <c r="G122" s="24"/>
      <c r="H122" s="24"/>
      <c r="I122" s="34"/>
      <c r="J122" s="24"/>
      <c r="K122" s="34"/>
      <c r="V122" s="34"/>
    </row>
    <row r="123" spans="7:22" s="23" customFormat="1" x14ac:dyDescent="0.35">
      <c r="G123" s="24"/>
      <c r="H123" s="24"/>
      <c r="I123" s="34"/>
      <c r="J123" s="24"/>
      <c r="K123" s="34"/>
      <c r="V123" s="34"/>
    </row>
    <row r="124" spans="7:22" s="23" customFormat="1" x14ac:dyDescent="0.35">
      <c r="G124" s="24"/>
      <c r="H124" s="24"/>
      <c r="I124" s="34"/>
      <c r="J124" s="24"/>
      <c r="K124" s="34"/>
      <c r="V124" s="34"/>
    </row>
    <row r="125" spans="7:22" s="23" customFormat="1" x14ac:dyDescent="0.35">
      <c r="G125" s="24"/>
      <c r="H125" s="24"/>
      <c r="I125" s="34"/>
      <c r="J125" s="24"/>
      <c r="K125" s="34"/>
      <c r="V125" s="34"/>
    </row>
    <row r="126" spans="7:22" s="23" customFormat="1" x14ac:dyDescent="0.35">
      <c r="G126" s="24"/>
      <c r="H126" s="24"/>
      <c r="I126" s="34"/>
      <c r="J126" s="24"/>
      <c r="K126" s="34"/>
      <c r="V126" s="34"/>
    </row>
    <row r="127" spans="7:22" s="23" customFormat="1" x14ac:dyDescent="0.35">
      <c r="G127" s="24"/>
      <c r="H127" s="24"/>
      <c r="I127" s="34"/>
      <c r="J127" s="24"/>
      <c r="K127" s="34"/>
      <c r="V127" s="34"/>
    </row>
    <row r="128" spans="7:22" s="23" customFormat="1" x14ac:dyDescent="0.35">
      <c r="G128" s="24"/>
      <c r="H128" s="24"/>
      <c r="I128" s="34"/>
      <c r="J128" s="24"/>
      <c r="K128" s="34"/>
      <c r="V128" s="34"/>
    </row>
    <row r="129" spans="7:22" s="23" customFormat="1" x14ac:dyDescent="0.35">
      <c r="G129" s="24"/>
      <c r="H129" s="24"/>
      <c r="I129" s="34"/>
      <c r="J129" s="24"/>
      <c r="K129" s="34"/>
      <c r="V129" s="34"/>
    </row>
    <row r="130" spans="7:22" s="23" customFormat="1" x14ac:dyDescent="0.35">
      <c r="G130" s="24"/>
      <c r="H130" s="24"/>
      <c r="I130" s="34"/>
      <c r="J130" s="24"/>
      <c r="K130" s="34"/>
      <c r="V130" s="34"/>
    </row>
    <row r="131" spans="7:22" s="23" customFormat="1" x14ac:dyDescent="0.35">
      <c r="G131" s="24"/>
      <c r="H131" s="24"/>
      <c r="I131" s="34"/>
      <c r="J131" s="24"/>
      <c r="K131" s="34"/>
      <c r="V131" s="34"/>
    </row>
    <row r="132" spans="7:22" s="23" customFormat="1" x14ac:dyDescent="0.35">
      <c r="G132" s="24"/>
      <c r="H132" s="24"/>
      <c r="I132" s="34"/>
      <c r="J132" s="24"/>
      <c r="K132" s="34"/>
      <c r="V132" s="34"/>
    </row>
    <row r="133" spans="7:22" s="23" customFormat="1" x14ac:dyDescent="0.35">
      <c r="G133" s="24"/>
      <c r="H133" s="24"/>
      <c r="I133" s="34"/>
      <c r="J133" s="24"/>
      <c r="K133" s="34"/>
      <c r="V133" s="34"/>
    </row>
    <row r="134" spans="7:22" s="23" customFormat="1" x14ac:dyDescent="0.35">
      <c r="G134" s="24"/>
      <c r="H134" s="24"/>
      <c r="I134" s="34"/>
      <c r="J134" s="24"/>
      <c r="K134" s="34"/>
      <c r="V134" s="34"/>
    </row>
    <row r="135" spans="7:22" s="23" customFormat="1" x14ac:dyDescent="0.35">
      <c r="G135" s="24"/>
      <c r="H135" s="24"/>
      <c r="I135" s="34"/>
      <c r="J135" s="24"/>
      <c r="K135" s="34"/>
      <c r="V135" s="34"/>
    </row>
    <row r="136" spans="7:22" s="23" customFormat="1" x14ac:dyDescent="0.35">
      <c r="G136" s="24"/>
      <c r="H136" s="24"/>
      <c r="I136" s="34"/>
      <c r="J136" s="24"/>
      <c r="K136" s="34"/>
      <c r="V136" s="34"/>
    </row>
    <row r="137" spans="7:22" s="23" customFormat="1" x14ac:dyDescent="0.35">
      <c r="G137" s="24"/>
      <c r="H137" s="24"/>
      <c r="I137" s="34"/>
      <c r="J137" s="24"/>
      <c r="K137" s="34"/>
      <c r="V137" s="34"/>
    </row>
    <row r="138" spans="7:22" s="23" customFormat="1" x14ac:dyDescent="0.35">
      <c r="G138" s="24"/>
      <c r="H138" s="24"/>
      <c r="I138" s="34"/>
      <c r="J138" s="24"/>
      <c r="K138" s="34"/>
      <c r="V138" s="34"/>
    </row>
    <row r="139" spans="7:22" s="23" customFormat="1" x14ac:dyDescent="0.35">
      <c r="G139" s="24"/>
      <c r="H139" s="24"/>
      <c r="I139" s="34"/>
      <c r="J139" s="24"/>
      <c r="K139" s="34"/>
      <c r="V139" s="34"/>
    </row>
    <row r="140" spans="7:22" s="23" customFormat="1" x14ac:dyDescent="0.35">
      <c r="G140" s="24"/>
      <c r="H140" s="24"/>
      <c r="I140" s="34"/>
      <c r="J140" s="24"/>
      <c r="K140" s="34"/>
      <c r="V140" s="34"/>
    </row>
    <row r="141" spans="7:22" s="23" customFormat="1" x14ac:dyDescent="0.35">
      <c r="G141" s="24"/>
      <c r="H141" s="24"/>
      <c r="I141" s="34"/>
      <c r="J141" s="24"/>
      <c r="K141" s="34"/>
      <c r="V141" s="34"/>
    </row>
    <row r="142" spans="7:22" s="23" customFormat="1" x14ac:dyDescent="0.35">
      <c r="G142" s="24"/>
      <c r="H142" s="24"/>
      <c r="I142" s="34"/>
      <c r="J142" s="24"/>
      <c r="K142" s="34"/>
      <c r="V142" s="34"/>
    </row>
    <row r="143" spans="7:22" s="23" customFormat="1" x14ac:dyDescent="0.35">
      <c r="G143" s="24"/>
      <c r="H143" s="24"/>
      <c r="I143" s="34"/>
      <c r="J143" s="24"/>
      <c r="K143" s="34"/>
      <c r="V143" s="34"/>
    </row>
    <row r="144" spans="7:22" s="23" customFormat="1" x14ac:dyDescent="0.35">
      <c r="G144" s="24"/>
      <c r="H144" s="24"/>
      <c r="I144" s="34"/>
      <c r="J144" s="24"/>
      <c r="K144" s="34"/>
      <c r="V144" s="34"/>
    </row>
    <row r="145" spans="7:22" s="23" customFormat="1" x14ac:dyDescent="0.35">
      <c r="G145" s="24"/>
      <c r="H145" s="24"/>
      <c r="I145" s="34"/>
      <c r="J145" s="24"/>
      <c r="K145" s="34"/>
      <c r="V145" s="34"/>
    </row>
    <row r="146" spans="7:22" s="23" customFormat="1" x14ac:dyDescent="0.35">
      <c r="G146" s="24"/>
      <c r="H146" s="24"/>
      <c r="I146" s="34"/>
      <c r="J146" s="24"/>
      <c r="K146" s="34"/>
      <c r="V146" s="34"/>
    </row>
    <row r="147" spans="7:22" s="23" customFormat="1" x14ac:dyDescent="0.35">
      <c r="G147" s="24"/>
      <c r="H147" s="24"/>
      <c r="I147" s="34"/>
      <c r="J147" s="24"/>
      <c r="K147" s="34"/>
      <c r="V147" s="34"/>
    </row>
    <row r="148" spans="7:22" s="23" customFormat="1" x14ac:dyDescent="0.35">
      <c r="G148" s="24"/>
      <c r="H148" s="24"/>
      <c r="I148" s="34"/>
      <c r="J148" s="24"/>
      <c r="K148" s="34"/>
      <c r="V148" s="34"/>
    </row>
    <row r="149" spans="7:22" s="23" customFormat="1" x14ac:dyDescent="0.35">
      <c r="G149" s="24"/>
      <c r="H149" s="24"/>
      <c r="I149" s="34"/>
      <c r="J149" s="24"/>
      <c r="K149" s="34"/>
      <c r="V149" s="34"/>
    </row>
    <row r="150" spans="7:22" s="23" customFormat="1" x14ac:dyDescent="0.35">
      <c r="G150" s="24"/>
      <c r="H150" s="24"/>
      <c r="I150" s="34"/>
      <c r="J150" s="24"/>
      <c r="K150" s="34"/>
      <c r="V150" s="34"/>
    </row>
    <row r="151" spans="7:22" s="23" customFormat="1" x14ac:dyDescent="0.35">
      <c r="G151" s="24"/>
      <c r="H151" s="24"/>
      <c r="I151" s="34"/>
      <c r="J151" s="24"/>
      <c r="K151" s="34"/>
      <c r="V151" s="34"/>
    </row>
    <row r="152" spans="7:22" s="23" customFormat="1" x14ac:dyDescent="0.35">
      <c r="G152" s="24"/>
      <c r="H152" s="24"/>
      <c r="I152" s="34"/>
      <c r="J152" s="24"/>
      <c r="K152" s="34"/>
      <c r="V152" s="34"/>
    </row>
    <row r="153" spans="7:22" s="23" customFormat="1" x14ac:dyDescent="0.35">
      <c r="G153" s="24"/>
      <c r="H153" s="24"/>
      <c r="I153" s="34"/>
      <c r="J153" s="24"/>
      <c r="K153" s="34"/>
      <c r="V153" s="34"/>
    </row>
    <row r="154" spans="7:22" s="23" customFormat="1" x14ac:dyDescent="0.35">
      <c r="G154" s="24"/>
      <c r="H154" s="24"/>
      <c r="I154" s="34"/>
      <c r="J154" s="24"/>
      <c r="K154" s="34"/>
      <c r="V154" s="34"/>
    </row>
    <row r="155" spans="7:22" s="23" customFormat="1" x14ac:dyDescent="0.35">
      <c r="G155" s="24"/>
      <c r="H155" s="24"/>
      <c r="I155" s="34"/>
      <c r="J155" s="24"/>
      <c r="K155" s="34"/>
      <c r="V155" s="34"/>
    </row>
    <row r="156" spans="7:22" s="23" customFormat="1" x14ac:dyDescent="0.35">
      <c r="G156" s="24"/>
      <c r="H156" s="24"/>
      <c r="I156" s="34"/>
      <c r="J156" s="24"/>
      <c r="K156" s="34"/>
      <c r="V156" s="34"/>
    </row>
    <row r="157" spans="7:22" s="23" customFormat="1" x14ac:dyDescent="0.35">
      <c r="G157" s="24"/>
      <c r="H157" s="24"/>
      <c r="I157" s="34"/>
      <c r="J157" s="24"/>
      <c r="K157" s="34"/>
      <c r="V157" s="34"/>
    </row>
    <row r="158" spans="7:22" s="23" customFormat="1" x14ac:dyDescent="0.35">
      <c r="G158" s="24"/>
      <c r="H158" s="24"/>
      <c r="I158" s="34"/>
      <c r="J158" s="24"/>
      <c r="K158" s="34"/>
      <c r="V158" s="34"/>
    </row>
    <row r="159" spans="7:22" s="23" customFormat="1" x14ac:dyDescent="0.35">
      <c r="G159" s="24"/>
      <c r="H159" s="24"/>
      <c r="I159" s="34"/>
      <c r="J159" s="24"/>
      <c r="K159" s="34"/>
      <c r="V159" s="34"/>
    </row>
    <row r="160" spans="7:22" s="23" customFormat="1" x14ac:dyDescent="0.35">
      <c r="G160" s="24"/>
      <c r="H160" s="24"/>
      <c r="I160" s="34"/>
      <c r="J160" s="24"/>
      <c r="K160" s="34"/>
      <c r="V160" s="34"/>
    </row>
    <row r="161" spans="7:22" s="23" customFormat="1" x14ac:dyDescent="0.35">
      <c r="G161" s="24"/>
      <c r="H161" s="24"/>
      <c r="I161" s="34"/>
      <c r="J161" s="24"/>
      <c r="K161" s="34"/>
      <c r="V161" s="34"/>
    </row>
    <row r="162" spans="7:22" s="23" customFormat="1" x14ac:dyDescent="0.35">
      <c r="G162" s="24"/>
      <c r="H162" s="24"/>
      <c r="I162" s="34"/>
      <c r="J162" s="24"/>
      <c r="K162" s="34"/>
      <c r="V162" s="34"/>
    </row>
    <row r="163" spans="7:22" s="23" customFormat="1" x14ac:dyDescent="0.35">
      <c r="G163" s="24"/>
      <c r="H163" s="24"/>
      <c r="I163" s="34"/>
      <c r="J163" s="24"/>
      <c r="K163" s="34"/>
      <c r="V163" s="34"/>
    </row>
    <row r="164" spans="7:22" s="23" customFormat="1" x14ac:dyDescent="0.35">
      <c r="G164" s="24"/>
      <c r="H164" s="24"/>
      <c r="I164" s="34"/>
      <c r="J164" s="24"/>
      <c r="K164" s="34"/>
      <c r="V164" s="34"/>
    </row>
    <row r="165" spans="7:22" s="23" customFormat="1" x14ac:dyDescent="0.35">
      <c r="G165" s="24"/>
      <c r="H165" s="24"/>
      <c r="I165" s="34"/>
      <c r="J165" s="24"/>
      <c r="K165" s="34"/>
      <c r="V165" s="34"/>
    </row>
    <row r="166" spans="7:22" s="23" customFormat="1" x14ac:dyDescent="0.35">
      <c r="G166" s="24"/>
      <c r="H166" s="24"/>
      <c r="I166" s="34"/>
      <c r="J166" s="24"/>
      <c r="K166" s="34"/>
      <c r="V166" s="34"/>
    </row>
    <row r="167" spans="7:22" s="23" customFormat="1" x14ac:dyDescent="0.35">
      <c r="G167" s="24"/>
      <c r="H167" s="24"/>
      <c r="I167" s="34"/>
      <c r="J167" s="24"/>
      <c r="K167" s="34"/>
      <c r="V167" s="34"/>
    </row>
    <row r="168" spans="7:22" s="23" customFormat="1" x14ac:dyDescent="0.35">
      <c r="G168" s="24"/>
      <c r="H168" s="24"/>
      <c r="I168" s="34"/>
      <c r="J168" s="24"/>
      <c r="K168" s="34"/>
      <c r="V168" s="34"/>
    </row>
    <row r="169" spans="7:22" s="23" customFormat="1" x14ac:dyDescent="0.35">
      <c r="G169" s="24"/>
      <c r="H169" s="24"/>
      <c r="I169" s="34"/>
      <c r="J169" s="24"/>
      <c r="K169" s="34"/>
      <c r="V169" s="34"/>
    </row>
    <row r="170" spans="7:22" s="23" customFormat="1" x14ac:dyDescent="0.35">
      <c r="G170" s="24"/>
      <c r="H170" s="24"/>
      <c r="I170" s="34"/>
      <c r="J170" s="24"/>
      <c r="K170" s="34"/>
      <c r="V170" s="34"/>
    </row>
    <row r="171" spans="7:22" s="23" customFormat="1" x14ac:dyDescent="0.35">
      <c r="G171" s="24"/>
      <c r="H171" s="24"/>
      <c r="I171" s="34"/>
      <c r="J171" s="24"/>
      <c r="K171" s="34"/>
      <c r="V171" s="34"/>
    </row>
    <row r="172" spans="7:22" s="23" customFormat="1" x14ac:dyDescent="0.35">
      <c r="G172" s="24"/>
      <c r="H172" s="24"/>
      <c r="I172" s="34"/>
      <c r="J172" s="24"/>
      <c r="K172" s="34"/>
      <c r="V172" s="34"/>
    </row>
    <row r="173" spans="7:22" s="23" customFormat="1" x14ac:dyDescent="0.35">
      <c r="G173" s="24"/>
      <c r="H173" s="24"/>
      <c r="I173" s="34"/>
      <c r="J173" s="24"/>
      <c r="K173" s="34"/>
      <c r="V173" s="34"/>
    </row>
    <row r="174" spans="7:22" s="23" customFormat="1" x14ac:dyDescent="0.35">
      <c r="G174" s="24"/>
      <c r="H174" s="24"/>
      <c r="I174" s="34"/>
      <c r="J174" s="24"/>
      <c r="K174" s="34"/>
      <c r="V174" s="34"/>
    </row>
    <row r="175" spans="7:22" s="23" customFormat="1" x14ac:dyDescent="0.35">
      <c r="G175" s="24"/>
      <c r="H175" s="24"/>
      <c r="I175" s="34"/>
      <c r="J175" s="24"/>
      <c r="K175" s="34"/>
      <c r="V175" s="34"/>
    </row>
    <row r="176" spans="7:22" s="23" customFormat="1" x14ac:dyDescent="0.35">
      <c r="G176" s="24"/>
      <c r="H176" s="24"/>
      <c r="I176" s="34"/>
      <c r="J176" s="24"/>
      <c r="K176" s="34"/>
      <c r="V176" s="34"/>
    </row>
    <row r="177" spans="7:22" s="23" customFormat="1" x14ac:dyDescent="0.35">
      <c r="G177" s="24"/>
      <c r="H177" s="24"/>
      <c r="I177" s="34"/>
      <c r="J177" s="24"/>
      <c r="K177" s="34"/>
      <c r="V177" s="34"/>
    </row>
    <row r="178" spans="7:22" s="23" customFormat="1" x14ac:dyDescent="0.35">
      <c r="G178" s="24"/>
      <c r="H178" s="24"/>
      <c r="I178" s="34"/>
      <c r="J178" s="24"/>
      <c r="K178" s="34"/>
      <c r="V178" s="34"/>
    </row>
    <row r="179" spans="7:22" s="23" customFormat="1" x14ac:dyDescent="0.35">
      <c r="G179" s="24"/>
      <c r="H179" s="24"/>
      <c r="I179" s="34"/>
      <c r="J179" s="24"/>
      <c r="K179" s="34"/>
      <c r="V179" s="34"/>
    </row>
    <row r="180" spans="7:22" s="23" customFormat="1" x14ac:dyDescent="0.35">
      <c r="G180" s="24"/>
      <c r="H180" s="24"/>
      <c r="I180" s="34"/>
      <c r="J180" s="24"/>
      <c r="K180" s="34"/>
      <c r="V180" s="34"/>
    </row>
    <row r="181" spans="7:22" s="23" customFormat="1" x14ac:dyDescent="0.35">
      <c r="G181" s="24"/>
      <c r="H181" s="24"/>
      <c r="I181" s="34"/>
      <c r="J181" s="24"/>
      <c r="K181" s="34"/>
      <c r="V181" s="34"/>
    </row>
    <row r="182" spans="7:22" s="23" customFormat="1" x14ac:dyDescent="0.35">
      <c r="G182" s="24"/>
      <c r="H182" s="24"/>
      <c r="I182" s="34"/>
      <c r="J182" s="24"/>
      <c r="K182" s="34"/>
      <c r="V182" s="34"/>
    </row>
    <row r="183" spans="7:22" s="23" customFormat="1" x14ac:dyDescent="0.35">
      <c r="G183" s="24"/>
      <c r="H183" s="24"/>
      <c r="I183" s="34"/>
      <c r="J183" s="24"/>
      <c r="K183" s="34"/>
      <c r="V183" s="34"/>
    </row>
    <row r="184" spans="7:22" s="23" customFormat="1" x14ac:dyDescent="0.35">
      <c r="G184" s="24"/>
      <c r="H184" s="24"/>
      <c r="I184" s="34"/>
      <c r="J184" s="24"/>
      <c r="K184" s="34"/>
      <c r="V184" s="34"/>
    </row>
    <row r="185" spans="7:22" s="23" customFormat="1" x14ac:dyDescent="0.35">
      <c r="G185" s="24"/>
      <c r="H185" s="24"/>
      <c r="I185" s="34"/>
      <c r="J185" s="24"/>
      <c r="K185" s="34"/>
      <c r="V185" s="34"/>
    </row>
    <row r="186" spans="7:22" s="23" customFormat="1" x14ac:dyDescent="0.35">
      <c r="G186" s="24"/>
      <c r="H186" s="24"/>
      <c r="I186" s="34"/>
      <c r="J186" s="24"/>
      <c r="K186" s="34"/>
      <c r="V186" s="34"/>
    </row>
    <row r="187" spans="7:22" s="23" customFormat="1" x14ac:dyDescent="0.35">
      <c r="G187" s="24"/>
      <c r="H187" s="24"/>
      <c r="I187" s="34"/>
      <c r="J187" s="24"/>
      <c r="K187" s="34"/>
      <c r="V187" s="34"/>
    </row>
    <row r="188" spans="7:22" s="23" customFormat="1" x14ac:dyDescent="0.35">
      <c r="G188" s="24"/>
      <c r="H188" s="24"/>
      <c r="I188" s="34"/>
      <c r="J188" s="24"/>
      <c r="K188" s="34"/>
      <c r="V188" s="34"/>
    </row>
    <row r="189" spans="7:22" s="23" customFormat="1" x14ac:dyDescent="0.35">
      <c r="G189" s="24"/>
      <c r="H189" s="24"/>
      <c r="I189" s="34"/>
      <c r="J189" s="24"/>
      <c r="K189" s="34"/>
      <c r="V189" s="34"/>
    </row>
    <row r="190" spans="7:22" s="23" customFormat="1" x14ac:dyDescent="0.35">
      <c r="G190" s="24"/>
      <c r="H190" s="24"/>
      <c r="I190" s="34"/>
      <c r="J190" s="24"/>
      <c r="K190" s="34"/>
      <c r="V190" s="34"/>
    </row>
    <row r="191" spans="7:22" s="23" customFormat="1" x14ac:dyDescent="0.35">
      <c r="G191" s="24"/>
      <c r="H191" s="24"/>
      <c r="I191" s="34"/>
      <c r="J191" s="24"/>
      <c r="K191" s="34"/>
      <c r="V191" s="34"/>
    </row>
    <row r="192" spans="7:22" s="23" customFormat="1" x14ac:dyDescent="0.35">
      <c r="G192" s="24"/>
      <c r="H192" s="24"/>
      <c r="I192" s="34"/>
      <c r="J192" s="24"/>
      <c r="K192" s="34"/>
      <c r="V192" s="34"/>
    </row>
    <row r="193" spans="7:22" s="23" customFormat="1" x14ac:dyDescent="0.35">
      <c r="G193" s="24"/>
      <c r="H193" s="24"/>
      <c r="I193" s="34"/>
      <c r="J193" s="24"/>
      <c r="K193" s="34"/>
      <c r="V193" s="34"/>
    </row>
    <row r="194" spans="7:22" s="23" customFormat="1" x14ac:dyDescent="0.35">
      <c r="G194" s="24"/>
      <c r="H194" s="24"/>
      <c r="I194" s="34"/>
      <c r="J194" s="24"/>
      <c r="K194" s="34"/>
      <c r="V194" s="34"/>
    </row>
    <row r="195" spans="7:22" s="23" customFormat="1" x14ac:dyDescent="0.35">
      <c r="G195" s="24"/>
      <c r="H195" s="24"/>
      <c r="I195" s="34"/>
      <c r="J195" s="24"/>
      <c r="K195" s="34"/>
      <c r="V195" s="34"/>
    </row>
    <row r="196" spans="7:22" s="23" customFormat="1" x14ac:dyDescent="0.35">
      <c r="G196" s="24"/>
      <c r="H196" s="24"/>
      <c r="I196" s="34"/>
      <c r="J196" s="24"/>
      <c r="K196" s="34"/>
      <c r="V196" s="34"/>
    </row>
    <row r="197" spans="7:22" s="23" customFormat="1" x14ac:dyDescent="0.35">
      <c r="G197" s="24"/>
      <c r="H197" s="24"/>
      <c r="I197" s="34"/>
      <c r="J197" s="24"/>
      <c r="K197" s="34"/>
      <c r="V197" s="34"/>
    </row>
    <row r="198" spans="7:22" s="23" customFormat="1" x14ac:dyDescent="0.35">
      <c r="G198" s="24"/>
      <c r="H198" s="24"/>
      <c r="I198" s="34"/>
      <c r="J198" s="24"/>
      <c r="K198" s="34"/>
      <c r="V198" s="34"/>
    </row>
    <row r="199" spans="7:22" s="23" customFormat="1" x14ac:dyDescent="0.35">
      <c r="G199" s="24"/>
      <c r="H199" s="24"/>
      <c r="I199" s="34"/>
      <c r="J199" s="24"/>
      <c r="K199" s="34"/>
      <c r="V199" s="34"/>
    </row>
    <row r="200" spans="7:22" s="23" customFormat="1" x14ac:dyDescent="0.35">
      <c r="G200" s="24"/>
      <c r="H200" s="24"/>
      <c r="I200" s="34"/>
      <c r="J200" s="24"/>
      <c r="K200" s="34"/>
      <c r="V200" s="34"/>
    </row>
    <row r="201" spans="7:22" s="23" customFormat="1" x14ac:dyDescent="0.35">
      <c r="G201" s="24"/>
      <c r="H201" s="24"/>
      <c r="I201" s="34"/>
      <c r="J201" s="24"/>
      <c r="K201" s="34"/>
      <c r="V201" s="34"/>
    </row>
    <row r="202" spans="7:22" s="23" customFormat="1" x14ac:dyDescent="0.35">
      <c r="G202" s="24"/>
      <c r="H202" s="24"/>
      <c r="I202" s="34"/>
      <c r="J202" s="24"/>
      <c r="K202" s="34"/>
      <c r="V202" s="34"/>
    </row>
    <row r="203" spans="7:22" s="23" customFormat="1" x14ac:dyDescent="0.35">
      <c r="G203" s="24"/>
      <c r="H203" s="24"/>
      <c r="I203" s="34"/>
      <c r="J203" s="24"/>
      <c r="K203" s="34"/>
      <c r="V203" s="34"/>
    </row>
    <row r="204" spans="7:22" s="23" customFormat="1" x14ac:dyDescent="0.35">
      <c r="G204" s="24"/>
      <c r="H204" s="24"/>
      <c r="I204" s="34"/>
      <c r="J204" s="24"/>
      <c r="K204" s="34"/>
      <c r="V204" s="34"/>
    </row>
    <row r="205" spans="7:22" s="23" customFormat="1" x14ac:dyDescent="0.35">
      <c r="G205" s="24"/>
      <c r="H205" s="24"/>
      <c r="I205" s="34"/>
      <c r="J205" s="24"/>
      <c r="K205" s="34"/>
      <c r="V205" s="34"/>
    </row>
    <row r="206" spans="7:22" s="23" customFormat="1" x14ac:dyDescent="0.35">
      <c r="G206" s="24"/>
      <c r="H206" s="24"/>
      <c r="I206" s="34"/>
      <c r="J206" s="24"/>
      <c r="K206" s="34"/>
      <c r="V206" s="34"/>
    </row>
    <row r="207" spans="7:22" s="23" customFormat="1" x14ac:dyDescent="0.35">
      <c r="G207" s="24"/>
      <c r="H207" s="24"/>
      <c r="I207" s="34"/>
      <c r="J207" s="24"/>
      <c r="K207" s="34"/>
      <c r="V207" s="34"/>
    </row>
  </sheetData>
  <protectedRanges>
    <protectedRange algorithmName="SHA-512" hashValue="9+ah9tJAD1d4FIK7boMSAp9ZhkqWOsKcliwsS35JSOsk0Aea+c/2yFVjBeVDsv7trYxT+iUP9dPVCIbjcjaMoQ==" saltValue="Z7GArlXd1BdcXotzmJqK/w==" spinCount="100000" sqref="B3:B11" name="Rango1_23"/>
  </protectedRanges>
  <autoFilter ref="A2:AF11">
    <filterColumn colId="11">
      <filters>
        <filter val="GLOSA PENDIENTE POR CONTESTAR IPS"/>
      </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D34" sqref="D34"/>
    </sheetView>
  </sheetViews>
  <sheetFormatPr baseColWidth="10" defaultRowHeight="12.5" x14ac:dyDescent="0.25"/>
  <cols>
    <col min="1" max="1" width="0.9140625" style="58" customWidth="1"/>
    <col min="2" max="2" width="7.1640625" style="58" customWidth="1"/>
    <col min="3" max="3" width="16.08203125" style="58" customWidth="1"/>
    <col min="4" max="4" width="10.58203125" style="58" customWidth="1"/>
    <col min="5" max="6" width="10.5" style="58" customWidth="1"/>
    <col min="7" max="7" width="7.5" style="58" customWidth="1"/>
    <col min="8" max="8" width="19.08203125" style="58" customWidth="1"/>
    <col min="9" max="9" width="23.33203125" style="58" customWidth="1"/>
    <col min="10" max="10" width="11.4140625" style="58" customWidth="1"/>
    <col min="11" max="11" width="1.58203125" style="58" customWidth="1"/>
    <col min="12" max="12" width="8" style="58" customWidth="1"/>
    <col min="13" max="13" width="15.1640625" style="87" bestFit="1" customWidth="1"/>
    <col min="14" max="14" width="12.6640625" style="58" bestFit="1" customWidth="1"/>
    <col min="15" max="15" width="6.83203125" style="58" bestFit="1" customWidth="1"/>
    <col min="16" max="16" width="12.1640625" style="58" bestFit="1" customWidth="1"/>
    <col min="17" max="225" width="10.6640625" style="58"/>
    <col min="226" max="226" width="4.08203125" style="58" customWidth="1"/>
    <col min="227" max="227" width="10.6640625" style="58"/>
    <col min="228" max="228" width="16.08203125" style="58" customWidth="1"/>
    <col min="229" max="229" width="10.58203125" style="58" customWidth="1"/>
    <col min="230" max="233" width="10.6640625" style="58"/>
    <col min="234" max="234" width="20.6640625" style="58" customWidth="1"/>
    <col min="235" max="235" width="12.83203125" style="58" customWidth="1"/>
    <col min="236" max="236" width="1.58203125" style="58" customWidth="1"/>
    <col min="237" max="481" width="10.6640625" style="58"/>
    <col min="482" max="482" width="4.08203125" style="58" customWidth="1"/>
    <col min="483" max="483" width="10.6640625" style="58"/>
    <col min="484" max="484" width="16.08203125" style="58" customWidth="1"/>
    <col min="485" max="485" width="10.58203125" style="58" customWidth="1"/>
    <col min="486" max="489" width="10.6640625" style="58"/>
    <col min="490" max="490" width="20.6640625" style="58" customWidth="1"/>
    <col min="491" max="491" width="12.83203125" style="58" customWidth="1"/>
    <col min="492" max="492" width="1.58203125" style="58" customWidth="1"/>
    <col min="493" max="737" width="10.6640625" style="58"/>
    <col min="738" max="738" width="4.08203125" style="58" customWidth="1"/>
    <col min="739" max="739" width="10.6640625" style="58"/>
    <col min="740" max="740" width="16.08203125" style="58" customWidth="1"/>
    <col min="741" max="741" width="10.58203125" style="58" customWidth="1"/>
    <col min="742" max="745" width="10.6640625" style="58"/>
    <col min="746" max="746" width="20.6640625" style="58" customWidth="1"/>
    <col min="747" max="747" width="12.83203125" style="58" customWidth="1"/>
    <col min="748" max="748" width="1.58203125" style="58" customWidth="1"/>
    <col min="749" max="993" width="10.6640625" style="58"/>
    <col min="994" max="994" width="4.08203125" style="58" customWidth="1"/>
    <col min="995" max="995" width="10.6640625" style="58"/>
    <col min="996" max="996" width="16.08203125" style="58" customWidth="1"/>
    <col min="997" max="997" width="10.58203125" style="58" customWidth="1"/>
    <col min="998" max="1001" width="10.6640625" style="58"/>
    <col min="1002" max="1002" width="20.6640625" style="58" customWidth="1"/>
    <col min="1003" max="1003" width="12.83203125" style="58" customWidth="1"/>
    <col min="1004" max="1004" width="1.58203125" style="58" customWidth="1"/>
    <col min="1005" max="1249" width="10.6640625" style="58"/>
    <col min="1250" max="1250" width="4.08203125" style="58" customWidth="1"/>
    <col min="1251" max="1251" width="10.6640625" style="58"/>
    <col min="1252" max="1252" width="16.08203125" style="58" customWidth="1"/>
    <col min="1253" max="1253" width="10.58203125" style="58" customWidth="1"/>
    <col min="1254" max="1257" width="10.6640625" style="58"/>
    <col min="1258" max="1258" width="20.6640625" style="58" customWidth="1"/>
    <col min="1259" max="1259" width="12.83203125" style="58" customWidth="1"/>
    <col min="1260" max="1260" width="1.58203125" style="58" customWidth="1"/>
    <col min="1261" max="1505" width="10.6640625" style="58"/>
    <col min="1506" max="1506" width="4.08203125" style="58" customWidth="1"/>
    <col min="1507" max="1507" width="10.6640625" style="58"/>
    <col min="1508" max="1508" width="16.08203125" style="58" customWidth="1"/>
    <col min="1509" max="1509" width="10.58203125" style="58" customWidth="1"/>
    <col min="1510" max="1513" width="10.6640625" style="58"/>
    <col min="1514" max="1514" width="20.6640625" style="58" customWidth="1"/>
    <col min="1515" max="1515" width="12.83203125" style="58" customWidth="1"/>
    <col min="1516" max="1516" width="1.58203125" style="58" customWidth="1"/>
    <col min="1517" max="1761" width="10.6640625" style="58"/>
    <col min="1762" max="1762" width="4.08203125" style="58" customWidth="1"/>
    <col min="1763" max="1763" width="10.6640625" style="58"/>
    <col min="1764" max="1764" width="16.08203125" style="58" customWidth="1"/>
    <col min="1765" max="1765" width="10.58203125" style="58" customWidth="1"/>
    <col min="1766" max="1769" width="10.6640625" style="58"/>
    <col min="1770" max="1770" width="20.6640625" style="58" customWidth="1"/>
    <col min="1771" max="1771" width="12.83203125" style="58" customWidth="1"/>
    <col min="1772" max="1772" width="1.58203125" style="58" customWidth="1"/>
    <col min="1773" max="2017" width="10.6640625" style="58"/>
    <col min="2018" max="2018" width="4.08203125" style="58" customWidth="1"/>
    <col min="2019" max="2019" width="10.6640625" style="58"/>
    <col min="2020" max="2020" width="16.08203125" style="58" customWidth="1"/>
    <col min="2021" max="2021" width="10.58203125" style="58" customWidth="1"/>
    <col min="2022" max="2025" width="10.6640625" style="58"/>
    <col min="2026" max="2026" width="20.6640625" style="58" customWidth="1"/>
    <col min="2027" max="2027" width="12.83203125" style="58" customWidth="1"/>
    <col min="2028" max="2028" width="1.58203125" style="58" customWidth="1"/>
    <col min="2029" max="2273" width="10.6640625" style="58"/>
    <col min="2274" max="2274" width="4.08203125" style="58" customWidth="1"/>
    <col min="2275" max="2275" width="10.6640625" style="58"/>
    <col min="2276" max="2276" width="16.08203125" style="58" customWidth="1"/>
    <col min="2277" max="2277" width="10.58203125" style="58" customWidth="1"/>
    <col min="2278" max="2281" width="10.6640625" style="58"/>
    <col min="2282" max="2282" width="20.6640625" style="58" customWidth="1"/>
    <col min="2283" max="2283" width="12.83203125" style="58" customWidth="1"/>
    <col min="2284" max="2284" width="1.58203125" style="58" customWidth="1"/>
    <col min="2285" max="2529" width="10.6640625" style="58"/>
    <col min="2530" max="2530" width="4.08203125" style="58" customWidth="1"/>
    <col min="2531" max="2531" width="10.6640625" style="58"/>
    <col min="2532" max="2532" width="16.08203125" style="58" customWidth="1"/>
    <col min="2533" max="2533" width="10.58203125" style="58" customWidth="1"/>
    <col min="2534" max="2537" width="10.6640625" style="58"/>
    <col min="2538" max="2538" width="20.6640625" style="58" customWidth="1"/>
    <col min="2539" max="2539" width="12.83203125" style="58" customWidth="1"/>
    <col min="2540" max="2540" width="1.58203125" style="58" customWidth="1"/>
    <col min="2541" max="2785" width="10.6640625" style="58"/>
    <col min="2786" max="2786" width="4.08203125" style="58" customWidth="1"/>
    <col min="2787" max="2787" width="10.6640625" style="58"/>
    <col min="2788" max="2788" width="16.08203125" style="58" customWidth="1"/>
    <col min="2789" max="2789" width="10.58203125" style="58" customWidth="1"/>
    <col min="2790" max="2793" width="10.6640625" style="58"/>
    <col min="2794" max="2794" width="20.6640625" style="58" customWidth="1"/>
    <col min="2795" max="2795" width="12.83203125" style="58" customWidth="1"/>
    <col min="2796" max="2796" width="1.58203125" style="58" customWidth="1"/>
    <col min="2797" max="3041" width="10.6640625" style="58"/>
    <col min="3042" max="3042" width="4.08203125" style="58" customWidth="1"/>
    <col min="3043" max="3043" width="10.6640625" style="58"/>
    <col min="3044" max="3044" width="16.08203125" style="58" customWidth="1"/>
    <col min="3045" max="3045" width="10.58203125" style="58" customWidth="1"/>
    <col min="3046" max="3049" width="10.6640625" style="58"/>
    <col min="3050" max="3050" width="20.6640625" style="58" customWidth="1"/>
    <col min="3051" max="3051" width="12.83203125" style="58" customWidth="1"/>
    <col min="3052" max="3052" width="1.58203125" style="58" customWidth="1"/>
    <col min="3053" max="3297" width="10.6640625" style="58"/>
    <col min="3298" max="3298" width="4.08203125" style="58" customWidth="1"/>
    <col min="3299" max="3299" width="10.6640625" style="58"/>
    <col min="3300" max="3300" width="16.08203125" style="58" customWidth="1"/>
    <col min="3301" max="3301" width="10.58203125" style="58" customWidth="1"/>
    <col min="3302" max="3305" width="10.6640625" style="58"/>
    <col min="3306" max="3306" width="20.6640625" style="58" customWidth="1"/>
    <col min="3307" max="3307" width="12.83203125" style="58" customWidth="1"/>
    <col min="3308" max="3308" width="1.58203125" style="58" customWidth="1"/>
    <col min="3309" max="3553" width="10.6640625" style="58"/>
    <col min="3554" max="3554" width="4.08203125" style="58" customWidth="1"/>
    <col min="3555" max="3555" width="10.6640625" style="58"/>
    <col min="3556" max="3556" width="16.08203125" style="58" customWidth="1"/>
    <col min="3557" max="3557" width="10.58203125" style="58" customWidth="1"/>
    <col min="3558" max="3561" width="10.6640625" style="58"/>
    <col min="3562" max="3562" width="20.6640625" style="58" customWidth="1"/>
    <col min="3563" max="3563" width="12.83203125" style="58" customWidth="1"/>
    <col min="3564" max="3564" width="1.58203125" style="58" customWidth="1"/>
    <col min="3565" max="3809" width="10.6640625" style="58"/>
    <col min="3810" max="3810" width="4.08203125" style="58" customWidth="1"/>
    <col min="3811" max="3811" width="10.6640625" style="58"/>
    <col min="3812" max="3812" width="16.08203125" style="58" customWidth="1"/>
    <col min="3813" max="3813" width="10.58203125" style="58" customWidth="1"/>
    <col min="3814" max="3817" width="10.6640625" style="58"/>
    <col min="3818" max="3818" width="20.6640625" style="58" customWidth="1"/>
    <col min="3819" max="3819" width="12.83203125" style="58" customWidth="1"/>
    <col min="3820" max="3820" width="1.58203125" style="58" customWidth="1"/>
    <col min="3821" max="4065" width="10.6640625" style="58"/>
    <col min="4066" max="4066" width="4.08203125" style="58" customWidth="1"/>
    <col min="4067" max="4067" width="10.6640625" style="58"/>
    <col min="4068" max="4068" width="16.08203125" style="58" customWidth="1"/>
    <col min="4069" max="4069" width="10.58203125" style="58" customWidth="1"/>
    <col min="4070" max="4073" width="10.6640625" style="58"/>
    <col min="4074" max="4074" width="20.6640625" style="58" customWidth="1"/>
    <col min="4075" max="4075" width="12.83203125" style="58" customWidth="1"/>
    <col min="4076" max="4076" width="1.58203125" style="58" customWidth="1"/>
    <col min="4077" max="4321" width="10.6640625" style="58"/>
    <col min="4322" max="4322" width="4.08203125" style="58" customWidth="1"/>
    <col min="4323" max="4323" width="10.6640625" style="58"/>
    <col min="4324" max="4324" width="16.08203125" style="58" customWidth="1"/>
    <col min="4325" max="4325" width="10.58203125" style="58" customWidth="1"/>
    <col min="4326" max="4329" width="10.6640625" style="58"/>
    <col min="4330" max="4330" width="20.6640625" style="58" customWidth="1"/>
    <col min="4331" max="4331" width="12.83203125" style="58" customWidth="1"/>
    <col min="4332" max="4332" width="1.58203125" style="58" customWidth="1"/>
    <col min="4333" max="4577" width="10.6640625" style="58"/>
    <col min="4578" max="4578" width="4.08203125" style="58" customWidth="1"/>
    <col min="4579" max="4579" width="10.6640625" style="58"/>
    <col min="4580" max="4580" width="16.08203125" style="58" customWidth="1"/>
    <col min="4581" max="4581" width="10.58203125" style="58" customWidth="1"/>
    <col min="4582" max="4585" width="10.6640625" style="58"/>
    <col min="4586" max="4586" width="20.6640625" style="58" customWidth="1"/>
    <col min="4587" max="4587" width="12.83203125" style="58" customWidth="1"/>
    <col min="4588" max="4588" width="1.58203125" style="58" customWidth="1"/>
    <col min="4589" max="4833" width="10.6640625" style="58"/>
    <col min="4834" max="4834" width="4.08203125" style="58" customWidth="1"/>
    <col min="4835" max="4835" width="10.6640625" style="58"/>
    <col min="4836" max="4836" width="16.08203125" style="58" customWidth="1"/>
    <col min="4837" max="4837" width="10.58203125" style="58" customWidth="1"/>
    <col min="4838" max="4841" width="10.6640625" style="58"/>
    <col min="4842" max="4842" width="20.6640625" style="58" customWidth="1"/>
    <col min="4843" max="4843" width="12.83203125" style="58" customWidth="1"/>
    <col min="4844" max="4844" width="1.58203125" style="58" customWidth="1"/>
    <col min="4845" max="5089" width="10.6640625" style="58"/>
    <col min="5090" max="5090" width="4.08203125" style="58" customWidth="1"/>
    <col min="5091" max="5091" width="10.6640625" style="58"/>
    <col min="5092" max="5092" width="16.08203125" style="58" customWidth="1"/>
    <col min="5093" max="5093" width="10.58203125" style="58" customWidth="1"/>
    <col min="5094" max="5097" width="10.6640625" style="58"/>
    <col min="5098" max="5098" width="20.6640625" style="58" customWidth="1"/>
    <col min="5099" max="5099" width="12.83203125" style="58" customWidth="1"/>
    <col min="5100" max="5100" width="1.58203125" style="58" customWidth="1"/>
    <col min="5101" max="5345" width="10.6640625" style="58"/>
    <col min="5346" max="5346" width="4.08203125" style="58" customWidth="1"/>
    <col min="5347" max="5347" width="10.6640625" style="58"/>
    <col min="5348" max="5348" width="16.08203125" style="58" customWidth="1"/>
    <col min="5349" max="5349" width="10.58203125" style="58" customWidth="1"/>
    <col min="5350" max="5353" width="10.6640625" style="58"/>
    <col min="5354" max="5354" width="20.6640625" style="58" customWidth="1"/>
    <col min="5355" max="5355" width="12.83203125" style="58" customWidth="1"/>
    <col min="5356" max="5356" width="1.58203125" style="58" customWidth="1"/>
    <col min="5357" max="5601" width="10.6640625" style="58"/>
    <col min="5602" max="5602" width="4.08203125" style="58" customWidth="1"/>
    <col min="5603" max="5603" width="10.6640625" style="58"/>
    <col min="5604" max="5604" width="16.08203125" style="58" customWidth="1"/>
    <col min="5605" max="5605" width="10.58203125" style="58" customWidth="1"/>
    <col min="5606" max="5609" width="10.6640625" style="58"/>
    <col min="5610" max="5610" width="20.6640625" style="58" customWidth="1"/>
    <col min="5611" max="5611" width="12.83203125" style="58" customWidth="1"/>
    <col min="5612" max="5612" width="1.58203125" style="58" customWidth="1"/>
    <col min="5613" max="5857" width="10.6640625" style="58"/>
    <col min="5858" max="5858" width="4.08203125" style="58" customWidth="1"/>
    <col min="5859" max="5859" width="10.6640625" style="58"/>
    <col min="5860" max="5860" width="16.08203125" style="58" customWidth="1"/>
    <col min="5861" max="5861" width="10.58203125" style="58" customWidth="1"/>
    <col min="5862" max="5865" width="10.6640625" style="58"/>
    <col min="5866" max="5866" width="20.6640625" style="58" customWidth="1"/>
    <col min="5867" max="5867" width="12.83203125" style="58" customWidth="1"/>
    <col min="5868" max="5868" width="1.58203125" style="58" customWidth="1"/>
    <col min="5869" max="6113" width="10.6640625" style="58"/>
    <col min="6114" max="6114" width="4.08203125" style="58" customWidth="1"/>
    <col min="6115" max="6115" width="10.6640625" style="58"/>
    <col min="6116" max="6116" width="16.08203125" style="58" customWidth="1"/>
    <col min="6117" max="6117" width="10.58203125" style="58" customWidth="1"/>
    <col min="6118" max="6121" width="10.6640625" style="58"/>
    <col min="6122" max="6122" width="20.6640625" style="58" customWidth="1"/>
    <col min="6123" max="6123" width="12.83203125" style="58" customWidth="1"/>
    <col min="6124" max="6124" width="1.58203125" style="58" customWidth="1"/>
    <col min="6125" max="6369" width="10.6640625" style="58"/>
    <col min="6370" max="6370" width="4.08203125" style="58" customWidth="1"/>
    <col min="6371" max="6371" width="10.6640625" style="58"/>
    <col min="6372" max="6372" width="16.08203125" style="58" customWidth="1"/>
    <col min="6373" max="6373" width="10.58203125" style="58" customWidth="1"/>
    <col min="6374" max="6377" width="10.6640625" style="58"/>
    <col min="6378" max="6378" width="20.6640625" style="58" customWidth="1"/>
    <col min="6379" max="6379" width="12.83203125" style="58" customWidth="1"/>
    <col min="6380" max="6380" width="1.58203125" style="58" customWidth="1"/>
    <col min="6381" max="6625" width="10.6640625" style="58"/>
    <col min="6626" max="6626" width="4.08203125" style="58" customWidth="1"/>
    <col min="6627" max="6627" width="10.6640625" style="58"/>
    <col min="6628" max="6628" width="16.08203125" style="58" customWidth="1"/>
    <col min="6629" max="6629" width="10.58203125" style="58" customWidth="1"/>
    <col min="6630" max="6633" width="10.6640625" style="58"/>
    <col min="6634" max="6634" width="20.6640625" style="58" customWidth="1"/>
    <col min="6635" max="6635" width="12.83203125" style="58" customWidth="1"/>
    <col min="6636" max="6636" width="1.58203125" style="58" customWidth="1"/>
    <col min="6637" max="6881" width="10.6640625" style="58"/>
    <col min="6882" max="6882" width="4.08203125" style="58" customWidth="1"/>
    <col min="6883" max="6883" width="10.6640625" style="58"/>
    <col min="6884" max="6884" width="16.08203125" style="58" customWidth="1"/>
    <col min="6885" max="6885" width="10.58203125" style="58" customWidth="1"/>
    <col min="6886" max="6889" width="10.6640625" style="58"/>
    <col min="6890" max="6890" width="20.6640625" style="58" customWidth="1"/>
    <col min="6891" max="6891" width="12.83203125" style="58" customWidth="1"/>
    <col min="6892" max="6892" width="1.58203125" style="58" customWidth="1"/>
    <col min="6893" max="7137" width="10.6640625" style="58"/>
    <col min="7138" max="7138" width="4.08203125" style="58" customWidth="1"/>
    <col min="7139" max="7139" width="10.6640625" style="58"/>
    <col min="7140" max="7140" width="16.08203125" style="58" customWidth="1"/>
    <col min="7141" max="7141" width="10.58203125" style="58" customWidth="1"/>
    <col min="7142" max="7145" width="10.6640625" style="58"/>
    <col min="7146" max="7146" width="20.6640625" style="58" customWidth="1"/>
    <col min="7147" max="7147" width="12.83203125" style="58" customWidth="1"/>
    <col min="7148" max="7148" width="1.58203125" style="58" customWidth="1"/>
    <col min="7149" max="7393" width="10.6640625" style="58"/>
    <col min="7394" max="7394" width="4.08203125" style="58" customWidth="1"/>
    <col min="7395" max="7395" width="10.6640625" style="58"/>
    <col min="7396" max="7396" width="16.08203125" style="58" customWidth="1"/>
    <col min="7397" max="7397" width="10.58203125" style="58" customWidth="1"/>
    <col min="7398" max="7401" width="10.6640625" style="58"/>
    <col min="7402" max="7402" width="20.6640625" style="58" customWidth="1"/>
    <col min="7403" max="7403" width="12.83203125" style="58" customWidth="1"/>
    <col min="7404" max="7404" width="1.58203125" style="58" customWidth="1"/>
    <col min="7405" max="7649" width="10.6640625" style="58"/>
    <col min="7650" max="7650" width="4.08203125" style="58" customWidth="1"/>
    <col min="7651" max="7651" width="10.6640625" style="58"/>
    <col min="7652" max="7652" width="16.08203125" style="58" customWidth="1"/>
    <col min="7653" max="7653" width="10.58203125" style="58" customWidth="1"/>
    <col min="7654" max="7657" width="10.6640625" style="58"/>
    <col min="7658" max="7658" width="20.6640625" style="58" customWidth="1"/>
    <col min="7659" max="7659" width="12.83203125" style="58" customWidth="1"/>
    <col min="7660" max="7660" width="1.58203125" style="58" customWidth="1"/>
    <col min="7661" max="7905" width="10.6640625" style="58"/>
    <col min="7906" max="7906" width="4.08203125" style="58" customWidth="1"/>
    <col min="7907" max="7907" width="10.6640625" style="58"/>
    <col min="7908" max="7908" width="16.08203125" style="58" customWidth="1"/>
    <col min="7909" max="7909" width="10.58203125" style="58" customWidth="1"/>
    <col min="7910" max="7913" width="10.6640625" style="58"/>
    <col min="7914" max="7914" width="20.6640625" style="58" customWidth="1"/>
    <col min="7915" max="7915" width="12.83203125" style="58" customWidth="1"/>
    <col min="7916" max="7916" width="1.58203125" style="58" customWidth="1"/>
    <col min="7917" max="8161" width="10.6640625" style="58"/>
    <col min="8162" max="8162" width="4.08203125" style="58" customWidth="1"/>
    <col min="8163" max="8163" width="10.6640625" style="58"/>
    <col min="8164" max="8164" width="16.08203125" style="58" customWidth="1"/>
    <col min="8165" max="8165" width="10.58203125" style="58" customWidth="1"/>
    <col min="8166" max="8169" width="10.6640625" style="58"/>
    <col min="8170" max="8170" width="20.6640625" style="58" customWidth="1"/>
    <col min="8171" max="8171" width="12.83203125" style="58" customWidth="1"/>
    <col min="8172" max="8172" width="1.58203125" style="58" customWidth="1"/>
    <col min="8173" max="8417" width="10.6640625" style="58"/>
    <col min="8418" max="8418" width="4.08203125" style="58" customWidth="1"/>
    <col min="8419" max="8419" width="10.6640625" style="58"/>
    <col min="8420" max="8420" width="16.08203125" style="58" customWidth="1"/>
    <col min="8421" max="8421" width="10.58203125" style="58" customWidth="1"/>
    <col min="8422" max="8425" width="10.6640625" style="58"/>
    <col min="8426" max="8426" width="20.6640625" style="58" customWidth="1"/>
    <col min="8427" max="8427" width="12.83203125" style="58" customWidth="1"/>
    <col min="8428" max="8428" width="1.58203125" style="58" customWidth="1"/>
    <col min="8429" max="8673" width="10.6640625" style="58"/>
    <col min="8674" max="8674" width="4.08203125" style="58" customWidth="1"/>
    <col min="8675" max="8675" width="10.6640625" style="58"/>
    <col min="8676" max="8676" width="16.08203125" style="58" customWidth="1"/>
    <col min="8677" max="8677" width="10.58203125" style="58" customWidth="1"/>
    <col min="8678" max="8681" width="10.6640625" style="58"/>
    <col min="8682" max="8682" width="20.6640625" style="58" customWidth="1"/>
    <col min="8683" max="8683" width="12.83203125" style="58" customWidth="1"/>
    <col min="8684" max="8684" width="1.58203125" style="58" customWidth="1"/>
    <col min="8685" max="8929" width="10.6640625" style="58"/>
    <col min="8930" max="8930" width="4.08203125" style="58" customWidth="1"/>
    <col min="8931" max="8931" width="10.6640625" style="58"/>
    <col min="8932" max="8932" width="16.08203125" style="58" customWidth="1"/>
    <col min="8933" max="8933" width="10.58203125" style="58" customWidth="1"/>
    <col min="8934" max="8937" width="10.6640625" style="58"/>
    <col min="8938" max="8938" width="20.6640625" style="58" customWidth="1"/>
    <col min="8939" max="8939" width="12.83203125" style="58" customWidth="1"/>
    <col min="8940" max="8940" width="1.58203125" style="58" customWidth="1"/>
    <col min="8941" max="9185" width="10.6640625" style="58"/>
    <col min="9186" max="9186" width="4.08203125" style="58" customWidth="1"/>
    <col min="9187" max="9187" width="10.6640625" style="58"/>
    <col min="9188" max="9188" width="16.08203125" style="58" customWidth="1"/>
    <col min="9189" max="9189" width="10.58203125" style="58" customWidth="1"/>
    <col min="9190" max="9193" width="10.6640625" style="58"/>
    <col min="9194" max="9194" width="20.6640625" style="58" customWidth="1"/>
    <col min="9195" max="9195" width="12.83203125" style="58" customWidth="1"/>
    <col min="9196" max="9196" width="1.58203125" style="58" customWidth="1"/>
    <col min="9197" max="9441" width="10.6640625" style="58"/>
    <col min="9442" max="9442" width="4.08203125" style="58" customWidth="1"/>
    <col min="9443" max="9443" width="10.6640625" style="58"/>
    <col min="9444" max="9444" width="16.08203125" style="58" customWidth="1"/>
    <col min="9445" max="9445" width="10.58203125" style="58" customWidth="1"/>
    <col min="9446" max="9449" width="10.6640625" style="58"/>
    <col min="9450" max="9450" width="20.6640625" style="58" customWidth="1"/>
    <col min="9451" max="9451" width="12.83203125" style="58" customWidth="1"/>
    <col min="9452" max="9452" width="1.58203125" style="58" customWidth="1"/>
    <col min="9453" max="9697" width="10.6640625" style="58"/>
    <col min="9698" max="9698" width="4.08203125" style="58" customWidth="1"/>
    <col min="9699" max="9699" width="10.6640625" style="58"/>
    <col min="9700" max="9700" width="16.08203125" style="58" customWidth="1"/>
    <col min="9701" max="9701" width="10.58203125" style="58" customWidth="1"/>
    <col min="9702" max="9705" width="10.6640625" style="58"/>
    <col min="9706" max="9706" width="20.6640625" style="58" customWidth="1"/>
    <col min="9707" max="9707" width="12.83203125" style="58" customWidth="1"/>
    <col min="9708" max="9708" width="1.58203125" style="58" customWidth="1"/>
    <col min="9709" max="9953" width="10.6640625" style="58"/>
    <col min="9954" max="9954" width="4.08203125" style="58" customWidth="1"/>
    <col min="9955" max="9955" width="10.6640625" style="58"/>
    <col min="9956" max="9956" width="16.08203125" style="58" customWidth="1"/>
    <col min="9957" max="9957" width="10.58203125" style="58" customWidth="1"/>
    <col min="9958" max="9961" width="10.6640625" style="58"/>
    <col min="9962" max="9962" width="20.6640625" style="58" customWidth="1"/>
    <col min="9963" max="9963" width="12.83203125" style="58" customWidth="1"/>
    <col min="9964" max="9964" width="1.58203125" style="58" customWidth="1"/>
    <col min="9965" max="10209" width="10.6640625" style="58"/>
    <col min="10210" max="10210" width="4.08203125" style="58" customWidth="1"/>
    <col min="10211" max="10211" width="10.6640625" style="58"/>
    <col min="10212" max="10212" width="16.08203125" style="58" customWidth="1"/>
    <col min="10213" max="10213" width="10.58203125" style="58" customWidth="1"/>
    <col min="10214" max="10217" width="10.6640625" style="58"/>
    <col min="10218" max="10218" width="20.6640625" style="58" customWidth="1"/>
    <col min="10219" max="10219" width="12.83203125" style="58" customWidth="1"/>
    <col min="10220" max="10220" width="1.58203125" style="58" customWidth="1"/>
    <col min="10221" max="10465" width="10.6640625" style="58"/>
    <col min="10466" max="10466" width="4.08203125" style="58" customWidth="1"/>
    <col min="10467" max="10467" width="10.6640625" style="58"/>
    <col min="10468" max="10468" width="16.08203125" style="58" customWidth="1"/>
    <col min="10469" max="10469" width="10.58203125" style="58" customWidth="1"/>
    <col min="10470" max="10473" width="10.6640625" style="58"/>
    <col min="10474" max="10474" width="20.6640625" style="58" customWidth="1"/>
    <col min="10475" max="10475" width="12.83203125" style="58" customWidth="1"/>
    <col min="10476" max="10476" width="1.58203125" style="58" customWidth="1"/>
    <col min="10477" max="10721" width="10.6640625" style="58"/>
    <col min="10722" max="10722" width="4.08203125" style="58" customWidth="1"/>
    <col min="10723" max="10723" width="10.6640625" style="58"/>
    <col min="10724" max="10724" width="16.08203125" style="58" customWidth="1"/>
    <col min="10725" max="10725" width="10.58203125" style="58" customWidth="1"/>
    <col min="10726" max="10729" width="10.6640625" style="58"/>
    <col min="10730" max="10730" width="20.6640625" style="58" customWidth="1"/>
    <col min="10731" max="10731" width="12.83203125" style="58" customWidth="1"/>
    <col min="10732" max="10732" width="1.58203125" style="58" customWidth="1"/>
    <col min="10733" max="10977" width="10.6640625" style="58"/>
    <col min="10978" max="10978" width="4.08203125" style="58" customWidth="1"/>
    <col min="10979" max="10979" width="10.6640625" style="58"/>
    <col min="10980" max="10980" width="16.08203125" style="58" customWidth="1"/>
    <col min="10981" max="10981" width="10.58203125" style="58" customWidth="1"/>
    <col min="10982" max="10985" width="10.6640625" style="58"/>
    <col min="10986" max="10986" width="20.6640625" style="58" customWidth="1"/>
    <col min="10987" max="10987" width="12.83203125" style="58" customWidth="1"/>
    <col min="10988" max="10988" width="1.58203125" style="58" customWidth="1"/>
    <col min="10989" max="11233" width="10.6640625" style="58"/>
    <col min="11234" max="11234" width="4.08203125" style="58" customWidth="1"/>
    <col min="11235" max="11235" width="10.6640625" style="58"/>
    <col min="11236" max="11236" width="16.08203125" style="58" customWidth="1"/>
    <col min="11237" max="11237" width="10.58203125" style="58" customWidth="1"/>
    <col min="11238" max="11241" width="10.6640625" style="58"/>
    <col min="11242" max="11242" width="20.6640625" style="58" customWidth="1"/>
    <col min="11243" max="11243" width="12.83203125" style="58" customWidth="1"/>
    <col min="11244" max="11244" width="1.58203125" style="58" customWidth="1"/>
    <col min="11245" max="11489" width="10.6640625" style="58"/>
    <col min="11490" max="11490" width="4.08203125" style="58" customWidth="1"/>
    <col min="11491" max="11491" width="10.6640625" style="58"/>
    <col min="11492" max="11492" width="16.08203125" style="58" customWidth="1"/>
    <col min="11493" max="11493" width="10.58203125" style="58" customWidth="1"/>
    <col min="11494" max="11497" width="10.6640625" style="58"/>
    <col min="11498" max="11498" width="20.6640625" style="58" customWidth="1"/>
    <col min="11499" max="11499" width="12.83203125" style="58" customWidth="1"/>
    <col min="11500" max="11500" width="1.58203125" style="58" customWidth="1"/>
    <col min="11501" max="11745" width="10.6640625" style="58"/>
    <col min="11746" max="11746" width="4.08203125" style="58" customWidth="1"/>
    <col min="11747" max="11747" width="10.6640625" style="58"/>
    <col min="11748" max="11748" width="16.08203125" style="58" customWidth="1"/>
    <col min="11749" max="11749" width="10.58203125" style="58" customWidth="1"/>
    <col min="11750" max="11753" width="10.6640625" style="58"/>
    <col min="11754" max="11754" width="20.6640625" style="58" customWidth="1"/>
    <col min="11755" max="11755" width="12.83203125" style="58" customWidth="1"/>
    <col min="11756" max="11756" width="1.58203125" style="58" customWidth="1"/>
    <col min="11757" max="12001" width="10.6640625" style="58"/>
    <col min="12002" max="12002" width="4.08203125" style="58" customWidth="1"/>
    <col min="12003" max="12003" width="10.6640625" style="58"/>
    <col min="12004" max="12004" width="16.08203125" style="58" customWidth="1"/>
    <col min="12005" max="12005" width="10.58203125" style="58" customWidth="1"/>
    <col min="12006" max="12009" width="10.6640625" style="58"/>
    <col min="12010" max="12010" width="20.6640625" style="58" customWidth="1"/>
    <col min="12011" max="12011" width="12.83203125" style="58" customWidth="1"/>
    <col min="12012" max="12012" width="1.58203125" style="58" customWidth="1"/>
    <col min="12013" max="12257" width="10.6640625" style="58"/>
    <col min="12258" max="12258" width="4.08203125" style="58" customWidth="1"/>
    <col min="12259" max="12259" width="10.6640625" style="58"/>
    <col min="12260" max="12260" width="16.08203125" style="58" customWidth="1"/>
    <col min="12261" max="12261" width="10.58203125" style="58" customWidth="1"/>
    <col min="12262" max="12265" width="10.6640625" style="58"/>
    <col min="12266" max="12266" width="20.6640625" style="58" customWidth="1"/>
    <col min="12267" max="12267" width="12.83203125" style="58" customWidth="1"/>
    <col min="12268" max="12268" width="1.58203125" style="58" customWidth="1"/>
    <col min="12269" max="12513" width="10.6640625" style="58"/>
    <col min="12514" max="12514" width="4.08203125" style="58" customWidth="1"/>
    <col min="12515" max="12515" width="10.6640625" style="58"/>
    <col min="12516" max="12516" width="16.08203125" style="58" customWidth="1"/>
    <col min="12517" max="12517" width="10.58203125" style="58" customWidth="1"/>
    <col min="12518" max="12521" width="10.6640625" style="58"/>
    <col min="12522" max="12522" width="20.6640625" style="58" customWidth="1"/>
    <col min="12523" max="12523" width="12.83203125" style="58" customWidth="1"/>
    <col min="12524" max="12524" width="1.58203125" style="58" customWidth="1"/>
    <col min="12525" max="12769" width="10.6640625" style="58"/>
    <col min="12770" max="12770" width="4.08203125" style="58" customWidth="1"/>
    <col min="12771" max="12771" width="10.6640625" style="58"/>
    <col min="12772" max="12772" width="16.08203125" style="58" customWidth="1"/>
    <col min="12773" max="12773" width="10.58203125" style="58" customWidth="1"/>
    <col min="12774" max="12777" width="10.6640625" style="58"/>
    <col min="12778" max="12778" width="20.6640625" style="58" customWidth="1"/>
    <col min="12779" max="12779" width="12.83203125" style="58" customWidth="1"/>
    <col min="12780" max="12780" width="1.58203125" style="58" customWidth="1"/>
    <col min="12781" max="13025" width="10.6640625" style="58"/>
    <col min="13026" max="13026" width="4.08203125" style="58" customWidth="1"/>
    <col min="13027" max="13027" width="10.6640625" style="58"/>
    <col min="13028" max="13028" width="16.08203125" style="58" customWidth="1"/>
    <col min="13029" max="13029" width="10.58203125" style="58" customWidth="1"/>
    <col min="13030" max="13033" width="10.6640625" style="58"/>
    <col min="13034" max="13034" width="20.6640625" style="58" customWidth="1"/>
    <col min="13035" max="13035" width="12.83203125" style="58" customWidth="1"/>
    <col min="13036" max="13036" width="1.58203125" style="58" customWidth="1"/>
    <col min="13037" max="13281" width="10.6640625" style="58"/>
    <col min="13282" max="13282" width="4.08203125" style="58" customWidth="1"/>
    <col min="13283" max="13283" width="10.6640625" style="58"/>
    <col min="13284" max="13284" width="16.08203125" style="58" customWidth="1"/>
    <col min="13285" max="13285" width="10.58203125" style="58" customWidth="1"/>
    <col min="13286" max="13289" width="10.6640625" style="58"/>
    <col min="13290" max="13290" width="20.6640625" style="58" customWidth="1"/>
    <col min="13291" max="13291" width="12.83203125" style="58" customWidth="1"/>
    <col min="13292" max="13292" width="1.58203125" style="58" customWidth="1"/>
    <col min="13293" max="13537" width="10.6640625" style="58"/>
    <col min="13538" max="13538" width="4.08203125" style="58" customWidth="1"/>
    <col min="13539" max="13539" width="10.6640625" style="58"/>
    <col min="13540" max="13540" width="16.08203125" style="58" customWidth="1"/>
    <col min="13541" max="13541" width="10.58203125" style="58" customWidth="1"/>
    <col min="13542" max="13545" width="10.6640625" style="58"/>
    <col min="13546" max="13546" width="20.6640625" style="58" customWidth="1"/>
    <col min="13547" max="13547" width="12.83203125" style="58" customWidth="1"/>
    <col min="13548" max="13548" width="1.58203125" style="58" customWidth="1"/>
    <col min="13549" max="13793" width="10.6640625" style="58"/>
    <col min="13794" max="13794" width="4.08203125" style="58" customWidth="1"/>
    <col min="13795" max="13795" width="10.6640625" style="58"/>
    <col min="13796" max="13796" width="16.08203125" style="58" customWidth="1"/>
    <col min="13797" max="13797" width="10.58203125" style="58" customWidth="1"/>
    <col min="13798" max="13801" width="10.6640625" style="58"/>
    <col min="13802" max="13802" width="20.6640625" style="58" customWidth="1"/>
    <col min="13803" max="13803" width="12.83203125" style="58" customWidth="1"/>
    <col min="13804" max="13804" width="1.58203125" style="58" customWidth="1"/>
    <col min="13805" max="14049" width="10.6640625" style="58"/>
    <col min="14050" max="14050" width="4.08203125" style="58" customWidth="1"/>
    <col min="14051" max="14051" width="10.6640625" style="58"/>
    <col min="14052" max="14052" width="16.08203125" style="58" customWidth="1"/>
    <col min="14053" max="14053" width="10.58203125" style="58" customWidth="1"/>
    <col min="14054" max="14057" width="10.6640625" style="58"/>
    <col min="14058" max="14058" width="20.6640625" style="58" customWidth="1"/>
    <col min="14059" max="14059" width="12.83203125" style="58" customWidth="1"/>
    <col min="14060" max="14060" width="1.58203125" style="58" customWidth="1"/>
    <col min="14061" max="14305" width="10.6640625" style="58"/>
    <col min="14306" max="14306" width="4.08203125" style="58" customWidth="1"/>
    <col min="14307" max="14307" width="10.6640625" style="58"/>
    <col min="14308" max="14308" width="16.08203125" style="58" customWidth="1"/>
    <col min="14309" max="14309" width="10.58203125" style="58" customWidth="1"/>
    <col min="14310" max="14313" width="10.6640625" style="58"/>
    <col min="14314" max="14314" width="20.6640625" style="58" customWidth="1"/>
    <col min="14315" max="14315" width="12.83203125" style="58" customWidth="1"/>
    <col min="14316" max="14316" width="1.58203125" style="58" customWidth="1"/>
    <col min="14317" max="14561" width="10.6640625" style="58"/>
    <col min="14562" max="14562" width="4.08203125" style="58" customWidth="1"/>
    <col min="14563" max="14563" width="10.6640625" style="58"/>
    <col min="14564" max="14564" width="16.08203125" style="58" customWidth="1"/>
    <col min="14565" max="14565" width="10.58203125" style="58" customWidth="1"/>
    <col min="14566" max="14569" width="10.6640625" style="58"/>
    <col min="14570" max="14570" width="20.6640625" style="58" customWidth="1"/>
    <col min="14571" max="14571" width="12.83203125" style="58" customWidth="1"/>
    <col min="14572" max="14572" width="1.58203125" style="58" customWidth="1"/>
    <col min="14573" max="14817" width="10.6640625" style="58"/>
    <col min="14818" max="14818" width="4.08203125" style="58" customWidth="1"/>
    <col min="14819" max="14819" width="10.6640625" style="58"/>
    <col min="14820" max="14820" width="16.08203125" style="58" customWidth="1"/>
    <col min="14821" max="14821" width="10.58203125" style="58" customWidth="1"/>
    <col min="14822" max="14825" width="10.6640625" style="58"/>
    <col min="14826" max="14826" width="20.6640625" style="58" customWidth="1"/>
    <col min="14827" max="14827" width="12.83203125" style="58" customWidth="1"/>
    <col min="14828" max="14828" width="1.58203125" style="58" customWidth="1"/>
    <col min="14829" max="15073" width="10.6640625" style="58"/>
    <col min="15074" max="15074" width="4.08203125" style="58" customWidth="1"/>
    <col min="15075" max="15075" width="10.6640625" style="58"/>
    <col min="15076" max="15076" width="16.08203125" style="58" customWidth="1"/>
    <col min="15077" max="15077" width="10.58203125" style="58" customWidth="1"/>
    <col min="15078" max="15081" width="10.6640625" style="58"/>
    <col min="15082" max="15082" width="20.6640625" style="58" customWidth="1"/>
    <col min="15083" max="15083" width="12.83203125" style="58" customWidth="1"/>
    <col min="15084" max="15084" width="1.58203125" style="58" customWidth="1"/>
    <col min="15085" max="15329" width="10.6640625" style="58"/>
    <col min="15330" max="15330" width="4.08203125" style="58" customWidth="1"/>
    <col min="15331" max="15331" width="10.6640625" style="58"/>
    <col min="15332" max="15332" width="16.08203125" style="58" customWidth="1"/>
    <col min="15333" max="15333" width="10.58203125" style="58" customWidth="1"/>
    <col min="15334" max="15337" width="10.6640625" style="58"/>
    <col min="15338" max="15338" width="20.6640625" style="58" customWidth="1"/>
    <col min="15339" max="15339" width="12.83203125" style="58" customWidth="1"/>
    <col min="15340" max="15340" width="1.58203125" style="58" customWidth="1"/>
    <col min="15341" max="15585" width="10.6640625" style="58"/>
    <col min="15586" max="15586" width="4.08203125" style="58" customWidth="1"/>
    <col min="15587" max="15587" width="10.6640625" style="58"/>
    <col min="15588" max="15588" width="16.08203125" style="58" customWidth="1"/>
    <col min="15589" max="15589" width="10.58203125" style="58" customWidth="1"/>
    <col min="15590" max="15593" width="10.6640625" style="58"/>
    <col min="15594" max="15594" width="20.6640625" style="58" customWidth="1"/>
    <col min="15595" max="15595" width="12.83203125" style="58" customWidth="1"/>
    <col min="15596" max="15596" width="1.58203125" style="58" customWidth="1"/>
    <col min="15597" max="15841" width="10.6640625" style="58"/>
    <col min="15842" max="15842" width="4.08203125" style="58" customWidth="1"/>
    <col min="15843" max="15843" width="10.6640625" style="58"/>
    <col min="15844" max="15844" width="16.08203125" style="58" customWidth="1"/>
    <col min="15845" max="15845" width="10.58203125" style="58" customWidth="1"/>
    <col min="15846" max="15849" width="10.6640625" style="58"/>
    <col min="15850" max="15850" width="20.6640625" style="58" customWidth="1"/>
    <col min="15851" max="15851" width="12.83203125" style="58" customWidth="1"/>
    <col min="15852" max="15852" width="1.58203125" style="58" customWidth="1"/>
    <col min="15853" max="16097" width="10.6640625" style="58"/>
    <col min="16098" max="16098" width="4.08203125" style="58" customWidth="1"/>
    <col min="16099" max="16099" width="10.6640625" style="58"/>
    <col min="16100" max="16100" width="16.08203125" style="58" customWidth="1"/>
    <col min="16101" max="16101" width="10.58203125" style="58" customWidth="1"/>
    <col min="16102" max="16105" width="10.6640625" style="58"/>
    <col min="16106" max="16106" width="20.6640625" style="58" customWidth="1"/>
    <col min="16107" max="16107" width="12.83203125" style="58" customWidth="1"/>
    <col min="16108" max="16108" width="1.58203125" style="58" customWidth="1"/>
    <col min="16109" max="16384" width="10.6640625" style="58"/>
  </cols>
  <sheetData>
    <row r="1" spans="2:10" ht="6" customHeight="1" thickBot="1" x14ac:dyDescent="0.3"/>
    <row r="2" spans="2:10" ht="19.5" customHeight="1" x14ac:dyDescent="0.25">
      <c r="B2" s="59"/>
      <c r="C2" s="60"/>
      <c r="D2" s="61" t="s">
        <v>68</v>
      </c>
      <c r="E2" s="62"/>
      <c r="F2" s="62"/>
      <c r="G2" s="62"/>
      <c r="H2" s="62"/>
      <c r="I2" s="63"/>
      <c r="J2" s="64" t="s">
        <v>69</v>
      </c>
    </row>
    <row r="3" spans="2:10" ht="4.5" customHeight="1" thickBot="1" x14ac:dyDescent="0.3">
      <c r="B3" s="65"/>
      <c r="C3" s="66"/>
      <c r="D3" s="67"/>
      <c r="E3" s="68"/>
      <c r="F3" s="68"/>
      <c r="G3" s="68"/>
      <c r="H3" s="68"/>
      <c r="I3" s="69"/>
      <c r="J3" s="70"/>
    </row>
    <row r="4" spans="2:10" ht="13" x14ac:dyDescent="0.25">
      <c r="B4" s="65"/>
      <c r="C4" s="66"/>
      <c r="D4" s="61" t="s">
        <v>70</v>
      </c>
      <c r="E4" s="62"/>
      <c r="F4" s="62"/>
      <c r="G4" s="62"/>
      <c r="H4" s="62"/>
      <c r="I4" s="63"/>
      <c r="J4" s="64" t="s">
        <v>71</v>
      </c>
    </row>
    <row r="5" spans="2:10" ht="5.25" customHeight="1" x14ac:dyDescent="0.25">
      <c r="B5" s="65"/>
      <c r="C5" s="66"/>
      <c r="D5" s="71"/>
      <c r="E5" s="72"/>
      <c r="F5" s="72"/>
      <c r="G5" s="72"/>
      <c r="H5" s="72"/>
      <c r="I5" s="73"/>
      <c r="J5" s="74"/>
    </row>
    <row r="6" spans="2:10" ht="4.5" customHeight="1" thickBot="1" x14ac:dyDescent="0.3">
      <c r="B6" s="75"/>
      <c r="C6" s="76"/>
      <c r="D6" s="67"/>
      <c r="E6" s="68"/>
      <c r="F6" s="68"/>
      <c r="G6" s="68"/>
      <c r="H6" s="68"/>
      <c r="I6" s="69"/>
      <c r="J6" s="70"/>
    </row>
    <row r="7" spans="2:10" ht="6" customHeight="1" x14ac:dyDescent="0.25">
      <c r="B7" s="77"/>
      <c r="J7" s="78"/>
    </row>
    <row r="8" spans="2:10" ht="9" customHeight="1" x14ac:dyDescent="0.25">
      <c r="B8" s="77"/>
      <c r="J8" s="78"/>
    </row>
    <row r="9" spans="2:10" ht="13" x14ac:dyDescent="0.3">
      <c r="B9" s="77"/>
      <c r="C9" s="79" t="s">
        <v>101</v>
      </c>
      <c r="E9" s="80"/>
      <c r="H9" s="81"/>
      <c r="J9" s="78"/>
    </row>
    <row r="10" spans="2:10" ht="8.25" customHeight="1" x14ac:dyDescent="0.25">
      <c r="B10" s="77"/>
      <c r="J10" s="78"/>
    </row>
    <row r="11" spans="2:10" ht="13" x14ac:dyDescent="0.3">
      <c r="B11" s="77"/>
      <c r="C11" s="79" t="s">
        <v>99</v>
      </c>
      <c r="J11" s="78"/>
    </row>
    <row r="12" spans="2:10" ht="13" x14ac:dyDescent="0.3">
      <c r="B12" s="77"/>
      <c r="C12" s="79" t="s">
        <v>100</v>
      </c>
      <c r="J12" s="78"/>
    </row>
    <row r="13" spans="2:10" x14ac:dyDescent="0.25">
      <c r="B13" s="77"/>
      <c r="J13" s="78"/>
    </row>
    <row r="14" spans="2:10" x14ac:dyDescent="0.25">
      <c r="B14" s="77"/>
      <c r="C14" s="58" t="s">
        <v>116</v>
      </c>
      <c r="G14" s="82"/>
      <c r="H14" s="82"/>
      <c r="I14" s="82"/>
      <c r="J14" s="78"/>
    </row>
    <row r="15" spans="2:10" ht="9" customHeight="1" x14ac:dyDescent="0.25">
      <c r="B15" s="77"/>
      <c r="C15" s="83"/>
      <c r="G15" s="82"/>
      <c r="H15" s="82"/>
      <c r="I15" s="82"/>
      <c r="J15" s="78"/>
    </row>
    <row r="16" spans="2:10" ht="13" x14ac:dyDescent="0.3">
      <c r="B16" s="77"/>
      <c r="C16" s="58" t="s">
        <v>102</v>
      </c>
      <c r="D16" s="80"/>
      <c r="G16" s="82"/>
      <c r="H16" s="84" t="s">
        <v>72</v>
      </c>
      <c r="I16" s="84" t="s">
        <v>73</v>
      </c>
      <c r="J16" s="78"/>
    </row>
    <row r="17" spans="2:14" ht="13" x14ac:dyDescent="0.3">
      <c r="B17" s="77"/>
      <c r="C17" s="79" t="s">
        <v>74</v>
      </c>
      <c r="D17" s="79"/>
      <c r="E17" s="79"/>
      <c r="F17" s="79"/>
      <c r="G17" s="82"/>
      <c r="H17" s="85">
        <v>9</v>
      </c>
      <c r="I17" s="86">
        <v>5752608</v>
      </c>
      <c r="J17" s="78"/>
    </row>
    <row r="18" spans="2:14" x14ac:dyDescent="0.25">
      <c r="B18" s="77"/>
      <c r="C18" s="58" t="s">
        <v>75</v>
      </c>
      <c r="G18" s="82"/>
      <c r="H18" s="88">
        <v>0</v>
      </c>
      <c r="I18" s="89">
        <v>0</v>
      </c>
      <c r="J18" s="78"/>
    </row>
    <row r="19" spans="2:14" x14ac:dyDescent="0.25">
      <c r="B19" s="77"/>
      <c r="C19" s="58" t="s">
        <v>76</v>
      </c>
      <c r="G19" s="82"/>
      <c r="H19" s="88">
        <v>0</v>
      </c>
      <c r="I19" s="89">
        <v>0</v>
      </c>
      <c r="J19" s="78"/>
    </row>
    <row r="20" spans="2:14" x14ac:dyDescent="0.25">
      <c r="B20" s="77"/>
      <c r="C20" s="58" t="s">
        <v>77</v>
      </c>
      <c r="H20" s="90">
        <v>6</v>
      </c>
      <c r="I20" s="91">
        <v>4750052</v>
      </c>
      <c r="J20" s="78"/>
    </row>
    <row r="21" spans="2:14" x14ac:dyDescent="0.25">
      <c r="B21" s="77"/>
      <c r="C21" s="58" t="s">
        <v>78</v>
      </c>
      <c r="H21" s="90">
        <v>0</v>
      </c>
      <c r="I21" s="91">
        <v>0</v>
      </c>
      <c r="J21" s="78"/>
      <c r="N21" s="92"/>
    </row>
    <row r="22" spans="2:14" ht="13" thickBot="1" x14ac:dyDescent="0.3">
      <c r="B22" s="77"/>
      <c r="C22" s="58" t="s">
        <v>79</v>
      </c>
      <c r="H22" s="93">
        <v>1</v>
      </c>
      <c r="I22" s="94">
        <v>441813</v>
      </c>
      <c r="J22" s="78"/>
    </row>
    <row r="23" spans="2:14" ht="13" x14ac:dyDescent="0.3">
      <c r="B23" s="77"/>
      <c r="C23" s="79" t="s">
        <v>80</v>
      </c>
      <c r="D23" s="79"/>
      <c r="E23" s="79"/>
      <c r="F23" s="79"/>
      <c r="H23" s="95">
        <f>H18+H19+H20+H21+H22</f>
        <v>7</v>
      </c>
      <c r="I23" s="96">
        <f>I18+I19+I20+I21+I22</f>
        <v>5191865</v>
      </c>
      <c r="J23" s="78"/>
    </row>
    <row r="24" spans="2:14" x14ac:dyDescent="0.25">
      <c r="B24" s="77"/>
      <c r="C24" s="58" t="s">
        <v>81</v>
      </c>
      <c r="H24" s="90">
        <v>1</v>
      </c>
      <c r="I24" s="91">
        <v>533943</v>
      </c>
      <c r="J24" s="78"/>
    </row>
    <row r="25" spans="2:14" ht="13" thickBot="1" x14ac:dyDescent="0.3">
      <c r="B25" s="77"/>
      <c r="C25" s="58" t="s">
        <v>82</v>
      </c>
      <c r="H25" s="93">
        <v>0</v>
      </c>
      <c r="I25" s="94">
        <v>0</v>
      </c>
      <c r="J25" s="78"/>
    </row>
    <row r="26" spans="2:14" ht="13" x14ac:dyDescent="0.3">
      <c r="B26" s="77"/>
      <c r="C26" s="79" t="s">
        <v>83</v>
      </c>
      <c r="D26" s="79"/>
      <c r="E26" s="79"/>
      <c r="F26" s="79"/>
      <c r="H26" s="95">
        <f>H24+H25</f>
        <v>1</v>
      </c>
      <c r="I26" s="96">
        <f>I24+I25</f>
        <v>533943</v>
      </c>
      <c r="J26" s="78"/>
    </row>
    <row r="27" spans="2:14" ht="13.5" thickBot="1" x14ac:dyDescent="0.35">
      <c r="B27" s="77"/>
      <c r="C27" s="82" t="s">
        <v>84</v>
      </c>
      <c r="D27" s="97"/>
      <c r="E27" s="97"/>
      <c r="F27" s="97"/>
      <c r="G27" s="82"/>
      <c r="H27" s="98">
        <v>1</v>
      </c>
      <c r="I27" s="99">
        <v>26800</v>
      </c>
      <c r="J27" s="100"/>
    </row>
    <row r="28" spans="2:14" ht="13" x14ac:dyDescent="0.3">
      <c r="B28" s="77"/>
      <c r="C28" s="97" t="s">
        <v>85</v>
      </c>
      <c r="D28" s="97"/>
      <c r="E28" s="97"/>
      <c r="F28" s="97"/>
      <c r="G28" s="82"/>
      <c r="H28" s="101">
        <f>H27</f>
        <v>1</v>
      </c>
      <c r="I28" s="89">
        <f>I27</f>
        <v>26800</v>
      </c>
      <c r="J28" s="100"/>
    </row>
    <row r="29" spans="2:14" ht="13" x14ac:dyDescent="0.3">
      <c r="B29" s="77"/>
      <c r="C29" s="97"/>
      <c r="D29" s="97"/>
      <c r="E29" s="97"/>
      <c r="F29" s="97"/>
      <c r="G29" s="82"/>
      <c r="H29" s="88"/>
      <c r="I29" s="86"/>
      <c r="J29" s="100"/>
    </row>
    <row r="30" spans="2:14" ht="13.5" thickBot="1" x14ac:dyDescent="0.35">
      <c r="B30" s="77"/>
      <c r="C30" s="97" t="s">
        <v>86</v>
      </c>
      <c r="D30" s="97"/>
      <c r="E30" s="82"/>
      <c r="F30" s="82"/>
      <c r="G30" s="82"/>
      <c r="H30" s="102"/>
      <c r="I30" s="103"/>
      <c r="J30" s="100"/>
    </row>
    <row r="31" spans="2:14" ht="13.5" thickTop="1" x14ac:dyDescent="0.3">
      <c r="B31" s="77"/>
      <c r="C31" s="97"/>
      <c r="D31" s="97"/>
      <c r="E31" s="82"/>
      <c r="F31" s="82"/>
      <c r="G31" s="82"/>
      <c r="H31" s="89">
        <f>H23+H26+H28</f>
        <v>9</v>
      </c>
      <c r="I31" s="89">
        <f>I23+I26+I28</f>
        <v>5752608</v>
      </c>
      <c r="J31" s="100"/>
    </row>
    <row r="32" spans="2:14" ht="9.75" customHeight="1" x14ac:dyDescent="0.25">
      <c r="B32" s="77"/>
      <c r="C32" s="82"/>
      <c r="D32" s="82"/>
      <c r="E32" s="82"/>
      <c r="F32" s="82"/>
      <c r="G32" s="104"/>
      <c r="H32" s="105"/>
      <c r="I32" s="106"/>
      <c r="J32" s="100"/>
    </row>
    <row r="33" spans="2:10" ht="9.75" customHeight="1" x14ac:dyDescent="0.25">
      <c r="B33" s="77"/>
      <c r="C33" s="82"/>
      <c r="D33" s="82"/>
      <c r="E33" s="82"/>
      <c r="F33" s="82"/>
      <c r="G33" s="104"/>
      <c r="H33" s="105"/>
      <c r="I33" s="106"/>
      <c r="J33" s="100"/>
    </row>
    <row r="34" spans="2:10" ht="9.75" customHeight="1" x14ac:dyDescent="0.25">
      <c r="B34" s="77"/>
      <c r="C34" s="82"/>
      <c r="D34" s="82"/>
      <c r="E34" s="82"/>
      <c r="F34" s="82"/>
      <c r="G34" s="104"/>
      <c r="H34" s="105"/>
      <c r="I34" s="106"/>
      <c r="J34" s="100"/>
    </row>
    <row r="35" spans="2:10" ht="9.75" customHeight="1" x14ac:dyDescent="0.25">
      <c r="B35" s="77"/>
      <c r="C35" s="82"/>
      <c r="D35" s="82"/>
      <c r="E35" s="82"/>
      <c r="F35" s="82"/>
      <c r="G35" s="104"/>
      <c r="H35" s="105"/>
      <c r="I35" s="106"/>
      <c r="J35" s="100"/>
    </row>
    <row r="36" spans="2:10" ht="9.75" customHeight="1" x14ac:dyDescent="0.25">
      <c r="B36" s="77"/>
      <c r="C36" s="82"/>
      <c r="D36" s="82"/>
      <c r="E36" s="82"/>
      <c r="F36" s="82"/>
      <c r="G36" s="104"/>
      <c r="H36" s="105"/>
      <c r="I36" s="106"/>
      <c r="J36" s="100"/>
    </row>
    <row r="37" spans="2:10" ht="13.5" thickBot="1" x14ac:dyDescent="0.35">
      <c r="B37" s="77"/>
      <c r="C37" s="107"/>
      <c r="D37" s="108"/>
      <c r="E37" s="82"/>
      <c r="F37" s="82"/>
      <c r="G37" s="82"/>
      <c r="H37" s="109"/>
      <c r="I37" s="110"/>
      <c r="J37" s="100"/>
    </row>
    <row r="38" spans="2:10" ht="13" x14ac:dyDescent="0.3">
      <c r="B38" s="77"/>
      <c r="C38" s="97" t="s">
        <v>117</v>
      </c>
      <c r="D38" s="104"/>
      <c r="E38" s="82"/>
      <c r="F38" s="82"/>
      <c r="G38" s="82"/>
      <c r="H38" s="111" t="s">
        <v>87</v>
      </c>
      <c r="I38" s="104"/>
      <c r="J38" s="100"/>
    </row>
    <row r="39" spans="2:10" ht="13" x14ac:dyDescent="0.3">
      <c r="B39" s="77"/>
      <c r="C39" s="97" t="s">
        <v>103</v>
      </c>
      <c r="D39" s="82"/>
      <c r="E39" s="82"/>
      <c r="F39" s="82"/>
      <c r="G39" s="82"/>
      <c r="H39" s="97" t="s">
        <v>88</v>
      </c>
      <c r="I39" s="104"/>
      <c r="J39" s="100"/>
    </row>
    <row r="40" spans="2:10" ht="13" x14ac:dyDescent="0.3">
      <c r="B40" s="77"/>
      <c r="C40" s="82"/>
      <c r="D40" s="82"/>
      <c r="E40" s="82"/>
      <c r="F40" s="82"/>
      <c r="G40" s="82"/>
      <c r="H40" s="97" t="s">
        <v>89</v>
      </c>
      <c r="I40" s="104"/>
      <c r="J40" s="100"/>
    </row>
    <row r="41" spans="2:10" ht="13" x14ac:dyDescent="0.3">
      <c r="B41" s="77"/>
      <c r="C41" s="82"/>
      <c r="D41" s="82"/>
      <c r="E41" s="82"/>
      <c r="F41" s="82"/>
      <c r="G41" s="97"/>
      <c r="H41" s="104"/>
      <c r="I41" s="104"/>
      <c r="J41" s="100"/>
    </row>
    <row r="42" spans="2:10" x14ac:dyDescent="0.25">
      <c r="B42" s="77"/>
      <c r="C42" s="144" t="s">
        <v>90</v>
      </c>
      <c r="D42" s="144"/>
      <c r="E42" s="144"/>
      <c r="F42" s="144"/>
      <c r="G42" s="144"/>
      <c r="H42" s="144"/>
      <c r="I42" s="144"/>
      <c r="J42" s="100"/>
    </row>
    <row r="43" spans="2:10" x14ac:dyDescent="0.25">
      <c r="B43" s="77"/>
      <c r="C43" s="144"/>
      <c r="D43" s="144"/>
      <c r="E43" s="144"/>
      <c r="F43" s="144"/>
      <c r="G43" s="144"/>
      <c r="H43" s="144"/>
      <c r="I43" s="144"/>
      <c r="J43" s="100"/>
    </row>
    <row r="44" spans="2:10" ht="7.5" customHeight="1" thickBot="1" x14ac:dyDescent="0.3">
      <c r="B44" s="112"/>
      <c r="C44" s="113"/>
      <c r="D44" s="113"/>
      <c r="E44" s="113"/>
      <c r="F44" s="113"/>
      <c r="G44" s="114"/>
      <c r="H44" s="114"/>
      <c r="I44" s="114"/>
      <c r="J44" s="11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D26" sqref="D26"/>
    </sheetView>
  </sheetViews>
  <sheetFormatPr baseColWidth="10" defaultRowHeight="14.5" x14ac:dyDescent="0.35"/>
  <cols>
    <col min="1" max="8" width="10.6640625" style="126"/>
    <col min="9" max="9" width="23.6640625" style="126" customWidth="1"/>
    <col min="10" max="16384" width="10.6640625" style="126"/>
  </cols>
  <sheetData>
    <row r="1" spans="1:9" ht="15" thickBot="1" x14ac:dyDescent="0.4">
      <c r="A1" s="145"/>
      <c r="B1" s="146"/>
      <c r="C1" s="149" t="s">
        <v>104</v>
      </c>
      <c r="D1" s="150"/>
      <c r="E1" s="150"/>
      <c r="F1" s="150"/>
      <c r="G1" s="150"/>
      <c r="H1" s="151"/>
      <c r="I1" s="125" t="s">
        <v>69</v>
      </c>
    </row>
    <row r="2" spans="1:9" ht="53.5" customHeight="1" thickBot="1" x14ac:dyDescent="0.4">
      <c r="A2" s="147"/>
      <c r="B2" s="148"/>
      <c r="C2" s="152" t="s">
        <v>105</v>
      </c>
      <c r="D2" s="153"/>
      <c r="E2" s="153"/>
      <c r="F2" s="153"/>
      <c r="G2" s="153"/>
      <c r="H2" s="154"/>
      <c r="I2" s="127" t="s">
        <v>106</v>
      </c>
    </row>
    <row r="3" spans="1:9" x14ac:dyDescent="0.35">
      <c r="A3" s="128"/>
      <c r="B3" s="82"/>
      <c r="C3" s="82"/>
      <c r="D3" s="82"/>
      <c r="E3" s="82"/>
      <c r="F3" s="82"/>
      <c r="G3" s="82"/>
      <c r="H3" s="82"/>
      <c r="I3" s="100"/>
    </row>
    <row r="4" spans="1:9" x14ac:dyDescent="0.35">
      <c r="A4" s="128"/>
      <c r="B4" s="82"/>
      <c r="C4" s="82"/>
      <c r="D4" s="82"/>
      <c r="E4" s="82"/>
      <c r="F4" s="82"/>
      <c r="G4" s="82"/>
      <c r="H4" s="82"/>
      <c r="I4" s="100"/>
    </row>
    <row r="5" spans="1:9" x14ac:dyDescent="0.35">
      <c r="A5" s="128"/>
      <c r="B5" s="79" t="s">
        <v>101</v>
      </c>
      <c r="C5" s="129"/>
      <c r="D5" s="130"/>
      <c r="E5" s="82"/>
      <c r="F5" s="82"/>
      <c r="G5" s="82"/>
      <c r="H5" s="82"/>
      <c r="I5" s="100"/>
    </row>
    <row r="6" spans="1:9" x14ac:dyDescent="0.35">
      <c r="A6" s="128"/>
      <c r="B6" s="58"/>
      <c r="C6" s="82"/>
      <c r="D6" s="82"/>
      <c r="E6" s="82"/>
      <c r="F6" s="82"/>
      <c r="G6" s="82"/>
      <c r="H6" s="82"/>
      <c r="I6" s="100"/>
    </row>
    <row r="7" spans="1:9" x14ac:dyDescent="0.35">
      <c r="A7" s="128"/>
      <c r="B7" s="79" t="s">
        <v>99</v>
      </c>
      <c r="C7" s="82"/>
      <c r="D7" s="82"/>
      <c r="E7" s="82"/>
      <c r="F7" s="82"/>
      <c r="G7" s="82"/>
      <c r="H7" s="82"/>
      <c r="I7" s="100"/>
    </row>
    <row r="8" spans="1:9" x14ac:dyDescent="0.35">
      <c r="A8" s="128"/>
      <c r="B8" s="79" t="s">
        <v>100</v>
      </c>
      <c r="C8" s="82"/>
      <c r="D8" s="82"/>
      <c r="E8" s="82"/>
      <c r="F8" s="82"/>
      <c r="G8" s="82"/>
      <c r="H8" s="82"/>
      <c r="I8" s="100"/>
    </row>
    <row r="9" spans="1:9" x14ac:dyDescent="0.35">
      <c r="A9" s="128"/>
      <c r="B9" s="82"/>
      <c r="C9" s="82"/>
      <c r="D9" s="82"/>
      <c r="E9" s="82"/>
      <c r="F9" s="82"/>
      <c r="G9" s="82"/>
      <c r="H9" s="82"/>
      <c r="I9" s="100"/>
    </row>
    <row r="10" spans="1:9" x14ac:dyDescent="0.35">
      <c r="A10" s="128"/>
      <c r="B10" s="82" t="s">
        <v>107</v>
      </c>
      <c r="C10" s="82"/>
      <c r="D10" s="82"/>
      <c r="E10" s="82"/>
      <c r="F10" s="82"/>
      <c r="G10" s="82"/>
      <c r="H10" s="82"/>
      <c r="I10" s="100"/>
    </row>
    <row r="11" spans="1:9" x14ac:dyDescent="0.35">
      <c r="A11" s="128"/>
      <c r="B11" s="131"/>
      <c r="C11" s="82"/>
      <c r="D11" s="82"/>
      <c r="E11" s="82"/>
      <c r="F11" s="82"/>
      <c r="G11" s="82"/>
      <c r="H11" s="82"/>
      <c r="I11" s="100"/>
    </row>
    <row r="12" spans="1:9" x14ac:dyDescent="0.35">
      <c r="A12" s="128"/>
      <c r="B12" s="58" t="s">
        <v>102</v>
      </c>
      <c r="C12" s="130"/>
      <c r="D12" s="82"/>
      <c r="E12" s="82"/>
      <c r="F12" s="82"/>
      <c r="G12" s="84" t="s">
        <v>108</v>
      </c>
      <c r="H12" s="84" t="s">
        <v>109</v>
      </c>
      <c r="I12" s="100"/>
    </row>
    <row r="13" spans="1:9" x14ac:dyDescent="0.35">
      <c r="A13" s="128"/>
      <c r="B13" s="97" t="s">
        <v>74</v>
      </c>
      <c r="C13" s="97"/>
      <c r="D13" s="97"/>
      <c r="E13" s="97"/>
      <c r="F13" s="82"/>
      <c r="G13" s="132">
        <f>G19</f>
        <v>7</v>
      </c>
      <c r="H13" s="133">
        <f>H19</f>
        <v>5191865</v>
      </c>
      <c r="I13" s="100"/>
    </row>
    <row r="14" spans="1:9" x14ac:dyDescent="0.35">
      <c r="A14" s="128"/>
      <c r="B14" s="82" t="s">
        <v>75</v>
      </c>
      <c r="C14" s="82"/>
      <c r="D14" s="82"/>
      <c r="E14" s="82"/>
      <c r="F14" s="82"/>
      <c r="G14" s="134">
        <v>0</v>
      </c>
      <c r="H14" s="135">
        <v>0</v>
      </c>
      <c r="I14" s="100"/>
    </row>
    <row r="15" spans="1:9" x14ac:dyDescent="0.35">
      <c r="A15" s="128"/>
      <c r="B15" s="82" t="s">
        <v>76</v>
      </c>
      <c r="C15" s="82"/>
      <c r="D15" s="82"/>
      <c r="E15" s="82"/>
      <c r="F15" s="82"/>
      <c r="G15" s="134">
        <v>0</v>
      </c>
      <c r="H15" s="135">
        <v>0</v>
      </c>
      <c r="I15" s="100"/>
    </row>
    <row r="16" spans="1:9" x14ac:dyDescent="0.35">
      <c r="A16" s="128"/>
      <c r="B16" s="82" t="s">
        <v>77</v>
      </c>
      <c r="C16" s="82"/>
      <c r="D16" s="82"/>
      <c r="E16" s="82"/>
      <c r="F16" s="82"/>
      <c r="G16" s="134">
        <v>6</v>
      </c>
      <c r="H16" s="135">
        <v>4750052</v>
      </c>
      <c r="I16" s="100"/>
    </row>
    <row r="17" spans="1:9" x14ac:dyDescent="0.35">
      <c r="A17" s="128"/>
      <c r="B17" s="82" t="s">
        <v>78</v>
      </c>
      <c r="C17" s="82"/>
      <c r="D17" s="82"/>
      <c r="E17" s="82"/>
      <c r="F17" s="82"/>
      <c r="G17" s="134">
        <v>0</v>
      </c>
      <c r="H17" s="135">
        <v>0</v>
      </c>
      <c r="I17" s="100"/>
    </row>
    <row r="18" spans="1:9" x14ac:dyDescent="0.35">
      <c r="A18" s="128"/>
      <c r="B18" s="82" t="s">
        <v>110</v>
      </c>
      <c r="C18" s="82"/>
      <c r="D18" s="82"/>
      <c r="E18" s="82"/>
      <c r="F18" s="82"/>
      <c r="G18" s="136">
        <v>1</v>
      </c>
      <c r="H18" s="137">
        <v>441813</v>
      </c>
      <c r="I18" s="100"/>
    </row>
    <row r="19" spans="1:9" x14ac:dyDescent="0.35">
      <c r="A19" s="128"/>
      <c r="B19" s="97" t="s">
        <v>111</v>
      </c>
      <c r="C19" s="97"/>
      <c r="D19" s="97"/>
      <c r="E19" s="97"/>
      <c r="F19" s="82"/>
      <c r="G19" s="134">
        <f>SUM(G14:G18)</f>
        <v>7</v>
      </c>
      <c r="H19" s="133">
        <f>(H14+H15+H16+H17+H18)</f>
        <v>5191865</v>
      </c>
      <c r="I19" s="100"/>
    </row>
    <row r="20" spans="1:9" ht="15" thickBot="1" x14ac:dyDescent="0.4">
      <c r="A20" s="128"/>
      <c r="B20" s="97"/>
      <c r="C20" s="97"/>
      <c r="D20" s="82"/>
      <c r="E20" s="82"/>
      <c r="F20" s="82"/>
      <c r="G20" s="138"/>
      <c r="H20" s="139"/>
      <c r="I20" s="100"/>
    </row>
    <row r="21" spans="1:9" ht="15" thickTop="1" x14ac:dyDescent="0.35">
      <c r="A21" s="128"/>
      <c r="B21" s="97"/>
      <c r="C21" s="97"/>
      <c r="D21" s="82"/>
      <c r="E21" s="82"/>
      <c r="F21" s="82"/>
      <c r="G21" s="104"/>
      <c r="H21" s="140"/>
      <c r="I21" s="100"/>
    </row>
    <row r="22" spans="1:9" x14ac:dyDescent="0.35">
      <c r="A22" s="128"/>
      <c r="B22" s="82"/>
      <c r="C22" s="82"/>
      <c r="D22" s="82"/>
      <c r="E22" s="82"/>
      <c r="F22" s="104"/>
      <c r="G22" s="104"/>
      <c r="H22" s="104"/>
      <c r="I22" s="100"/>
    </row>
    <row r="23" spans="1:9" ht="15" thickBot="1" x14ac:dyDescent="0.4">
      <c r="A23" s="128"/>
      <c r="B23" s="108"/>
      <c r="C23" s="108"/>
      <c r="D23" s="82"/>
      <c r="E23" s="82"/>
      <c r="F23" s="108"/>
      <c r="G23" s="108"/>
      <c r="H23" s="104"/>
      <c r="I23" s="100"/>
    </row>
    <row r="24" spans="1:9" x14ac:dyDescent="0.35">
      <c r="A24" s="128"/>
      <c r="B24" s="104" t="s">
        <v>112</v>
      </c>
      <c r="C24" s="104"/>
      <c r="D24" s="82"/>
      <c r="E24" s="82"/>
      <c r="F24" s="104"/>
      <c r="G24" s="104"/>
      <c r="H24" s="104"/>
      <c r="I24" s="100"/>
    </row>
    <row r="25" spans="1:9" x14ac:dyDescent="0.35">
      <c r="A25" s="128"/>
      <c r="B25" s="82" t="s">
        <v>117</v>
      </c>
      <c r="C25" s="104"/>
      <c r="D25" s="82"/>
      <c r="E25" s="82"/>
      <c r="F25" s="104" t="s">
        <v>113</v>
      </c>
      <c r="G25" s="104"/>
      <c r="H25" s="104"/>
      <c r="I25" s="100"/>
    </row>
    <row r="26" spans="1:9" x14ac:dyDescent="0.35">
      <c r="A26" s="128"/>
      <c r="B26" s="82" t="s">
        <v>103</v>
      </c>
      <c r="C26" s="104"/>
      <c r="D26" s="82"/>
      <c r="E26" s="82"/>
      <c r="F26" s="104" t="s">
        <v>114</v>
      </c>
      <c r="G26" s="104"/>
      <c r="H26" s="104"/>
      <c r="I26" s="100"/>
    </row>
    <row r="27" spans="1:9" x14ac:dyDescent="0.35">
      <c r="A27" s="128"/>
      <c r="B27" s="104"/>
      <c r="C27" s="104"/>
      <c r="D27" s="82"/>
      <c r="E27" s="82"/>
      <c r="F27" s="104"/>
      <c r="G27" s="104"/>
      <c r="H27" s="104"/>
      <c r="I27" s="100"/>
    </row>
    <row r="28" spans="1:9" ht="18.5" customHeight="1" x14ac:dyDescent="0.35">
      <c r="A28" s="128"/>
      <c r="B28" s="155" t="s">
        <v>115</v>
      </c>
      <c r="C28" s="155"/>
      <c r="D28" s="155"/>
      <c r="E28" s="155"/>
      <c r="F28" s="155"/>
      <c r="G28" s="155"/>
      <c r="H28" s="155"/>
      <c r="I28" s="100"/>
    </row>
    <row r="29" spans="1:9" ht="15" thickBot="1" x14ac:dyDescent="0.4">
      <c r="A29" s="141"/>
      <c r="B29" s="142"/>
      <c r="C29" s="142"/>
      <c r="D29" s="142"/>
      <c r="E29" s="142"/>
      <c r="F29" s="108"/>
      <c r="G29" s="108"/>
      <c r="H29" s="108"/>
      <c r="I29" s="143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finaciera</dc:creator>
  <cp:lastModifiedBy>Paola Andrea Jimenez Prado</cp:lastModifiedBy>
  <cp:lastPrinted>2024-08-15T15:23:12Z</cp:lastPrinted>
  <dcterms:created xsi:type="dcterms:W3CDTF">2024-08-01T16:15:55Z</dcterms:created>
  <dcterms:modified xsi:type="dcterms:W3CDTF">2024-08-27T20:32:33Z</dcterms:modified>
</cp:coreProperties>
</file>