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409017 ESE HOSP SAN VICENTE PAUL API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3" r:id="rId2"/>
    <sheet name="FOR-CSA-018" sheetId="4" r:id="rId3"/>
  </sheets>
  <definedNames>
    <definedName name="_xlnm._FilterDatabase" localSheetId="1" hidden="1">'ESTADO DE CADA FACTURA'!$A$2:$Y$78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4" l="1"/>
  <c r="I24" i="4"/>
  <c r="V1" i="3" l="1"/>
  <c r="T1" i="3"/>
  <c r="S1" i="3"/>
  <c r="N1" i="3"/>
  <c r="R1" i="3"/>
  <c r="Q1" i="3"/>
  <c r="M1" i="3"/>
  <c r="P1" i="3"/>
  <c r="J1" i="3"/>
  <c r="I1" i="3"/>
  <c r="I29" i="4" l="1"/>
  <c r="H29" i="4"/>
  <c r="I27" i="4"/>
  <c r="H27" i="4"/>
  <c r="H31" i="4" l="1"/>
  <c r="I31" i="4"/>
  <c r="H85" i="1"/>
  <c r="H84" i="1"/>
  <c r="H83" i="1"/>
  <c r="H82" i="1"/>
  <c r="H12" i="1"/>
  <c r="H11" i="1"/>
  <c r="H10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<sst xmlns="http://schemas.openxmlformats.org/spreadsheetml/2006/main" count="880" uniqueCount="270">
  <si>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</si>
  <si>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</si>
  <si>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</si>
  <si>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</si>
  <si>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</si>
  <si>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</si>
  <si>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</si>
  <si>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</si>
  <si>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</si>
  <si>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</si>
  <si>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</si>
  <si>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13/08/2022  </t>
  </si>
  <si>
    <t xml:space="preserve">15/09/2022  </t>
  </si>
  <si>
    <t>F</t>
  </si>
  <si>
    <t>EVENTO</t>
  </si>
  <si>
    <t>APIA RDA</t>
  </si>
  <si>
    <t>FEV</t>
  </si>
  <si>
    <t>ESE HOSPITAL SAN VICENTE DE PAUL DE APIA RISARALDA</t>
  </si>
  <si>
    <t xml:space="preserve"> </t>
  </si>
  <si>
    <t>EMPRESA SOCIAL DEL ESTADO</t>
  </si>
  <si>
    <t>HOSPITAL SAN VICENTE DE PAUL APIA</t>
  </si>
  <si>
    <t>NIT 891.409.017-5</t>
  </si>
  <si>
    <t xml:space="preserve">Carrera 7 No 7 - 13 - Celular 3113440194 </t>
  </si>
  <si>
    <t xml:space="preserve">E-Mail: glosascartera@hospitalapia.gov.co </t>
  </si>
  <si>
    <t>CARTERA  COMFENALCO VALLE  CON CORTE 31 DE JULIO DEL 2023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</si>
  <si>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</si>
  <si>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</si>
  <si>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</si>
  <si>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</si>
  <si>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</si>
  <si>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</si>
  <si>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</si>
  <si>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</si>
  <si>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</si>
  <si>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12</t>
  </si>
  <si>
    <t>Boxalud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</si>
  <si>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</si>
  <si>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</si>
  <si>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</si>
  <si>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</si>
  <si>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</si>
  <si>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</si>
  <si>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</si>
  <si>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</si>
  <si>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</si>
  <si>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2</t>
  </si>
  <si>
    <t>SANTIAGO DE CALI , DICIEMBRE 12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</si>
  <si>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</si>
  <si>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</si>
  <si>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</si>
  <si>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</si>
  <si>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</si>
  <si>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</si>
  <si>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</si>
  <si>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</si>
  <si>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</si>
  <si>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</si>
  <si>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</si>
  <si>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</si>
  <si>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</si>
  <si>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</si>
  <si>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</si>
  <si>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</si>
  <si>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</si>
  <si>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</si>
  <si>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Señores : ESE HOSPITAL SAN VICENTE DE PAUL DE APIA RISARALDA</t>
  </si>
  <si>
    <t>EMPRESA SOCIAL DEL ESTADO HOSPITAL SAN V</t>
  </si>
  <si>
    <t>F602467</t>
  </si>
  <si>
    <t>F740910</t>
  </si>
  <si>
    <t>F741622</t>
  </si>
  <si>
    <t>F757128</t>
  </si>
  <si>
    <t>FEV44444</t>
  </si>
  <si>
    <t>FEV44853</t>
  </si>
  <si>
    <t>FEV44879</t>
  </si>
  <si>
    <t>FEV45396</t>
  </si>
  <si>
    <t>FEV46149</t>
  </si>
  <si>
    <t>FEV49353</t>
  </si>
  <si>
    <t>FEV52893</t>
  </si>
  <si>
    <t>FEV52440</t>
  </si>
  <si>
    <t>FEV52607</t>
  </si>
  <si>
    <t>FEV52441</t>
  </si>
  <si>
    <t>FEV52726</t>
  </si>
  <si>
    <t>FEV52945</t>
  </si>
  <si>
    <t>FEV53912</t>
  </si>
  <si>
    <t>FEV53426</t>
  </si>
  <si>
    <t>FEV53452</t>
  </si>
  <si>
    <t>FEV53453</t>
  </si>
  <si>
    <t>FEV53463</t>
  </si>
  <si>
    <t>FEV54189</t>
  </si>
  <si>
    <t>FEV53238</t>
  </si>
  <si>
    <t>FEV53239</t>
  </si>
  <si>
    <t>FEV53647</t>
  </si>
  <si>
    <t>FEV53660</t>
  </si>
  <si>
    <t>FEV53711</t>
  </si>
  <si>
    <t>FEV54391</t>
  </si>
  <si>
    <t>FEV54750</t>
  </si>
  <si>
    <t>FEV54902</t>
  </si>
  <si>
    <t>FEV55520</t>
  </si>
  <si>
    <t>FEV55991</t>
  </si>
  <si>
    <t>FEV56479</t>
  </si>
  <si>
    <t>FEV56490</t>
  </si>
  <si>
    <t>FEV56891</t>
  </si>
  <si>
    <t>FEV56948</t>
  </si>
  <si>
    <t>FEV57096</t>
  </si>
  <si>
    <t>FEV57222</t>
  </si>
  <si>
    <t>FEV57316</t>
  </si>
  <si>
    <t>FEV58466</t>
  </si>
  <si>
    <t>FEV58740</t>
  </si>
  <si>
    <t>FEV59251</t>
  </si>
  <si>
    <t>FEV59530</t>
  </si>
  <si>
    <t>FEV59684</t>
  </si>
  <si>
    <t>FEV59848</t>
  </si>
  <si>
    <t>FEV60017</t>
  </si>
  <si>
    <t>FEV60776</t>
  </si>
  <si>
    <t>FEV60844</t>
  </si>
  <si>
    <t>FEV61936</t>
  </si>
  <si>
    <t>FEV62310</t>
  </si>
  <si>
    <t>FEV62344</t>
  </si>
  <si>
    <t>FEV62459</t>
  </si>
  <si>
    <t>FEV62486</t>
  </si>
  <si>
    <t>FEV62488</t>
  </si>
  <si>
    <t>FEV63652</t>
  </si>
  <si>
    <t>FEV64339</t>
  </si>
  <si>
    <t>FEV64401</t>
  </si>
  <si>
    <t>FEV64463</t>
  </si>
  <si>
    <t>FEV64898</t>
  </si>
  <si>
    <t>FEV65093</t>
  </si>
  <si>
    <t>FEV65164</t>
  </si>
  <si>
    <t>FEV65183</t>
  </si>
  <si>
    <t>FEV65730</t>
  </si>
  <si>
    <t>FEV66379</t>
  </si>
  <si>
    <t>FEV67259</t>
  </si>
  <si>
    <t>FEV67827</t>
  </si>
  <si>
    <t>FEV70329</t>
  </si>
  <si>
    <t>FEV70858</t>
  </si>
  <si>
    <t>FEV70888</t>
  </si>
  <si>
    <t>FEV72037</t>
  </si>
  <si>
    <t>FEV72562</t>
  </si>
  <si>
    <t>FEV72976</t>
  </si>
  <si>
    <t>FEV76590</t>
  </si>
  <si>
    <t>FEV77445</t>
  </si>
  <si>
    <t>FEV78237</t>
  </si>
  <si>
    <t>FEV78334</t>
  </si>
  <si>
    <t>891409017_F602467</t>
  </si>
  <si>
    <t>891409017_F740910</t>
  </si>
  <si>
    <t>891409017_F741622</t>
  </si>
  <si>
    <t>891409017_F757128</t>
  </si>
  <si>
    <t>891409017_FEV44444</t>
  </si>
  <si>
    <t>891409017_FEV44853</t>
  </si>
  <si>
    <t>891409017_FEV44879</t>
  </si>
  <si>
    <t>891409017_FEV45396</t>
  </si>
  <si>
    <t>891409017_FEV46149</t>
  </si>
  <si>
    <t>891409017_FEV49353</t>
  </si>
  <si>
    <t>891409017_FEV52893</t>
  </si>
  <si>
    <t>891409017_FEV52440</t>
  </si>
  <si>
    <t>891409017_FEV52607</t>
  </si>
  <si>
    <t>891409017_FEV52441</t>
  </si>
  <si>
    <t>891409017_FEV52726</t>
  </si>
  <si>
    <t>891409017_FEV52945</t>
  </si>
  <si>
    <t>891409017_FEV53912</t>
  </si>
  <si>
    <t>891409017_FEV53426</t>
  </si>
  <si>
    <t>891409017_FEV53452</t>
  </si>
  <si>
    <t>891409017_FEV53453</t>
  </si>
  <si>
    <t>891409017_FEV53463</t>
  </si>
  <si>
    <t>891409017_FEV54189</t>
  </si>
  <si>
    <t>891409017_FEV53238</t>
  </si>
  <si>
    <t>891409017_FEV53239</t>
  </si>
  <si>
    <t>891409017_FEV53647</t>
  </si>
  <si>
    <t>891409017_FEV53660</t>
  </si>
  <si>
    <t>891409017_FEV53711</t>
  </si>
  <si>
    <t>891409017_FEV54391</t>
  </si>
  <si>
    <t>891409017_FEV54750</t>
  </si>
  <si>
    <t>891409017_FEV54902</t>
  </si>
  <si>
    <t>891409017_FEV55520</t>
  </si>
  <si>
    <t>891409017_FEV55991</t>
  </si>
  <si>
    <t>891409017_FEV56479</t>
  </si>
  <si>
    <t>891409017_FEV56490</t>
  </si>
  <si>
    <t>891409017_FEV56891</t>
  </si>
  <si>
    <t>891409017_FEV56948</t>
  </si>
  <si>
    <t>891409017_FEV57096</t>
  </si>
  <si>
    <t>891409017_FEV57222</t>
  </si>
  <si>
    <t>891409017_FEV57316</t>
  </si>
  <si>
    <t>891409017_FEV58466</t>
  </si>
  <si>
    <t>891409017_FEV58740</t>
  </si>
  <si>
    <t>891409017_FEV59251</t>
  </si>
  <si>
    <t>891409017_FEV59530</t>
  </si>
  <si>
    <t>891409017_FEV59684</t>
  </si>
  <si>
    <t>891409017_FEV59848</t>
  </si>
  <si>
    <t>891409017_FEV60017</t>
  </si>
  <si>
    <t>891409017_FEV60776</t>
  </si>
  <si>
    <t>891409017_FEV60844</t>
  </si>
  <si>
    <t>891409017_FEV61936</t>
  </si>
  <si>
    <t>891409017_FEV62310</t>
  </si>
  <si>
    <t>891409017_FEV62344</t>
  </si>
  <si>
    <t>891409017_FEV62459</t>
  </si>
  <si>
    <t>891409017_FEV62486</t>
  </si>
  <si>
    <t>891409017_FEV62488</t>
  </si>
  <si>
    <t>891409017_FEV63652</t>
  </si>
  <si>
    <t>891409017_FEV64339</t>
  </si>
  <si>
    <t>891409017_FEV64401</t>
  </si>
  <si>
    <t>891409017_FEV64463</t>
  </si>
  <si>
    <t>891409017_FEV64898</t>
  </si>
  <si>
    <t>891409017_FEV65093</t>
  </si>
  <si>
    <t>891409017_FEV65164</t>
  </si>
  <si>
    <t>891409017_FEV65183</t>
  </si>
  <si>
    <t>891409017_FEV65730</t>
  </si>
  <si>
    <t>891409017_FEV66379</t>
  </si>
  <si>
    <t>891409017_FEV67259</t>
  </si>
  <si>
    <t>891409017_FEV67827</t>
  </si>
  <si>
    <t>891409017_FEV70329</t>
  </si>
  <si>
    <t>891409017_FEV70858</t>
  </si>
  <si>
    <t>891409017_FEV70888</t>
  </si>
  <si>
    <t>891409017_FEV72037</t>
  </si>
  <si>
    <t>891409017_FEV72562</t>
  </si>
  <si>
    <t>891409017_FEV72976</t>
  </si>
  <si>
    <t>891409017_FEV76590</t>
  </si>
  <si>
    <t>891409017_FEV77445</t>
  </si>
  <si>
    <t>891409017_FEV78237</t>
  </si>
  <si>
    <t>891409017_FEV78334</t>
  </si>
  <si>
    <t>Finalizada</t>
  </si>
  <si>
    <t>Devuelta</t>
  </si>
  <si>
    <t>Para respuesta prestador</t>
  </si>
  <si>
    <t>Valor Devolucion</t>
  </si>
  <si>
    <t>Valor Radicado</t>
  </si>
  <si>
    <t>Valor Glosa Aceptada</t>
  </si>
  <si>
    <t>Valor Glosa Pendiente</t>
  </si>
  <si>
    <t>Valor Pagar</t>
  </si>
  <si>
    <t>Obejción</t>
  </si>
  <si>
    <t>FACTURA CANCELADA</t>
  </si>
  <si>
    <t>FACTURA NO RADICADA</t>
  </si>
  <si>
    <t>FACTURA DEVUELTA</t>
  </si>
  <si>
    <t>FACTURA CANCELADA - GLOSA CERRADA POR EXTEMPORANEIDAD</t>
  </si>
  <si>
    <t>FACTURA PENDIENTE EN PROGRAMACION DE PAGO - GLOSA PENDIENTE POR CONCILIAR</t>
  </si>
  <si>
    <t xml:space="preserve">FACTURA PENDIENTE EN PROGRAMACION DE PAGO  </t>
  </si>
  <si>
    <t>FACTURA CANCELADA PARCIALMENTE - FACTURA GLOSA ACEPTADA POR IPS - FACTURA PENDIENTE EN PROGRAMACION DE PAGO</t>
  </si>
  <si>
    <t>FACTURA PENDIENTE EN PROGRAMACION DE PAGO - GLOSA ACEPTADA POR IPS</t>
  </si>
  <si>
    <t>FACTURA GLOSA CERRADA POR EXTEMPORANEIDAD</t>
  </si>
  <si>
    <t>FACTURA GLOSA ACEPTADA POR IPS</t>
  </si>
  <si>
    <t>FACTURA GLOSA PENDIENTE POR CONCILIAR</t>
  </si>
  <si>
    <t xml:space="preserve">PGPO CAPITA. se glosa factura por que se valida servicio pertenece ala capita , usuario pertenece ala capita             de san vicente de paul.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</si>
  <si>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CAPITA O PGP . SE DEVUELVE FACTURA CON SOPORTES COMPLETOS SERVICIO CAPITADO URGENCIAS                                   YUFREY HERJNADEZ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</si>
  <si>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 : SE DEVUELVE FACTURA CON SOPORTES COMPLETOS NO ANEXAN AUTORIZACION DE LOS SERVICIOS.CAPENVIO RESPUESTA             PTE ACTIVO NO REQUIERE AUTORIZACION ESTA DENTRO PGP. VALIDAR CON CAPAUTORIZACIONES ....YUFREY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</si>
  <si>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FACTURACION. se devuel ve factura con soportes completos por mayor valor cobrado en sala de observacion y atencion me   dica.paciente ingresa 3:0 am y sale 6:20am. sala recobrable despues d e6 horas de observacion ..yufrey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</si>
  <si>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COVID: SE DEVUELVE FACTURA CON SOPORTES COMPLETOS VALOR COVID SEGUN RESOLUCION 14/2022                                  CUESTA $87702.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</si>
  <si>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 O CAPITA: SE DEVEULVE FACTURA CON SOPORTES COMPLETOS SERVICIOS CAPITADOS NO RECOBRABLES SE VALIDA NOTA TECNICA      CONVENIO. Y USUARIO PERTENCE ALA SEDE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</si>
  <si>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SPTEINCOMPLETO. se devuelve factura con soportes completos paciente no reportan resultado de laboratorio cis muestra    weservis. yufrey hernndez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</si>
  <si>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SPTEINCOMPLETO: SE DEVEULVE FACTURA CON SOPORTES COMPLETOS POR QUE SISMUESTRA FUE REPORTADA SALUCOP         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</si>
  <si>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 O CAPITA. se devuelve factura con soportes completos se valida usuario y pertenece ala capita                       ESE HOSPITAL SAN VICENTE DE PAUL SANTUARIO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</si>
  <si>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FACTURACION: SE DEVUELVE FACTURA CON SOPORTES COMPLETOS POR MAYOR VALOR COBRADO EN ANTIGENO ,SEGUN RESOLUCION 1412      RIGE APARTIR 1 SEPTIEMBRE MUNICIPIOS EL ANTIGENO CUESTA $877 02.YUFREY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</si>
  <si>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 O CAPITA: SE DEVUELVE FACTURA CON SOPORTES COMPLETOS SE VALIDA USUARIO Y PERTENCE CAPITA Y SERVICIOS TAMBIEN       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</si>
  <si>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 SE DEVUELVE FACTURA CON SOPORTES COMPLETOS NO REPORTADA VACUAN PAIWE Y NO CUENTA CON AUTORIZACION         SOLICITARLAALA CAPAUTORIZACIONES@EPSDELAGENTE.COM.CO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</si>
  <si>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FACTURACIOn. SE DEVUELVE FACTURA CON SOPORTES COMPLETOS POR MAYOR VALOR COBRADO EN ANTIGENO SEGUN RESOLUCION 1412       RIGE APARTIR DEL 1 SEPTIEMBRE PARA LOS MUNICIPIOS EL VALOR E S DE $87702. YUFREY HERNNDEZ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</si>
  <si>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DEVUELVE FACTURA CON SOPORTES COMPLETOS PRUEBA DE LABORATORIO SEGUN RESOLUCION 1412 CUESTA                   $87702. YUFEY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</si>
  <si>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SOPORTE: SE DEVUELV FACTURA CON SOPORTES COMPLETOS LA PRUEBA D ELABORATORIO ANTIGENO NO ESTA REPORTADA                  NO ESTA REPORTADA EN SISMUESTRAS .REPORTARLA PARA DARLE TRAMITE ALA FACTURA.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</si>
  <si>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DEVUELVE FACTURA CON SOPORTES COMPLETOS POR TARIFA.                                                          RESOLUCION 1412 ANTIGENO CUESTA $87702 YUFREY HERNNADZ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</si>
  <si>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devuelve factura con todos sus Soportesdando cumplimiento a la Resolución 1412 de 2022 para el              CUPS 906340 SARS COV2por un valor de $87.702.CAROLINA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</si>
  <si>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CUENTA CON AUTORIZACION POR LOS ERVICIOS PRESTADOS FAVOR SOLICITAR AL CORREO CAPAUTORIZACIONS@EPSDELAGENTE.COM.CO 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</si>
  <si>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devuelve factura con todos sus Soportesdando cumplimiento a la Resolución 1412 de 2022 para el CUPS 90634   SARS COV2por un valor de $87.702.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</si>
  <si>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devuelve factura con todos sus Soportesdando cumplimiento a la Resolución 1412 de 2022                      para el CUPS 906340 SARS COV2por un valor de $87.702.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</si>
  <si>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TARIFA:Se devuelve factura con todos sus Soportesdando cumplimiento a la Resolución 1412 de 2022 para el CUPS          906340 SARS COV2por un valor de $87.702.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</si>
  <si>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PGP/CAPITA: SE DEVUELVE FACTURA SERVICIOS FACTURADOS SE ENCU ENTRAN INCLUIDOS DENTRO DE LA CAPITA USUARIO PERTENECE A L SEDE DE ATENCION ESE HOSPITAL SAN VICENTE DE PAUL APIA .JEN 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</si>
  <si>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PGP/CAPITA: SE DEVUELVE FACTURA SERVICIOS FACTURADOS SE ENCU ENTRAN INCLUIDOS DENTRO DE LA CAPITA PACIENTE SUBSIDIADO DCON SEDE DE ATENCION EN ESE HOSPITAL SAN VICENTE DE PAUL API A.JENNIFER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</si>
  <si>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1-SE REALIZA OBJECCION MAYOR VALOR COBRADO CUPS 890701  T/P$45.990 SE GLOSA LA DIFERENCIA $25.810</t>
  </si>
  <si>
    <t>1-SE DEVUELVE FACTURA CON SOPORTES COMPLETOS, SERVICIO CUPS S11102 NO CUENTA CON AUTORIZACION NAP DE 15 DIGITOS  2-PENDIENTE APLICAR AUDITORIA ADMINISTRATIVA.</t>
  </si>
  <si>
    <t>1-SERVICIO YA PAGADO EN LA FACTURA FEV78334 CORRESPONDE A LA MISMA FECHA DE INGRESO Y AUTORIZACION 2-POR FAVOR VALIDAR</t>
  </si>
  <si>
    <t xml:space="preserve">1-SE REALIZA OBJECION MAYOR VALOR COBRADO EN CUPS 890701 T/P $45.990 SE GLOSA LA DIFERENCIA $25.810 2-SE REALIZA OBJECION MAYOR VALOR COBRADO EN CUPS 890601 T/P $35.210 SE GLOSA LA DIFERENCIA $19.790 3-SE REALIZA OBJECION MAYOR VALOR COBRADO EN CUPS S11102 T/P $94.910 S GLOSA LA DIFERENCIA $70.990 4-SE REALIZA OBJECION MAYOR VALOR COBRADO EN CUPS S31301 T/P $341.151 SE GLOSA LA DIFERENCIA $255.149 </t>
  </si>
  <si>
    <t>Oscar Mauricio Velasquez Hincapie</t>
  </si>
  <si>
    <t>Auxiliar Administrativo -ESE San Vicente de Paul APIA</t>
  </si>
  <si>
    <t>30 abril 2022 paz y salvo</t>
  </si>
  <si>
    <t>NIT: 891409017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</si>
</sst>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mmmm\-yy"/>
    <numFmt numFmtId="165" formatCode="dd\-mmm\-yyyy"/>
    <numFmt numFmtId="166" formatCode="#,##0;[Red]#,##0"/>
    <numFmt numFmtId="167" formatCode="0;[Red]0"/>
    <numFmt numFmtId="168" formatCode="_-* #,##0.00_-;\-* #,##0.00_-;_-* &quot;-&quot;??_-;_-@_-"/>
    <numFmt numFmtId="169" formatCode="_-* #,##0_-;\-* #,##0_-;_-* &quot;-&quot;??_-;_-@_-"/>
    <numFmt numFmtId="170" formatCode="&quot;$&quot;\ #,##0;[Red]&quot;$&quot;\ #,##0"/>
    <numFmt numFmtId="171" formatCode="&quot;$&quot;\ #,##0"/>
    <numFmt numFmtId="172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8" fontId="8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166" fontId="0" fillId="2" borderId="1" xfId="0" applyNumberFormat="1" applyFill="1" applyBorder="1" applyAlignment="1">
      <alignment horizontal="left"/>
    </xf>
    <xf numFmtId="3" fontId="0" fillId="2" borderId="1" xfId="0" applyNumberFormat="1" applyFill="1" applyBorder="1"/>
    <xf numFmtId="3" fontId="0" fillId="0" borderId="1" xfId="0" applyNumberFormat="1" applyBorder="1"/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2" borderId="0" xfId="0" applyFill="1"/>
    <xf numFmtId="0" fontId="5" fillId="2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2" borderId="0" xfId="0" applyFont="1" applyFill="1"/>
    <xf numFmtId="14" fontId="6" fillId="2" borderId="0" xfId="0" applyNumberFormat="1" applyFont="1" applyFill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right" vertical="center" wrapText="1"/>
    </xf>
    <xf numFmtId="167" fontId="0" fillId="2" borderId="1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 vertical="center" wrapText="1"/>
    </xf>
    <xf numFmtId="3" fontId="0" fillId="2" borderId="1" xfId="0" applyNumberFormat="1" applyFill="1" applyBorder="1" applyAlignment="1">
      <alignment horizontal="right"/>
    </xf>
    <xf numFmtId="0" fontId="0" fillId="0" borderId="3" xfId="0" applyBorder="1" applyAlignment="1">
      <alignment vertical="center"/>
    </xf>
    <xf numFmtId="165" fontId="0" fillId="0" borderId="3" xfId="0" applyNumberFormat="1" applyBorder="1" applyAlignment="1">
      <alignment vertical="center"/>
    </xf>
    <xf numFmtId="14" fontId="0" fillId="2" borderId="0" xfId="0" applyNumberFormat="1" applyFill="1"/>
    <xf numFmtId="4" fontId="0" fillId="0" borderId="3" xfId="0" applyNumberFormat="1" applyBorder="1" applyAlignment="1">
      <alignment horizontal="right" vertical="center"/>
    </xf>
    <xf numFmtId="4" fontId="0" fillId="2" borderId="3" xfId="0" applyNumberFormat="1" applyFill="1" applyBorder="1" applyAlignment="1">
      <alignment horizontal="right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9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10" fillId="0" borderId="0" xfId="2" applyFont="1"/>
    <xf numFmtId="0" fontId="10" fillId="0" borderId="4" xfId="2" applyFont="1" applyBorder="1" applyAlignment="1">
      <alignment horizontal="centerContinuous"/>
    </xf>
    <xf numFmtId="0" fontId="10" fillId="0" borderId="5" xfId="2" applyFont="1" applyBorder="1" applyAlignment="1">
      <alignment horizontal="centerContinuous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4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/>
    </xf>
    <xf numFmtId="0" fontId="10" fillId="0" borderId="12" xfId="2" applyFont="1" applyBorder="1" applyAlignment="1">
      <alignment horizontal="centerContinuous"/>
    </xf>
    <xf numFmtId="0" fontId="10" fillId="0" borderId="8" xfId="2" applyFont="1" applyBorder="1"/>
    <xf numFmtId="0" fontId="10" fillId="0" borderId="9" xfId="2" applyFont="1" applyBorder="1"/>
    <xf numFmtId="0" fontId="11" fillId="0" borderId="0" xfId="2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1" fontId="11" fillId="0" borderId="0" xfId="2" applyNumberFormat="1" applyFont="1" applyAlignment="1">
      <alignment horizontal="center"/>
    </xf>
    <xf numFmtId="1" fontId="10" fillId="0" borderId="0" xfId="2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1" fontId="10" fillId="0" borderId="0" xfId="2" applyNumberFormat="1" applyFont="1" applyAlignment="1">
      <alignment horizontal="right"/>
    </xf>
    <xf numFmtId="1" fontId="10" fillId="0" borderId="11" xfId="2" applyNumberFormat="1" applyFont="1" applyBorder="1" applyAlignment="1">
      <alignment horizontal="center"/>
    </xf>
    <xf numFmtId="170" fontId="10" fillId="0" borderId="11" xfId="2" applyNumberFormat="1" applyFont="1" applyBorder="1" applyAlignment="1">
      <alignment horizontal="right"/>
    </xf>
    <xf numFmtId="170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5" xfId="2" applyNumberFormat="1" applyFont="1" applyBorder="1" applyAlignment="1">
      <alignment horizontal="center"/>
    </xf>
    <xf numFmtId="170" fontId="11" fillId="0" borderId="15" xfId="2" applyNumberFormat="1" applyFont="1" applyBorder="1" applyAlignment="1">
      <alignment horizontal="right"/>
    </xf>
    <xf numFmtId="170" fontId="10" fillId="0" borderId="0" xfId="2" applyNumberFormat="1" applyFont="1"/>
    <xf numFmtId="170" fontId="10" fillId="0" borderId="11" xfId="2" applyNumberFormat="1" applyFont="1" applyBorder="1"/>
    <xf numFmtId="170" fontId="11" fillId="0" borderId="11" xfId="2" applyNumberFormat="1" applyFont="1" applyBorder="1"/>
    <xf numFmtId="170" fontId="11" fillId="0" borderId="0" xfId="2" applyNumberFormat="1" applyFont="1"/>
    <xf numFmtId="0" fontId="10" fillId="0" borderId="10" xfId="2" applyFont="1" applyBorder="1"/>
    <xf numFmtId="0" fontId="10" fillId="0" borderId="11" xfId="2" applyFont="1" applyBorder="1"/>
    <xf numFmtId="0" fontId="10" fillId="0" borderId="12" xfId="2" applyFont="1" applyBorder="1"/>
    <xf numFmtId="14" fontId="0" fillId="0" borderId="1" xfId="0" applyNumberFormat="1" applyBorder="1"/>
    <xf numFmtId="0" fontId="1" fillId="5" borderId="1" xfId="0" applyFont="1" applyFill="1" applyBorder="1" applyAlignment="1">
      <alignment horizontal="center" vertical="center" wrapText="1"/>
    </xf>
    <xf numFmtId="172" fontId="0" fillId="0" borderId="0" xfId="3" applyNumberFormat="1" applyFont="1"/>
    <xf numFmtId="172" fontId="1" fillId="0" borderId="1" xfId="3" applyNumberFormat="1" applyFont="1" applyBorder="1" applyAlignment="1">
      <alignment horizontal="center" vertical="center" wrapText="1"/>
    </xf>
    <xf numFmtId="172" fontId="0" fillId="0" borderId="1" xfId="3" applyNumberFormat="1" applyFont="1" applyBorder="1"/>
    <xf numFmtId="172" fontId="1" fillId="0" borderId="0" xfId="3" applyNumberFormat="1" applyFont="1"/>
    <xf numFmtId="0" fontId="1" fillId="0" borderId="1" xfId="0" applyFont="1" applyFill="1" applyBorder="1" applyAlignment="1">
      <alignment horizontal="center" vertical="center" wrapText="1"/>
    </xf>
    <xf numFmtId="172" fontId="13" fillId="0" borderId="1" xfId="3" applyNumberFormat="1" applyFont="1" applyBorder="1" applyAlignment="1">
      <alignment horizontal="center" vertical="center" wrapText="1"/>
    </xf>
    <xf numFmtId="172" fontId="13" fillId="6" borderId="1" xfId="3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72" fontId="1" fillId="4" borderId="1" xfId="3" applyNumberFormat="1" applyFont="1" applyFill="1" applyBorder="1" applyAlignment="1">
      <alignment horizontal="center" vertical="center" wrapText="1"/>
    </xf>
    <xf numFmtId="14" fontId="1" fillId="0" borderId="0" xfId="3" applyNumberFormat="1" applyFont="1"/>
    <xf numFmtId="14" fontId="1" fillId="4" borderId="1" xfId="1" applyNumberFormat="1" applyFont="1" applyFill="1" applyBorder="1" applyAlignment="1">
      <alignment horizontal="center" vertical="center" wrapText="1"/>
    </xf>
    <xf numFmtId="171" fontId="11" fillId="0" borderId="0" xfId="2" applyNumberFormat="1" applyFont="1" applyAlignment="1">
      <alignment horizontal="right"/>
    </xf>
    <xf numFmtId="172" fontId="0" fillId="0" borderId="0" xfId="0" applyNumberFormat="1"/>
    <xf numFmtId="0" fontId="14" fillId="0" borderId="0" xfId="0" applyFont="1"/>
    <xf numFmtId="0" fontId="7" fillId="0" borderId="2" xfId="0" applyFont="1" applyBorder="1" applyAlignment="1">
      <alignment horizontal="center"/>
    </xf>
    <xf numFmtId="0" fontId="12" fillId="0" borderId="0" xfId="2" applyFont="1" applyAlignment="1">
      <alignment horizontal="center" vertical="center" wrapText="1"/>
    </xf>
  </cellXfs>
  <cellStyles count="4">
    <cellStyle name="Millares" xfId="3" builtinId="3"/>
    <cellStyle name="Millares 2" xfId="1"/>
    <cellStyle name="Normal" xfId="0" builtinId="0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10</xdr:col>
      <xdr:colOff>647700</xdr:colOff>
      <xdr:row>7</xdr:row>
      <xdr:rowOff>30480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xmlns="" id="{6CA65FD5-DC46-45FB-A7D6-C590ED16F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8485"/>
        <a:stretch>
          <a:fillRect/>
        </a:stretch>
      </xdr:blipFill>
      <xdr:spPr bwMode="auto">
        <a:xfrm>
          <a:off x="15240" y="0"/>
          <a:ext cx="9522460" cy="1370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60960</xdr:colOff>
      <xdr:row>0</xdr:row>
      <xdr:rowOff>99060</xdr:rowOff>
    </xdr:from>
    <xdr:to>
      <xdr:col>2</xdr:col>
      <xdr:colOff>83820</xdr:colOff>
      <xdr:row>5</xdr:row>
      <xdr:rowOff>167640</xdr:rowOff>
    </xdr:to>
    <xdr:pic>
      <xdr:nvPicPr>
        <xdr:cNvPr id="3" name="3 Imagen" descr="Imagen12.jpg">
          <a:extLst>
            <a:ext uri="{FF2B5EF4-FFF2-40B4-BE49-F238E27FC236}">
              <a16:creationId xmlns:a16="http://schemas.microsoft.com/office/drawing/2014/main" xmlns="" id="{58238905-AE3A-42A9-9425-79D6489B4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99060"/>
          <a:ext cx="27127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5"/>
  <sheetViews>
    <sheetView showGridLines="0" topLeftCell="A76" zoomScale="120" zoomScaleNormal="120" workbookViewId="0">
      <selection activeCell="G10" sqref="G10:H85"/>
    </sheetView>
  </sheetViews>
  <sheetFormatPr baseColWidth="10" defaultRowHeight="14.5" x14ac:dyDescent="0.35"/>
  <cols>
    <col min="2" max="2" width="27.7265625" customWidth="1"/>
    <col min="3" max="3" width="9" customWidth="1"/>
    <col min="4" max="4" width="8.81640625" customWidth="1"/>
    <col min="5" max="5" width="13.81640625" customWidth="1"/>
    <col min="6" max="6" width="11.54296875" bestFit="1" customWidth="1"/>
    <col min="7" max="7" width="10" bestFit="1" customWidth="1"/>
    <col min="8" max="8" width="9.81640625" customWidth="1"/>
    <col min="9" max="9" width="15.7265625" bestFit="1" customWidth="1"/>
    <col min="10" max="10" width="11.453125" customWidth="1"/>
  </cols>
  <sheetData>
    <row r="1" spans="1:11" ht="15.5" x14ac:dyDescent="0.35">
      <c r="A1" s="18" t="s">
        <v>18</v>
      </c>
      <c r="B1" s="19"/>
      <c r="C1" s="19"/>
      <c r="D1" s="19"/>
      <c r="E1" s="20" t="s">
        <v>19</v>
      </c>
      <c r="F1" s="19"/>
      <c r="G1" s="19"/>
    </row>
    <row r="2" spans="1:11" ht="15.5" x14ac:dyDescent="0.35">
      <c r="A2" s="19"/>
      <c r="B2" s="19"/>
      <c r="C2" s="19"/>
      <c r="D2" s="19"/>
      <c r="E2" s="21" t="s">
        <v>20</v>
      </c>
      <c r="F2" s="19"/>
      <c r="G2" s="19"/>
    </row>
    <row r="3" spans="1:11" ht="15.5" x14ac:dyDescent="0.35">
      <c r="A3" s="19"/>
      <c r="B3" s="19"/>
      <c r="C3" s="19"/>
      <c r="D3" s="19"/>
      <c r="E3" s="21" t="s">
        <v>21</v>
      </c>
      <c r="F3" s="19"/>
      <c r="G3" s="19"/>
    </row>
    <row r="4" spans="1:11" ht="15.5" x14ac:dyDescent="0.35">
      <c r="A4" s="19"/>
      <c r="B4" s="19"/>
      <c r="C4" s="19"/>
      <c r="D4" s="19"/>
      <c r="E4" s="21" t="s">
        <v>22</v>
      </c>
      <c r="F4" s="19"/>
      <c r="G4" s="19"/>
    </row>
    <row r="5" spans="1:11" x14ac:dyDescent="0.35">
      <c r="A5" s="19"/>
      <c r="B5" s="19"/>
      <c r="C5" s="19"/>
      <c r="D5" s="19"/>
      <c r="E5" s="22" t="s">
        <v>23</v>
      </c>
      <c r="F5" s="19"/>
      <c r="G5" s="19"/>
    </row>
    <row r="6" spans="1:11" x14ac:dyDescent="0.35">
      <c r="A6" s="19"/>
      <c r="B6" s="19"/>
      <c r="C6" s="19"/>
      <c r="D6" s="22"/>
      <c r="E6" s="22"/>
      <c r="F6" s="23"/>
      <c r="G6" s="19"/>
    </row>
    <row r="7" spans="1:11" x14ac:dyDescent="0.35">
      <c r="A7" s="24"/>
      <c r="B7" s="24"/>
      <c r="C7" s="24"/>
      <c r="D7" s="24"/>
      <c r="E7" s="24"/>
      <c r="F7" s="24"/>
      <c r="G7" s="24"/>
    </row>
    <row r="8" spans="1:11" x14ac:dyDescent="0.35">
      <c r="A8" s="98" t="s">
        <v>24</v>
      </c>
      <c r="B8" s="98"/>
      <c r="C8" s="98"/>
      <c r="D8" s="98"/>
      <c r="E8" s="98"/>
      <c r="F8" s="98"/>
      <c r="G8" s="98"/>
      <c r="H8" s="98"/>
      <c r="I8" s="98"/>
      <c r="J8" s="98"/>
      <c r="K8" s="98"/>
    </row>
    <row r="9" spans="1:11" s="3" customFormat="1" ht="29" x14ac:dyDescent="0.35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7" t="s">
        <v>4</v>
      </c>
      <c r="H9" s="2" t="s">
        <v>5</v>
      </c>
      <c r="I9" s="2" t="s">
        <v>7</v>
      </c>
      <c r="J9" s="2" t="s">
        <v>9</v>
      </c>
      <c r="K9" s="2" t="s">
        <v>10</v>
      </c>
    </row>
    <row r="10" spans="1:11" s="3" customFormat="1" ht="24.5" x14ac:dyDescent="0.35">
      <c r="A10" s="1">
        <v>891409175</v>
      </c>
      <c r="B10" s="12" t="s">
        <v>17</v>
      </c>
      <c r="C10" s="8" t="s">
        <v>13</v>
      </c>
      <c r="D10" s="25">
        <v>602467</v>
      </c>
      <c r="E10" s="5">
        <v>42948</v>
      </c>
      <c r="F10" s="6">
        <v>42984</v>
      </c>
      <c r="G10" s="27">
        <v>919434</v>
      </c>
      <c r="H10" s="10">
        <f t="shared" ref="H10:H12" si="0">+G10</f>
        <v>919434</v>
      </c>
      <c r="I10" s="11" t="s">
        <v>14</v>
      </c>
      <c r="J10" s="11" t="s">
        <v>15</v>
      </c>
      <c r="K10" s="2"/>
    </row>
    <row r="11" spans="1:11" s="3" customFormat="1" ht="24.5" x14ac:dyDescent="0.35">
      <c r="A11" s="1">
        <v>891409175</v>
      </c>
      <c r="B11" s="12" t="s">
        <v>17</v>
      </c>
      <c r="C11" s="8" t="s">
        <v>13</v>
      </c>
      <c r="D11" s="25">
        <v>740910</v>
      </c>
      <c r="E11" s="5">
        <v>43728.742835648147</v>
      </c>
      <c r="F11" s="6">
        <v>43748</v>
      </c>
      <c r="G11" s="27">
        <v>53092</v>
      </c>
      <c r="H11" s="10">
        <f t="shared" si="0"/>
        <v>53092</v>
      </c>
      <c r="I11" s="11" t="s">
        <v>14</v>
      </c>
      <c r="J11" s="11" t="s">
        <v>15</v>
      </c>
      <c r="K11" s="2"/>
    </row>
    <row r="12" spans="1:11" s="3" customFormat="1" ht="24.5" x14ac:dyDescent="0.35">
      <c r="A12" s="1">
        <v>891409175</v>
      </c>
      <c r="B12" s="12" t="s">
        <v>17</v>
      </c>
      <c r="C12" s="8" t="s">
        <v>13</v>
      </c>
      <c r="D12" s="25">
        <v>741622</v>
      </c>
      <c r="E12" s="5">
        <v>43733.808449074073</v>
      </c>
      <c r="F12" s="6">
        <v>43748</v>
      </c>
      <c r="G12" s="27">
        <v>296219</v>
      </c>
      <c r="H12" s="10">
        <f t="shared" si="0"/>
        <v>296219</v>
      </c>
      <c r="I12" s="11" t="s">
        <v>14</v>
      </c>
      <c r="J12" s="11" t="s">
        <v>15</v>
      </c>
      <c r="K12" s="2"/>
    </row>
    <row r="13" spans="1:11" ht="31.15" customHeight="1" x14ac:dyDescent="0.35">
      <c r="A13" s="1">
        <v>891409175</v>
      </c>
      <c r="B13" s="12" t="s">
        <v>17</v>
      </c>
      <c r="C13" s="8" t="s">
        <v>13</v>
      </c>
      <c r="D13" s="26">
        <v>757128</v>
      </c>
      <c r="E13" s="5">
        <v>43811</v>
      </c>
      <c r="F13" s="6">
        <v>43844</v>
      </c>
      <c r="G13" s="28">
        <v>342667</v>
      </c>
      <c r="H13" s="10">
        <f>+G13</f>
        <v>342667</v>
      </c>
      <c r="I13" s="11" t="s">
        <v>14</v>
      </c>
      <c r="J13" s="11" t="s">
        <v>15</v>
      </c>
      <c r="K13" s="4"/>
    </row>
    <row r="14" spans="1:11" ht="24.5" x14ac:dyDescent="0.35">
      <c r="A14" s="1">
        <v>891409175</v>
      </c>
      <c r="B14" s="12" t="s">
        <v>17</v>
      </c>
      <c r="C14" s="13" t="s">
        <v>16</v>
      </c>
      <c r="D14" s="1">
        <v>44444</v>
      </c>
      <c r="E14" s="7">
        <v>44641.810416666667</v>
      </c>
      <c r="F14" s="7">
        <v>44666</v>
      </c>
      <c r="G14" s="28">
        <v>75689</v>
      </c>
      <c r="H14" s="10">
        <f t="shared" ref="H14:H77" si="1">+G14</f>
        <v>75689</v>
      </c>
      <c r="I14" s="11" t="s">
        <v>14</v>
      </c>
      <c r="J14" s="11" t="s">
        <v>15</v>
      </c>
      <c r="K14" s="4"/>
    </row>
    <row r="15" spans="1:11" ht="24.5" x14ac:dyDescent="0.35">
      <c r="A15" s="1">
        <v>891409175</v>
      </c>
      <c r="B15" s="12" t="s">
        <v>17</v>
      </c>
      <c r="C15" s="13" t="s">
        <v>16</v>
      </c>
      <c r="D15" s="1">
        <v>44853</v>
      </c>
      <c r="E15" s="6">
        <v>44646.370833333334</v>
      </c>
      <c r="F15" s="7">
        <v>44666</v>
      </c>
      <c r="G15" s="9">
        <v>99423</v>
      </c>
      <c r="H15" s="10">
        <f t="shared" si="1"/>
        <v>99423</v>
      </c>
      <c r="I15" s="11" t="s">
        <v>14</v>
      </c>
      <c r="J15" s="11" t="s">
        <v>15</v>
      </c>
      <c r="K15" s="4"/>
    </row>
    <row r="16" spans="1:11" ht="24.5" x14ac:dyDescent="0.35">
      <c r="A16" s="1">
        <v>891409175</v>
      </c>
      <c r="B16" s="12" t="s">
        <v>17</v>
      </c>
      <c r="C16" s="13" t="s">
        <v>16</v>
      </c>
      <c r="D16" s="1">
        <v>44879</v>
      </c>
      <c r="E16" s="6">
        <v>44646.502083333333</v>
      </c>
      <c r="F16" s="7">
        <v>44666</v>
      </c>
      <c r="G16" s="9">
        <v>99423</v>
      </c>
      <c r="H16" s="10">
        <f t="shared" si="1"/>
        <v>99423</v>
      </c>
      <c r="I16" s="11" t="s">
        <v>14</v>
      </c>
      <c r="J16" s="11" t="s">
        <v>15</v>
      </c>
      <c r="K16" s="4"/>
    </row>
    <row r="17" spans="1:11" ht="24.5" x14ac:dyDescent="0.35">
      <c r="A17" s="1">
        <v>891409175</v>
      </c>
      <c r="B17" s="12" t="s">
        <v>17</v>
      </c>
      <c r="C17" s="13" t="s">
        <v>16</v>
      </c>
      <c r="D17" s="1">
        <v>45396</v>
      </c>
      <c r="E17" s="7">
        <v>44657.306250000001</v>
      </c>
      <c r="F17" s="7">
        <v>44696</v>
      </c>
      <c r="G17" s="9">
        <v>99423</v>
      </c>
      <c r="H17" s="10">
        <f t="shared" si="1"/>
        <v>99423</v>
      </c>
      <c r="I17" s="11" t="s">
        <v>14</v>
      </c>
      <c r="J17" s="11" t="s">
        <v>15</v>
      </c>
      <c r="K17" s="4"/>
    </row>
    <row r="18" spans="1:11" ht="24.5" x14ac:dyDescent="0.35">
      <c r="A18" s="1">
        <v>891409175</v>
      </c>
      <c r="B18" s="12" t="s">
        <v>17</v>
      </c>
      <c r="C18" s="13" t="s">
        <v>16</v>
      </c>
      <c r="D18" s="1">
        <v>46149</v>
      </c>
      <c r="E18" s="7">
        <v>44670.496527777774</v>
      </c>
      <c r="F18" s="7">
        <v>44696</v>
      </c>
      <c r="G18" s="9">
        <v>99423</v>
      </c>
      <c r="H18" s="10">
        <f t="shared" si="1"/>
        <v>99423</v>
      </c>
      <c r="I18" s="11" t="s">
        <v>14</v>
      </c>
      <c r="J18" s="11" t="s">
        <v>15</v>
      </c>
      <c r="K18" s="4"/>
    </row>
    <row r="19" spans="1:11" ht="24.5" x14ac:dyDescent="0.35">
      <c r="A19" s="1">
        <v>891409175</v>
      </c>
      <c r="B19" s="12" t="s">
        <v>17</v>
      </c>
      <c r="C19" s="13" t="s">
        <v>16</v>
      </c>
      <c r="D19" s="1">
        <v>49353</v>
      </c>
      <c r="E19" s="7">
        <v>44716.65</v>
      </c>
      <c r="F19" s="7" t="s">
        <v>11</v>
      </c>
      <c r="G19" s="9">
        <v>63318</v>
      </c>
      <c r="H19" s="10">
        <f t="shared" si="1"/>
        <v>63318</v>
      </c>
      <c r="I19" s="11" t="s">
        <v>14</v>
      </c>
      <c r="J19" s="11" t="s">
        <v>15</v>
      </c>
      <c r="K19" s="4"/>
    </row>
    <row r="20" spans="1:11" ht="24.5" x14ac:dyDescent="0.35">
      <c r="A20" s="1">
        <v>891409175</v>
      </c>
      <c r="B20" s="12" t="s">
        <v>17</v>
      </c>
      <c r="C20" s="13" t="s">
        <v>16</v>
      </c>
      <c r="D20" s="1">
        <v>52893</v>
      </c>
      <c r="E20" s="7">
        <v>44769.229166666664</v>
      </c>
      <c r="F20" s="7" t="s">
        <v>11</v>
      </c>
      <c r="G20" s="9">
        <v>792249</v>
      </c>
      <c r="H20" s="10">
        <f t="shared" si="1"/>
        <v>792249</v>
      </c>
      <c r="I20" s="11" t="s">
        <v>14</v>
      </c>
      <c r="J20" s="11" t="s">
        <v>15</v>
      </c>
      <c r="K20" s="4"/>
    </row>
    <row r="21" spans="1:11" ht="24.5" x14ac:dyDescent="0.35">
      <c r="A21" s="1">
        <v>891409175</v>
      </c>
      <c r="B21" s="12" t="s">
        <v>17</v>
      </c>
      <c r="C21" s="13" t="s">
        <v>16</v>
      </c>
      <c r="D21" s="1">
        <v>52440</v>
      </c>
      <c r="E21" s="7">
        <v>44769.454861111109</v>
      </c>
      <c r="F21" s="7" t="s">
        <v>11</v>
      </c>
      <c r="G21" s="9">
        <v>99423</v>
      </c>
      <c r="H21" s="10">
        <f t="shared" si="1"/>
        <v>99423</v>
      </c>
      <c r="I21" s="11" t="s">
        <v>14</v>
      </c>
      <c r="J21" s="11" t="s">
        <v>15</v>
      </c>
      <c r="K21" s="4"/>
    </row>
    <row r="22" spans="1:11" ht="24.5" x14ac:dyDescent="0.35">
      <c r="A22" s="1">
        <v>891409175</v>
      </c>
      <c r="B22" s="12" t="s">
        <v>17</v>
      </c>
      <c r="C22" s="13" t="s">
        <v>16</v>
      </c>
      <c r="D22" s="1">
        <v>52607</v>
      </c>
      <c r="E22" s="7">
        <v>44769.468055555553</v>
      </c>
      <c r="F22" s="7" t="s">
        <v>11</v>
      </c>
      <c r="G22" s="9">
        <v>99423</v>
      </c>
      <c r="H22" s="10">
        <f t="shared" si="1"/>
        <v>99423</v>
      </c>
      <c r="I22" s="11" t="s">
        <v>14</v>
      </c>
      <c r="J22" s="11" t="s">
        <v>15</v>
      </c>
      <c r="K22" s="4"/>
    </row>
    <row r="23" spans="1:11" ht="24.5" x14ac:dyDescent="0.35">
      <c r="A23" s="1">
        <v>891409175</v>
      </c>
      <c r="B23" s="12" t="s">
        <v>17</v>
      </c>
      <c r="C23" s="13" t="s">
        <v>16</v>
      </c>
      <c r="D23" s="1">
        <v>52441</v>
      </c>
      <c r="E23" s="7">
        <v>44769.482638888891</v>
      </c>
      <c r="F23" s="7" t="s">
        <v>11</v>
      </c>
      <c r="G23" s="9">
        <v>99423</v>
      </c>
      <c r="H23" s="10">
        <f t="shared" si="1"/>
        <v>99423</v>
      </c>
      <c r="I23" s="11" t="s">
        <v>14</v>
      </c>
      <c r="J23" s="11" t="s">
        <v>15</v>
      </c>
      <c r="K23" s="4"/>
    </row>
    <row r="24" spans="1:11" ht="24.5" x14ac:dyDescent="0.35">
      <c r="A24" s="1">
        <v>891409175</v>
      </c>
      <c r="B24" s="12" t="s">
        <v>17</v>
      </c>
      <c r="C24" s="13" t="s">
        <v>16</v>
      </c>
      <c r="D24" s="1">
        <v>52726</v>
      </c>
      <c r="E24" s="7">
        <v>44769.602777777778</v>
      </c>
      <c r="F24" s="7" t="s">
        <v>11</v>
      </c>
      <c r="G24" s="9">
        <v>99423</v>
      </c>
      <c r="H24" s="10">
        <f t="shared" si="1"/>
        <v>99423</v>
      </c>
      <c r="I24" s="11" t="s">
        <v>14</v>
      </c>
      <c r="J24" s="11" t="s">
        <v>15</v>
      </c>
      <c r="K24" s="4"/>
    </row>
    <row r="25" spans="1:11" ht="24.5" x14ac:dyDescent="0.35">
      <c r="A25" s="1">
        <v>891409175</v>
      </c>
      <c r="B25" s="12" t="s">
        <v>17</v>
      </c>
      <c r="C25" s="13" t="s">
        <v>16</v>
      </c>
      <c r="D25" s="1">
        <v>52945</v>
      </c>
      <c r="E25" s="7">
        <v>44772.368750000001</v>
      </c>
      <c r="F25" s="7" t="s">
        <v>11</v>
      </c>
      <c r="G25" s="9">
        <v>99423</v>
      </c>
      <c r="H25" s="10">
        <f t="shared" si="1"/>
        <v>99423</v>
      </c>
      <c r="I25" s="11" t="s">
        <v>14</v>
      </c>
      <c r="J25" s="11" t="s">
        <v>15</v>
      </c>
      <c r="K25" s="4"/>
    </row>
    <row r="26" spans="1:11" ht="24.5" x14ac:dyDescent="0.35">
      <c r="A26" s="1">
        <v>891409175</v>
      </c>
      <c r="B26" s="12" t="s">
        <v>17</v>
      </c>
      <c r="C26" s="13" t="s">
        <v>16</v>
      </c>
      <c r="D26" s="1">
        <v>53912</v>
      </c>
      <c r="E26" s="7">
        <v>44790.314583333333</v>
      </c>
      <c r="F26" s="7" t="s">
        <v>12</v>
      </c>
      <c r="G26" s="9">
        <v>99423</v>
      </c>
      <c r="H26" s="10">
        <f t="shared" si="1"/>
        <v>99423</v>
      </c>
      <c r="I26" s="11" t="s">
        <v>14</v>
      </c>
      <c r="J26" s="11" t="s">
        <v>15</v>
      </c>
      <c r="K26" s="4"/>
    </row>
    <row r="27" spans="1:11" ht="24.5" x14ac:dyDescent="0.35">
      <c r="A27" s="1">
        <v>891409175</v>
      </c>
      <c r="B27" s="12" t="s">
        <v>17</v>
      </c>
      <c r="C27" s="13" t="s">
        <v>16</v>
      </c>
      <c r="D27" s="1">
        <v>53426</v>
      </c>
      <c r="E27" s="7">
        <v>44791.711111111108</v>
      </c>
      <c r="F27" s="7" t="s">
        <v>12</v>
      </c>
      <c r="G27" s="9">
        <v>74444</v>
      </c>
      <c r="H27" s="10">
        <f t="shared" si="1"/>
        <v>74444</v>
      </c>
      <c r="I27" s="11" t="s">
        <v>14</v>
      </c>
      <c r="J27" s="11" t="s">
        <v>15</v>
      </c>
      <c r="K27" s="4"/>
    </row>
    <row r="28" spans="1:11" ht="24.5" x14ac:dyDescent="0.35">
      <c r="A28" s="1">
        <v>891409175</v>
      </c>
      <c r="B28" s="12" t="s">
        <v>17</v>
      </c>
      <c r="C28" s="13" t="s">
        <v>16</v>
      </c>
      <c r="D28" s="1">
        <v>53452</v>
      </c>
      <c r="E28" s="7">
        <v>44793.429861111108</v>
      </c>
      <c r="F28" s="7" t="s">
        <v>12</v>
      </c>
      <c r="G28" s="9">
        <v>99423</v>
      </c>
      <c r="H28" s="10">
        <f t="shared" si="1"/>
        <v>99423</v>
      </c>
      <c r="I28" s="11" t="s">
        <v>14</v>
      </c>
      <c r="J28" s="11" t="s">
        <v>15</v>
      </c>
      <c r="K28" s="4"/>
    </row>
    <row r="29" spans="1:11" ht="24.5" x14ac:dyDescent="0.35">
      <c r="A29" s="1">
        <v>891409175</v>
      </c>
      <c r="B29" s="12" t="s">
        <v>17</v>
      </c>
      <c r="C29" s="13" t="s">
        <v>16</v>
      </c>
      <c r="D29" s="1">
        <v>53453</v>
      </c>
      <c r="E29" s="7">
        <v>44793.431250000001</v>
      </c>
      <c r="F29" s="7" t="s">
        <v>12</v>
      </c>
      <c r="G29" s="9">
        <v>99423</v>
      </c>
      <c r="H29" s="10">
        <f t="shared" si="1"/>
        <v>99423</v>
      </c>
      <c r="I29" s="11" t="s">
        <v>14</v>
      </c>
      <c r="J29" s="11" t="s">
        <v>15</v>
      </c>
      <c r="K29" s="4"/>
    </row>
    <row r="30" spans="1:11" ht="24.5" x14ac:dyDescent="0.35">
      <c r="A30" s="1">
        <v>891409175</v>
      </c>
      <c r="B30" s="12" t="s">
        <v>17</v>
      </c>
      <c r="C30" s="13" t="s">
        <v>16</v>
      </c>
      <c r="D30" s="1">
        <v>53463</v>
      </c>
      <c r="E30" s="7">
        <v>44793.463194444441</v>
      </c>
      <c r="F30" s="7" t="s">
        <v>12</v>
      </c>
      <c r="G30" s="9">
        <v>99423</v>
      </c>
      <c r="H30" s="10">
        <f t="shared" si="1"/>
        <v>99423</v>
      </c>
      <c r="I30" s="11" t="s">
        <v>14</v>
      </c>
      <c r="J30" s="11" t="s">
        <v>15</v>
      </c>
      <c r="K30" s="4"/>
    </row>
    <row r="31" spans="1:11" ht="24.5" x14ac:dyDescent="0.35">
      <c r="A31" s="1">
        <v>891409175</v>
      </c>
      <c r="B31" s="12" t="s">
        <v>17</v>
      </c>
      <c r="C31" s="13" t="s">
        <v>16</v>
      </c>
      <c r="D31" s="1">
        <v>54189</v>
      </c>
      <c r="E31" s="7">
        <v>44793.46875</v>
      </c>
      <c r="F31" s="7" t="s">
        <v>12</v>
      </c>
      <c r="G31" s="9">
        <v>99423</v>
      </c>
      <c r="H31" s="10">
        <f t="shared" si="1"/>
        <v>99423</v>
      </c>
      <c r="I31" s="11" t="s">
        <v>14</v>
      </c>
      <c r="J31" s="11" t="s">
        <v>15</v>
      </c>
      <c r="K31" s="4"/>
    </row>
    <row r="32" spans="1:11" ht="24.5" x14ac:dyDescent="0.35">
      <c r="A32" s="1">
        <v>891409175</v>
      </c>
      <c r="B32" s="12" t="s">
        <v>17</v>
      </c>
      <c r="C32" s="13" t="s">
        <v>16</v>
      </c>
      <c r="D32" s="1">
        <v>53238</v>
      </c>
      <c r="E32" s="7">
        <v>44793.820833333331</v>
      </c>
      <c r="F32" s="7" t="s">
        <v>12</v>
      </c>
      <c r="G32" s="9">
        <v>99423</v>
      </c>
      <c r="H32" s="10">
        <f t="shared" si="1"/>
        <v>99423</v>
      </c>
      <c r="I32" s="11" t="s">
        <v>14</v>
      </c>
      <c r="J32" s="11" t="s">
        <v>15</v>
      </c>
      <c r="K32" s="4"/>
    </row>
    <row r="33" spans="1:11" ht="24.5" x14ac:dyDescent="0.35">
      <c r="A33" s="1">
        <v>891409175</v>
      </c>
      <c r="B33" s="12" t="s">
        <v>17</v>
      </c>
      <c r="C33" s="13" t="s">
        <v>16</v>
      </c>
      <c r="D33" s="1">
        <v>53239</v>
      </c>
      <c r="E33" s="7">
        <v>44793.823611111111</v>
      </c>
      <c r="F33" s="7" t="s">
        <v>12</v>
      </c>
      <c r="G33" s="9">
        <v>99423</v>
      </c>
      <c r="H33" s="10">
        <f t="shared" si="1"/>
        <v>99423</v>
      </c>
      <c r="I33" s="11" t="s">
        <v>14</v>
      </c>
      <c r="J33" s="11" t="s">
        <v>15</v>
      </c>
      <c r="K33" s="4"/>
    </row>
    <row r="34" spans="1:11" ht="24.5" x14ac:dyDescent="0.35">
      <c r="A34" s="1">
        <v>891409175</v>
      </c>
      <c r="B34" s="12" t="s">
        <v>17</v>
      </c>
      <c r="C34" s="13" t="s">
        <v>16</v>
      </c>
      <c r="D34" s="1">
        <v>53647</v>
      </c>
      <c r="E34" s="7">
        <v>44795.428472222222</v>
      </c>
      <c r="F34" s="7" t="s">
        <v>12</v>
      </c>
      <c r="G34" s="9">
        <v>99423</v>
      </c>
      <c r="H34" s="10">
        <f t="shared" si="1"/>
        <v>99423</v>
      </c>
      <c r="I34" s="11" t="s">
        <v>14</v>
      </c>
      <c r="J34" s="11" t="s">
        <v>15</v>
      </c>
      <c r="K34" s="4"/>
    </row>
    <row r="35" spans="1:11" ht="24.5" x14ac:dyDescent="0.35">
      <c r="A35" s="1">
        <v>891409175</v>
      </c>
      <c r="B35" s="12" t="s">
        <v>17</v>
      </c>
      <c r="C35" s="13" t="s">
        <v>16</v>
      </c>
      <c r="D35" s="1">
        <v>53660</v>
      </c>
      <c r="E35" s="7">
        <v>44795.529861111107</v>
      </c>
      <c r="F35" s="7" t="s">
        <v>12</v>
      </c>
      <c r="G35" s="9">
        <v>99423</v>
      </c>
      <c r="H35" s="10">
        <f t="shared" si="1"/>
        <v>99423</v>
      </c>
      <c r="I35" s="11" t="s">
        <v>14</v>
      </c>
      <c r="J35" s="11" t="s">
        <v>15</v>
      </c>
      <c r="K35" s="4"/>
    </row>
    <row r="36" spans="1:11" ht="24.5" x14ac:dyDescent="0.35">
      <c r="A36" s="1">
        <v>891409175</v>
      </c>
      <c r="B36" s="12" t="s">
        <v>17</v>
      </c>
      <c r="C36" s="13" t="s">
        <v>16</v>
      </c>
      <c r="D36" s="1">
        <v>53711</v>
      </c>
      <c r="E36" s="7">
        <v>44797.263888888891</v>
      </c>
      <c r="F36" s="7" t="s">
        <v>12</v>
      </c>
      <c r="G36" s="9">
        <v>209951</v>
      </c>
      <c r="H36" s="10">
        <f t="shared" si="1"/>
        <v>209951</v>
      </c>
      <c r="I36" s="11" t="s">
        <v>14</v>
      </c>
      <c r="J36" s="11" t="s">
        <v>15</v>
      </c>
      <c r="K36" s="4"/>
    </row>
    <row r="37" spans="1:11" ht="24.5" x14ac:dyDescent="0.35">
      <c r="A37" s="1">
        <v>891409175</v>
      </c>
      <c r="B37" s="12" t="s">
        <v>17</v>
      </c>
      <c r="C37" s="13" t="s">
        <v>16</v>
      </c>
      <c r="D37" s="1">
        <v>54391</v>
      </c>
      <c r="E37" s="7">
        <v>44797.452777777777</v>
      </c>
      <c r="F37" s="7" t="s">
        <v>12</v>
      </c>
      <c r="G37" s="9">
        <v>99423</v>
      </c>
      <c r="H37" s="10">
        <f t="shared" si="1"/>
        <v>99423</v>
      </c>
      <c r="I37" s="11" t="s">
        <v>14</v>
      </c>
      <c r="J37" s="11" t="s">
        <v>15</v>
      </c>
      <c r="K37" s="4"/>
    </row>
    <row r="38" spans="1:11" ht="24.5" x14ac:dyDescent="0.35">
      <c r="A38" s="1">
        <v>891409175</v>
      </c>
      <c r="B38" s="12" t="s">
        <v>17</v>
      </c>
      <c r="C38" s="13" t="s">
        <v>16</v>
      </c>
      <c r="D38" s="1">
        <v>54750</v>
      </c>
      <c r="E38" s="7">
        <v>44804.452777777777</v>
      </c>
      <c r="F38" s="7" t="s">
        <v>12</v>
      </c>
      <c r="G38" s="9">
        <v>99423</v>
      </c>
      <c r="H38" s="10">
        <f t="shared" si="1"/>
        <v>99423</v>
      </c>
      <c r="I38" s="11" t="s">
        <v>14</v>
      </c>
      <c r="J38" s="11" t="s">
        <v>15</v>
      </c>
      <c r="K38" s="4"/>
    </row>
    <row r="39" spans="1:11" ht="24.5" x14ac:dyDescent="0.35">
      <c r="A39" s="1">
        <v>891409175</v>
      </c>
      <c r="B39" s="12" t="s">
        <v>17</v>
      </c>
      <c r="C39" s="13" t="s">
        <v>16</v>
      </c>
      <c r="D39" s="1">
        <v>54902</v>
      </c>
      <c r="E39" s="7">
        <v>44810.941991585649</v>
      </c>
      <c r="F39" s="7">
        <v>44849</v>
      </c>
      <c r="G39" s="9">
        <v>99423</v>
      </c>
      <c r="H39" s="10">
        <f t="shared" si="1"/>
        <v>99423</v>
      </c>
      <c r="I39" s="11" t="s">
        <v>14</v>
      </c>
      <c r="J39" s="11" t="s">
        <v>15</v>
      </c>
      <c r="K39" s="4"/>
    </row>
    <row r="40" spans="1:11" ht="24.5" x14ac:dyDescent="0.35">
      <c r="A40" s="1">
        <v>891409175</v>
      </c>
      <c r="B40" s="12" t="s">
        <v>17</v>
      </c>
      <c r="C40" s="13" t="s">
        <v>16</v>
      </c>
      <c r="D40" s="1">
        <v>55520</v>
      </c>
      <c r="E40" s="7">
        <v>44815.644520254631</v>
      </c>
      <c r="F40" s="7">
        <v>44849</v>
      </c>
      <c r="G40" s="9">
        <v>70335</v>
      </c>
      <c r="H40" s="10">
        <f t="shared" si="1"/>
        <v>70335</v>
      </c>
      <c r="I40" s="11" t="s">
        <v>14</v>
      </c>
      <c r="J40" s="11" t="s">
        <v>15</v>
      </c>
      <c r="K40" s="4"/>
    </row>
    <row r="41" spans="1:11" ht="24.5" x14ac:dyDescent="0.35">
      <c r="A41" s="1">
        <v>891409175</v>
      </c>
      <c r="B41" s="12" t="s">
        <v>17</v>
      </c>
      <c r="C41" s="13" t="s">
        <v>16</v>
      </c>
      <c r="D41" s="1">
        <v>55991</v>
      </c>
      <c r="E41" s="7">
        <v>44823.778551076386</v>
      </c>
      <c r="F41" s="7">
        <v>44849</v>
      </c>
      <c r="G41" s="9">
        <v>108040</v>
      </c>
      <c r="H41" s="10">
        <f t="shared" si="1"/>
        <v>108040</v>
      </c>
      <c r="I41" s="11" t="s">
        <v>14</v>
      </c>
      <c r="J41" s="11" t="s">
        <v>15</v>
      </c>
      <c r="K41" s="4"/>
    </row>
    <row r="42" spans="1:11" ht="24.5" x14ac:dyDescent="0.35">
      <c r="A42" s="1">
        <v>891409175</v>
      </c>
      <c r="B42" s="12" t="s">
        <v>17</v>
      </c>
      <c r="C42" s="13" t="s">
        <v>16</v>
      </c>
      <c r="D42" s="1">
        <v>56479</v>
      </c>
      <c r="E42" s="7">
        <v>44831.546518090276</v>
      </c>
      <c r="F42" s="7">
        <v>44849</v>
      </c>
      <c r="G42" s="9">
        <v>99423</v>
      </c>
      <c r="H42" s="10">
        <f t="shared" si="1"/>
        <v>99423</v>
      </c>
      <c r="I42" s="11" t="s">
        <v>14</v>
      </c>
      <c r="J42" s="11" t="s">
        <v>15</v>
      </c>
      <c r="K42" s="4"/>
    </row>
    <row r="43" spans="1:11" ht="24.5" x14ac:dyDescent="0.35">
      <c r="A43" s="1">
        <v>891409175</v>
      </c>
      <c r="B43" s="12" t="s">
        <v>17</v>
      </c>
      <c r="C43" s="13" t="s">
        <v>16</v>
      </c>
      <c r="D43" s="1">
        <v>56490</v>
      </c>
      <c r="E43" s="7">
        <v>44831.628104895834</v>
      </c>
      <c r="F43" s="7">
        <v>44849</v>
      </c>
      <c r="G43" s="9">
        <v>99423</v>
      </c>
      <c r="H43" s="10">
        <f t="shared" si="1"/>
        <v>99423</v>
      </c>
      <c r="I43" s="11" t="s">
        <v>14</v>
      </c>
      <c r="J43" s="11" t="s">
        <v>15</v>
      </c>
      <c r="K43" s="4"/>
    </row>
    <row r="44" spans="1:11" ht="24.5" x14ac:dyDescent="0.35">
      <c r="A44" s="1">
        <v>891409175</v>
      </c>
      <c r="B44" s="12" t="s">
        <v>17</v>
      </c>
      <c r="C44" s="13" t="s">
        <v>16</v>
      </c>
      <c r="D44" s="1">
        <v>56891</v>
      </c>
      <c r="E44" s="7">
        <v>44837.786281678236</v>
      </c>
      <c r="F44" s="7">
        <v>44880</v>
      </c>
      <c r="G44" s="9">
        <v>679418</v>
      </c>
      <c r="H44" s="10">
        <f t="shared" si="1"/>
        <v>679418</v>
      </c>
      <c r="I44" s="11" t="s">
        <v>14</v>
      </c>
      <c r="J44" s="11" t="s">
        <v>15</v>
      </c>
      <c r="K44" s="4"/>
    </row>
    <row r="45" spans="1:11" ht="24.5" x14ac:dyDescent="0.35">
      <c r="A45" s="1">
        <v>891409175</v>
      </c>
      <c r="B45" s="12" t="s">
        <v>17</v>
      </c>
      <c r="C45" s="13" t="s">
        <v>16</v>
      </c>
      <c r="D45" s="1">
        <v>56948</v>
      </c>
      <c r="E45" s="7">
        <v>44838.698211030089</v>
      </c>
      <c r="F45" s="7">
        <v>44880</v>
      </c>
      <c r="G45" s="9">
        <v>99423</v>
      </c>
      <c r="H45" s="10">
        <f t="shared" si="1"/>
        <v>99423</v>
      </c>
      <c r="I45" s="11" t="s">
        <v>14</v>
      </c>
      <c r="J45" s="11" t="s">
        <v>15</v>
      </c>
      <c r="K45" s="4"/>
    </row>
    <row r="46" spans="1:11" ht="24.5" x14ac:dyDescent="0.35">
      <c r="A46" s="1">
        <v>891409175</v>
      </c>
      <c r="B46" s="12" t="s">
        <v>17</v>
      </c>
      <c r="C46" s="13" t="s">
        <v>16</v>
      </c>
      <c r="D46" s="1">
        <v>57096</v>
      </c>
      <c r="E46" s="7">
        <v>44840.776628784719</v>
      </c>
      <c r="F46" s="7">
        <v>44880</v>
      </c>
      <c r="G46" s="9">
        <v>133073</v>
      </c>
      <c r="H46" s="10">
        <f t="shared" si="1"/>
        <v>133073</v>
      </c>
      <c r="I46" s="11" t="s">
        <v>14</v>
      </c>
      <c r="J46" s="11" t="s">
        <v>15</v>
      </c>
      <c r="K46" s="4"/>
    </row>
    <row r="47" spans="1:11" ht="24.5" x14ac:dyDescent="0.35">
      <c r="A47" s="1">
        <v>891409175</v>
      </c>
      <c r="B47" s="12" t="s">
        <v>17</v>
      </c>
      <c r="C47" s="13" t="s">
        <v>16</v>
      </c>
      <c r="D47" s="1">
        <v>57222</v>
      </c>
      <c r="E47" s="7">
        <v>44842.176168981481</v>
      </c>
      <c r="F47" s="7">
        <v>44880</v>
      </c>
      <c r="G47" s="9">
        <v>114200</v>
      </c>
      <c r="H47" s="10">
        <f t="shared" si="1"/>
        <v>114200</v>
      </c>
      <c r="I47" s="11" t="s">
        <v>14</v>
      </c>
      <c r="J47" s="11" t="s">
        <v>15</v>
      </c>
      <c r="K47" s="4"/>
    </row>
    <row r="48" spans="1:11" ht="24.5" x14ac:dyDescent="0.35">
      <c r="A48" s="1">
        <v>891409175</v>
      </c>
      <c r="B48" s="12" t="s">
        <v>17</v>
      </c>
      <c r="C48" s="13" t="s">
        <v>16</v>
      </c>
      <c r="D48" s="1">
        <v>57316</v>
      </c>
      <c r="E48" s="7">
        <v>44845.615981597221</v>
      </c>
      <c r="F48" s="7">
        <v>44880</v>
      </c>
      <c r="G48" s="9">
        <v>6000</v>
      </c>
      <c r="H48" s="10">
        <f t="shared" si="1"/>
        <v>6000</v>
      </c>
      <c r="I48" s="11" t="s">
        <v>14</v>
      </c>
      <c r="J48" s="11" t="s">
        <v>15</v>
      </c>
      <c r="K48" s="4"/>
    </row>
    <row r="49" spans="1:11" ht="24.5" x14ac:dyDescent="0.35">
      <c r="A49" s="1">
        <v>891409175</v>
      </c>
      <c r="B49" s="12" t="s">
        <v>17</v>
      </c>
      <c r="C49" s="13" t="s">
        <v>16</v>
      </c>
      <c r="D49" s="1">
        <v>58466</v>
      </c>
      <c r="E49" s="7">
        <v>44862.372374502316</v>
      </c>
      <c r="F49" s="7">
        <v>44880</v>
      </c>
      <c r="G49" s="9">
        <v>99423</v>
      </c>
      <c r="H49" s="10">
        <f t="shared" si="1"/>
        <v>99423</v>
      </c>
      <c r="I49" s="11" t="s">
        <v>14</v>
      </c>
      <c r="J49" s="11" t="s">
        <v>15</v>
      </c>
      <c r="K49" s="4"/>
    </row>
    <row r="50" spans="1:11" ht="24.5" x14ac:dyDescent="0.35">
      <c r="A50" s="1">
        <v>891409175</v>
      </c>
      <c r="B50" s="12" t="s">
        <v>17</v>
      </c>
      <c r="C50" s="13" t="s">
        <v>16</v>
      </c>
      <c r="D50" s="1">
        <v>58740</v>
      </c>
      <c r="E50" s="7">
        <v>44867.464278356478</v>
      </c>
      <c r="F50" s="7">
        <v>44910</v>
      </c>
      <c r="G50" s="9">
        <v>99423</v>
      </c>
      <c r="H50" s="10">
        <f t="shared" si="1"/>
        <v>99423</v>
      </c>
      <c r="I50" s="11" t="s">
        <v>14</v>
      </c>
      <c r="J50" s="11" t="s">
        <v>15</v>
      </c>
      <c r="K50" s="4"/>
    </row>
    <row r="51" spans="1:11" ht="24.5" x14ac:dyDescent="0.35">
      <c r="A51" s="1">
        <v>891409175</v>
      </c>
      <c r="B51" s="12" t="s">
        <v>17</v>
      </c>
      <c r="C51" s="13" t="s">
        <v>16</v>
      </c>
      <c r="D51" s="1">
        <v>59251</v>
      </c>
      <c r="E51" s="7">
        <v>44875.442316701388</v>
      </c>
      <c r="F51" s="7">
        <v>44910</v>
      </c>
      <c r="G51" s="9">
        <v>80832</v>
      </c>
      <c r="H51" s="10">
        <f t="shared" si="1"/>
        <v>80832</v>
      </c>
      <c r="I51" s="11" t="s">
        <v>14</v>
      </c>
      <c r="J51" s="11" t="s">
        <v>15</v>
      </c>
      <c r="K51" s="4"/>
    </row>
    <row r="52" spans="1:11" ht="24.5" x14ac:dyDescent="0.35">
      <c r="A52" s="1">
        <v>891409175</v>
      </c>
      <c r="B52" s="12" t="s">
        <v>17</v>
      </c>
      <c r="C52" s="13" t="s">
        <v>16</v>
      </c>
      <c r="D52" s="1">
        <v>59530</v>
      </c>
      <c r="E52" s="7">
        <v>44881.012298263886</v>
      </c>
      <c r="F52" s="7">
        <v>44910</v>
      </c>
      <c r="G52" s="9">
        <v>1048007</v>
      </c>
      <c r="H52" s="10">
        <f t="shared" si="1"/>
        <v>1048007</v>
      </c>
      <c r="I52" s="11" t="s">
        <v>14</v>
      </c>
      <c r="J52" s="11" t="s">
        <v>15</v>
      </c>
      <c r="K52" s="4"/>
    </row>
    <row r="53" spans="1:11" ht="24.5" x14ac:dyDescent="0.35">
      <c r="A53" s="1">
        <v>891409175</v>
      </c>
      <c r="B53" s="12" t="s">
        <v>17</v>
      </c>
      <c r="C53" s="13" t="s">
        <v>16</v>
      </c>
      <c r="D53" s="1">
        <v>59684</v>
      </c>
      <c r="E53" s="7">
        <v>44882.471606828702</v>
      </c>
      <c r="F53" s="7">
        <v>44910</v>
      </c>
      <c r="G53" s="9">
        <v>80832</v>
      </c>
      <c r="H53" s="10">
        <f t="shared" si="1"/>
        <v>80832</v>
      </c>
      <c r="I53" s="11" t="s">
        <v>14</v>
      </c>
      <c r="J53" s="11" t="s">
        <v>15</v>
      </c>
      <c r="K53" s="4"/>
    </row>
    <row r="54" spans="1:11" ht="24.5" x14ac:dyDescent="0.35">
      <c r="A54" s="1">
        <v>891409175</v>
      </c>
      <c r="B54" s="12" t="s">
        <v>17</v>
      </c>
      <c r="C54" s="13" t="s">
        <v>16</v>
      </c>
      <c r="D54" s="1">
        <v>59848</v>
      </c>
      <c r="E54" s="7">
        <v>44884.424802581016</v>
      </c>
      <c r="F54" s="7">
        <v>44910</v>
      </c>
      <c r="G54" s="9">
        <v>80832</v>
      </c>
      <c r="H54" s="10">
        <f t="shared" si="1"/>
        <v>80832</v>
      </c>
      <c r="I54" s="11" t="s">
        <v>14</v>
      </c>
      <c r="J54" s="11" t="s">
        <v>15</v>
      </c>
      <c r="K54" s="4"/>
    </row>
    <row r="55" spans="1:11" ht="24.5" x14ac:dyDescent="0.35">
      <c r="A55" s="1">
        <v>891409175</v>
      </c>
      <c r="B55" s="12" t="s">
        <v>17</v>
      </c>
      <c r="C55" s="13" t="s">
        <v>16</v>
      </c>
      <c r="D55" s="1">
        <v>60017</v>
      </c>
      <c r="E55" s="7">
        <v>44888.442160451385</v>
      </c>
      <c r="F55" s="7">
        <v>44910</v>
      </c>
      <c r="G55" s="9">
        <v>99423</v>
      </c>
      <c r="H55" s="10">
        <f t="shared" si="1"/>
        <v>99423</v>
      </c>
      <c r="I55" s="11" t="s">
        <v>14</v>
      </c>
      <c r="J55" s="11" t="s">
        <v>15</v>
      </c>
      <c r="K55" s="4"/>
    </row>
    <row r="56" spans="1:11" ht="24.5" x14ac:dyDescent="0.35">
      <c r="A56" s="1">
        <v>891409175</v>
      </c>
      <c r="B56" s="12" t="s">
        <v>17</v>
      </c>
      <c r="C56" s="14" t="s">
        <v>16</v>
      </c>
      <c r="D56" s="1">
        <v>60776</v>
      </c>
      <c r="E56" s="15">
        <v>44898.764530324072</v>
      </c>
      <c r="F56" s="7">
        <v>44941</v>
      </c>
      <c r="G56" s="16">
        <v>99423</v>
      </c>
      <c r="H56" s="10">
        <f t="shared" si="1"/>
        <v>99423</v>
      </c>
      <c r="I56" s="11" t="s">
        <v>14</v>
      </c>
      <c r="J56" s="11" t="s">
        <v>15</v>
      </c>
      <c r="K56" s="4"/>
    </row>
    <row r="57" spans="1:11" ht="24.5" x14ac:dyDescent="0.35">
      <c r="A57" s="1">
        <v>891409175</v>
      </c>
      <c r="B57" s="12" t="s">
        <v>17</v>
      </c>
      <c r="C57" s="14" t="s">
        <v>16</v>
      </c>
      <c r="D57" s="1">
        <v>60844</v>
      </c>
      <c r="E57" s="15">
        <v>44901.482531597219</v>
      </c>
      <c r="F57" s="7">
        <v>44941</v>
      </c>
      <c r="G57" s="16">
        <v>99423</v>
      </c>
      <c r="H57" s="10">
        <f t="shared" si="1"/>
        <v>99423</v>
      </c>
      <c r="I57" s="11" t="s">
        <v>14</v>
      </c>
      <c r="J57" s="11" t="s">
        <v>15</v>
      </c>
      <c r="K57" s="4"/>
    </row>
    <row r="58" spans="1:11" ht="24.5" x14ac:dyDescent="0.35">
      <c r="A58" s="1">
        <v>891409175</v>
      </c>
      <c r="B58" s="12" t="s">
        <v>17</v>
      </c>
      <c r="C58" s="14" t="s">
        <v>16</v>
      </c>
      <c r="D58" s="1">
        <v>61936</v>
      </c>
      <c r="E58" s="15">
        <v>44918.507022187499</v>
      </c>
      <c r="F58" s="7">
        <v>44941</v>
      </c>
      <c r="G58" s="16">
        <v>99423</v>
      </c>
      <c r="H58" s="10">
        <f t="shared" si="1"/>
        <v>99423</v>
      </c>
      <c r="I58" s="11" t="s">
        <v>14</v>
      </c>
      <c r="J58" s="11" t="s">
        <v>15</v>
      </c>
      <c r="K58" s="4"/>
    </row>
    <row r="59" spans="1:11" ht="24.5" x14ac:dyDescent="0.35">
      <c r="A59" s="1">
        <v>891409175</v>
      </c>
      <c r="B59" s="12" t="s">
        <v>17</v>
      </c>
      <c r="C59" s="14" t="s">
        <v>16</v>
      </c>
      <c r="D59" s="1">
        <v>62310</v>
      </c>
      <c r="E59" s="15">
        <v>44925.531991006945</v>
      </c>
      <c r="F59" s="7">
        <v>44941</v>
      </c>
      <c r="G59" s="16">
        <v>99423</v>
      </c>
      <c r="H59" s="10">
        <f t="shared" si="1"/>
        <v>99423</v>
      </c>
      <c r="I59" s="11" t="s">
        <v>14</v>
      </c>
      <c r="J59" s="11" t="s">
        <v>15</v>
      </c>
      <c r="K59" s="4"/>
    </row>
    <row r="60" spans="1:11" ht="24.5" x14ac:dyDescent="0.35">
      <c r="A60" s="1">
        <v>891409175</v>
      </c>
      <c r="B60" s="12" t="s">
        <v>17</v>
      </c>
      <c r="C60" s="14" t="s">
        <v>16</v>
      </c>
      <c r="D60" s="1">
        <v>62344</v>
      </c>
      <c r="E60" s="15">
        <v>44928.46217731481</v>
      </c>
      <c r="F60" s="7">
        <v>44972</v>
      </c>
      <c r="G60" s="17">
        <v>94003</v>
      </c>
      <c r="H60" s="10">
        <f t="shared" si="1"/>
        <v>94003</v>
      </c>
      <c r="I60" s="11" t="s">
        <v>14</v>
      </c>
      <c r="J60" s="11" t="s">
        <v>15</v>
      </c>
      <c r="K60" s="4"/>
    </row>
    <row r="61" spans="1:11" ht="24.5" x14ac:dyDescent="0.35">
      <c r="A61" s="1">
        <v>891409175</v>
      </c>
      <c r="B61" s="12" t="s">
        <v>17</v>
      </c>
      <c r="C61" s="14" t="s">
        <v>16</v>
      </c>
      <c r="D61" s="1">
        <v>62459</v>
      </c>
      <c r="E61" s="15">
        <v>44930.463523645834</v>
      </c>
      <c r="F61" s="7">
        <v>44972</v>
      </c>
      <c r="G61" s="17">
        <v>99423</v>
      </c>
      <c r="H61" s="10">
        <f t="shared" si="1"/>
        <v>99423</v>
      </c>
      <c r="I61" s="11" t="s">
        <v>14</v>
      </c>
      <c r="J61" s="11" t="s">
        <v>15</v>
      </c>
      <c r="K61" s="4"/>
    </row>
    <row r="62" spans="1:11" ht="24.5" x14ac:dyDescent="0.35">
      <c r="A62" s="1">
        <v>891409175</v>
      </c>
      <c r="B62" s="12" t="s">
        <v>17</v>
      </c>
      <c r="C62" s="14" t="s">
        <v>16</v>
      </c>
      <c r="D62" s="1">
        <v>62486</v>
      </c>
      <c r="E62" s="15">
        <v>44931.030819907406</v>
      </c>
      <c r="F62" s="7">
        <v>44972</v>
      </c>
      <c r="G62" s="17">
        <v>81935</v>
      </c>
      <c r="H62" s="10">
        <f t="shared" si="1"/>
        <v>81935</v>
      </c>
      <c r="I62" s="11" t="s">
        <v>14</v>
      </c>
      <c r="J62" s="11" t="s">
        <v>15</v>
      </c>
      <c r="K62" s="4"/>
    </row>
    <row r="63" spans="1:11" ht="24.5" x14ac:dyDescent="0.35">
      <c r="A63" s="1">
        <v>891409175</v>
      </c>
      <c r="B63" s="12" t="s">
        <v>17</v>
      </c>
      <c r="C63" s="14" t="s">
        <v>16</v>
      </c>
      <c r="D63" s="1">
        <v>62488</v>
      </c>
      <c r="E63" s="15">
        <v>44931.11456736111</v>
      </c>
      <c r="F63" s="7">
        <v>44972</v>
      </c>
      <c r="G63" s="17">
        <v>99423</v>
      </c>
      <c r="H63" s="10">
        <f t="shared" si="1"/>
        <v>99423</v>
      </c>
      <c r="I63" s="11" t="s">
        <v>14</v>
      </c>
      <c r="J63" s="11" t="s">
        <v>15</v>
      </c>
      <c r="K63" s="4"/>
    </row>
    <row r="64" spans="1:11" ht="24.5" x14ac:dyDescent="0.35">
      <c r="A64" s="1">
        <v>891409175</v>
      </c>
      <c r="B64" s="12" t="s">
        <v>17</v>
      </c>
      <c r="C64" s="14" t="s">
        <v>16</v>
      </c>
      <c r="D64" s="1">
        <v>63652</v>
      </c>
      <c r="E64" s="15">
        <v>44950.429286261569</v>
      </c>
      <c r="F64" s="7">
        <v>44972</v>
      </c>
      <c r="G64" s="17">
        <v>99423</v>
      </c>
      <c r="H64" s="10">
        <f t="shared" si="1"/>
        <v>99423</v>
      </c>
      <c r="I64" s="11" t="s">
        <v>14</v>
      </c>
      <c r="J64" s="11" t="s">
        <v>15</v>
      </c>
      <c r="K64" s="4"/>
    </row>
    <row r="65" spans="1:11" ht="24.5" x14ac:dyDescent="0.35">
      <c r="A65" s="1">
        <v>891409175</v>
      </c>
      <c r="B65" s="12" t="s">
        <v>17</v>
      </c>
      <c r="C65" s="14" t="s">
        <v>16</v>
      </c>
      <c r="D65" s="1">
        <v>64339</v>
      </c>
      <c r="E65" s="15">
        <v>44960.497179247686</v>
      </c>
      <c r="F65" s="7">
        <v>45000</v>
      </c>
      <c r="G65" s="16">
        <v>99423</v>
      </c>
      <c r="H65" s="10">
        <f t="shared" si="1"/>
        <v>99423</v>
      </c>
      <c r="I65" s="11" t="s">
        <v>14</v>
      </c>
      <c r="J65" s="11" t="s">
        <v>15</v>
      </c>
      <c r="K65" s="4"/>
    </row>
    <row r="66" spans="1:11" ht="24.5" x14ac:dyDescent="0.35">
      <c r="A66" s="1">
        <v>891409175</v>
      </c>
      <c r="B66" s="12" t="s">
        <v>17</v>
      </c>
      <c r="C66" s="14" t="s">
        <v>16</v>
      </c>
      <c r="D66" s="1">
        <v>64401</v>
      </c>
      <c r="E66" s="15">
        <v>44960.724166284723</v>
      </c>
      <c r="F66" s="7">
        <v>45000</v>
      </c>
      <c r="G66" s="16">
        <v>99423</v>
      </c>
      <c r="H66" s="10">
        <f t="shared" si="1"/>
        <v>99423</v>
      </c>
      <c r="I66" s="11" t="s">
        <v>14</v>
      </c>
      <c r="J66" s="11" t="s">
        <v>15</v>
      </c>
      <c r="K66" s="4"/>
    </row>
    <row r="67" spans="1:11" ht="24.5" x14ac:dyDescent="0.35">
      <c r="A67" s="1">
        <v>891409175</v>
      </c>
      <c r="B67" s="12" t="s">
        <v>17</v>
      </c>
      <c r="C67" s="14" t="s">
        <v>16</v>
      </c>
      <c r="D67" s="1">
        <v>64463</v>
      </c>
      <c r="E67" s="15">
        <v>44963.987324108792</v>
      </c>
      <c r="F67" s="7">
        <v>45000</v>
      </c>
      <c r="G67" s="16">
        <v>83389</v>
      </c>
      <c r="H67" s="10">
        <f t="shared" si="1"/>
        <v>83389</v>
      </c>
      <c r="I67" s="11" t="s">
        <v>14</v>
      </c>
      <c r="J67" s="11" t="s">
        <v>15</v>
      </c>
      <c r="K67" s="4"/>
    </row>
    <row r="68" spans="1:11" ht="24.5" x14ac:dyDescent="0.35">
      <c r="A68" s="1">
        <v>891409175</v>
      </c>
      <c r="B68" s="12" t="s">
        <v>17</v>
      </c>
      <c r="C68" s="14" t="s">
        <v>16</v>
      </c>
      <c r="D68" s="1">
        <v>64898</v>
      </c>
      <c r="E68" s="15">
        <v>44970.734601736112</v>
      </c>
      <c r="F68" s="7">
        <v>45000</v>
      </c>
      <c r="G68" s="16">
        <v>69500</v>
      </c>
      <c r="H68" s="10">
        <f t="shared" si="1"/>
        <v>69500</v>
      </c>
      <c r="I68" s="11" t="s">
        <v>14</v>
      </c>
      <c r="J68" s="11" t="s">
        <v>15</v>
      </c>
      <c r="K68" s="4"/>
    </row>
    <row r="69" spans="1:11" ht="24.5" x14ac:dyDescent="0.35">
      <c r="A69" s="1">
        <v>891409175</v>
      </c>
      <c r="B69" s="12" t="s">
        <v>17</v>
      </c>
      <c r="C69" s="14" t="s">
        <v>16</v>
      </c>
      <c r="D69" s="1">
        <v>65093</v>
      </c>
      <c r="E69" s="15">
        <v>44972.604290474534</v>
      </c>
      <c r="F69" s="7">
        <v>45000</v>
      </c>
      <c r="G69" s="16">
        <v>71014</v>
      </c>
      <c r="H69" s="10">
        <f t="shared" si="1"/>
        <v>71014</v>
      </c>
      <c r="I69" s="11" t="s">
        <v>14</v>
      </c>
      <c r="J69" s="11" t="s">
        <v>15</v>
      </c>
      <c r="K69" s="4"/>
    </row>
    <row r="70" spans="1:11" ht="24.5" x14ac:dyDescent="0.35">
      <c r="A70" s="1">
        <v>891409175</v>
      </c>
      <c r="B70" s="12" t="s">
        <v>17</v>
      </c>
      <c r="C70" s="14" t="s">
        <v>16</v>
      </c>
      <c r="D70" s="1">
        <v>65164</v>
      </c>
      <c r="E70" s="15">
        <v>44973.47620917824</v>
      </c>
      <c r="F70" s="7">
        <v>45000</v>
      </c>
      <c r="G70" s="16">
        <v>87702</v>
      </c>
      <c r="H70" s="10">
        <f t="shared" si="1"/>
        <v>87702</v>
      </c>
      <c r="I70" s="11" t="s">
        <v>14</v>
      </c>
      <c r="J70" s="11" t="s">
        <v>15</v>
      </c>
      <c r="K70" s="4"/>
    </row>
    <row r="71" spans="1:11" ht="24.5" x14ac:dyDescent="0.35">
      <c r="A71" s="1">
        <v>891409175</v>
      </c>
      <c r="B71" s="12" t="s">
        <v>17</v>
      </c>
      <c r="C71" s="14" t="s">
        <v>16</v>
      </c>
      <c r="D71" s="1">
        <v>65183</v>
      </c>
      <c r="E71" s="15">
        <v>44973.595609641205</v>
      </c>
      <c r="F71" s="7">
        <v>45000</v>
      </c>
      <c r="G71" s="16">
        <v>368110</v>
      </c>
      <c r="H71" s="10">
        <f t="shared" si="1"/>
        <v>368110</v>
      </c>
      <c r="I71" s="11" t="s">
        <v>14</v>
      </c>
      <c r="J71" s="11" t="s">
        <v>15</v>
      </c>
      <c r="K71" s="4"/>
    </row>
    <row r="72" spans="1:11" ht="24.5" x14ac:dyDescent="0.35">
      <c r="A72" s="1">
        <v>891409175</v>
      </c>
      <c r="B72" s="12" t="s">
        <v>17</v>
      </c>
      <c r="C72" s="14" t="s">
        <v>16</v>
      </c>
      <c r="D72" s="1">
        <v>65730</v>
      </c>
      <c r="E72" s="15">
        <v>44980.948362847223</v>
      </c>
      <c r="F72" s="7">
        <v>45000</v>
      </c>
      <c r="G72" s="16">
        <v>98279</v>
      </c>
      <c r="H72" s="10">
        <f t="shared" si="1"/>
        <v>98279</v>
      </c>
      <c r="I72" s="11" t="s">
        <v>14</v>
      </c>
      <c r="J72" s="11" t="s">
        <v>15</v>
      </c>
      <c r="K72" s="4"/>
    </row>
    <row r="73" spans="1:11" ht="24.5" x14ac:dyDescent="0.35">
      <c r="A73" s="1">
        <v>891409175</v>
      </c>
      <c r="B73" s="12" t="s">
        <v>17</v>
      </c>
      <c r="C73" s="14" t="s">
        <v>16</v>
      </c>
      <c r="D73" s="1">
        <v>66379</v>
      </c>
      <c r="E73" s="15">
        <v>45000</v>
      </c>
      <c r="F73" s="7">
        <v>45000</v>
      </c>
      <c r="G73" s="16">
        <v>34500</v>
      </c>
      <c r="H73" s="10">
        <f t="shared" si="1"/>
        <v>34500</v>
      </c>
      <c r="I73" s="11" t="s">
        <v>14</v>
      </c>
      <c r="J73" s="11" t="s">
        <v>15</v>
      </c>
      <c r="K73" s="4"/>
    </row>
    <row r="74" spans="1:11" ht="24.5" x14ac:dyDescent="0.35">
      <c r="A74" s="1">
        <v>891409175</v>
      </c>
      <c r="B74" s="12" t="s">
        <v>17</v>
      </c>
      <c r="C74" s="14" t="s">
        <v>16</v>
      </c>
      <c r="D74" s="1">
        <v>67259</v>
      </c>
      <c r="E74" s="15">
        <v>45000</v>
      </c>
      <c r="F74" s="7">
        <v>45000</v>
      </c>
      <c r="G74" s="16">
        <v>848150</v>
      </c>
      <c r="H74" s="10">
        <f t="shared" si="1"/>
        <v>848150</v>
      </c>
      <c r="I74" s="11" t="s">
        <v>14</v>
      </c>
      <c r="J74" s="11" t="s">
        <v>15</v>
      </c>
      <c r="K74" s="4"/>
    </row>
    <row r="75" spans="1:11" ht="24.5" x14ac:dyDescent="0.35">
      <c r="A75" s="1">
        <v>891409175</v>
      </c>
      <c r="B75" s="12" t="s">
        <v>17</v>
      </c>
      <c r="C75" s="14" t="s">
        <v>16</v>
      </c>
      <c r="D75" s="1">
        <v>67827</v>
      </c>
      <c r="E75" s="15">
        <v>45000</v>
      </c>
      <c r="F75" s="7">
        <v>45000</v>
      </c>
      <c r="G75" s="16">
        <v>87702</v>
      </c>
      <c r="H75" s="10">
        <f t="shared" si="1"/>
        <v>87702</v>
      </c>
      <c r="I75" s="11" t="s">
        <v>14</v>
      </c>
      <c r="J75" s="11" t="s">
        <v>15</v>
      </c>
      <c r="K75" s="4"/>
    </row>
    <row r="76" spans="1:11" ht="24.5" x14ac:dyDescent="0.35">
      <c r="A76" s="1">
        <v>891409175</v>
      </c>
      <c r="B76" s="12" t="s">
        <v>17</v>
      </c>
      <c r="C76" s="14" t="s">
        <v>16</v>
      </c>
      <c r="D76" s="1">
        <v>70329</v>
      </c>
      <c r="E76" s="15">
        <v>45058.799620601851</v>
      </c>
      <c r="F76" s="7">
        <v>45092</v>
      </c>
      <c r="G76" s="16">
        <v>138280</v>
      </c>
      <c r="H76" s="10">
        <f t="shared" si="1"/>
        <v>138280</v>
      </c>
      <c r="I76" s="11" t="s">
        <v>14</v>
      </c>
      <c r="J76" s="11" t="s">
        <v>15</v>
      </c>
      <c r="K76" s="4"/>
    </row>
    <row r="77" spans="1:11" ht="24.5" x14ac:dyDescent="0.35">
      <c r="A77" s="1">
        <v>891409175</v>
      </c>
      <c r="B77" s="12" t="s">
        <v>17</v>
      </c>
      <c r="C77" s="14" t="s">
        <v>16</v>
      </c>
      <c r="D77" s="1">
        <v>70858</v>
      </c>
      <c r="E77" s="15">
        <v>45066.457035995365</v>
      </c>
      <c r="F77" s="7">
        <v>45092</v>
      </c>
      <c r="G77" s="16">
        <v>87702</v>
      </c>
      <c r="H77" s="10">
        <f t="shared" si="1"/>
        <v>87702</v>
      </c>
      <c r="I77" s="11" t="s">
        <v>14</v>
      </c>
      <c r="J77" s="11" t="s">
        <v>15</v>
      </c>
      <c r="K77" s="4"/>
    </row>
    <row r="78" spans="1:11" ht="24.5" x14ac:dyDescent="0.35">
      <c r="A78" s="1">
        <v>891409175</v>
      </c>
      <c r="B78" s="12" t="s">
        <v>17</v>
      </c>
      <c r="C78" s="14" t="s">
        <v>16</v>
      </c>
      <c r="D78" s="1">
        <v>70888</v>
      </c>
      <c r="E78" s="15">
        <v>45066.635032986109</v>
      </c>
      <c r="F78" s="7">
        <v>45092</v>
      </c>
      <c r="G78" s="16">
        <v>71800</v>
      </c>
      <c r="H78" s="10">
        <f t="shared" ref="H78:H81" si="2">+G78</f>
        <v>71800</v>
      </c>
      <c r="I78" s="11" t="s">
        <v>14</v>
      </c>
      <c r="J78" s="11" t="s">
        <v>15</v>
      </c>
      <c r="K78" s="4"/>
    </row>
    <row r="79" spans="1:11" ht="24.5" x14ac:dyDescent="0.35">
      <c r="A79" s="1">
        <v>891409175</v>
      </c>
      <c r="B79" s="12" t="s">
        <v>17</v>
      </c>
      <c r="C79" s="14" t="s">
        <v>16</v>
      </c>
      <c r="D79" s="1">
        <v>72037</v>
      </c>
      <c r="E79" s="15">
        <v>45085.482329826387</v>
      </c>
      <c r="F79" s="7">
        <v>45122</v>
      </c>
      <c r="G79" s="16">
        <v>372452</v>
      </c>
      <c r="H79" s="10">
        <f t="shared" si="2"/>
        <v>372452</v>
      </c>
      <c r="I79" s="11" t="s">
        <v>14</v>
      </c>
      <c r="J79" s="11" t="s">
        <v>15</v>
      </c>
      <c r="K79" s="4"/>
    </row>
    <row r="80" spans="1:11" ht="24.5" x14ac:dyDescent="0.35">
      <c r="A80" s="1">
        <v>891409175</v>
      </c>
      <c r="B80" s="12" t="s">
        <v>17</v>
      </c>
      <c r="C80" s="14" t="s">
        <v>16</v>
      </c>
      <c r="D80" s="1">
        <v>72562</v>
      </c>
      <c r="E80" s="15">
        <v>45092.935604895829</v>
      </c>
      <c r="F80" s="7">
        <v>45122</v>
      </c>
      <c r="G80" s="16">
        <v>133311</v>
      </c>
      <c r="H80" s="10">
        <f t="shared" si="2"/>
        <v>133311</v>
      </c>
      <c r="I80" s="11" t="s">
        <v>14</v>
      </c>
      <c r="J80" s="11" t="s">
        <v>15</v>
      </c>
      <c r="K80" s="4"/>
    </row>
    <row r="81" spans="1:11" ht="24.5" x14ac:dyDescent="0.35">
      <c r="A81" s="1">
        <v>891409175</v>
      </c>
      <c r="B81" s="12" t="s">
        <v>17</v>
      </c>
      <c r="C81" s="14" t="s">
        <v>16</v>
      </c>
      <c r="D81" s="1">
        <v>72976</v>
      </c>
      <c r="E81" s="15">
        <v>45098.754190243053</v>
      </c>
      <c r="F81" s="7">
        <v>45122</v>
      </c>
      <c r="G81" s="16">
        <v>87702</v>
      </c>
      <c r="H81" s="10">
        <f t="shared" si="2"/>
        <v>87702</v>
      </c>
      <c r="I81" s="11" t="s">
        <v>14</v>
      </c>
      <c r="J81" s="11" t="s">
        <v>15</v>
      </c>
      <c r="K81" s="4"/>
    </row>
    <row r="82" spans="1:11" ht="24.5" x14ac:dyDescent="0.35">
      <c r="A82" s="1">
        <v>891409175</v>
      </c>
      <c r="B82" s="12" t="s">
        <v>17</v>
      </c>
      <c r="C82" s="14" t="s">
        <v>16</v>
      </c>
      <c r="D82" s="29">
        <v>76590</v>
      </c>
      <c r="E82" s="30">
        <v>45157.950833715273</v>
      </c>
      <c r="F82" s="31">
        <v>45170</v>
      </c>
      <c r="G82" s="32">
        <v>73611</v>
      </c>
      <c r="H82" s="10">
        <f t="shared" ref="H82:H85" si="3">+G82</f>
        <v>73611</v>
      </c>
      <c r="I82" s="11" t="s">
        <v>14</v>
      </c>
      <c r="J82" s="11" t="s">
        <v>15</v>
      </c>
      <c r="K82" s="4"/>
    </row>
    <row r="83" spans="1:11" ht="24.5" x14ac:dyDescent="0.35">
      <c r="A83" s="1">
        <v>891409175</v>
      </c>
      <c r="B83" s="12" t="s">
        <v>17</v>
      </c>
      <c r="C83" s="14" t="s">
        <v>16</v>
      </c>
      <c r="D83" s="29">
        <v>77445</v>
      </c>
      <c r="E83" s="30">
        <v>45171.527061493056</v>
      </c>
      <c r="F83" s="31">
        <v>45200</v>
      </c>
      <c r="G83" s="33">
        <v>307755</v>
      </c>
      <c r="H83" s="10">
        <f t="shared" si="3"/>
        <v>307755</v>
      </c>
      <c r="I83" s="11" t="s">
        <v>14</v>
      </c>
      <c r="J83" s="11" t="s">
        <v>15</v>
      </c>
      <c r="K83" s="4"/>
    </row>
    <row r="84" spans="1:11" ht="24.5" x14ac:dyDescent="0.35">
      <c r="A84" s="1">
        <v>891409175</v>
      </c>
      <c r="B84" s="12" t="s">
        <v>17</v>
      </c>
      <c r="C84" s="14" t="s">
        <v>16</v>
      </c>
      <c r="D84" s="29">
        <v>78237</v>
      </c>
      <c r="E84" s="30">
        <v>45184.49140540509</v>
      </c>
      <c r="F84" s="31">
        <v>45200</v>
      </c>
      <c r="G84" s="33">
        <v>154990</v>
      </c>
      <c r="H84" s="10">
        <f t="shared" si="3"/>
        <v>154990</v>
      </c>
      <c r="I84" s="11" t="s">
        <v>14</v>
      </c>
      <c r="J84" s="11" t="s">
        <v>15</v>
      </c>
      <c r="K84" s="4"/>
    </row>
    <row r="85" spans="1:11" ht="24.5" x14ac:dyDescent="0.35">
      <c r="A85" s="1">
        <v>891409175</v>
      </c>
      <c r="B85" s="12" t="s">
        <v>17</v>
      </c>
      <c r="C85" s="14" t="s">
        <v>16</v>
      </c>
      <c r="D85" s="29">
        <v>78334</v>
      </c>
      <c r="E85" s="30">
        <v>45186.715746909722</v>
      </c>
      <c r="F85" s="31">
        <v>45200</v>
      </c>
      <c r="G85" s="33">
        <v>901780</v>
      </c>
      <c r="H85" s="10">
        <f t="shared" si="3"/>
        <v>901780</v>
      </c>
      <c r="I85" s="11" t="s">
        <v>14</v>
      </c>
      <c r="J85" s="11" t="s">
        <v>15</v>
      </c>
      <c r="K85" s="4"/>
    </row>
  </sheetData>
  <mergeCells count="1">
    <mergeCell ref="A8:K8"/>
  </mergeCells>
  <conditionalFormatting sqref="C10:C12">
    <cfRule type="duplicateValues" dxfId="3" priority="2"/>
  </conditionalFormatting>
  <conditionalFormatting sqref="C14:C85">
    <cfRule type="duplicateValues" dxfId="2" priority="3"/>
  </conditionalFormatting>
  <conditionalFormatting sqref="C13:D13">
    <cfRule type="duplicateValues" dxfId="1" priority="4"/>
  </conditionalFormatting>
  <conditionalFormatting sqref="D82:D8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7 G9:H1048576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showGridLines="0" zoomScale="73" zoomScaleNormal="73" workbookViewId="0">
      <selection activeCell="A4" sqref="A4"/>
    </sheetView>
  </sheetViews>
  <sheetFormatPr baseColWidth="10" defaultRowHeight="14.5" x14ac:dyDescent="0.35"/>
  <cols>
    <col min="1" max="1" width="13.453125" bestFit="1" customWidth="1"/>
    <col min="2" max="2" width="42.7265625" bestFit="1" customWidth="1"/>
    <col min="3" max="3" width="11.81640625" bestFit="1" customWidth="1"/>
    <col min="4" max="4" width="8.7265625" bestFit="1" customWidth="1"/>
    <col min="6" max="6" width="22" bestFit="1" customWidth="1"/>
    <col min="7" max="7" width="13.7265625" style="39" bestFit="1" customWidth="1"/>
    <col min="8" max="8" width="15.1796875" style="39" bestFit="1" customWidth="1"/>
    <col min="9" max="10" width="17.54296875" style="84" bestFit="1" customWidth="1"/>
    <col min="11" max="11" width="31.7265625" bestFit="1" customWidth="1"/>
    <col min="13" max="14" width="14.54296875" bestFit="1" customWidth="1"/>
    <col min="16" max="17" width="16.453125" bestFit="1" customWidth="1"/>
    <col min="18" max="18" width="13.453125" bestFit="1" customWidth="1"/>
    <col min="19" max="19" width="16.453125" bestFit="1" customWidth="1"/>
    <col min="20" max="20" width="16.453125" style="84" bestFit="1" customWidth="1"/>
    <col min="21" max="21" width="15" bestFit="1" customWidth="1"/>
    <col min="22" max="22" width="20.453125" style="84" bestFit="1" customWidth="1"/>
    <col min="23" max="23" width="19.1796875" bestFit="1" customWidth="1"/>
    <col min="24" max="24" width="23.54296875" style="39" bestFit="1" customWidth="1"/>
    <col min="25" max="25" width="12.453125" bestFit="1" customWidth="1"/>
  </cols>
  <sheetData>
    <row r="1" spans="1:25" s="87" customFormat="1" x14ac:dyDescent="0.35">
      <c r="I1" s="87">
        <f>SUBTOTAL(9,I3:I78)</f>
        <v>13061527</v>
      </c>
      <c r="J1" s="87">
        <f>SUBTOTAL(9,J3:J78)</f>
        <v>13061527</v>
      </c>
      <c r="M1" s="87">
        <f>SUBTOTAL(9,M3:M78)</f>
        <v>4336580</v>
      </c>
      <c r="N1" s="87">
        <f>SUBTOTAL(9,N3:N78)</f>
        <v>397549</v>
      </c>
      <c r="P1" s="87">
        <f>SUBTOTAL(9,P3:P78)</f>
        <v>12712216</v>
      </c>
      <c r="Q1" s="87">
        <f>SUBTOTAL(9,Q3:Q78)</f>
        <v>12712216</v>
      </c>
      <c r="R1" s="87">
        <f>SUBTOTAL(9,R3:R78)</f>
        <v>121624</v>
      </c>
      <c r="S1" s="87">
        <f>SUBTOTAL(9,S3:S78)</f>
        <v>7856463</v>
      </c>
      <c r="T1" s="87">
        <f>SUBTOTAL(9,T3:T78)</f>
        <v>4759074</v>
      </c>
      <c r="V1" s="87">
        <f>SUBTOTAL(9,V3:V78)</f>
        <v>5399435</v>
      </c>
      <c r="X1" s="93"/>
    </row>
    <row r="2" spans="1:25" ht="29" x14ac:dyDescent="0.35">
      <c r="A2" s="2" t="s">
        <v>25</v>
      </c>
      <c r="B2" s="2" t="s">
        <v>26</v>
      </c>
      <c r="C2" s="2" t="s">
        <v>27</v>
      </c>
      <c r="D2" s="2" t="s">
        <v>1</v>
      </c>
      <c r="E2" s="2" t="s">
        <v>28</v>
      </c>
      <c r="F2" s="83" t="s">
        <v>29</v>
      </c>
      <c r="G2" s="34" t="s">
        <v>30</v>
      </c>
      <c r="H2" s="34" t="s">
        <v>31</v>
      </c>
      <c r="I2" s="85" t="s">
        <v>32</v>
      </c>
      <c r="J2" s="85" t="s">
        <v>33</v>
      </c>
      <c r="K2" s="35" t="s">
        <v>34</v>
      </c>
      <c r="L2" s="88" t="s">
        <v>35</v>
      </c>
      <c r="M2" s="90" t="s">
        <v>222</v>
      </c>
      <c r="N2" s="90" t="s">
        <v>225</v>
      </c>
      <c r="O2" s="91" t="s">
        <v>227</v>
      </c>
      <c r="P2" s="89" t="s">
        <v>32</v>
      </c>
      <c r="Q2" s="89" t="s">
        <v>223</v>
      </c>
      <c r="R2" s="89" t="s">
        <v>224</v>
      </c>
      <c r="S2" s="89" t="s">
        <v>226</v>
      </c>
      <c r="T2" s="92" t="s">
        <v>36</v>
      </c>
      <c r="U2" s="36" t="s">
        <v>37</v>
      </c>
      <c r="V2" s="92" t="s">
        <v>38</v>
      </c>
      <c r="W2" s="36" t="s">
        <v>39</v>
      </c>
      <c r="X2" s="94" t="s">
        <v>40</v>
      </c>
      <c r="Y2" s="36" t="s">
        <v>41</v>
      </c>
    </row>
    <row r="3" spans="1:25" x14ac:dyDescent="0.35">
      <c r="A3" s="37">
        <v>891409017</v>
      </c>
      <c r="B3" s="38" t="s">
        <v>66</v>
      </c>
      <c r="C3" s="1" t="s">
        <v>13</v>
      </c>
      <c r="D3" s="1">
        <v>602467</v>
      </c>
      <c r="E3" s="1" t="s">
        <v>67</v>
      </c>
      <c r="F3" s="1" t="s">
        <v>143</v>
      </c>
      <c r="G3" s="82">
        <v>42948</v>
      </c>
      <c r="H3" s="82">
        <v>42996</v>
      </c>
      <c r="I3" s="86">
        <v>919434</v>
      </c>
      <c r="J3" s="86">
        <v>919434</v>
      </c>
      <c r="K3" s="1" t="s">
        <v>228</v>
      </c>
      <c r="L3" s="1" t="s">
        <v>219</v>
      </c>
      <c r="M3" s="86">
        <v>0</v>
      </c>
      <c r="N3" s="86">
        <v>0</v>
      </c>
      <c r="O3" s="1"/>
      <c r="P3" s="86">
        <v>919434</v>
      </c>
      <c r="Q3" s="86">
        <v>919434</v>
      </c>
      <c r="R3" s="86">
        <v>0</v>
      </c>
      <c r="S3" s="86">
        <v>919434</v>
      </c>
      <c r="T3" s="86">
        <v>0</v>
      </c>
      <c r="U3" s="1"/>
      <c r="V3" s="86">
        <v>919434</v>
      </c>
      <c r="W3" s="1">
        <v>2200485288</v>
      </c>
      <c r="X3" s="82">
        <v>43096</v>
      </c>
      <c r="Y3" s="82">
        <v>45260</v>
      </c>
    </row>
    <row r="4" spans="1:25" x14ac:dyDescent="0.35">
      <c r="A4" s="37">
        <v>891409017</v>
      </c>
      <c r="B4" s="38" t="s">
        <v>66</v>
      </c>
      <c r="C4" s="1" t="s">
        <v>13</v>
      </c>
      <c r="D4" s="1">
        <v>740910</v>
      </c>
      <c r="E4" s="1" t="s">
        <v>68</v>
      </c>
      <c r="F4" s="1" t="s">
        <v>144</v>
      </c>
      <c r="G4" s="82">
        <v>43728.742835648147</v>
      </c>
      <c r="H4" s="82"/>
      <c r="I4" s="86">
        <v>53092</v>
      </c>
      <c r="J4" s="86">
        <v>53092</v>
      </c>
      <c r="K4" s="1" t="s">
        <v>229</v>
      </c>
      <c r="L4" s="1"/>
      <c r="M4" s="86">
        <v>0</v>
      </c>
      <c r="N4" s="86">
        <v>0</v>
      </c>
      <c r="O4" s="1"/>
      <c r="P4" s="86">
        <v>0</v>
      </c>
      <c r="Q4" s="86">
        <v>0</v>
      </c>
      <c r="R4" s="86">
        <v>0</v>
      </c>
      <c r="S4" s="86">
        <v>0</v>
      </c>
      <c r="T4" s="86">
        <v>0</v>
      </c>
      <c r="U4" s="1"/>
      <c r="V4" s="86">
        <v>0</v>
      </c>
      <c r="W4" s="1"/>
      <c r="X4" s="82"/>
      <c r="Y4" s="82">
        <v>45260</v>
      </c>
    </row>
    <row r="5" spans="1:25" x14ac:dyDescent="0.35">
      <c r="A5" s="37">
        <v>891409017</v>
      </c>
      <c r="B5" s="38" t="s">
        <v>66</v>
      </c>
      <c r="C5" s="1" t="s">
        <v>13</v>
      </c>
      <c r="D5" s="1">
        <v>741622</v>
      </c>
      <c r="E5" s="1" t="s">
        <v>69</v>
      </c>
      <c r="F5" s="1" t="s">
        <v>145</v>
      </c>
      <c r="G5" s="82">
        <v>43733.808449074073</v>
      </c>
      <c r="H5" s="82"/>
      <c r="I5" s="86">
        <v>296219</v>
      </c>
      <c r="J5" s="86">
        <v>296219</v>
      </c>
      <c r="K5" s="1" t="s">
        <v>229</v>
      </c>
      <c r="L5" s="1"/>
      <c r="M5" s="86">
        <v>0</v>
      </c>
      <c r="N5" s="86">
        <v>0</v>
      </c>
      <c r="O5" s="1"/>
      <c r="P5" s="86">
        <v>0</v>
      </c>
      <c r="Q5" s="86">
        <v>0</v>
      </c>
      <c r="R5" s="86">
        <v>0</v>
      </c>
      <c r="S5" s="86">
        <v>0</v>
      </c>
      <c r="T5" s="86">
        <v>0</v>
      </c>
      <c r="U5" s="1"/>
      <c r="V5" s="86">
        <v>0</v>
      </c>
      <c r="W5" s="1"/>
      <c r="X5" s="82"/>
      <c r="Y5" s="82">
        <v>45260</v>
      </c>
    </row>
    <row r="6" spans="1:25" x14ac:dyDescent="0.35">
      <c r="A6" s="37">
        <v>891409017</v>
      </c>
      <c r="B6" s="38" t="s">
        <v>66</v>
      </c>
      <c r="C6" s="1" t="s">
        <v>13</v>
      </c>
      <c r="D6" s="1">
        <v>757128</v>
      </c>
      <c r="E6" s="1" t="s">
        <v>70</v>
      </c>
      <c r="F6" s="1" t="s">
        <v>146</v>
      </c>
      <c r="G6" s="82">
        <v>43811</v>
      </c>
      <c r="H6" s="82">
        <v>43872</v>
      </c>
      <c r="I6" s="86">
        <v>342667</v>
      </c>
      <c r="J6" s="86">
        <v>342667</v>
      </c>
      <c r="K6" s="1" t="s">
        <v>228</v>
      </c>
      <c r="L6" s="1" t="s">
        <v>219</v>
      </c>
      <c r="M6" s="86">
        <v>0</v>
      </c>
      <c r="N6" s="86">
        <v>0</v>
      </c>
      <c r="O6" s="1"/>
      <c r="P6" s="86">
        <v>342667</v>
      </c>
      <c r="Q6" s="86">
        <v>342667</v>
      </c>
      <c r="R6" s="86">
        <v>0</v>
      </c>
      <c r="S6" s="86">
        <v>342667</v>
      </c>
      <c r="T6" s="86">
        <v>0</v>
      </c>
      <c r="U6" s="1"/>
      <c r="V6" s="86">
        <v>342667</v>
      </c>
      <c r="W6" s="1">
        <v>2200824942</v>
      </c>
      <c r="X6" s="82">
        <v>43923</v>
      </c>
      <c r="Y6" s="82">
        <v>45260</v>
      </c>
    </row>
    <row r="7" spans="1:25" x14ac:dyDescent="0.35">
      <c r="A7" s="37">
        <v>891409017</v>
      </c>
      <c r="B7" s="38" t="s">
        <v>66</v>
      </c>
      <c r="C7" s="1" t="s">
        <v>16</v>
      </c>
      <c r="D7" s="1">
        <v>44444</v>
      </c>
      <c r="E7" s="1" t="s">
        <v>71</v>
      </c>
      <c r="F7" s="1" t="s">
        <v>147</v>
      </c>
      <c r="G7" s="82">
        <v>44641.810416666667</v>
      </c>
      <c r="H7" s="82">
        <v>44693</v>
      </c>
      <c r="I7" s="86">
        <v>75689</v>
      </c>
      <c r="J7" s="86">
        <v>75689</v>
      </c>
      <c r="K7" s="1" t="s">
        <v>228</v>
      </c>
      <c r="L7" s="1" t="s">
        <v>219</v>
      </c>
      <c r="M7" s="86">
        <v>0</v>
      </c>
      <c r="N7" s="86">
        <v>0</v>
      </c>
      <c r="O7" s="1"/>
      <c r="P7" s="86">
        <v>75689</v>
      </c>
      <c r="Q7" s="86">
        <v>75689</v>
      </c>
      <c r="R7" s="86">
        <v>0</v>
      </c>
      <c r="S7" s="86">
        <v>75689</v>
      </c>
      <c r="T7" s="86">
        <v>0</v>
      </c>
      <c r="U7" s="1"/>
      <c r="V7" s="86">
        <v>75689</v>
      </c>
      <c r="W7" s="1">
        <v>2201248190</v>
      </c>
      <c r="X7" s="82">
        <v>44736</v>
      </c>
      <c r="Y7" s="82">
        <v>45260</v>
      </c>
    </row>
    <row r="8" spans="1:25" x14ac:dyDescent="0.35">
      <c r="A8" s="37">
        <v>891409017</v>
      </c>
      <c r="B8" s="38" t="s">
        <v>66</v>
      </c>
      <c r="C8" s="1" t="s">
        <v>16</v>
      </c>
      <c r="D8" s="1">
        <v>44853</v>
      </c>
      <c r="E8" s="1" t="s">
        <v>72</v>
      </c>
      <c r="F8" s="1" t="s">
        <v>148</v>
      </c>
      <c r="G8" s="82">
        <v>44646.370833333334</v>
      </c>
      <c r="H8" s="82">
        <v>44693</v>
      </c>
      <c r="I8" s="86">
        <v>99423</v>
      </c>
      <c r="J8" s="86">
        <v>99423</v>
      </c>
      <c r="K8" s="1" t="s">
        <v>228</v>
      </c>
      <c r="L8" s="1" t="s">
        <v>219</v>
      </c>
      <c r="M8" s="86">
        <v>0</v>
      </c>
      <c r="N8" s="86">
        <v>0</v>
      </c>
      <c r="O8" s="1"/>
      <c r="P8" s="86">
        <v>99423</v>
      </c>
      <c r="Q8" s="86">
        <v>99423</v>
      </c>
      <c r="R8" s="86">
        <v>0</v>
      </c>
      <c r="S8" s="86">
        <v>99423</v>
      </c>
      <c r="T8" s="86">
        <v>0</v>
      </c>
      <c r="U8" s="1"/>
      <c r="V8" s="86">
        <v>99423</v>
      </c>
      <c r="W8" s="1">
        <v>4800057066</v>
      </c>
      <c r="X8" s="82">
        <v>44804</v>
      </c>
      <c r="Y8" s="82">
        <v>45260</v>
      </c>
    </row>
    <row r="9" spans="1:25" x14ac:dyDescent="0.35">
      <c r="A9" s="37">
        <v>891409017</v>
      </c>
      <c r="B9" s="38" t="s">
        <v>66</v>
      </c>
      <c r="C9" s="1" t="s">
        <v>16</v>
      </c>
      <c r="D9" s="1">
        <v>44879</v>
      </c>
      <c r="E9" s="1" t="s">
        <v>73</v>
      </c>
      <c r="F9" s="1" t="s">
        <v>149</v>
      </c>
      <c r="G9" s="82">
        <v>44646.502083333333</v>
      </c>
      <c r="H9" s="82">
        <v>44693</v>
      </c>
      <c r="I9" s="86">
        <v>99423</v>
      </c>
      <c r="J9" s="86">
        <v>99423</v>
      </c>
      <c r="K9" s="1" t="s">
        <v>228</v>
      </c>
      <c r="L9" s="1" t="s">
        <v>219</v>
      </c>
      <c r="M9" s="86">
        <v>0</v>
      </c>
      <c r="N9" s="86">
        <v>0</v>
      </c>
      <c r="O9" s="1"/>
      <c r="P9" s="86">
        <v>99423</v>
      </c>
      <c r="Q9" s="86">
        <v>99423</v>
      </c>
      <c r="R9" s="86">
        <v>0</v>
      </c>
      <c r="S9" s="86">
        <v>99423</v>
      </c>
      <c r="T9" s="86">
        <v>0</v>
      </c>
      <c r="U9" s="1"/>
      <c r="V9" s="86">
        <v>99423</v>
      </c>
      <c r="W9" s="1">
        <v>4800057066</v>
      </c>
      <c r="X9" s="82">
        <v>44804</v>
      </c>
      <c r="Y9" s="82">
        <v>45260</v>
      </c>
    </row>
    <row r="10" spans="1:25" x14ac:dyDescent="0.35">
      <c r="A10" s="37">
        <v>891409017</v>
      </c>
      <c r="B10" s="38" t="s">
        <v>66</v>
      </c>
      <c r="C10" s="1" t="s">
        <v>16</v>
      </c>
      <c r="D10" s="1">
        <v>45396</v>
      </c>
      <c r="E10" s="1" t="s">
        <v>74</v>
      </c>
      <c r="F10" s="1" t="s">
        <v>150</v>
      </c>
      <c r="G10" s="82">
        <v>44657.306250000001</v>
      </c>
      <c r="H10" s="82">
        <v>44692</v>
      </c>
      <c r="I10" s="86">
        <v>99423</v>
      </c>
      <c r="J10" s="86">
        <v>99423</v>
      </c>
      <c r="K10" s="1" t="s">
        <v>228</v>
      </c>
      <c r="L10" s="1" t="s">
        <v>219</v>
      </c>
      <c r="M10" s="86">
        <v>0</v>
      </c>
      <c r="N10" s="86">
        <v>0</v>
      </c>
      <c r="O10" s="1"/>
      <c r="P10" s="86">
        <v>99423</v>
      </c>
      <c r="Q10" s="86">
        <v>99423</v>
      </c>
      <c r="R10" s="86">
        <v>0</v>
      </c>
      <c r="S10" s="86">
        <v>99423</v>
      </c>
      <c r="T10" s="86">
        <v>0</v>
      </c>
      <c r="U10" s="1"/>
      <c r="V10" s="86">
        <v>99423</v>
      </c>
      <c r="W10" s="1">
        <v>4800057066</v>
      </c>
      <c r="X10" s="82">
        <v>44804</v>
      </c>
      <c r="Y10" s="82">
        <v>45260</v>
      </c>
    </row>
    <row r="11" spans="1:25" x14ac:dyDescent="0.35">
      <c r="A11" s="37">
        <v>891409017</v>
      </c>
      <c r="B11" s="38" t="s">
        <v>66</v>
      </c>
      <c r="C11" s="1" t="s">
        <v>16</v>
      </c>
      <c r="D11" s="1">
        <v>46149</v>
      </c>
      <c r="E11" s="1" t="s">
        <v>75</v>
      </c>
      <c r="F11" s="1" t="s">
        <v>151</v>
      </c>
      <c r="G11" s="82">
        <v>44670.496527777774</v>
      </c>
      <c r="H11" s="82">
        <v>44692</v>
      </c>
      <c r="I11" s="86">
        <v>99423</v>
      </c>
      <c r="J11" s="86">
        <v>99423</v>
      </c>
      <c r="K11" s="1" t="s">
        <v>228</v>
      </c>
      <c r="L11" s="1" t="s">
        <v>219</v>
      </c>
      <c r="M11" s="86">
        <v>0</v>
      </c>
      <c r="N11" s="86">
        <v>0</v>
      </c>
      <c r="O11" s="1"/>
      <c r="P11" s="86">
        <v>99423</v>
      </c>
      <c r="Q11" s="86">
        <v>99423</v>
      </c>
      <c r="R11" s="86">
        <v>0</v>
      </c>
      <c r="S11" s="86">
        <v>99423</v>
      </c>
      <c r="T11" s="86">
        <v>0</v>
      </c>
      <c r="U11" s="1"/>
      <c r="V11" s="86">
        <v>99423</v>
      </c>
      <c r="W11" s="1">
        <v>4800057066</v>
      </c>
      <c r="X11" s="82">
        <v>44804</v>
      </c>
      <c r="Y11" s="82">
        <v>45260</v>
      </c>
    </row>
    <row r="12" spans="1:25" x14ac:dyDescent="0.35">
      <c r="A12" s="37">
        <v>891409017</v>
      </c>
      <c r="B12" s="38" t="s">
        <v>66</v>
      </c>
      <c r="C12" s="1" t="s">
        <v>16</v>
      </c>
      <c r="D12" s="1">
        <v>49353</v>
      </c>
      <c r="E12" s="1" t="s">
        <v>76</v>
      </c>
      <c r="F12" s="1" t="s">
        <v>152</v>
      </c>
      <c r="G12" s="82">
        <v>44716.65</v>
      </c>
      <c r="H12" s="82">
        <v>44764</v>
      </c>
      <c r="I12" s="86">
        <v>63318</v>
      </c>
      <c r="J12" s="86">
        <v>63318</v>
      </c>
      <c r="K12" s="1" t="s">
        <v>230</v>
      </c>
      <c r="L12" s="1" t="s">
        <v>220</v>
      </c>
      <c r="M12" s="86">
        <v>63318</v>
      </c>
      <c r="N12" s="86">
        <v>0</v>
      </c>
      <c r="O12" s="1" t="s">
        <v>239</v>
      </c>
      <c r="P12" s="86">
        <v>63318</v>
      </c>
      <c r="Q12" s="86">
        <v>63318</v>
      </c>
      <c r="R12" s="86">
        <v>0</v>
      </c>
      <c r="S12" s="86">
        <v>0</v>
      </c>
      <c r="T12" s="86">
        <v>0</v>
      </c>
      <c r="U12" s="1"/>
      <c r="V12" s="86">
        <v>0</v>
      </c>
      <c r="W12" s="1"/>
      <c r="X12" s="82"/>
      <c r="Y12" s="82">
        <v>45260</v>
      </c>
    </row>
    <row r="13" spans="1:25" x14ac:dyDescent="0.35">
      <c r="A13" s="37">
        <v>891409017</v>
      </c>
      <c r="B13" s="38" t="s">
        <v>66</v>
      </c>
      <c r="C13" s="1" t="s">
        <v>16</v>
      </c>
      <c r="D13" s="1">
        <v>52893</v>
      </c>
      <c r="E13" s="1" t="s">
        <v>77</v>
      </c>
      <c r="F13" s="1" t="s">
        <v>153</v>
      </c>
      <c r="G13" s="82">
        <v>44769.229166666664</v>
      </c>
      <c r="H13" s="82">
        <v>44790</v>
      </c>
      <c r="I13" s="86">
        <v>792249</v>
      </c>
      <c r="J13" s="86">
        <v>792249</v>
      </c>
      <c r="K13" s="1" t="s">
        <v>230</v>
      </c>
      <c r="L13" s="1" t="s">
        <v>220</v>
      </c>
      <c r="M13" s="86">
        <v>792249</v>
      </c>
      <c r="N13" s="86">
        <v>0</v>
      </c>
      <c r="O13" s="1" t="s">
        <v>240</v>
      </c>
      <c r="P13" s="86">
        <v>792249</v>
      </c>
      <c r="Q13" s="86">
        <v>792249</v>
      </c>
      <c r="R13" s="86">
        <v>0</v>
      </c>
      <c r="S13" s="86">
        <v>0</v>
      </c>
      <c r="T13" s="86">
        <v>0</v>
      </c>
      <c r="U13" s="1"/>
      <c r="V13" s="86">
        <v>0</v>
      </c>
      <c r="W13" s="1"/>
      <c r="X13" s="82"/>
      <c r="Y13" s="82">
        <v>45260</v>
      </c>
    </row>
    <row r="14" spans="1:25" x14ac:dyDescent="0.35">
      <c r="A14" s="37">
        <v>891409017</v>
      </c>
      <c r="B14" s="38" t="s">
        <v>66</v>
      </c>
      <c r="C14" s="1" t="s">
        <v>16</v>
      </c>
      <c r="D14" s="1">
        <v>52440</v>
      </c>
      <c r="E14" s="1" t="s">
        <v>78</v>
      </c>
      <c r="F14" s="1" t="s">
        <v>154</v>
      </c>
      <c r="G14" s="82">
        <v>44769.454861111109</v>
      </c>
      <c r="H14" s="82">
        <v>44790</v>
      </c>
      <c r="I14" s="86">
        <v>99423</v>
      </c>
      <c r="J14" s="86">
        <v>99423</v>
      </c>
      <c r="K14" s="1" t="s">
        <v>233</v>
      </c>
      <c r="L14" s="1" t="s">
        <v>219</v>
      </c>
      <c r="M14" s="86">
        <v>0</v>
      </c>
      <c r="N14" s="86">
        <v>0</v>
      </c>
      <c r="O14" s="1"/>
      <c r="P14" s="86">
        <v>99423</v>
      </c>
      <c r="Q14" s="86">
        <v>99423</v>
      </c>
      <c r="R14" s="86">
        <v>0</v>
      </c>
      <c r="S14" s="86">
        <v>99423</v>
      </c>
      <c r="T14" s="86">
        <v>99423</v>
      </c>
      <c r="U14" s="1">
        <v>1222152209</v>
      </c>
      <c r="V14" s="86">
        <v>0</v>
      </c>
      <c r="W14" s="1"/>
      <c r="X14" s="82"/>
      <c r="Y14" s="82">
        <v>45260</v>
      </c>
    </row>
    <row r="15" spans="1:25" x14ac:dyDescent="0.35">
      <c r="A15" s="37">
        <v>891409017</v>
      </c>
      <c r="B15" s="38" t="s">
        <v>66</v>
      </c>
      <c r="C15" s="1" t="s">
        <v>16</v>
      </c>
      <c r="D15" s="1">
        <v>52607</v>
      </c>
      <c r="E15" s="1" t="s">
        <v>79</v>
      </c>
      <c r="F15" s="1" t="s">
        <v>155</v>
      </c>
      <c r="G15" s="82">
        <v>44769.468055555553</v>
      </c>
      <c r="H15" s="82">
        <v>44790</v>
      </c>
      <c r="I15" s="86">
        <v>99423</v>
      </c>
      <c r="J15" s="86">
        <v>99423</v>
      </c>
      <c r="K15" s="1" t="s">
        <v>233</v>
      </c>
      <c r="L15" s="1" t="s">
        <v>219</v>
      </c>
      <c r="M15" s="86">
        <v>0</v>
      </c>
      <c r="N15" s="86">
        <v>0</v>
      </c>
      <c r="O15" s="1"/>
      <c r="P15" s="86">
        <v>99423</v>
      </c>
      <c r="Q15" s="86">
        <v>99423</v>
      </c>
      <c r="R15" s="86">
        <v>0</v>
      </c>
      <c r="S15" s="86">
        <v>99423</v>
      </c>
      <c r="T15" s="86">
        <v>99423</v>
      </c>
      <c r="U15" s="1">
        <v>1222152211</v>
      </c>
      <c r="V15" s="86">
        <v>0</v>
      </c>
      <c r="W15" s="1"/>
      <c r="X15" s="82"/>
      <c r="Y15" s="82">
        <v>45260</v>
      </c>
    </row>
    <row r="16" spans="1:25" x14ac:dyDescent="0.35">
      <c r="A16" s="37">
        <v>891409017</v>
      </c>
      <c r="B16" s="38" t="s">
        <v>66</v>
      </c>
      <c r="C16" s="1" t="s">
        <v>16</v>
      </c>
      <c r="D16" s="1">
        <v>52441</v>
      </c>
      <c r="E16" s="1" t="s">
        <v>80</v>
      </c>
      <c r="F16" s="1" t="s">
        <v>156</v>
      </c>
      <c r="G16" s="82">
        <v>44769.482638888891</v>
      </c>
      <c r="H16" s="82">
        <v>44790</v>
      </c>
      <c r="I16" s="86">
        <v>99423</v>
      </c>
      <c r="J16" s="86">
        <v>99423</v>
      </c>
      <c r="K16" s="1" t="s">
        <v>233</v>
      </c>
      <c r="L16" s="1" t="s">
        <v>219</v>
      </c>
      <c r="M16" s="86">
        <v>0</v>
      </c>
      <c r="N16" s="86">
        <v>0</v>
      </c>
      <c r="O16" s="1"/>
      <c r="P16" s="86">
        <v>99423</v>
      </c>
      <c r="Q16" s="86">
        <v>99423</v>
      </c>
      <c r="R16" s="86">
        <v>0</v>
      </c>
      <c r="S16" s="86">
        <v>99423</v>
      </c>
      <c r="T16" s="86">
        <v>99423</v>
      </c>
      <c r="U16" s="1">
        <v>1222152210</v>
      </c>
      <c r="V16" s="86">
        <v>0</v>
      </c>
      <c r="W16" s="1"/>
      <c r="X16" s="82"/>
      <c r="Y16" s="82">
        <v>45260</v>
      </c>
    </row>
    <row r="17" spans="1:25" x14ac:dyDescent="0.35">
      <c r="A17" s="37">
        <v>891409017</v>
      </c>
      <c r="B17" s="38" t="s">
        <v>66</v>
      </c>
      <c r="C17" s="1" t="s">
        <v>16</v>
      </c>
      <c r="D17" s="1">
        <v>52726</v>
      </c>
      <c r="E17" s="1" t="s">
        <v>81</v>
      </c>
      <c r="F17" s="1" t="s">
        <v>157</v>
      </c>
      <c r="G17" s="82">
        <v>44769.602777777778</v>
      </c>
      <c r="H17" s="82">
        <v>44790</v>
      </c>
      <c r="I17" s="86">
        <v>99423</v>
      </c>
      <c r="J17" s="86">
        <v>99423</v>
      </c>
      <c r="K17" s="1" t="s">
        <v>233</v>
      </c>
      <c r="L17" s="1" t="s">
        <v>219</v>
      </c>
      <c r="M17" s="86">
        <v>0</v>
      </c>
      <c r="N17" s="86">
        <v>0</v>
      </c>
      <c r="O17" s="1"/>
      <c r="P17" s="86">
        <v>99423</v>
      </c>
      <c r="Q17" s="86">
        <v>99423</v>
      </c>
      <c r="R17" s="86">
        <v>0</v>
      </c>
      <c r="S17" s="86">
        <v>99423</v>
      </c>
      <c r="T17" s="86">
        <v>99423</v>
      </c>
      <c r="U17" s="1">
        <v>1222152212</v>
      </c>
      <c r="V17" s="86">
        <v>0</v>
      </c>
      <c r="W17" s="1"/>
      <c r="X17" s="82"/>
      <c r="Y17" s="82">
        <v>45260</v>
      </c>
    </row>
    <row r="18" spans="1:25" x14ac:dyDescent="0.35">
      <c r="A18" s="37">
        <v>891409017</v>
      </c>
      <c r="B18" s="38" t="s">
        <v>66</v>
      </c>
      <c r="C18" s="1" t="s">
        <v>16</v>
      </c>
      <c r="D18" s="1">
        <v>52945</v>
      </c>
      <c r="E18" s="1" t="s">
        <v>82</v>
      </c>
      <c r="F18" s="1" t="s">
        <v>158</v>
      </c>
      <c r="G18" s="82">
        <v>44772.368750000001</v>
      </c>
      <c r="H18" s="82">
        <v>44799</v>
      </c>
      <c r="I18" s="86">
        <v>99423</v>
      </c>
      <c r="J18" s="86">
        <v>99423</v>
      </c>
      <c r="K18" s="1" t="s">
        <v>233</v>
      </c>
      <c r="L18" s="1" t="s">
        <v>219</v>
      </c>
      <c r="M18" s="86">
        <v>0</v>
      </c>
      <c r="N18" s="86">
        <v>0</v>
      </c>
      <c r="O18" s="1"/>
      <c r="P18" s="86">
        <v>99423</v>
      </c>
      <c r="Q18" s="86">
        <v>99423</v>
      </c>
      <c r="R18" s="86">
        <v>0</v>
      </c>
      <c r="S18" s="86">
        <v>99423</v>
      </c>
      <c r="T18" s="86">
        <v>99423</v>
      </c>
      <c r="U18" s="1">
        <v>1222152550</v>
      </c>
      <c r="V18" s="86">
        <v>0</v>
      </c>
      <c r="W18" s="1"/>
      <c r="X18" s="82"/>
      <c r="Y18" s="82">
        <v>45260</v>
      </c>
    </row>
    <row r="19" spans="1:25" x14ac:dyDescent="0.35">
      <c r="A19" s="37">
        <v>891409017</v>
      </c>
      <c r="B19" s="38" t="s">
        <v>66</v>
      </c>
      <c r="C19" s="1" t="s">
        <v>16</v>
      </c>
      <c r="D19" s="1">
        <v>53912</v>
      </c>
      <c r="E19" s="1" t="s">
        <v>83</v>
      </c>
      <c r="F19" s="1" t="s">
        <v>159</v>
      </c>
      <c r="G19" s="82">
        <v>44790.314583333333</v>
      </c>
      <c r="H19" s="82">
        <v>44820</v>
      </c>
      <c r="I19" s="86">
        <v>99423</v>
      </c>
      <c r="J19" s="86">
        <v>99423</v>
      </c>
      <c r="K19" s="1" t="s">
        <v>233</v>
      </c>
      <c r="L19" s="1" t="s">
        <v>219</v>
      </c>
      <c r="M19" s="86">
        <v>0</v>
      </c>
      <c r="N19" s="86">
        <v>0</v>
      </c>
      <c r="O19" s="1"/>
      <c r="P19" s="86">
        <v>99423</v>
      </c>
      <c r="Q19" s="86">
        <v>99423</v>
      </c>
      <c r="R19" s="86">
        <v>0</v>
      </c>
      <c r="S19" s="86">
        <v>99423</v>
      </c>
      <c r="T19" s="86">
        <v>99423</v>
      </c>
      <c r="U19" s="1">
        <v>1222146125</v>
      </c>
      <c r="V19" s="86">
        <v>0</v>
      </c>
      <c r="W19" s="1"/>
      <c r="X19" s="82"/>
      <c r="Y19" s="82">
        <v>45260</v>
      </c>
    </row>
    <row r="20" spans="1:25" x14ac:dyDescent="0.35">
      <c r="A20" s="37">
        <v>891409017</v>
      </c>
      <c r="B20" s="38" t="s">
        <v>66</v>
      </c>
      <c r="C20" s="1" t="s">
        <v>16</v>
      </c>
      <c r="D20" s="1">
        <v>53426</v>
      </c>
      <c r="E20" s="1" t="s">
        <v>84</v>
      </c>
      <c r="F20" s="1" t="s">
        <v>160</v>
      </c>
      <c r="G20" s="82">
        <v>44791.711111111108</v>
      </c>
      <c r="H20" s="82">
        <v>44840</v>
      </c>
      <c r="I20" s="86">
        <v>74444</v>
      </c>
      <c r="J20" s="86">
        <v>74444</v>
      </c>
      <c r="K20" s="1" t="s">
        <v>230</v>
      </c>
      <c r="L20" s="1" t="s">
        <v>220</v>
      </c>
      <c r="M20" s="86">
        <v>74444</v>
      </c>
      <c r="N20" s="86">
        <v>0</v>
      </c>
      <c r="O20" s="1" t="s">
        <v>241</v>
      </c>
      <c r="P20" s="86">
        <v>74444</v>
      </c>
      <c r="Q20" s="86">
        <v>74444</v>
      </c>
      <c r="R20" s="86">
        <v>0</v>
      </c>
      <c r="S20" s="86">
        <v>0</v>
      </c>
      <c r="T20" s="86">
        <v>0</v>
      </c>
      <c r="U20" s="1"/>
      <c r="V20" s="86">
        <v>0</v>
      </c>
      <c r="W20" s="1"/>
      <c r="X20" s="82"/>
      <c r="Y20" s="82">
        <v>45260</v>
      </c>
    </row>
    <row r="21" spans="1:25" x14ac:dyDescent="0.35">
      <c r="A21" s="37">
        <v>891409017</v>
      </c>
      <c r="B21" s="38" t="s">
        <v>66</v>
      </c>
      <c r="C21" s="1" t="s">
        <v>16</v>
      </c>
      <c r="D21" s="1">
        <v>53452</v>
      </c>
      <c r="E21" s="1" t="s">
        <v>85</v>
      </c>
      <c r="F21" s="1" t="s">
        <v>161</v>
      </c>
      <c r="G21" s="82">
        <v>44793.429861111108</v>
      </c>
      <c r="H21" s="82">
        <v>44840</v>
      </c>
      <c r="I21" s="86">
        <v>99423</v>
      </c>
      <c r="J21" s="86">
        <v>99423</v>
      </c>
      <c r="K21" s="1" t="s">
        <v>228</v>
      </c>
      <c r="L21" s="1" t="s">
        <v>219</v>
      </c>
      <c r="M21" s="86">
        <v>0</v>
      </c>
      <c r="N21" s="86">
        <v>0</v>
      </c>
      <c r="O21" s="1"/>
      <c r="P21" s="86">
        <v>99423</v>
      </c>
      <c r="Q21" s="86">
        <v>99423</v>
      </c>
      <c r="R21" s="86">
        <v>0</v>
      </c>
      <c r="S21" s="86">
        <v>99423</v>
      </c>
      <c r="T21" s="86">
        <v>0</v>
      </c>
      <c r="U21" s="1"/>
      <c r="V21" s="86">
        <v>99423</v>
      </c>
      <c r="W21" s="1">
        <v>2201315588</v>
      </c>
      <c r="X21" s="82">
        <v>44865</v>
      </c>
      <c r="Y21" s="82">
        <v>45260</v>
      </c>
    </row>
    <row r="22" spans="1:25" x14ac:dyDescent="0.35">
      <c r="A22" s="37">
        <v>891409017</v>
      </c>
      <c r="B22" s="38" t="s">
        <v>66</v>
      </c>
      <c r="C22" s="1" t="s">
        <v>16</v>
      </c>
      <c r="D22" s="1">
        <v>53453</v>
      </c>
      <c r="E22" s="1" t="s">
        <v>86</v>
      </c>
      <c r="F22" s="1" t="s">
        <v>162</v>
      </c>
      <c r="G22" s="82">
        <v>44793.431250000001</v>
      </c>
      <c r="H22" s="82">
        <v>44840</v>
      </c>
      <c r="I22" s="86">
        <v>99423</v>
      </c>
      <c r="J22" s="86">
        <v>99423</v>
      </c>
      <c r="K22" s="1" t="s">
        <v>228</v>
      </c>
      <c r="L22" s="1" t="s">
        <v>219</v>
      </c>
      <c r="M22" s="86">
        <v>0</v>
      </c>
      <c r="N22" s="86">
        <v>0</v>
      </c>
      <c r="O22" s="1"/>
      <c r="P22" s="86">
        <v>99423</v>
      </c>
      <c r="Q22" s="86">
        <v>99423</v>
      </c>
      <c r="R22" s="86">
        <v>0</v>
      </c>
      <c r="S22" s="86">
        <v>99423</v>
      </c>
      <c r="T22" s="86">
        <v>0</v>
      </c>
      <c r="U22" s="1"/>
      <c r="V22" s="86">
        <v>99423</v>
      </c>
      <c r="W22" s="1">
        <v>2201315588</v>
      </c>
      <c r="X22" s="82">
        <v>44865</v>
      </c>
      <c r="Y22" s="82">
        <v>45260</v>
      </c>
    </row>
    <row r="23" spans="1:25" x14ac:dyDescent="0.35">
      <c r="A23" s="37">
        <v>891409017</v>
      </c>
      <c r="B23" s="38" t="s">
        <v>66</v>
      </c>
      <c r="C23" s="1" t="s">
        <v>16</v>
      </c>
      <c r="D23" s="1">
        <v>53463</v>
      </c>
      <c r="E23" s="1" t="s">
        <v>87</v>
      </c>
      <c r="F23" s="1" t="s">
        <v>163</v>
      </c>
      <c r="G23" s="82">
        <v>44793.463194444441</v>
      </c>
      <c r="H23" s="82">
        <v>44840</v>
      </c>
      <c r="I23" s="86">
        <v>99423</v>
      </c>
      <c r="J23" s="86">
        <v>99423</v>
      </c>
      <c r="K23" s="1" t="s">
        <v>228</v>
      </c>
      <c r="L23" s="1" t="s">
        <v>219</v>
      </c>
      <c r="M23" s="86">
        <v>0</v>
      </c>
      <c r="N23" s="86">
        <v>0</v>
      </c>
      <c r="O23" s="1"/>
      <c r="P23" s="86">
        <v>99423</v>
      </c>
      <c r="Q23" s="86">
        <v>99423</v>
      </c>
      <c r="R23" s="86">
        <v>0</v>
      </c>
      <c r="S23" s="86">
        <v>99423</v>
      </c>
      <c r="T23" s="86">
        <v>0</v>
      </c>
      <c r="U23" s="1"/>
      <c r="V23" s="86">
        <v>99423</v>
      </c>
      <c r="W23" s="1">
        <v>2201315588</v>
      </c>
      <c r="X23" s="82">
        <v>44865</v>
      </c>
      <c r="Y23" s="82">
        <v>45260</v>
      </c>
    </row>
    <row r="24" spans="1:25" x14ac:dyDescent="0.35">
      <c r="A24" s="37">
        <v>891409017</v>
      </c>
      <c r="B24" s="38" t="s">
        <v>66</v>
      </c>
      <c r="C24" s="1" t="s">
        <v>16</v>
      </c>
      <c r="D24" s="1">
        <v>54189</v>
      </c>
      <c r="E24" s="1" t="s">
        <v>88</v>
      </c>
      <c r="F24" s="1" t="s">
        <v>164</v>
      </c>
      <c r="G24" s="82">
        <v>44793.46875</v>
      </c>
      <c r="H24" s="82">
        <v>44840</v>
      </c>
      <c r="I24" s="86">
        <v>99423</v>
      </c>
      <c r="J24" s="86">
        <v>99423</v>
      </c>
      <c r="K24" s="1" t="s">
        <v>228</v>
      </c>
      <c r="L24" s="1" t="s">
        <v>219</v>
      </c>
      <c r="M24" s="86">
        <v>0</v>
      </c>
      <c r="N24" s="86">
        <v>0</v>
      </c>
      <c r="O24" s="1"/>
      <c r="P24" s="86">
        <v>99423</v>
      </c>
      <c r="Q24" s="86">
        <v>99423</v>
      </c>
      <c r="R24" s="86">
        <v>0</v>
      </c>
      <c r="S24" s="86">
        <v>99423</v>
      </c>
      <c r="T24" s="86">
        <v>0</v>
      </c>
      <c r="U24" s="1"/>
      <c r="V24" s="86">
        <v>99423</v>
      </c>
      <c r="W24" s="1">
        <v>2201315588</v>
      </c>
      <c r="X24" s="82">
        <v>44865</v>
      </c>
      <c r="Y24" s="82">
        <v>45260</v>
      </c>
    </row>
    <row r="25" spans="1:25" x14ac:dyDescent="0.35">
      <c r="A25" s="37">
        <v>891409017</v>
      </c>
      <c r="B25" s="38" t="s">
        <v>66</v>
      </c>
      <c r="C25" s="1" t="s">
        <v>16</v>
      </c>
      <c r="D25" s="1">
        <v>53238</v>
      </c>
      <c r="E25" s="1" t="s">
        <v>89</v>
      </c>
      <c r="F25" s="1" t="s">
        <v>165</v>
      </c>
      <c r="G25" s="82">
        <v>44793.820833333331</v>
      </c>
      <c r="H25" s="82">
        <v>44840</v>
      </c>
      <c r="I25" s="86">
        <v>99423</v>
      </c>
      <c r="J25" s="86">
        <v>99423</v>
      </c>
      <c r="K25" s="1" t="s">
        <v>228</v>
      </c>
      <c r="L25" s="1" t="s">
        <v>219</v>
      </c>
      <c r="M25" s="86">
        <v>0</v>
      </c>
      <c r="N25" s="86">
        <v>0</v>
      </c>
      <c r="O25" s="1"/>
      <c r="P25" s="86">
        <v>99423</v>
      </c>
      <c r="Q25" s="86">
        <v>99423</v>
      </c>
      <c r="R25" s="86">
        <v>0</v>
      </c>
      <c r="S25" s="86">
        <v>99423</v>
      </c>
      <c r="T25" s="86">
        <v>0</v>
      </c>
      <c r="U25" s="1"/>
      <c r="V25" s="86">
        <v>99423</v>
      </c>
      <c r="W25" s="1">
        <v>2201315588</v>
      </c>
      <c r="X25" s="82">
        <v>44865</v>
      </c>
      <c r="Y25" s="82">
        <v>45260</v>
      </c>
    </row>
    <row r="26" spans="1:25" x14ac:dyDescent="0.35">
      <c r="A26" s="37">
        <v>891409017</v>
      </c>
      <c r="B26" s="38" t="s">
        <v>66</v>
      </c>
      <c r="C26" s="1" t="s">
        <v>16</v>
      </c>
      <c r="D26" s="1">
        <v>53239</v>
      </c>
      <c r="E26" s="1" t="s">
        <v>90</v>
      </c>
      <c r="F26" s="1" t="s">
        <v>166</v>
      </c>
      <c r="G26" s="82">
        <v>44793.823611111111</v>
      </c>
      <c r="H26" s="82">
        <v>44840</v>
      </c>
      <c r="I26" s="86">
        <v>99423</v>
      </c>
      <c r="J26" s="86">
        <v>99423</v>
      </c>
      <c r="K26" s="1" t="s">
        <v>228</v>
      </c>
      <c r="L26" s="1" t="s">
        <v>219</v>
      </c>
      <c r="M26" s="86">
        <v>0</v>
      </c>
      <c r="N26" s="86">
        <v>0</v>
      </c>
      <c r="O26" s="1"/>
      <c r="P26" s="86">
        <v>99423</v>
      </c>
      <c r="Q26" s="86">
        <v>99423</v>
      </c>
      <c r="R26" s="86">
        <v>0</v>
      </c>
      <c r="S26" s="86">
        <v>99423</v>
      </c>
      <c r="T26" s="86">
        <v>0</v>
      </c>
      <c r="U26" s="1"/>
      <c r="V26" s="86">
        <v>99423</v>
      </c>
      <c r="W26" s="1">
        <v>2201315588</v>
      </c>
      <c r="X26" s="82">
        <v>44865</v>
      </c>
      <c r="Y26" s="82">
        <v>45260</v>
      </c>
    </row>
    <row r="27" spans="1:25" x14ac:dyDescent="0.35">
      <c r="A27" s="37">
        <v>891409017</v>
      </c>
      <c r="B27" s="38" t="s">
        <v>66</v>
      </c>
      <c r="C27" s="1" t="s">
        <v>16</v>
      </c>
      <c r="D27" s="1">
        <v>53647</v>
      </c>
      <c r="E27" s="1" t="s">
        <v>91</v>
      </c>
      <c r="F27" s="1" t="s">
        <v>167</v>
      </c>
      <c r="G27" s="82">
        <v>44795.428472222222</v>
      </c>
      <c r="H27" s="82">
        <v>44840</v>
      </c>
      <c r="I27" s="86">
        <v>99423</v>
      </c>
      <c r="J27" s="86">
        <v>99423</v>
      </c>
      <c r="K27" s="1" t="s">
        <v>228</v>
      </c>
      <c r="L27" s="1" t="s">
        <v>219</v>
      </c>
      <c r="M27" s="86">
        <v>0</v>
      </c>
      <c r="N27" s="86">
        <v>0</v>
      </c>
      <c r="O27" s="1"/>
      <c r="P27" s="86">
        <v>99423</v>
      </c>
      <c r="Q27" s="86">
        <v>99423</v>
      </c>
      <c r="R27" s="86">
        <v>0</v>
      </c>
      <c r="S27" s="86">
        <v>99423</v>
      </c>
      <c r="T27" s="86">
        <v>0</v>
      </c>
      <c r="U27" s="1"/>
      <c r="V27" s="86">
        <v>99423</v>
      </c>
      <c r="W27" s="1">
        <v>2201315588</v>
      </c>
      <c r="X27" s="82">
        <v>44865</v>
      </c>
      <c r="Y27" s="82">
        <v>45260</v>
      </c>
    </row>
    <row r="28" spans="1:25" x14ac:dyDescent="0.35">
      <c r="A28" s="37">
        <v>891409017</v>
      </c>
      <c r="B28" s="38" t="s">
        <v>66</v>
      </c>
      <c r="C28" s="1" t="s">
        <v>16</v>
      </c>
      <c r="D28" s="1">
        <v>53660</v>
      </c>
      <c r="E28" s="1" t="s">
        <v>92</v>
      </c>
      <c r="F28" s="1" t="s">
        <v>168</v>
      </c>
      <c r="G28" s="82">
        <v>44795.529861111107</v>
      </c>
      <c r="H28" s="82">
        <v>44840</v>
      </c>
      <c r="I28" s="86">
        <v>99423</v>
      </c>
      <c r="J28" s="86">
        <v>99423</v>
      </c>
      <c r="K28" s="1" t="s">
        <v>228</v>
      </c>
      <c r="L28" s="1" t="s">
        <v>219</v>
      </c>
      <c r="M28" s="86">
        <v>0</v>
      </c>
      <c r="N28" s="86">
        <v>0</v>
      </c>
      <c r="O28" s="1"/>
      <c r="P28" s="86">
        <v>99423</v>
      </c>
      <c r="Q28" s="86">
        <v>99423</v>
      </c>
      <c r="R28" s="86">
        <v>0</v>
      </c>
      <c r="S28" s="86">
        <v>99423</v>
      </c>
      <c r="T28" s="86">
        <v>0</v>
      </c>
      <c r="U28" s="1"/>
      <c r="V28" s="86">
        <v>99423</v>
      </c>
      <c r="W28" s="1">
        <v>2201315588</v>
      </c>
      <c r="X28" s="82">
        <v>44865</v>
      </c>
      <c r="Y28" s="82">
        <v>45260</v>
      </c>
    </row>
    <row r="29" spans="1:25" x14ac:dyDescent="0.35">
      <c r="A29" s="37">
        <v>891409017</v>
      </c>
      <c r="B29" s="38" t="s">
        <v>66</v>
      </c>
      <c r="C29" s="1" t="s">
        <v>16</v>
      </c>
      <c r="D29" s="1">
        <v>53711</v>
      </c>
      <c r="E29" s="1" t="s">
        <v>93</v>
      </c>
      <c r="F29" s="1" t="s">
        <v>169</v>
      </c>
      <c r="G29" s="82">
        <v>44797.263888888891</v>
      </c>
      <c r="H29" s="82">
        <v>44840</v>
      </c>
      <c r="I29" s="86">
        <v>209951</v>
      </c>
      <c r="J29" s="86">
        <v>209951</v>
      </c>
      <c r="K29" s="1" t="s">
        <v>230</v>
      </c>
      <c r="L29" s="1" t="s">
        <v>220</v>
      </c>
      <c r="M29" s="86">
        <v>209951</v>
      </c>
      <c r="N29" s="86">
        <v>0</v>
      </c>
      <c r="O29" s="1" t="s">
        <v>242</v>
      </c>
      <c r="P29" s="86">
        <v>209951</v>
      </c>
      <c r="Q29" s="86">
        <v>209951</v>
      </c>
      <c r="R29" s="86">
        <v>0</v>
      </c>
      <c r="S29" s="86">
        <v>0</v>
      </c>
      <c r="T29" s="86">
        <v>0</v>
      </c>
      <c r="U29" s="1"/>
      <c r="V29" s="86">
        <v>0</v>
      </c>
      <c r="W29" s="1"/>
      <c r="X29" s="82"/>
      <c r="Y29" s="82">
        <v>45260</v>
      </c>
    </row>
    <row r="30" spans="1:25" x14ac:dyDescent="0.35">
      <c r="A30" s="37">
        <v>891409017</v>
      </c>
      <c r="B30" s="38" t="s">
        <v>66</v>
      </c>
      <c r="C30" s="1" t="s">
        <v>16</v>
      </c>
      <c r="D30" s="1">
        <v>54391</v>
      </c>
      <c r="E30" s="1" t="s">
        <v>94</v>
      </c>
      <c r="F30" s="1" t="s">
        <v>170</v>
      </c>
      <c r="G30" s="82">
        <v>44797.452777777777</v>
      </c>
      <c r="H30" s="82">
        <v>44840</v>
      </c>
      <c r="I30" s="86">
        <v>99423</v>
      </c>
      <c r="J30" s="86">
        <v>99423</v>
      </c>
      <c r="K30" s="1" t="s">
        <v>228</v>
      </c>
      <c r="L30" s="1" t="s">
        <v>219</v>
      </c>
      <c r="M30" s="86">
        <v>0</v>
      </c>
      <c r="N30" s="86">
        <v>0</v>
      </c>
      <c r="O30" s="1"/>
      <c r="P30" s="86">
        <v>99423</v>
      </c>
      <c r="Q30" s="86">
        <v>99423</v>
      </c>
      <c r="R30" s="86">
        <v>0</v>
      </c>
      <c r="S30" s="86">
        <v>99423</v>
      </c>
      <c r="T30" s="86">
        <v>0</v>
      </c>
      <c r="U30" s="1"/>
      <c r="V30" s="86">
        <v>99423</v>
      </c>
      <c r="W30" s="1">
        <v>2201315588</v>
      </c>
      <c r="X30" s="82">
        <v>44865</v>
      </c>
      <c r="Y30" s="82">
        <v>45260</v>
      </c>
    </row>
    <row r="31" spans="1:25" x14ac:dyDescent="0.35">
      <c r="A31" s="37">
        <v>891409017</v>
      </c>
      <c r="B31" s="38" t="s">
        <v>66</v>
      </c>
      <c r="C31" s="1" t="s">
        <v>16</v>
      </c>
      <c r="D31" s="1">
        <v>54750</v>
      </c>
      <c r="E31" s="1" t="s">
        <v>95</v>
      </c>
      <c r="F31" s="1" t="s">
        <v>171</v>
      </c>
      <c r="G31" s="82">
        <v>44804.452777777777</v>
      </c>
      <c r="H31" s="82">
        <v>44820</v>
      </c>
      <c r="I31" s="86">
        <v>99423</v>
      </c>
      <c r="J31" s="86">
        <v>99423</v>
      </c>
      <c r="K31" s="1" t="s">
        <v>233</v>
      </c>
      <c r="L31" s="1" t="s">
        <v>219</v>
      </c>
      <c r="M31" s="86">
        <v>0</v>
      </c>
      <c r="N31" s="86">
        <v>0</v>
      </c>
      <c r="O31" s="1"/>
      <c r="P31" s="86">
        <v>99423</v>
      </c>
      <c r="Q31" s="86">
        <v>99423</v>
      </c>
      <c r="R31" s="86">
        <v>0</v>
      </c>
      <c r="S31" s="86">
        <v>99423</v>
      </c>
      <c r="T31" s="86">
        <v>99423</v>
      </c>
      <c r="U31" s="1">
        <v>1222146126</v>
      </c>
      <c r="V31" s="86">
        <v>0</v>
      </c>
      <c r="W31" s="1"/>
      <c r="X31" s="82"/>
      <c r="Y31" s="82">
        <v>45260</v>
      </c>
    </row>
    <row r="32" spans="1:25" x14ac:dyDescent="0.35">
      <c r="A32" s="37">
        <v>891409017</v>
      </c>
      <c r="B32" s="38" t="s">
        <v>66</v>
      </c>
      <c r="C32" s="1" t="s">
        <v>16</v>
      </c>
      <c r="D32" s="1">
        <v>54902</v>
      </c>
      <c r="E32" s="1" t="s">
        <v>96</v>
      </c>
      <c r="F32" s="1" t="s">
        <v>172</v>
      </c>
      <c r="G32" s="82">
        <v>44810.941991585649</v>
      </c>
      <c r="H32" s="82">
        <v>44853</v>
      </c>
      <c r="I32" s="86">
        <v>99423</v>
      </c>
      <c r="J32" s="86">
        <v>99423</v>
      </c>
      <c r="K32" s="1" t="s">
        <v>230</v>
      </c>
      <c r="L32" s="1" t="s">
        <v>220</v>
      </c>
      <c r="M32" s="86">
        <v>99423</v>
      </c>
      <c r="N32" s="86">
        <v>0</v>
      </c>
      <c r="O32" s="1" t="s">
        <v>243</v>
      </c>
      <c r="P32" s="86">
        <v>99423</v>
      </c>
      <c r="Q32" s="86">
        <v>99423</v>
      </c>
      <c r="R32" s="86">
        <v>0</v>
      </c>
      <c r="S32" s="86">
        <v>0</v>
      </c>
      <c r="T32" s="86">
        <v>0</v>
      </c>
      <c r="U32" s="1"/>
      <c r="V32" s="86">
        <v>0</v>
      </c>
      <c r="W32" s="1"/>
      <c r="X32" s="82"/>
      <c r="Y32" s="82">
        <v>45260</v>
      </c>
    </row>
    <row r="33" spans="1:25" x14ac:dyDescent="0.35">
      <c r="A33" s="37">
        <v>891409017</v>
      </c>
      <c r="B33" s="38" t="s">
        <v>66</v>
      </c>
      <c r="C33" s="1" t="s">
        <v>16</v>
      </c>
      <c r="D33" s="1">
        <v>55520</v>
      </c>
      <c r="E33" s="1" t="s">
        <v>97</v>
      </c>
      <c r="F33" s="1" t="s">
        <v>173</v>
      </c>
      <c r="G33" s="82">
        <v>44815.644520254631</v>
      </c>
      <c r="H33" s="82">
        <v>44853</v>
      </c>
      <c r="I33" s="86">
        <v>70335</v>
      </c>
      <c r="J33" s="86">
        <v>70335</v>
      </c>
      <c r="K33" s="1" t="s">
        <v>228</v>
      </c>
      <c r="L33" s="1" t="s">
        <v>219</v>
      </c>
      <c r="M33" s="86">
        <v>0</v>
      </c>
      <c r="N33" s="86">
        <v>0</v>
      </c>
      <c r="O33" s="1"/>
      <c r="P33" s="86">
        <v>70335</v>
      </c>
      <c r="Q33" s="86">
        <v>70335</v>
      </c>
      <c r="R33" s="86">
        <v>0</v>
      </c>
      <c r="S33" s="86">
        <v>70335</v>
      </c>
      <c r="T33" s="86">
        <v>0</v>
      </c>
      <c r="U33" s="1"/>
      <c r="V33" s="86">
        <v>70335</v>
      </c>
      <c r="W33" s="1">
        <v>2201317747</v>
      </c>
      <c r="X33" s="82">
        <v>44882</v>
      </c>
      <c r="Y33" s="82">
        <v>45260</v>
      </c>
    </row>
    <row r="34" spans="1:25" x14ac:dyDescent="0.35">
      <c r="A34" s="37">
        <v>891409017</v>
      </c>
      <c r="B34" s="38" t="s">
        <v>66</v>
      </c>
      <c r="C34" s="1" t="s">
        <v>16</v>
      </c>
      <c r="D34" s="1">
        <v>55991</v>
      </c>
      <c r="E34" s="1" t="s">
        <v>98</v>
      </c>
      <c r="F34" s="1" t="s">
        <v>174</v>
      </c>
      <c r="G34" s="82">
        <v>44823.778551076386</v>
      </c>
      <c r="H34" s="82">
        <v>44853</v>
      </c>
      <c r="I34" s="86">
        <v>108040</v>
      </c>
      <c r="J34" s="86">
        <v>108040</v>
      </c>
      <c r="K34" s="1" t="s">
        <v>230</v>
      </c>
      <c r="L34" s="1" t="s">
        <v>220</v>
      </c>
      <c r="M34" s="86">
        <v>108040</v>
      </c>
      <c r="N34" s="86">
        <v>0</v>
      </c>
      <c r="O34" s="1" t="s">
        <v>244</v>
      </c>
      <c r="P34" s="86">
        <v>108040</v>
      </c>
      <c r="Q34" s="86">
        <v>108040</v>
      </c>
      <c r="R34" s="86">
        <v>0</v>
      </c>
      <c r="S34" s="86">
        <v>0</v>
      </c>
      <c r="T34" s="86">
        <v>0</v>
      </c>
      <c r="U34" s="1"/>
      <c r="V34" s="86">
        <v>0</v>
      </c>
      <c r="W34" s="1"/>
      <c r="X34" s="82"/>
      <c r="Y34" s="82">
        <v>45260</v>
      </c>
    </row>
    <row r="35" spans="1:25" x14ac:dyDescent="0.35">
      <c r="A35" s="37">
        <v>891409017</v>
      </c>
      <c r="B35" s="38" t="s">
        <v>66</v>
      </c>
      <c r="C35" s="1" t="s">
        <v>16</v>
      </c>
      <c r="D35" s="1">
        <v>56479</v>
      </c>
      <c r="E35" s="1" t="s">
        <v>99</v>
      </c>
      <c r="F35" s="1" t="s">
        <v>175</v>
      </c>
      <c r="G35" s="82">
        <v>44831.546518090276</v>
      </c>
      <c r="H35" s="82">
        <v>44853</v>
      </c>
      <c r="I35" s="86">
        <v>99423</v>
      </c>
      <c r="J35" s="86">
        <v>99423</v>
      </c>
      <c r="K35" s="1" t="s">
        <v>230</v>
      </c>
      <c r="L35" s="1" t="s">
        <v>220</v>
      </c>
      <c r="M35" s="86">
        <v>99423</v>
      </c>
      <c r="N35" s="86">
        <v>0</v>
      </c>
      <c r="O35" s="1" t="s">
        <v>245</v>
      </c>
      <c r="P35" s="86">
        <v>99423</v>
      </c>
      <c r="Q35" s="86">
        <v>99423</v>
      </c>
      <c r="R35" s="86">
        <v>0</v>
      </c>
      <c r="S35" s="86">
        <v>0</v>
      </c>
      <c r="T35" s="86">
        <v>0</v>
      </c>
      <c r="U35" s="1"/>
      <c r="V35" s="86">
        <v>0</v>
      </c>
      <c r="W35" s="1"/>
      <c r="X35" s="82"/>
      <c r="Y35" s="82">
        <v>45260</v>
      </c>
    </row>
    <row r="36" spans="1:25" x14ac:dyDescent="0.35">
      <c r="A36" s="37">
        <v>891409017</v>
      </c>
      <c r="B36" s="38" t="s">
        <v>66</v>
      </c>
      <c r="C36" s="1" t="s">
        <v>16</v>
      </c>
      <c r="D36" s="1">
        <v>56490</v>
      </c>
      <c r="E36" s="1" t="s">
        <v>100</v>
      </c>
      <c r="F36" s="1" t="s">
        <v>176</v>
      </c>
      <c r="G36" s="82">
        <v>44831.628104895834</v>
      </c>
      <c r="H36" s="82">
        <v>44853</v>
      </c>
      <c r="I36" s="86">
        <v>99423</v>
      </c>
      <c r="J36" s="86">
        <v>99423</v>
      </c>
      <c r="K36" s="1" t="s">
        <v>230</v>
      </c>
      <c r="L36" s="1" t="s">
        <v>220</v>
      </c>
      <c r="M36" s="86">
        <v>99423</v>
      </c>
      <c r="N36" s="86">
        <v>0</v>
      </c>
      <c r="O36" s="1" t="s">
        <v>246</v>
      </c>
      <c r="P36" s="86">
        <v>99423</v>
      </c>
      <c r="Q36" s="86">
        <v>99423</v>
      </c>
      <c r="R36" s="86">
        <v>0</v>
      </c>
      <c r="S36" s="86">
        <v>0</v>
      </c>
      <c r="T36" s="86">
        <v>0</v>
      </c>
      <c r="U36" s="1"/>
      <c r="V36" s="86">
        <v>0</v>
      </c>
      <c r="W36" s="1"/>
      <c r="X36" s="82"/>
      <c r="Y36" s="82">
        <v>45260</v>
      </c>
    </row>
    <row r="37" spans="1:25" x14ac:dyDescent="0.35">
      <c r="A37" s="37">
        <v>891409017</v>
      </c>
      <c r="B37" s="38" t="s">
        <v>66</v>
      </c>
      <c r="C37" s="1" t="s">
        <v>16</v>
      </c>
      <c r="D37" s="1">
        <v>56891</v>
      </c>
      <c r="E37" s="1" t="s">
        <v>101</v>
      </c>
      <c r="F37" s="1" t="s">
        <v>177</v>
      </c>
      <c r="G37" s="82">
        <v>44837.786281678236</v>
      </c>
      <c r="H37" s="82">
        <v>44883</v>
      </c>
      <c r="I37" s="86">
        <v>679418</v>
      </c>
      <c r="J37" s="86">
        <v>679418</v>
      </c>
      <c r="K37" s="1" t="s">
        <v>230</v>
      </c>
      <c r="L37" s="1" t="s">
        <v>220</v>
      </c>
      <c r="M37" s="86">
        <v>679418</v>
      </c>
      <c r="N37" s="86">
        <v>0</v>
      </c>
      <c r="O37" s="1" t="s">
        <v>247</v>
      </c>
      <c r="P37" s="86">
        <v>679418</v>
      </c>
      <c r="Q37" s="86">
        <v>679418</v>
      </c>
      <c r="R37" s="86">
        <v>0</v>
      </c>
      <c r="S37" s="86">
        <v>0</v>
      </c>
      <c r="T37" s="86">
        <v>0</v>
      </c>
      <c r="U37" s="1"/>
      <c r="V37" s="86">
        <v>0</v>
      </c>
      <c r="W37" s="1"/>
      <c r="X37" s="82"/>
      <c r="Y37" s="82">
        <v>45260</v>
      </c>
    </row>
    <row r="38" spans="1:25" x14ac:dyDescent="0.35">
      <c r="A38" s="37">
        <v>891409017</v>
      </c>
      <c r="B38" s="38" t="s">
        <v>66</v>
      </c>
      <c r="C38" s="1" t="s">
        <v>16</v>
      </c>
      <c r="D38" s="1">
        <v>56948</v>
      </c>
      <c r="E38" s="1" t="s">
        <v>102</v>
      </c>
      <c r="F38" s="1" t="s">
        <v>178</v>
      </c>
      <c r="G38" s="82">
        <v>44838.698211030089</v>
      </c>
      <c r="H38" s="82">
        <v>44883</v>
      </c>
      <c r="I38" s="86">
        <v>99423</v>
      </c>
      <c r="J38" s="86">
        <v>99423</v>
      </c>
      <c r="K38" s="1" t="s">
        <v>230</v>
      </c>
      <c r="L38" s="1" t="s">
        <v>220</v>
      </c>
      <c r="M38" s="86">
        <v>99423</v>
      </c>
      <c r="N38" s="86">
        <v>0</v>
      </c>
      <c r="O38" s="1" t="s">
        <v>248</v>
      </c>
      <c r="P38" s="86">
        <v>99423</v>
      </c>
      <c r="Q38" s="86">
        <v>99423</v>
      </c>
      <c r="R38" s="86">
        <v>0</v>
      </c>
      <c r="S38" s="86">
        <v>0</v>
      </c>
      <c r="T38" s="86">
        <v>0</v>
      </c>
      <c r="U38" s="1"/>
      <c r="V38" s="86">
        <v>0</v>
      </c>
      <c r="W38" s="1"/>
      <c r="X38" s="82"/>
      <c r="Y38" s="82">
        <v>45260</v>
      </c>
    </row>
    <row r="39" spans="1:25" x14ac:dyDescent="0.35">
      <c r="A39" s="37">
        <v>891409017</v>
      </c>
      <c r="B39" s="38" t="s">
        <v>66</v>
      </c>
      <c r="C39" s="1" t="s">
        <v>16</v>
      </c>
      <c r="D39" s="1">
        <v>57096</v>
      </c>
      <c r="E39" s="1" t="s">
        <v>103</v>
      </c>
      <c r="F39" s="1" t="s">
        <v>179</v>
      </c>
      <c r="G39" s="82">
        <v>44840.776628784719</v>
      </c>
      <c r="H39" s="82">
        <v>44883</v>
      </c>
      <c r="I39" s="86">
        <v>133073</v>
      </c>
      <c r="J39" s="86">
        <v>133073</v>
      </c>
      <c r="K39" s="1" t="s">
        <v>230</v>
      </c>
      <c r="L39" s="1" t="s">
        <v>220</v>
      </c>
      <c r="M39" s="86">
        <v>133073</v>
      </c>
      <c r="N39" s="86">
        <v>0</v>
      </c>
      <c r="O39" s="1" t="s">
        <v>249</v>
      </c>
      <c r="P39" s="86">
        <v>133073</v>
      </c>
      <c r="Q39" s="86">
        <v>133073</v>
      </c>
      <c r="R39" s="86">
        <v>0</v>
      </c>
      <c r="S39" s="86">
        <v>0</v>
      </c>
      <c r="T39" s="86">
        <v>0</v>
      </c>
      <c r="U39" s="1"/>
      <c r="V39" s="86">
        <v>0</v>
      </c>
      <c r="W39" s="1"/>
      <c r="X39" s="82"/>
      <c r="Y39" s="82">
        <v>45260</v>
      </c>
    </row>
    <row r="40" spans="1:25" x14ac:dyDescent="0.35">
      <c r="A40" s="37">
        <v>891409017</v>
      </c>
      <c r="B40" s="38" t="s">
        <v>66</v>
      </c>
      <c r="C40" s="1" t="s">
        <v>16</v>
      </c>
      <c r="D40" s="1">
        <v>57222</v>
      </c>
      <c r="E40" s="1" t="s">
        <v>104</v>
      </c>
      <c r="F40" s="1" t="s">
        <v>180</v>
      </c>
      <c r="G40" s="82">
        <v>44842.176168981481</v>
      </c>
      <c r="H40" s="82">
        <v>44883</v>
      </c>
      <c r="I40" s="86">
        <v>114200</v>
      </c>
      <c r="J40" s="86">
        <v>114200</v>
      </c>
      <c r="K40" s="1" t="s">
        <v>234</v>
      </c>
      <c r="L40" s="1" t="s">
        <v>219</v>
      </c>
      <c r="M40" s="86">
        <v>0</v>
      </c>
      <c r="N40" s="86">
        <v>0</v>
      </c>
      <c r="O40" s="1"/>
      <c r="P40" s="86">
        <v>114200</v>
      </c>
      <c r="Q40" s="86">
        <v>114200</v>
      </c>
      <c r="R40" s="86">
        <v>6206</v>
      </c>
      <c r="S40" s="86">
        <v>107994</v>
      </c>
      <c r="T40" s="86">
        <v>18621</v>
      </c>
      <c r="U40" s="1">
        <v>1222336017</v>
      </c>
      <c r="V40" s="86">
        <v>89373</v>
      </c>
      <c r="W40" s="1">
        <v>2201341497</v>
      </c>
      <c r="X40" s="82">
        <v>44944</v>
      </c>
      <c r="Y40" s="82">
        <v>45260</v>
      </c>
    </row>
    <row r="41" spans="1:25" x14ac:dyDescent="0.35">
      <c r="A41" s="37">
        <v>891409017</v>
      </c>
      <c r="B41" s="38" t="s">
        <v>66</v>
      </c>
      <c r="C41" s="1" t="s">
        <v>16</v>
      </c>
      <c r="D41" s="1">
        <v>57316</v>
      </c>
      <c r="E41" s="1" t="s">
        <v>105</v>
      </c>
      <c r="F41" s="1" t="s">
        <v>181</v>
      </c>
      <c r="G41" s="82">
        <v>44845.615981597221</v>
      </c>
      <c r="H41" s="82">
        <v>44883</v>
      </c>
      <c r="I41" s="86">
        <v>6000</v>
      </c>
      <c r="J41" s="86">
        <v>6000</v>
      </c>
      <c r="K41" s="1" t="s">
        <v>230</v>
      </c>
      <c r="L41" s="1" t="s">
        <v>220</v>
      </c>
      <c r="M41" s="86">
        <v>6000</v>
      </c>
      <c r="N41" s="86">
        <v>0</v>
      </c>
      <c r="O41" s="1" t="s">
        <v>250</v>
      </c>
      <c r="P41" s="86">
        <v>6000</v>
      </c>
      <c r="Q41" s="86">
        <v>6000</v>
      </c>
      <c r="R41" s="86">
        <v>0</v>
      </c>
      <c r="S41" s="86">
        <v>0</v>
      </c>
      <c r="T41" s="86">
        <v>0</v>
      </c>
      <c r="U41" s="1"/>
      <c r="V41" s="86">
        <v>0</v>
      </c>
      <c r="W41" s="1"/>
      <c r="X41" s="82"/>
      <c r="Y41" s="82">
        <v>45260</v>
      </c>
    </row>
    <row r="42" spans="1:25" x14ac:dyDescent="0.35">
      <c r="A42" s="37">
        <v>891409017</v>
      </c>
      <c r="B42" s="38" t="s">
        <v>66</v>
      </c>
      <c r="C42" s="1" t="s">
        <v>16</v>
      </c>
      <c r="D42" s="1">
        <v>58466</v>
      </c>
      <c r="E42" s="1" t="s">
        <v>106</v>
      </c>
      <c r="F42" s="1" t="s">
        <v>182</v>
      </c>
      <c r="G42" s="82">
        <v>44862.372374502316</v>
      </c>
      <c r="H42" s="82">
        <v>44883</v>
      </c>
      <c r="I42" s="86">
        <v>99423</v>
      </c>
      <c r="J42" s="86">
        <v>99423</v>
      </c>
      <c r="K42" s="1" t="s">
        <v>230</v>
      </c>
      <c r="L42" s="1" t="s">
        <v>220</v>
      </c>
      <c r="M42" s="86">
        <v>99423</v>
      </c>
      <c r="N42" s="86">
        <v>0</v>
      </c>
      <c r="O42" s="1" t="s">
        <v>251</v>
      </c>
      <c r="P42" s="86">
        <v>99423</v>
      </c>
      <c r="Q42" s="86">
        <v>99423</v>
      </c>
      <c r="R42" s="86">
        <v>0</v>
      </c>
      <c r="S42" s="86">
        <v>0</v>
      </c>
      <c r="T42" s="86">
        <v>0</v>
      </c>
      <c r="U42" s="1"/>
      <c r="V42" s="86">
        <v>0</v>
      </c>
      <c r="W42" s="1"/>
      <c r="X42" s="82"/>
      <c r="Y42" s="82">
        <v>45260</v>
      </c>
    </row>
    <row r="43" spans="1:25" x14ac:dyDescent="0.35">
      <c r="A43" s="37">
        <v>891409017</v>
      </c>
      <c r="B43" s="38" t="s">
        <v>66</v>
      </c>
      <c r="C43" s="1" t="s">
        <v>16</v>
      </c>
      <c r="D43" s="1">
        <v>58740</v>
      </c>
      <c r="E43" s="1" t="s">
        <v>107</v>
      </c>
      <c r="F43" s="1" t="s">
        <v>183</v>
      </c>
      <c r="G43" s="82">
        <v>44867.464278356478</v>
      </c>
      <c r="H43" s="82">
        <v>44911</v>
      </c>
      <c r="I43" s="86">
        <v>99423</v>
      </c>
      <c r="J43" s="86">
        <v>99423</v>
      </c>
      <c r="K43" s="1" t="s">
        <v>230</v>
      </c>
      <c r="L43" s="1" t="s">
        <v>220</v>
      </c>
      <c r="M43" s="86">
        <v>99423</v>
      </c>
      <c r="N43" s="86">
        <v>0</v>
      </c>
      <c r="O43" s="1" t="s">
        <v>252</v>
      </c>
      <c r="P43" s="86">
        <v>99423</v>
      </c>
      <c r="Q43" s="86">
        <v>99423</v>
      </c>
      <c r="R43" s="86">
        <v>0</v>
      </c>
      <c r="S43" s="86">
        <v>0</v>
      </c>
      <c r="T43" s="86">
        <v>0</v>
      </c>
      <c r="U43" s="1"/>
      <c r="V43" s="86">
        <v>0</v>
      </c>
      <c r="W43" s="1"/>
      <c r="X43" s="82"/>
      <c r="Y43" s="82">
        <v>45260</v>
      </c>
    </row>
    <row r="44" spans="1:25" x14ac:dyDescent="0.35">
      <c r="A44" s="37">
        <v>891409017</v>
      </c>
      <c r="B44" s="38" t="s">
        <v>66</v>
      </c>
      <c r="C44" s="1" t="s">
        <v>16</v>
      </c>
      <c r="D44" s="1">
        <v>59251</v>
      </c>
      <c r="E44" s="1" t="s">
        <v>108</v>
      </c>
      <c r="F44" s="1" t="s">
        <v>184</v>
      </c>
      <c r="G44" s="82">
        <v>44875.442316701388</v>
      </c>
      <c r="H44" s="82">
        <v>44911</v>
      </c>
      <c r="I44" s="86">
        <v>80832</v>
      </c>
      <c r="J44" s="86">
        <v>80832</v>
      </c>
      <c r="K44" s="1" t="s">
        <v>233</v>
      </c>
      <c r="L44" s="1" t="s">
        <v>219</v>
      </c>
      <c r="M44" s="86">
        <v>0</v>
      </c>
      <c r="N44" s="86">
        <v>0</v>
      </c>
      <c r="O44" s="1"/>
      <c r="P44" s="86">
        <v>80832</v>
      </c>
      <c r="Q44" s="86">
        <v>80832</v>
      </c>
      <c r="R44" s="86">
        <v>0</v>
      </c>
      <c r="S44" s="86">
        <v>80832</v>
      </c>
      <c r="T44" s="86">
        <v>80832</v>
      </c>
      <c r="U44" s="1">
        <v>1222201678</v>
      </c>
      <c r="V44" s="86">
        <v>0</v>
      </c>
      <c r="W44" s="1"/>
      <c r="X44" s="82"/>
      <c r="Y44" s="82">
        <v>45260</v>
      </c>
    </row>
    <row r="45" spans="1:25" x14ac:dyDescent="0.35">
      <c r="A45" s="37">
        <v>891409017</v>
      </c>
      <c r="B45" s="38" t="s">
        <v>66</v>
      </c>
      <c r="C45" s="1" t="s">
        <v>16</v>
      </c>
      <c r="D45" s="1">
        <v>59530</v>
      </c>
      <c r="E45" s="1" t="s">
        <v>109</v>
      </c>
      <c r="F45" s="1" t="s">
        <v>185</v>
      </c>
      <c r="G45" s="82">
        <v>44881.012298263886</v>
      </c>
      <c r="H45" s="82">
        <v>44911</v>
      </c>
      <c r="I45" s="86">
        <v>1048007</v>
      </c>
      <c r="J45" s="86">
        <v>1048007</v>
      </c>
      <c r="K45" s="1" t="s">
        <v>234</v>
      </c>
      <c r="L45" s="1" t="s">
        <v>219</v>
      </c>
      <c r="M45" s="86">
        <v>0</v>
      </c>
      <c r="N45" s="86">
        <v>0</v>
      </c>
      <c r="O45" s="1"/>
      <c r="P45" s="86">
        <v>1048007</v>
      </c>
      <c r="Q45" s="86">
        <v>1048007</v>
      </c>
      <c r="R45" s="86">
        <v>18910</v>
      </c>
      <c r="S45" s="86">
        <v>1029097</v>
      </c>
      <c r="T45" s="86">
        <v>56731</v>
      </c>
      <c r="U45" s="1">
        <v>1222336021</v>
      </c>
      <c r="V45" s="86">
        <v>972366</v>
      </c>
      <c r="W45" s="1">
        <v>4800058859</v>
      </c>
      <c r="X45" s="82">
        <v>44972</v>
      </c>
      <c r="Y45" s="82">
        <v>45260</v>
      </c>
    </row>
    <row r="46" spans="1:25" x14ac:dyDescent="0.35">
      <c r="A46" s="37">
        <v>891409017</v>
      </c>
      <c r="B46" s="38" t="s">
        <v>66</v>
      </c>
      <c r="C46" s="1" t="s">
        <v>16</v>
      </c>
      <c r="D46" s="1">
        <v>59684</v>
      </c>
      <c r="E46" s="1" t="s">
        <v>110</v>
      </c>
      <c r="F46" s="1" t="s">
        <v>186</v>
      </c>
      <c r="G46" s="82">
        <v>44882.471606828702</v>
      </c>
      <c r="H46" s="82">
        <v>44911</v>
      </c>
      <c r="I46" s="86">
        <v>80832</v>
      </c>
      <c r="J46" s="86">
        <v>80832</v>
      </c>
      <c r="K46" s="1" t="s">
        <v>233</v>
      </c>
      <c r="L46" s="1" t="s">
        <v>219</v>
      </c>
      <c r="M46" s="86">
        <v>0</v>
      </c>
      <c r="N46" s="86">
        <v>0</v>
      </c>
      <c r="O46" s="1"/>
      <c r="P46" s="86">
        <v>80832</v>
      </c>
      <c r="Q46" s="86">
        <v>80832</v>
      </c>
      <c r="R46" s="86">
        <v>0</v>
      </c>
      <c r="S46" s="86">
        <v>80832</v>
      </c>
      <c r="T46" s="86">
        <v>80832</v>
      </c>
      <c r="U46" s="1">
        <v>1222201679</v>
      </c>
      <c r="V46" s="86">
        <v>0</v>
      </c>
      <c r="W46" s="1"/>
      <c r="X46" s="82"/>
      <c r="Y46" s="82">
        <v>45260</v>
      </c>
    </row>
    <row r="47" spans="1:25" x14ac:dyDescent="0.35">
      <c r="A47" s="37">
        <v>891409017</v>
      </c>
      <c r="B47" s="38" t="s">
        <v>66</v>
      </c>
      <c r="C47" s="1" t="s">
        <v>16</v>
      </c>
      <c r="D47" s="1">
        <v>59848</v>
      </c>
      <c r="E47" s="1" t="s">
        <v>111</v>
      </c>
      <c r="F47" s="1" t="s">
        <v>187</v>
      </c>
      <c r="G47" s="82">
        <v>44884.424802581016</v>
      </c>
      <c r="H47" s="82">
        <v>44911</v>
      </c>
      <c r="I47" s="86">
        <v>80832</v>
      </c>
      <c r="J47" s="86">
        <v>80832</v>
      </c>
      <c r="K47" s="1" t="s">
        <v>230</v>
      </c>
      <c r="L47" s="1" t="s">
        <v>220</v>
      </c>
      <c r="M47" s="86">
        <v>80832</v>
      </c>
      <c r="N47" s="86">
        <v>0</v>
      </c>
      <c r="O47" s="1" t="s">
        <v>253</v>
      </c>
      <c r="P47" s="86">
        <v>80832</v>
      </c>
      <c r="Q47" s="86">
        <v>80832</v>
      </c>
      <c r="R47" s="86">
        <v>0</v>
      </c>
      <c r="S47" s="86">
        <v>0</v>
      </c>
      <c r="T47" s="86">
        <v>0</v>
      </c>
      <c r="U47" s="1"/>
      <c r="V47" s="86">
        <v>0</v>
      </c>
      <c r="W47" s="1"/>
      <c r="X47" s="82"/>
      <c r="Y47" s="82">
        <v>45260</v>
      </c>
    </row>
    <row r="48" spans="1:25" x14ac:dyDescent="0.35">
      <c r="A48" s="37">
        <v>891409017</v>
      </c>
      <c r="B48" s="38" t="s">
        <v>66</v>
      </c>
      <c r="C48" s="1" t="s">
        <v>16</v>
      </c>
      <c r="D48" s="1">
        <v>60017</v>
      </c>
      <c r="E48" s="1" t="s">
        <v>112</v>
      </c>
      <c r="F48" s="1" t="s">
        <v>188</v>
      </c>
      <c r="G48" s="82">
        <v>44888.442160451385</v>
      </c>
      <c r="H48" s="82">
        <v>44911</v>
      </c>
      <c r="I48" s="86">
        <v>99423</v>
      </c>
      <c r="J48" s="86">
        <v>99423</v>
      </c>
      <c r="K48" s="1" t="s">
        <v>230</v>
      </c>
      <c r="L48" s="1" t="s">
        <v>220</v>
      </c>
      <c r="M48" s="86">
        <v>99423</v>
      </c>
      <c r="N48" s="86">
        <v>0</v>
      </c>
      <c r="O48" s="1" t="s">
        <v>254</v>
      </c>
      <c r="P48" s="86">
        <v>99423</v>
      </c>
      <c r="Q48" s="86">
        <v>99423</v>
      </c>
      <c r="R48" s="86">
        <v>0</v>
      </c>
      <c r="S48" s="86">
        <v>0</v>
      </c>
      <c r="T48" s="86">
        <v>0</v>
      </c>
      <c r="U48" s="1"/>
      <c r="V48" s="86">
        <v>0</v>
      </c>
      <c r="W48" s="1"/>
      <c r="X48" s="82"/>
      <c r="Y48" s="82">
        <v>45260</v>
      </c>
    </row>
    <row r="49" spans="1:25" x14ac:dyDescent="0.35">
      <c r="A49" s="37">
        <v>891409017</v>
      </c>
      <c r="B49" s="38" t="s">
        <v>66</v>
      </c>
      <c r="C49" s="1" t="s">
        <v>16</v>
      </c>
      <c r="D49" s="1">
        <v>60776</v>
      </c>
      <c r="E49" s="1" t="s">
        <v>113</v>
      </c>
      <c r="F49" s="1" t="s">
        <v>189</v>
      </c>
      <c r="G49" s="82">
        <v>44898.764530324072</v>
      </c>
      <c r="H49" s="82">
        <v>44939</v>
      </c>
      <c r="I49" s="86">
        <v>99423</v>
      </c>
      <c r="J49" s="86">
        <v>99423</v>
      </c>
      <c r="K49" s="1" t="s">
        <v>228</v>
      </c>
      <c r="L49" s="1" t="s">
        <v>219</v>
      </c>
      <c r="M49" s="86">
        <v>0</v>
      </c>
      <c r="N49" s="86">
        <v>0</v>
      </c>
      <c r="O49" s="1"/>
      <c r="P49" s="86">
        <v>99423</v>
      </c>
      <c r="Q49" s="86">
        <v>99423</v>
      </c>
      <c r="R49" s="86">
        <v>0</v>
      </c>
      <c r="S49" s="86">
        <v>99423</v>
      </c>
      <c r="T49" s="86">
        <v>0</v>
      </c>
      <c r="U49" s="1"/>
      <c r="V49" s="86">
        <v>99423</v>
      </c>
      <c r="W49" s="1">
        <v>4800058859</v>
      </c>
      <c r="X49" s="82">
        <v>44972</v>
      </c>
      <c r="Y49" s="82">
        <v>45260</v>
      </c>
    </row>
    <row r="50" spans="1:25" x14ac:dyDescent="0.35">
      <c r="A50" s="37">
        <v>891409017</v>
      </c>
      <c r="B50" s="38" t="s">
        <v>66</v>
      </c>
      <c r="C50" s="1" t="s">
        <v>16</v>
      </c>
      <c r="D50" s="1">
        <v>60844</v>
      </c>
      <c r="E50" s="1" t="s">
        <v>114</v>
      </c>
      <c r="F50" s="1" t="s">
        <v>190</v>
      </c>
      <c r="G50" s="82">
        <v>44901.482531597219</v>
      </c>
      <c r="H50" s="82">
        <v>44939</v>
      </c>
      <c r="I50" s="86">
        <v>99423</v>
      </c>
      <c r="J50" s="86">
        <v>99423</v>
      </c>
      <c r="K50" s="1" t="s">
        <v>228</v>
      </c>
      <c r="L50" s="1" t="s">
        <v>219</v>
      </c>
      <c r="M50" s="86">
        <v>0</v>
      </c>
      <c r="N50" s="86">
        <v>0</v>
      </c>
      <c r="O50" s="1"/>
      <c r="P50" s="86">
        <v>99423</v>
      </c>
      <c r="Q50" s="86">
        <v>99423</v>
      </c>
      <c r="R50" s="86">
        <v>0</v>
      </c>
      <c r="S50" s="86">
        <v>99423</v>
      </c>
      <c r="T50" s="86">
        <v>0</v>
      </c>
      <c r="U50" s="1"/>
      <c r="V50" s="86">
        <v>99423</v>
      </c>
      <c r="W50" s="1">
        <v>4800058859</v>
      </c>
      <c r="X50" s="82">
        <v>44972</v>
      </c>
      <c r="Y50" s="82">
        <v>45260</v>
      </c>
    </row>
    <row r="51" spans="1:25" x14ac:dyDescent="0.35">
      <c r="A51" s="37">
        <v>891409017</v>
      </c>
      <c r="B51" s="38" t="s">
        <v>66</v>
      </c>
      <c r="C51" s="1" t="s">
        <v>16</v>
      </c>
      <c r="D51" s="1">
        <v>61936</v>
      </c>
      <c r="E51" s="1" t="s">
        <v>115</v>
      </c>
      <c r="F51" s="1" t="s">
        <v>191</v>
      </c>
      <c r="G51" s="82">
        <v>44918.507022187499</v>
      </c>
      <c r="H51" s="82">
        <v>44939</v>
      </c>
      <c r="I51" s="86">
        <v>99423</v>
      </c>
      <c r="J51" s="86">
        <v>99423</v>
      </c>
      <c r="K51" s="1" t="s">
        <v>233</v>
      </c>
      <c r="L51" s="1" t="s">
        <v>219</v>
      </c>
      <c r="M51" s="86">
        <v>0</v>
      </c>
      <c r="N51" s="86">
        <v>0</v>
      </c>
      <c r="O51" s="1"/>
      <c r="P51" s="86">
        <v>99423</v>
      </c>
      <c r="Q51" s="86">
        <v>99423</v>
      </c>
      <c r="R51" s="86">
        <v>0</v>
      </c>
      <c r="S51" s="86">
        <v>99423</v>
      </c>
      <c r="T51" s="86">
        <v>99423</v>
      </c>
      <c r="U51" s="1">
        <v>1222208872</v>
      </c>
      <c r="V51" s="86">
        <v>0</v>
      </c>
      <c r="W51" s="1"/>
      <c r="X51" s="82"/>
      <c r="Y51" s="82">
        <v>45260</v>
      </c>
    </row>
    <row r="52" spans="1:25" x14ac:dyDescent="0.35">
      <c r="A52" s="37">
        <v>891409017</v>
      </c>
      <c r="B52" s="38" t="s">
        <v>66</v>
      </c>
      <c r="C52" s="1" t="s">
        <v>16</v>
      </c>
      <c r="D52" s="1">
        <v>62310</v>
      </c>
      <c r="E52" s="1" t="s">
        <v>116</v>
      </c>
      <c r="F52" s="1" t="s">
        <v>192</v>
      </c>
      <c r="G52" s="82">
        <v>44925.531991006945</v>
      </c>
      <c r="H52" s="82">
        <v>44939</v>
      </c>
      <c r="I52" s="86">
        <v>99423</v>
      </c>
      <c r="J52" s="86">
        <v>99423</v>
      </c>
      <c r="K52" s="1" t="s">
        <v>228</v>
      </c>
      <c r="L52" s="1" t="s">
        <v>219</v>
      </c>
      <c r="M52" s="86">
        <v>0</v>
      </c>
      <c r="N52" s="86">
        <v>0</v>
      </c>
      <c r="O52" s="1"/>
      <c r="P52" s="86">
        <v>99423</v>
      </c>
      <c r="Q52" s="86">
        <v>99423</v>
      </c>
      <c r="R52" s="86">
        <v>0</v>
      </c>
      <c r="S52" s="86">
        <v>99423</v>
      </c>
      <c r="T52" s="86">
        <v>0</v>
      </c>
      <c r="U52" s="1"/>
      <c r="V52" s="86">
        <v>99423</v>
      </c>
      <c r="W52" s="1">
        <v>4800058859</v>
      </c>
      <c r="X52" s="82">
        <v>44972</v>
      </c>
      <c r="Y52" s="82">
        <v>45260</v>
      </c>
    </row>
    <row r="53" spans="1:25" x14ac:dyDescent="0.35">
      <c r="A53" s="37">
        <v>891409017</v>
      </c>
      <c r="B53" s="38" t="s">
        <v>66</v>
      </c>
      <c r="C53" s="1" t="s">
        <v>16</v>
      </c>
      <c r="D53" s="1">
        <v>62344</v>
      </c>
      <c r="E53" s="1" t="s">
        <v>117</v>
      </c>
      <c r="F53" s="1" t="s">
        <v>193</v>
      </c>
      <c r="G53" s="82">
        <v>44928.46217731481</v>
      </c>
      <c r="H53" s="82">
        <v>45001</v>
      </c>
      <c r="I53" s="86">
        <v>94003</v>
      </c>
      <c r="J53" s="86">
        <v>94003</v>
      </c>
      <c r="K53" s="1" t="s">
        <v>234</v>
      </c>
      <c r="L53" s="1" t="s">
        <v>219</v>
      </c>
      <c r="M53" s="86">
        <v>0</v>
      </c>
      <c r="N53" s="86">
        <v>0</v>
      </c>
      <c r="O53" s="1"/>
      <c r="P53" s="86">
        <v>94003</v>
      </c>
      <c r="Q53" s="86">
        <v>94003</v>
      </c>
      <c r="R53" s="86">
        <v>5875</v>
      </c>
      <c r="S53" s="86">
        <v>88128</v>
      </c>
      <c r="T53" s="86">
        <v>17625</v>
      </c>
      <c r="U53" s="1">
        <v>1222336020</v>
      </c>
      <c r="V53" s="86">
        <v>70503</v>
      </c>
      <c r="W53" s="1">
        <v>4800060159</v>
      </c>
      <c r="X53" s="82">
        <v>45091</v>
      </c>
      <c r="Y53" s="82">
        <v>45260</v>
      </c>
    </row>
    <row r="54" spans="1:25" x14ac:dyDescent="0.35">
      <c r="A54" s="37">
        <v>891409017</v>
      </c>
      <c r="B54" s="38" t="s">
        <v>66</v>
      </c>
      <c r="C54" s="1" t="s">
        <v>16</v>
      </c>
      <c r="D54" s="1">
        <v>62459</v>
      </c>
      <c r="E54" s="1" t="s">
        <v>118</v>
      </c>
      <c r="F54" s="1" t="s">
        <v>194</v>
      </c>
      <c r="G54" s="82">
        <v>44930.463523645834</v>
      </c>
      <c r="H54" s="82">
        <v>45001</v>
      </c>
      <c r="I54" s="86">
        <v>99423</v>
      </c>
      <c r="J54" s="86">
        <v>99423</v>
      </c>
      <c r="K54" s="1" t="s">
        <v>230</v>
      </c>
      <c r="L54" s="1" t="s">
        <v>220</v>
      </c>
      <c r="M54" s="86">
        <v>99423</v>
      </c>
      <c r="N54" s="86">
        <v>0</v>
      </c>
      <c r="O54" s="1" t="s">
        <v>255</v>
      </c>
      <c r="P54" s="86">
        <v>99423</v>
      </c>
      <c r="Q54" s="86">
        <v>99423</v>
      </c>
      <c r="R54" s="86">
        <v>0</v>
      </c>
      <c r="S54" s="86">
        <v>0</v>
      </c>
      <c r="T54" s="86">
        <v>0</v>
      </c>
      <c r="U54" s="1"/>
      <c r="V54" s="86">
        <v>0</v>
      </c>
      <c r="W54" s="1"/>
      <c r="X54" s="82"/>
      <c r="Y54" s="82">
        <v>45260</v>
      </c>
    </row>
    <row r="55" spans="1:25" x14ac:dyDescent="0.35">
      <c r="A55" s="37">
        <v>891409017</v>
      </c>
      <c r="B55" s="38" t="s">
        <v>66</v>
      </c>
      <c r="C55" s="1" t="s">
        <v>16</v>
      </c>
      <c r="D55" s="1">
        <v>62486</v>
      </c>
      <c r="E55" s="1" t="s">
        <v>119</v>
      </c>
      <c r="F55" s="1" t="s">
        <v>195</v>
      </c>
      <c r="G55" s="82">
        <v>44931.030819907406</v>
      </c>
      <c r="H55" s="82">
        <v>45001</v>
      </c>
      <c r="I55" s="86">
        <v>81935</v>
      </c>
      <c r="J55" s="86">
        <v>81935</v>
      </c>
      <c r="K55" s="1" t="s">
        <v>230</v>
      </c>
      <c r="L55" s="1" t="s">
        <v>220</v>
      </c>
      <c r="M55" s="86">
        <v>81935</v>
      </c>
      <c r="N55" s="86">
        <v>0</v>
      </c>
      <c r="O55" s="1" t="s">
        <v>256</v>
      </c>
      <c r="P55" s="86">
        <v>81935</v>
      </c>
      <c r="Q55" s="86">
        <v>81935</v>
      </c>
      <c r="R55" s="86">
        <v>0</v>
      </c>
      <c r="S55" s="86">
        <v>0</v>
      </c>
      <c r="T55" s="86">
        <v>0</v>
      </c>
      <c r="U55" s="1"/>
      <c r="V55" s="86">
        <v>0</v>
      </c>
      <c r="W55" s="1"/>
      <c r="X55" s="82"/>
      <c r="Y55" s="82">
        <v>45260</v>
      </c>
    </row>
    <row r="56" spans="1:25" x14ac:dyDescent="0.35">
      <c r="A56" s="37">
        <v>891409017</v>
      </c>
      <c r="B56" s="38" t="s">
        <v>66</v>
      </c>
      <c r="C56" s="1" t="s">
        <v>16</v>
      </c>
      <c r="D56" s="1">
        <v>62488</v>
      </c>
      <c r="E56" s="1" t="s">
        <v>120</v>
      </c>
      <c r="F56" s="1" t="s">
        <v>196</v>
      </c>
      <c r="G56" s="82">
        <v>44931.11456736111</v>
      </c>
      <c r="H56" s="82">
        <v>45001</v>
      </c>
      <c r="I56" s="86">
        <v>99423</v>
      </c>
      <c r="J56" s="86">
        <v>99423</v>
      </c>
      <c r="K56" s="1" t="s">
        <v>230</v>
      </c>
      <c r="L56" s="1" t="s">
        <v>220</v>
      </c>
      <c r="M56" s="86">
        <v>99423</v>
      </c>
      <c r="N56" s="86">
        <v>0</v>
      </c>
      <c r="O56" s="1" t="s">
        <v>257</v>
      </c>
      <c r="P56" s="86">
        <v>99423</v>
      </c>
      <c r="Q56" s="86">
        <v>99423</v>
      </c>
      <c r="R56" s="86">
        <v>0</v>
      </c>
      <c r="S56" s="86">
        <v>0</v>
      </c>
      <c r="T56" s="86">
        <v>0</v>
      </c>
      <c r="U56" s="1"/>
      <c r="V56" s="86">
        <v>0</v>
      </c>
      <c r="W56" s="1"/>
      <c r="X56" s="82"/>
      <c r="Y56" s="82">
        <v>45260</v>
      </c>
    </row>
    <row r="57" spans="1:25" x14ac:dyDescent="0.35">
      <c r="A57" s="37">
        <v>891409017</v>
      </c>
      <c r="B57" s="38" t="s">
        <v>66</v>
      </c>
      <c r="C57" s="1" t="s">
        <v>16</v>
      </c>
      <c r="D57" s="1">
        <v>63652</v>
      </c>
      <c r="E57" s="1" t="s">
        <v>121</v>
      </c>
      <c r="F57" s="1" t="s">
        <v>197</v>
      </c>
      <c r="G57" s="82">
        <v>44950.429286261569</v>
      </c>
      <c r="H57" s="82">
        <v>45001</v>
      </c>
      <c r="I57" s="86">
        <v>99423</v>
      </c>
      <c r="J57" s="86">
        <v>99423</v>
      </c>
      <c r="K57" s="1" t="s">
        <v>230</v>
      </c>
      <c r="L57" s="1" t="s">
        <v>220</v>
      </c>
      <c r="M57" s="86">
        <v>99423</v>
      </c>
      <c r="N57" s="86">
        <v>0</v>
      </c>
      <c r="O57" s="1" t="s">
        <v>257</v>
      </c>
      <c r="P57" s="86">
        <v>99423</v>
      </c>
      <c r="Q57" s="86">
        <v>99423</v>
      </c>
      <c r="R57" s="86">
        <v>0</v>
      </c>
      <c r="S57" s="86">
        <v>0</v>
      </c>
      <c r="T57" s="86">
        <v>0</v>
      </c>
      <c r="U57" s="1"/>
      <c r="V57" s="86">
        <v>0</v>
      </c>
      <c r="W57" s="1"/>
      <c r="X57" s="82"/>
      <c r="Y57" s="82">
        <v>45260</v>
      </c>
    </row>
    <row r="58" spans="1:25" x14ac:dyDescent="0.35">
      <c r="A58" s="37">
        <v>891409017</v>
      </c>
      <c r="B58" s="38" t="s">
        <v>66</v>
      </c>
      <c r="C58" s="1" t="s">
        <v>16</v>
      </c>
      <c r="D58" s="1">
        <v>64339</v>
      </c>
      <c r="E58" s="1" t="s">
        <v>122</v>
      </c>
      <c r="F58" s="1" t="s">
        <v>198</v>
      </c>
      <c r="G58" s="82">
        <v>44960.497179247686</v>
      </c>
      <c r="H58" s="82">
        <v>45006</v>
      </c>
      <c r="I58" s="86">
        <v>99423</v>
      </c>
      <c r="J58" s="86">
        <v>99423</v>
      </c>
      <c r="K58" s="1" t="s">
        <v>230</v>
      </c>
      <c r="L58" s="1" t="s">
        <v>220</v>
      </c>
      <c r="M58" s="86">
        <v>99423</v>
      </c>
      <c r="N58" s="86">
        <v>0</v>
      </c>
      <c r="O58" s="1" t="s">
        <v>258</v>
      </c>
      <c r="P58" s="86">
        <v>99423</v>
      </c>
      <c r="Q58" s="86">
        <v>99423</v>
      </c>
      <c r="R58" s="86">
        <v>0</v>
      </c>
      <c r="S58" s="86">
        <v>0</v>
      </c>
      <c r="T58" s="86">
        <v>0</v>
      </c>
      <c r="U58" s="1"/>
      <c r="V58" s="86">
        <v>0</v>
      </c>
      <c r="W58" s="1"/>
      <c r="X58" s="82"/>
      <c r="Y58" s="82">
        <v>45260</v>
      </c>
    </row>
    <row r="59" spans="1:25" x14ac:dyDescent="0.35">
      <c r="A59" s="37">
        <v>891409017</v>
      </c>
      <c r="B59" s="38" t="s">
        <v>66</v>
      </c>
      <c r="C59" s="1" t="s">
        <v>16</v>
      </c>
      <c r="D59" s="1">
        <v>64401</v>
      </c>
      <c r="E59" s="1" t="s">
        <v>123</v>
      </c>
      <c r="F59" s="1" t="s">
        <v>199</v>
      </c>
      <c r="G59" s="82">
        <v>44960.724166284723</v>
      </c>
      <c r="H59" s="82">
        <v>45006</v>
      </c>
      <c r="I59" s="86">
        <v>99423</v>
      </c>
      <c r="J59" s="86">
        <v>99423</v>
      </c>
      <c r="K59" s="1" t="s">
        <v>230</v>
      </c>
      <c r="L59" s="1" t="s">
        <v>220</v>
      </c>
      <c r="M59" s="86">
        <v>99423</v>
      </c>
      <c r="N59" s="86">
        <v>0</v>
      </c>
      <c r="O59" s="1" t="s">
        <v>259</v>
      </c>
      <c r="P59" s="86">
        <v>99423</v>
      </c>
      <c r="Q59" s="86">
        <v>99423</v>
      </c>
      <c r="R59" s="86">
        <v>0</v>
      </c>
      <c r="S59" s="86">
        <v>0</v>
      </c>
      <c r="T59" s="86">
        <v>0</v>
      </c>
      <c r="U59" s="1"/>
      <c r="V59" s="86">
        <v>0</v>
      </c>
      <c r="W59" s="1"/>
      <c r="X59" s="82"/>
      <c r="Y59" s="82">
        <v>45260</v>
      </c>
    </row>
    <row r="60" spans="1:25" x14ac:dyDescent="0.35">
      <c r="A60" s="37">
        <v>891409017</v>
      </c>
      <c r="B60" s="38" t="s">
        <v>66</v>
      </c>
      <c r="C60" s="1" t="s">
        <v>16</v>
      </c>
      <c r="D60" s="1">
        <v>64463</v>
      </c>
      <c r="E60" s="1" t="s">
        <v>124</v>
      </c>
      <c r="F60" s="1" t="s">
        <v>200</v>
      </c>
      <c r="G60" s="82">
        <v>44963.987324108792</v>
      </c>
      <c r="H60" s="82">
        <v>45006</v>
      </c>
      <c r="I60" s="86">
        <v>83389</v>
      </c>
      <c r="J60" s="86">
        <v>83389</v>
      </c>
      <c r="K60" s="1" t="s">
        <v>230</v>
      </c>
      <c r="L60" s="1" t="s">
        <v>220</v>
      </c>
      <c r="M60" s="86">
        <v>83389</v>
      </c>
      <c r="N60" s="86">
        <v>0</v>
      </c>
      <c r="O60" s="1" t="s">
        <v>260</v>
      </c>
      <c r="P60" s="86">
        <v>83389</v>
      </c>
      <c r="Q60" s="86">
        <v>83389</v>
      </c>
      <c r="R60" s="86">
        <v>0</v>
      </c>
      <c r="S60" s="86">
        <v>0</v>
      </c>
      <c r="T60" s="86">
        <v>0</v>
      </c>
      <c r="U60" s="1"/>
      <c r="V60" s="86">
        <v>0</v>
      </c>
      <c r="W60" s="1"/>
      <c r="X60" s="82"/>
      <c r="Y60" s="82">
        <v>45260</v>
      </c>
    </row>
    <row r="61" spans="1:25" x14ac:dyDescent="0.35">
      <c r="A61" s="37">
        <v>891409017</v>
      </c>
      <c r="B61" s="38" t="s">
        <v>66</v>
      </c>
      <c r="C61" s="1" t="s">
        <v>16</v>
      </c>
      <c r="D61" s="1">
        <v>64898</v>
      </c>
      <c r="E61" s="1" t="s">
        <v>125</v>
      </c>
      <c r="F61" s="1" t="s">
        <v>201</v>
      </c>
      <c r="G61" s="82">
        <v>44970.734601736112</v>
      </c>
      <c r="H61" s="82">
        <v>45006</v>
      </c>
      <c r="I61" s="86">
        <v>69500</v>
      </c>
      <c r="J61" s="86">
        <v>69500</v>
      </c>
      <c r="K61" s="1" t="s">
        <v>234</v>
      </c>
      <c r="L61" s="1" t="s">
        <v>219</v>
      </c>
      <c r="M61" s="86">
        <v>0</v>
      </c>
      <c r="N61" s="86">
        <v>0</v>
      </c>
      <c r="O61" s="1"/>
      <c r="P61" s="86">
        <v>69500</v>
      </c>
      <c r="Q61" s="86">
        <v>69500</v>
      </c>
      <c r="R61" s="86">
        <v>5900</v>
      </c>
      <c r="S61" s="86">
        <v>63600</v>
      </c>
      <c r="T61" s="86">
        <v>17700</v>
      </c>
      <c r="U61" s="1">
        <v>1222336019</v>
      </c>
      <c r="V61" s="86">
        <v>45900</v>
      </c>
      <c r="W61" s="1">
        <v>4800060159</v>
      </c>
      <c r="X61" s="82">
        <v>45091</v>
      </c>
      <c r="Y61" s="82">
        <v>45260</v>
      </c>
    </row>
    <row r="62" spans="1:25" x14ac:dyDescent="0.35">
      <c r="A62" s="37">
        <v>891409017</v>
      </c>
      <c r="B62" s="38" t="s">
        <v>66</v>
      </c>
      <c r="C62" s="1" t="s">
        <v>16</v>
      </c>
      <c r="D62" s="1">
        <v>65093</v>
      </c>
      <c r="E62" s="1" t="s">
        <v>126</v>
      </c>
      <c r="F62" s="1" t="s">
        <v>202</v>
      </c>
      <c r="G62" s="82">
        <v>44972.604290474534</v>
      </c>
      <c r="H62" s="82">
        <v>45006</v>
      </c>
      <c r="I62" s="86">
        <v>71014</v>
      </c>
      <c r="J62" s="86">
        <v>71014</v>
      </c>
      <c r="K62" s="1" t="s">
        <v>234</v>
      </c>
      <c r="L62" s="1" t="s">
        <v>219</v>
      </c>
      <c r="M62" s="86">
        <v>0</v>
      </c>
      <c r="N62" s="86">
        <v>0</v>
      </c>
      <c r="O62" s="1"/>
      <c r="P62" s="86">
        <v>71014</v>
      </c>
      <c r="Q62" s="86">
        <v>71014</v>
      </c>
      <c r="R62" s="86">
        <v>5900</v>
      </c>
      <c r="S62" s="86">
        <v>65114</v>
      </c>
      <c r="T62" s="86">
        <v>17700</v>
      </c>
      <c r="U62" s="1">
        <v>1222336022</v>
      </c>
      <c r="V62" s="86">
        <v>47414</v>
      </c>
      <c r="W62" s="1">
        <v>4800060159</v>
      </c>
      <c r="X62" s="82">
        <v>45091</v>
      </c>
      <c r="Y62" s="82">
        <v>45260</v>
      </c>
    </row>
    <row r="63" spans="1:25" x14ac:dyDescent="0.35">
      <c r="A63" s="37">
        <v>891409017</v>
      </c>
      <c r="B63" s="38" t="s">
        <v>66</v>
      </c>
      <c r="C63" s="1" t="s">
        <v>16</v>
      </c>
      <c r="D63" s="1">
        <v>65164</v>
      </c>
      <c r="E63" s="1" t="s">
        <v>127</v>
      </c>
      <c r="F63" s="1" t="s">
        <v>203</v>
      </c>
      <c r="G63" s="82">
        <v>44973.47620917824</v>
      </c>
      <c r="H63" s="82">
        <v>45014</v>
      </c>
      <c r="I63" s="86">
        <v>87702</v>
      </c>
      <c r="J63" s="86">
        <v>87702</v>
      </c>
      <c r="K63" s="1" t="s">
        <v>233</v>
      </c>
      <c r="L63" s="1" t="s">
        <v>219</v>
      </c>
      <c r="M63" s="86">
        <v>0</v>
      </c>
      <c r="N63" s="86">
        <v>0</v>
      </c>
      <c r="O63" s="1"/>
      <c r="P63" s="86">
        <v>87702</v>
      </c>
      <c r="Q63" s="86">
        <v>87702</v>
      </c>
      <c r="R63" s="86">
        <v>0</v>
      </c>
      <c r="S63" s="86">
        <v>87702</v>
      </c>
      <c r="T63" s="86">
        <v>87702</v>
      </c>
      <c r="U63" s="1">
        <v>1222240807</v>
      </c>
      <c r="V63" s="86">
        <v>0</v>
      </c>
      <c r="W63" s="1"/>
      <c r="X63" s="82"/>
      <c r="Y63" s="82">
        <v>45260</v>
      </c>
    </row>
    <row r="64" spans="1:25" x14ac:dyDescent="0.35">
      <c r="A64" s="37">
        <v>891409017</v>
      </c>
      <c r="B64" s="38" t="s">
        <v>66</v>
      </c>
      <c r="C64" s="1" t="s">
        <v>16</v>
      </c>
      <c r="D64" s="1">
        <v>65183</v>
      </c>
      <c r="E64" s="1" t="s">
        <v>128</v>
      </c>
      <c r="F64" s="1" t="s">
        <v>204</v>
      </c>
      <c r="G64" s="82">
        <v>44973.595609641205</v>
      </c>
      <c r="H64" s="82">
        <v>45006</v>
      </c>
      <c r="I64" s="86">
        <v>368110</v>
      </c>
      <c r="J64" s="86">
        <v>368110</v>
      </c>
      <c r="K64" s="1" t="s">
        <v>230</v>
      </c>
      <c r="L64" s="1" t="s">
        <v>220</v>
      </c>
      <c r="M64" s="86">
        <v>368110</v>
      </c>
      <c r="N64" s="86">
        <v>0</v>
      </c>
      <c r="O64" s="1" t="s">
        <v>261</v>
      </c>
      <c r="P64" s="86">
        <v>368110</v>
      </c>
      <c r="Q64" s="86">
        <v>368110</v>
      </c>
      <c r="R64" s="86">
        <v>0</v>
      </c>
      <c r="S64" s="86">
        <v>0</v>
      </c>
      <c r="T64" s="86">
        <v>0</v>
      </c>
      <c r="U64" s="1"/>
      <c r="V64" s="86">
        <v>0</v>
      </c>
      <c r="W64" s="1"/>
      <c r="X64" s="82"/>
      <c r="Y64" s="82">
        <v>45260</v>
      </c>
    </row>
    <row r="65" spans="1:25" x14ac:dyDescent="0.35">
      <c r="A65" s="37">
        <v>891409017</v>
      </c>
      <c r="B65" s="38" t="s">
        <v>66</v>
      </c>
      <c r="C65" s="1" t="s">
        <v>16</v>
      </c>
      <c r="D65" s="1">
        <v>65730</v>
      </c>
      <c r="E65" s="1" t="s">
        <v>129</v>
      </c>
      <c r="F65" s="1" t="s">
        <v>205</v>
      </c>
      <c r="G65" s="82">
        <v>44980.948362847223</v>
      </c>
      <c r="H65" s="82">
        <v>45006</v>
      </c>
      <c r="I65" s="86">
        <v>98279</v>
      </c>
      <c r="J65" s="86">
        <v>98279</v>
      </c>
      <c r="K65" s="1" t="s">
        <v>234</v>
      </c>
      <c r="L65" s="1" t="s">
        <v>219</v>
      </c>
      <c r="M65" s="86">
        <v>0</v>
      </c>
      <c r="N65" s="86">
        <v>0</v>
      </c>
      <c r="O65" s="1"/>
      <c r="P65" s="86">
        <v>98279</v>
      </c>
      <c r="Q65" s="86">
        <v>98279</v>
      </c>
      <c r="R65" s="86">
        <v>7475</v>
      </c>
      <c r="S65" s="86">
        <v>90804</v>
      </c>
      <c r="T65" s="86">
        <v>22425</v>
      </c>
      <c r="U65" s="1">
        <v>1222336018</v>
      </c>
      <c r="V65" s="86">
        <v>68379</v>
      </c>
      <c r="W65" s="1">
        <v>4800060159</v>
      </c>
      <c r="X65" s="82">
        <v>45091</v>
      </c>
      <c r="Y65" s="82">
        <v>45260</v>
      </c>
    </row>
    <row r="66" spans="1:25" x14ac:dyDescent="0.35">
      <c r="A66" s="37">
        <v>891409017</v>
      </c>
      <c r="B66" s="38" t="s">
        <v>66</v>
      </c>
      <c r="C66" s="1" t="s">
        <v>16</v>
      </c>
      <c r="D66" s="1">
        <v>66379</v>
      </c>
      <c r="E66" s="1" t="s">
        <v>130</v>
      </c>
      <c r="F66" s="1" t="s">
        <v>206</v>
      </c>
      <c r="G66" s="82">
        <v>45000</v>
      </c>
      <c r="H66" s="82">
        <v>45036</v>
      </c>
      <c r="I66" s="86">
        <v>34500</v>
      </c>
      <c r="J66" s="86">
        <v>34500</v>
      </c>
      <c r="K66" s="1" t="s">
        <v>234</v>
      </c>
      <c r="L66" s="1" t="s">
        <v>219</v>
      </c>
      <c r="M66" s="86">
        <v>0</v>
      </c>
      <c r="N66" s="86">
        <v>0</v>
      </c>
      <c r="O66" s="1"/>
      <c r="P66" s="86">
        <v>34500</v>
      </c>
      <c r="Q66" s="86">
        <v>34500</v>
      </c>
      <c r="R66" s="86">
        <v>4019</v>
      </c>
      <c r="S66" s="86">
        <v>30481</v>
      </c>
      <c r="T66" s="86">
        <v>12057</v>
      </c>
      <c r="U66" s="1">
        <v>1222336024</v>
      </c>
      <c r="V66" s="86">
        <v>18424</v>
      </c>
      <c r="W66" s="1">
        <v>4800060159</v>
      </c>
      <c r="X66" s="82">
        <v>45091</v>
      </c>
      <c r="Y66" s="82">
        <v>45260</v>
      </c>
    </row>
    <row r="67" spans="1:25" x14ac:dyDescent="0.35">
      <c r="A67" s="37">
        <v>891409017</v>
      </c>
      <c r="B67" s="38" t="s">
        <v>66</v>
      </c>
      <c r="C67" s="1" t="s">
        <v>16</v>
      </c>
      <c r="D67" s="1">
        <v>67259</v>
      </c>
      <c r="E67" s="1" t="s">
        <v>131</v>
      </c>
      <c r="F67" s="1" t="s">
        <v>207</v>
      </c>
      <c r="G67" s="82">
        <v>45000</v>
      </c>
      <c r="H67" s="82">
        <v>45036</v>
      </c>
      <c r="I67" s="86">
        <v>848150</v>
      </c>
      <c r="J67" s="86">
        <v>848150</v>
      </c>
      <c r="K67" s="1" t="s">
        <v>234</v>
      </c>
      <c r="L67" s="1" t="s">
        <v>219</v>
      </c>
      <c r="M67" s="86">
        <v>0</v>
      </c>
      <c r="N67" s="86">
        <v>0</v>
      </c>
      <c r="O67" s="1"/>
      <c r="P67" s="86">
        <v>848150</v>
      </c>
      <c r="Q67" s="86">
        <v>848150</v>
      </c>
      <c r="R67" s="86">
        <v>26387</v>
      </c>
      <c r="S67" s="86">
        <v>821763</v>
      </c>
      <c r="T67" s="86">
        <v>79163</v>
      </c>
      <c r="U67" s="1">
        <v>1222336023</v>
      </c>
      <c r="V67" s="86">
        <v>742600</v>
      </c>
      <c r="W67" s="1">
        <v>4800060159</v>
      </c>
      <c r="X67" s="82">
        <v>45091</v>
      </c>
      <c r="Y67" s="82">
        <v>45260</v>
      </c>
    </row>
    <row r="68" spans="1:25" x14ac:dyDescent="0.35">
      <c r="A68" s="37">
        <v>891409017</v>
      </c>
      <c r="B68" s="38" t="s">
        <v>66</v>
      </c>
      <c r="C68" s="1" t="s">
        <v>16</v>
      </c>
      <c r="D68" s="1">
        <v>67827</v>
      </c>
      <c r="E68" s="1" t="s">
        <v>132</v>
      </c>
      <c r="F68" s="1" t="s">
        <v>208</v>
      </c>
      <c r="G68" s="82">
        <v>45000</v>
      </c>
      <c r="H68" s="82">
        <v>45036</v>
      </c>
      <c r="I68" s="86">
        <v>87702</v>
      </c>
      <c r="J68" s="86">
        <v>87702</v>
      </c>
      <c r="K68" s="1" t="s">
        <v>228</v>
      </c>
      <c r="L68" s="1" t="s">
        <v>219</v>
      </c>
      <c r="M68" s="86">
        <v>0</v>
      </c>
      <c r="N68" s="86">
        <v>0</v>
      </c>
      <c r="O68" s="1"/>
      <c r="P68" s="86">
        <v>87702</v>
      </c>
      <c r="Q68" s="86">
        <v>87702</v>
      </c>
      <c r="R68" s="86">
        <v>0</v>
      </c>
      <c r="S68" s="86">
        <v>87702</v>
      </c>
      <c r="T68" s="86">
        <v>0</v>
      </c>
      <c r="U68" s="1"/>
      <c r="V68" s="86">
        <v>87702</v>
      </c>
      <c r="W68" s="1">
        <v>4800060159</v>
      </c>
      <c r="X68" s="82">
        <v>45091</v>
      </c>
      <c r="Y68" s="82">
        <v>45260</v>
      </c>
    </row>
    <row r="69" spans="1:25" x14ac:dyDescent="0.35">
      <c r="A69" s="37">
        <v>891409017</v>
      </c>
      <c r="B69" s="38" t="s">
        <v>66</v>
      </c>
      <c r="C69" s="1" t="s">
        <v>16</v>
      </c>
      <c r="D69" s="1">
        <v>70329</v>
      </c>
      <c r="E69" s="1" t="s">
        <v>133</v>
      </c>
      <c r="F69" s="1" t="s">
        <v>209</v>
      </c>
      <c r="G69" s="82">
        <v>45058.799620601851</v>
      </c>
      <c r="H69" s="82">
        <v>45097</v>
      </c>
      <c r="I69" s="86">
        <v>138280</v>
      </c>
      <c r="J69" s="86">
        <v>138280</v>
      </c>
      <c r="K69" s="1" t="s">
        <v>228</v>
      </c>
      <c r="L69" s="1" t="s">
        <v>219</v>
      </c>
      <c r="M69" s="86">
        <v>0</v>
      </c>
      <c r="N69" s="86">
        <v>0</v>
      </c>
      <c r="O69" s="1"/>
      <c r="P69" s="86">
        <v>138280</v>
      </c>
      <c r="Q69" s="86">
        <v>138280</v>
      </c>
      <c r="R69" s="86">
        <v>0</v>
      </c>
      <c r="S69" s="86">
        <v>138280</v>
      </c>
      <c r="T69" s="86">
        <v>0</v>
      </c>
      <c r="U69" s="1"/>
      <c r="V69" s="86">
        <v>138280</v>
      </c>
      <c r="W69" s="1">
        <v>2201418687</v>
      </c>
      <c r="X69" s="82">
        <v>45134</v>
      </c>
      <c r="Y69" s="82">
        <v>45260</v>
      </c>
    </row>
    <row r="70" spans="1:25" x14ac:dyDescent="0.35">
      <c r="A70" s="37">
        <v>891409017</v>
      </c>
      <c r="B70" s="38" t="s">
        <v>66</v>
      </c>
      <c r="C70" s="1" t="s">
        <v>16</v>
      </c>
      <c r="D70" s="1">
        <v>70858</v>
      </c>
      <c r="E70" s="1" t="s">
        <v>134</v>
      </c>
      <c r="F70" s="1" t="s">
        <v>210</v>
      </c>
      <c r="G70" s="82">
        <v>45066.457035995365</v>
      </c>
      <c r="H70" s="82">
        <v>45097</v>
      </c>
      <c r="I70" s="86">
        <v>87702</v>
      </c>
      <c r="J70" s="86">
        <v>87702</v>
      </c>
      <c r="K70" s="1" t="s">
        <v>233</v>
      </c>
      <c r="L70" s="1" t="s">
        <v>219</v>
      </c>
      <c r="M70" s="86">
        <v>0</v>
      </c>
      <c r="N70" s="86">
        <v>0</v>
      </c>
      <c r="O70" s="1"/>
      <c r="P70" s="86">
        <v>87702</v>
      </c>
      <c r="Q70" s="86">
        <v>87702</v>
      </c>
      <c r="R70" s="86">
        <v>0</v>
      </c>
      <c r="S70" s="86">
        <v>87702</v>
      </c>
      <c r="T70" s="86">
        <v>87702</v>
      </c>
      <c r="U70" s="1">
        <v>1222279802</v>
      </c>
      <c r="V70" s="86">
        <v>0</v>
      </c>
      <c r="W70" s="1"/>
      <c r="X70" s="82"/>
      <c r="Y70" s="82">
        <v>45260</v>
      </c>
    </row>
    <row r="71" spans="1:25" x14ac:dyDescent="0.35">
      <c r="A71" s="37">
        <v>891409017</v>
      </c>
      <c r="B71" s="38" t="s">
        <v>66</v>
      </c>
      <c r="C71" s="1" t="s">
        <v>16</v>
      </c>
      <c r="D71" s="1">
        <v>70888</v>
      </c>
      <c r="E71" s="1" t="s">
        <v>135</v>
      </c>
      <c r="F71" s="1" t="s">
        <v>211</v>
      </c>
      <c r="G71" s="82">
        <v>45066.635032986109</v>
      </c>
      <c r="H71" s="82">
        <v>45097</v>
      </c>
      <c r="I71" s="86">
        <v>71800</v>
      </c>
      <c r="J71" s="86">
        <v>71800</v>
      </c>
      <c r="K71" s="1" t="s">
        <v>228</v>
      </c>
      <c r="L71" s="1" t="s">
        <v>219</v>
      </c>
      <c r="M71" s="86">
        <v>0</v>
      </c>
      <c r="N71" s="86">
        <v>0</v>
      </c>
      <c r="O71" s="1"/>
      <c r="P71" s="86">
        <v>71800</v>
      </c>
      <c r="Q71" s="86">
        <v>71800</v>
      </c>
      <c r="R71" s="86">
        <v>0</v>
      </c>
      <c r="S71" s="86">
        <v>71800</v>
      </c>
      <c r="T71" s="86">
        <v>0</v>
      </c>
      <c r="U71" s="1"/>
      <c r="V71" s="86">
        <v>71800</v>
      </c>
      <c r="W71" s="1">
        <v>2201418687</v>
      </c>
      <c r="X71" s="82">
        <v>45134</v>
      </c>
      <c r="Y71" s="82">
        <v>45260</v>
      </c>
    </row>
    <row r="72" spans="1:25" x14ac:dyDescent="0.35">
      <c r="A72" s="37">
        <v>891409017</v>
      </c>
      <c r="B72" s="38" t="s">
        <v>66</v>
      </c>
      <c r="C72" s="1" t="s">
        <v>16</v>
      </c>
      <c r="D72" s="1">
        <v>72037</v>
      </c>
      <c r="E72" s="1" t="s">
        <v>136</v>
      </c>
      <c r="F72" s="1" t="s">
        <v>212</v>
      </c>
      <c r="G72" s="82">
        <v>45085.482329826387</v>
      </c>
      <c r="H72" s="82">
        <v>45121.456239039355</v>
      </c>
      <c r="I72" s="86">
        <v>372452</v>
      </c>
      <c r="J72" s="86">
        <v>372452</v>
      </c>
      <c r="K72" s="1" t="s">
        <v>235</v>
      </c>
      <c r="L72" s="1" t="s">
        <v>219</v>
      </c>
      <c r="M72" s="86">
        <v>0</v>
      </c>
      <c r="N72" s="86">
        <v>0</v>
      </c>
      <c r="O72" s="1"/>
      <c r="P72" s="86">
        <v>372452</v>
      </c>
      <c r="Q72" s="86">
        <v>372452</v>
      </c>
      <c r="R72" s="86">
        <v>29147</v>
      </c>
      <c r="S72" s="86">
        <v>343305</v>
      </c>
      <c r="T72" s="86">
        <v>1071359</v>
      </c>
      <c r="U72" s="1">
        <v>1222334790</v>
      </c>
      <c r="V72" s="86">
        <v>0</v>
      </c>
      <c r="W72" s="1"/>
      <c r="X72" s="82"/>
      <c r="Y72" s="82">
        <v>45260</v>
      </c>
    </row>
    <row r="73" spans="1:25" x14ac:dyDescent="0.35">
      <c r="A73" s="37">
        <v>891409017</v>
      </c>
      <c r="B73" s="38" t="s">
        <v>66</v>
      </c>
      <c r="C73" s="1" t="s">
        <v>16</v>
      </c>
      <c r="D73" s="1">
        <v>72562</v>
      </c>
      <c r="E73" s="1" t="s">
        <v>137</v>
      </c>
      <c r="F73" s="1" t="s">
        <v>213</v>
      </c>
      <c r="G73" s="82">
        <v>45092.935604895829</v>
      </c>
      <c r="H73" s="82">
        <v>45121.48536215278</v>
      </c>
      <c r="I73" s="86">
        <v>133311</v>
      </c>
      <c r="J73" s="86">
        <v>133311</v>
      </c>
      <c r="K73" s="1" t="s">
        <v>235</v>
      </c>
      <c r="L73" s="1" t="s">
        <v>219</v>
      </c>
      <c r="M73" s="86">
        <v>0</v>
      </c>
      <c r="N73" s="86">
        <v>0</v>
      </c>
      <c r="O73" s="1"/>
      <c r="P73" s="86">
        <v>133311</v>
      </c>
      <c r="Q73" s="86">
        <v>133311</v>
      </c>
      <c r="R73" s="86">
        <v>11805</v>
      </c>
      <c r="S73" s="86">
        <v>121506</v>
      </c>
      <c r="T73" s="86">
        <v>1695498</v>
      </c>
      <c r="U73" s="1">
        <v>1222334788</v>
      </c>
      <c r="V73" s="86">
        <v>0</v>
      </c>
      <c r="W73" s="1"/>
      <c r="X73" s="82"/>
      <c r="Y73" s="82">
        <v>45260</v>
      </c>
    </row>
    <row r="74" spans="1:25" x14ac:dyDescent="0.35">
      <c r="A74" s="37">
        <v>891409017</v>
      </c>
      <c r="B74" s="38" t="s">
        <v>66</v>
      </c>
      <c r="C74" s="1" t="s">
        <v>16</v>
      </c>
      <c r="D74" s="1">
        <v>72976</v>
      </c>
      <c r="E74" s="1" t="s">
        <v>138</v>
      </c>
      <c r="F74" s="1" t="s">
        <v>214</v>
      </c>
      <c r="G74" s="82">
        <v>45098.754190243053</v>
      </c>
      <c r="H74" s="82">
        <v>45121.490198877313</v>
      </c>
      <c r="I74" s="86">
        <v>87702</v>
      </c>
      <c r="J74" s="86">
        <v>87702</v>
      </c>
      <c r="K74" s="1" t="s">
        <v>233</v>
      </c>
      <c r="L74" s="1" t="s">
        <v>219</v>
      </c>
      <c r="M74" s="86">
        <v>0</v>
      </c>
      <c r="N74" s="86">
        <v>0</v>
      </c>
      <c r="O74" s="1"/>
      <c r="P74" s="86">
        <v>87702</v>
      </c>
      <c r="Q74" s="86">
        <v>87702</v>
      </c>
      <c r="R74" s="86">
        <v>0</v>
      </c>
      <c r="S74" s="86">
        <v>87702</v>
      </c>
      <c r="T74" s="86">
        <v>87702</v>
      </c>
      <c r="U74" s="1">
        <v>1222334710</v>
      </c>
      <c r="V74" s="86">
        <v>0</v>
      </c>
      <c r="W74" s="1"/>
      <c r="X74" s="82"/>
      <c r="Y74" s="82">
        <v>45260</v>
      </c>
    </row>
    <row r="75" spans="1:25" x14ac:dyDescent="0.35">
      <c r="A75" s="37">
        <v>891409017</v>
      </c>
      <c r="B75" s="38" t="s">
        <v>66</v>
      </c>
      <c r="C75" s="1" t="s">
        <v>16</v>
      </c>
      <c r="D75" s="1">
        <v>76590</v>
      </c>
      <c r="E75" s="1" t="s">
        <v>139</v>
      </c>
      <c r="F75" s="1" t="s">
        <v>215</v>
      </c>
      <c r="G75" s="82">
        <v>45157.950833715273</v>
      </c>
      <c r="H75" s="82">
        <v>45201.291666666664</v>
      </c>
      <c r="I75" s="86">
        <v>73611</v>
      </c>
      <c r="J75" s="86">
        <v>73611</v>
      </c>
      <c r="K75" s="1" t="s">
        <v>231</v>
      </c>
      <c r="L75" s="1" t="s">
        <v>221</v>
      </c>
      <c r="M75" s="86">
        <v>0</v>
      </c>
      <c r="N75" s="86">
        <v>25810</v>
      </c>
      <c r="O75" s="1" t="s">
        <v>262</v>
      </c>
      <c r="P75" s="86">
        <v>73611</v>
      </c>
      <c r="Q75" s="86">
        <v>73611</v>
      </c>
      <c r="R75" s="86">
        <v>0</v>
      </c>
      <c r="S75" s="86">
        <v>47801</v>
      </c>
      <c r="T75" s="86">
        <v>0</v>
      </c>
      <c r="U75" s="1"/>
      <c r="V75" s="86">
        <v>47801</v>
      </c>
      <c r="W75" s="1">
        <v>2201452631</v>
      </c>
      <c r="X75" s="82">
        <v>45245</v>
      </c>
      <c r="Y75" s="82">
        <v>45260</v>
      </c>
    </row>
    <row r="76" spans="1:25" x14ac:dyDescent="0.35">
      <c r="A76" s="37">
        <v>891409017</v>
      </c>
      <c r="B76" s="38" t="s">
        <v>66</v>
      </c>
      <c r="C76" s="1" t="s">
        <v>16</v>
      </c>
      <c r="D76" s="1">
        <v>77445</v>
      </c>
      <c r="E76" s="1" t="s">
        <v>140</v>
      </c>
      <c r="F76" s="1" t="s">
        <v>216</v>
      </c>
      <c r="G76" s="82">
        <v>45171.527061493056</v>
      </c>
      <c r="H76" s="82">
        <v>45231.291666666664</v>
      </c>
      <c r="I76" s="86">
        <v>307755</v>
      </c>
      <c r="J76" s="86">
        <v>307755</v>
      </c>
      <c r="K76" s="1" t="s">
        <v>230</v>
      </c>
      <c r="L76" s="1" t="s">
        <v>220</v>
      </c>
      <c r="M76" s="86">
        <v>307755</v>
      </c>
      <c r="N76" s="86">
        <v>0</v>
      </c>
      <c r="O76" s="1" t="s">
        <v>263</v>
      </c>
      <c r="P76" s="86">
        <v>307755</v>
      </c>
      <c r="Q76" s="86">
        <v>307755</v>
      </c>
      <c r="R76" s="86">
        <v>0</v>
      </c>
      <c r="S76" s="86">
        <v>0</v>
      </c>
      <c r="T76" s="86">
        <v>0</v>
      </c>
      <c r="U76" s="1"/>
      <c r="V76" s="86">
        <v>0</v>
      </c>
      <c r="W76" s="1"/>
      <c r="X76" s="82"/>
      <c r="Y76" s="82">
        <v>45260</v>
      </c>
    </row>
    <row r="77" spans="1:25" x14ac:dyDescent="0.35">
      <c r="A77" s="37">
        <v>891409017</v>
      </c>
      <c r="B77" s="38" t="s">
        <v>66</v>
      </c>
      <c r="C77" s="1" t="s">
        <v>16</v>
      </c>
      <c r="D77" s="1">
        <v>78237</v>
      </c>
      <c r="E77" s="1" t="s">
        <v>141</v>
      </c>
      <c r="F77" s="1" t="s">
        <v>217</v>
      </c>
      <c r="G77" s="82">
        <v>45184.49140540509</v>
      </c>
      <c r="H77" s="82">
        <v>45231.291666666664</v>
      </c>
      <c r="I77" s="86">
        <v>154990</v>
      </c>
      <c r="J77" s="86">
        <v>154990</v>
      </c>
      <c r="K77" s="1" t="s">
        <v>230</v>
      </c>
      <c r="L77" s="1" t="s">
        <v>220</v>
      </c>
      <c r="M77" s="86">
        <v>154990</v>
      </c>
      <c r="N77" s="86">
        <v>0</v>
      </c>
      <c r="O77" s="1" t="s">
        <v>264</v>
      </c>
      <c r="P77" s="86">
        <v>154990</v>
      </c>
      <c r="Q77" s="86">
        <v>154990</v>
      </c>
      <c r="R77" s="86">
        <v>0</v>
      </c>
      <c r="S77" s="86">
        <v>0</v>
      </c>
      <c r="T77" s="86">
        <v>0</v>
      </c>
      <c r="U77" s="1"/>
      <c r="V77" s="86">
        <v>0</v>
      </c>
      <c r="W77" s="1"/>
      <c r="X77" s="82"/>
      <c r="Y77" s="82">
        <v>45260</v>
      </c>
    </row>
    <row r="78" spans="1:25" x14ac:dyDescent="0.35">
      <c r="A78" s="37">
        <v>891409017</v>
      </c>
      <c r="B78" s="38" t="s">
        <v>66</v>
      </c>
      <c r="C78" s="1" t="s">
        <v>16</v>
      </c>
      <c r="D78" s="1">
        <v>78334</v>
      </c>
      <c r="E78" s="1" t="s">
        <v>142</v>
      </c>
      <c r="F78" s="1" t="s">
        <v>218</v>
      </c>
      <c r="G78" s="82">
        <v>45186.715746909722</v>
      </c>
      <c r="H78" s="82">
        <v>45231.291666666664</v>
      </c>
      <c r="I78" s="86">
        <v>901780</v>
      </c>
      <c r="J78" s="86">
        <v>901780</v>
      </c>
      <c r="K78" s="1" t="s">
        <v>232</v>
      </c>
      <c r="L78" s="1" t="s">
        <v>221</v>
      </c>
      <c r="M78" s="86">
        <v>0</v>
      </c>
      <c r="N78" s="86">
        <v>371739</v>
      </c>
      <c r="O78" s="1" t="s">
        <v>265</v>
      </c>
      <c r="P78" s="86">
        <v>901780</v>
      </c>
      <c r="Q78" s="86">
        <v>901780</v>
      </c>
      <c r="R78" s="86">
        <v>0</v>
      </c>
      <c r="S78" s="86">
        <v>530041</v>
      </c>
      <c r="T78" s="86">
        <v>530041</v>
      </c>
      <c r="U78" s="1">
        <v>1222336359</v>
      </c>
      <c r="V78" s="86">
        <v>0</v>
      </c>
      <c r="W78" s="1"/>
      <c r="X78" s="82"/>
      <c r="Y78" s="82">
        <v>45260</v>
      </c>
    </row>
    <row r="79" spans="1:25" x14ac:dyDescent="0.35">
      <c r="K79" s="96"/>
    </row>
  </sheetData>
  <protectedRanges>
    <protectedRange algorithmName="SHA-512" hashValue="9+ah9tJAD1d4FIK7boMSAp9ZhkqWOsKcliwsS35JSOsk0Aea+c/2yFVjBeVDsv7trYxT+iUP9dPVCIbjcjaMoQ==" saltValue="Z7GArlXd1BdcXotzmJqK/w==" spinCount="100000" sqref="A3:B78" name="Rango1_2"/>
  </protectedRanges>
  <autoFilter ref="A2:Y7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showGridLines="0" tabSelected="1" topLeftCell="A7" zoomScale="90" zoomScaleNormal="90" zoomScaleSheetLayoutView="100" workbookViewId="0">
      <selection activeCell="E25" sqref="E25"/>
    </sheetView>
  </sheetViews>
  <sheetFormatPr baseColWidth="10" defaultRowHeight="12.5" x14ac:dyDescent="0.25"/>
  <cols>
    <col min="1" max="1" width="1" style="40" customWidth="1"/>
    <col min="2" max="2" width="11.453125" style="40"/>
    <col min="3" max="3" width="17.54296875" style="40" customWidth="1"/>
    <col min="4" max="4" width="11.54296875" style="40" customWidth="1"/>
    <col min="5" max="8" width="11.453125" style="40"/>
    <col min="9" max="9" width="22.54296875" style="40" customWidth="1"/>
    <col min="10" max="10" width="14" style="40" customWidth="1"/>
    <col min="11" max="11" width="1.7265625" style="40" customWidth="1"/>
    <col min="12" max="220" width="11.453125" style="40"/>
    <col min="221" max="221" width="4.453125" style="40" customWidth="1"/>
    <col min="222" max="222" width="11.453125" style="40"/>
    <col min="223" max="223" width="17.54296875" style="40" customWidth="1"/>
    <col min="224" max="224" width="11.54296875" style="40" customWidth="1"/>
    <col min="225" max="228" width="11.453125" style="40"/>
    <col min="229" max="229" width="22.54296875" style="40" customWidth="1"/>
    <col min="230" max="230" width="14" style="40" customWidth="1"/>
    <col min="231" max="231" width="1.7265625" style="40" customWidth="1"/>
    <col min="232" max="476" width="11.453125" style="40"/>
    <col min="477" max="477" width="4.453125" style="40" customWidth="1"/>
    <col min="478" max="478" width="11.453125" style="40"/>
    <col min="479" max="479" width="17.54296875" style="40" customWidth="1"/>
    <col min="480" max="480" width="11.54296875" style="40" customWidth="1"/>
    <col min="481" max="484" width="11.453125" style="40"/>
    <col min="485" max="485" width="22.54296875" style="40" customWidth="1"/>
    <col min="486" max="486" width="14" style="40" customWidth="1"/>
    <col min="487" max="487" width="1.7265625" style="40" customWidth="1"/>
    <col min="488" max="732" width="11.453125" style="40"/>
    <col min="733" max="733" width="4.453125" style="40" customWidth="1"/>
    <col min="734" max="734" width="11.453125" style="40"/>
    <col min="735" max="735" width="17.54296875" style="40" customWidth="1"/>
    <col min="736" max="736" width="11.54296875" style="40" customWidth="1"/>
    <col min="737" max="740" width="11.453125" style="40"/>
    <col min="741" max="741" width="22.54296875" style="40" customWidth="1"/>
    <col min="742" max="742" width="14" style="40" customWidth="1"/>
    <col min="743" max="743" width="1.7265625" style="40" customWidth="1"/>
    <col min="744" max="988" width="11.453125" style="40"/>
    <col min="989" max="989" width="4.453125" style="40" customWidth="1"/>
    <col min="990" max="990" width="11.453125" style="40"/>
    <col min="991" max="991" width="17.54296875" style="40" customWidth="1"/>
    <col min="992" max="992" width="11.54296875" style="40" customWidth="1"/>
    <col min="993" max="996" width="11.453125" style="40"/>
    <col min="997" max="997" width="22.54296875" style="40" customWidth="1"/>
    <col min="998" max="998" width="14" style="40" customWidth="1"/>
    <col min="999" max="999" width="1.7265625" style="40" customWidth="1"/>
    <col min="1000" max="1244" width="11.453125" style="40"/>
    <col min="1245" max="1245" width="4.453125" style="40" customWidth="1"/>
    <col min="1246" max="1246" width="11.453125" style="40"/>
    <col min="1247" max="1247" width="17.54296875" style="40" customWidth="1"/>
    <col min="1248" max="1248" width="11.54296875" style="40" customWidth="1"/>
    <col min="1249" max="1252" width="11.453125" style="40"/>
    <col min="1253" max="1253" width="22.54296875" style="40" customWidth="1"/>
    <col min="1254" max="1254" width="14" style="40" customWidth="1"/>
    <col min="1255" max="1255" width="1.7265625" style="40" customWidth="1"/>
    <col min="1256" max="1500" width="11.453125" style="40"/>
    <col min="1501" max="1501" width="4.453125" style="40" customWidth="1"/>
    <col min="1502" max="1502" width="11.453125" style="40"/>
    <col min="1503" max="1503" width="17.54296875" style="40" customWidth="1"/>
    <col min="1504" max="1504" width="11.54296875" style="40" customWidth="1"/>
    <col min="1505" max="1508" width="11.453125" style="40"/>
    <col min="1509" max="1509" width="22.54296875" style="40" customWidth="1"/>
    <col min="1510" max="1510" width="14" style="40" customWidth="1"/>
    <col min="1511" max="1511" width="1.7265625" style="40" customWidth="1"/>
    <col min="1512" max="1756" width="11.453125" style="40"/>
    <col min="1757" max="1757" width="4.453125" style="40" customWidth="1"/>
    <col min="1758" max="1758" width="11.453125" style="40"/>
    <col min="1759" max="1759" width="17.54296875" style="40" customWidth="1"/>
    <col min="1760" max="1760" width="11.54296875" style="40" customWidth="1"/>
    <col min="1761" max="1764" width="11.453125" style="40"/>
    <col min="1765" max="1765" width="22.54296875" style="40" customWidth="1"/>
    <col min="1766" max="1766" width="14" style="40" customWidth="1"/>
    <col min="1767" max="1767" width="1.7265625" style="40" customWidth="1"/>
    <col min="1768" max="2012" width="11.453125" style="40"/>
    <col min="2013" max="2013" width="4.453125" style="40" customWidth="1"/>
    <col min="2014" max="2014" width="11.453125" style="40"/>
    <col min="2015" max="2015" width="17.54296875" style="40" customWidth="1"/>
    <col min="2016" max="2016" width="11.54296875" style="40" customWidth="1"/>
    <col min="2017" max="2020" width="11.453125" style="40"/>
    <col min="2021" max="2021" width="22.54296875" style="40" customWidth="1"/>
    <col min="2022" max="2022" width="14" style="40" customWidth="1"/>
    <col min="2023" max="2023" width="1.7265625" style="40" customWidth="1"/>
    <col min="2024" max="2268" width="11.453125" style="40"/>
    <col min="2269" max="2269" width="4.453125" style="40" customWidth="1"/>
    <col min="2270" max="2270" width="11.453125" style="40"/>
    <col min="2271" max="2271" width="17.54296875" style="40" customWidth="1"/>
    <col min="2272" max="2272" width="11.54296875" style="40" customWidth="1"/>
    <col min="2273" max="2276" width="11.453125" style="40"/>
    <col min="2277" max="2277" width="22.54296875" style="40" customWidth="1"/>
    <col min="2278" max="2278" width="14" style="40" customWidth="1"/>
    <col min="2279" max="2279" width="1.7265625" style="40" customWidth="1"/>
    <col min="2280" max="2524" width="11.453125" style="40"/>
    <col min="2525" max="2525" width="4.453125" style="40" customWidth="1"/>
    <col min="2526" max="2526" width="11.453125" style="40"/>
    <col min="2527" max="2527" width="17.54296875" style="40" customWidth="1"/>
    <col min="2528" max="2528" width="11.54296875" style="40" customWidth="1"/>
    <col min="2529" max="2532" width="11.453125" style="40"/>
    <col min="2533" max="2533" width="22.54296875" style="40" customWidth="1"/>
    <col min="2534" max="2534" width="14" style="40" customWidth="1"/>
    <col min="2535" max="2535" width="1.7265625" style="40" customWidth="1"/>
    <col min="2536" max="2780" width="11.453125" style="40"/>
    <col min="2781" max="2781" width="4.453125" style="40" customWidth="1"/>
    <col min="2782" max="2782" width="11.453125" style="40"/>
    <col min="2783" max="2783" width="17.54296875" style="40" customWidth="1"/>
    <col min="2784" max="2784" width="11.54296875" style="40" customWidth="1"/>
    <col min="2785" max="2788" width="11.453125" style="40"/>
    <col min="2789" max="2789" width="22.54296875" style="40" customWidth="1"/>
    <col min="2790" max="2790" width="14" style="40" customWidth="1"/>
    <col min="2791" max="2791" width="1.7265625" style="40" customWidth="1"/>
    <col min="2792" max="3036" width="11.453125" style="40"/>
    <col min="3037" max="3037" width="4.453125" style="40" customWidth="1"/>
    <col min="3038" max="3038" width="11.453125" style="40"/>
    <col min="3039" max="3039" width="17.54296875" style="40" customWidth="1"/>
    <col min="3040" max="3040" width="11.54296875" style="40" customWidth="1"/>
    <col min="3041" max="3044" width="11.453125" style="40"/>
    <col min="3045" max="3045" width="22.54296875" style="40" customWidth="1"/>
    <col min="3046" max="3046" width="14" style="40" customWidth="1"/>
    <col min="3047" max="3047" width="1.7265625" style="40" customWidth="1"/>
    <col min="3048" max="3292" width="11.453125" style="40"/>
    <col min="3293" max="3293" width="4.453125" style="40" customWidth="1"/>
    <col min="3294" max="3294" width="11.453125" style="40"/>
    <col min="3295" max="3295" width="17.54296875" style="40" customWidth="1"/>
    <col min="3296" max="3296" width="11.54296875" style="40" customWidth="1"/>
    <col min="3297" max="3300" width="11.453125" style="40"/>
    <col min="3301" max="3301" width="22.54296875" style="40" customWidth="1"/>
    <col min="3302" max="3302" width="14" style="40" customWidth="1"/>
    <col min="3303" max="3303" width="1.7265625" style="40" customWidth="1"/>
    <col min="3304" max="3548" width="11.453125" style="40"/>
    <col min="3549" max="3549" width="4.453125" style="40" customWidth="1"/>
    <col min="3550" max="3550" width="11.453125" style="40"/>
    <col min="3551" max="3551" width="17.54296875" style="40" customWidth="1"/>
    <col min="3552" max="3552" width="11.54296875" style="40" customWidth="1"/>
    <col min="3553" max="3556" width="11.453125" style="40"/>
    <col min="3557" max="3557" width="22.54296875" style="40" customWidth="1"/>
    <col min="3558" max="3558" width="14" style="40" customWidth="1"/>
    <col min="3559" max="3559" width="1.7265625" style="40" customWidth="1"/>
    <col min="3560" max="3804" width="11.453125" style="40"/>
    <col min="3805" max="3805" width="4.453125" style="40" customWidth="1"/>
    <col min="3806" max="3806" width="11.453125" style="40"/>
    <col min="3807" max="3807" width="17.54296875" style="40" customWidth="1"/>
    <col min="3808" max="3808" width="11.54296875" style="40" customWidth="1"/>
    <col min="3809" max="3812" width="11.453125" style="40"/>
    <col min="3813" max="3813" width="22.54296875" style="40" customWidth="1"/>
    <col min="3814" max="3814" width="14" style="40" customWidth="1"/>
    <col min="3815" max="3815" width="1.7265625" style="40" customWidth="1"/>
    <col min="3816" max="4060" width="11.453125" style="40"/>
    <col min="4061" max="4061" width="4.453125" style="40" customWidth="1"/>
    <col min="4062" max="4062" width="11.453125" style="40"/>
    <col min="4063" max="4063" width="17.54296875" style="40" customWidth="1"/>
    <col min="4064" max="4064" width="11.54296875" style="40" customWidth="1"/>
    <col min="4065" max="4068" width="11.453125" style="40"/>
    <col min="4069" max="4069" width="22.54296875" style="40" customWidth="1"/>
    <col min="4070" max="4070" width="14" style="40" customWidth="1"/>
    <col min="4071" max="4071" width="1.7265625" style="40" customWidth="1"/>
    <col min="4072" max="4316" width="11.453125" style="40"/>
    <col min="4317" max="4317" width="4.453125" style="40" customWidth="1"/>
    <col min="4318" max="4318" width="11.453125" style="40"/>
    <col min="4319" max="4319" width="17.54296875" style="40" customWidth="1"/>
    <col min="4320" max="4320" width="11.54296875" style="40" customWidth="1"/>
    <col min="4321" max="4324" width="11.453125" style="40"/>
    <col min="4325" max="4325" width="22.54296875" style="40" customWidth="1"/>
    <col min="4326" max="4326" width="14" style="40" customWidth="1"/>
    <col min="4327" max="4327" width="1.7265625" style="40" customWidth="1"/>
    <col min="4328" max="4572" width="11.453125" style="40"/>
    <col min="4573" max="4573" width="4.453125" style="40" customWidth="1"/>
    <col min="4574" max="4574" width="11.453125" style="40"/>
    <col min="4575" max="4575" width="17.54296875" style="40" customWidth="1"/>
    <col min="4576" max="4576" width="11.54296875" style="40" customWidth="1"/>
    <col min="4577" max="4580" width="11.453125" style="40"/>
    <col min="4581" max="4581" width="22.54296875" style="40" customWidth="1"/>
    <col min="4582" max="4582" width="14" style="40" customWidth="1"/>
    <col min="4583" max="4583" width="1.7265625" style="40" customWidth="1"/>
    <col min="4584" max="4828" width="11.453125" style="40"/>
    <col min="4829" max="4829" width="4.453125" style="40" customWidth="1"/>
    <col min="4830" max="4830" width="11.453125" style="40"/>
    <col min="4831" max="4831" width="17.54296875" style="40" customWidth="1"/>
    <col min="4832" max="4832" width="11.54296875" style="40" customWidth="1"/>
    <col min="4833" max="4836" width="11.453125" style="40"/>
    <col min="4837" max="4837" width="22.54296875" style="40" customWidth="1"/>
    <col min="4838" max="4838" width="14" style="40" customWidth="1"/>
    <col min="4839" max="4839" width="1.7265625" style="40" customWidth="1"/>
    <col min="4840" max="5084" width="11.453125" style="40"/>
    <col min="5085" max="5085" width="4.453125" style="40" customWidth="1"/>
    <col min="5086" max="5086" width="11.453125" style="40"/>
    <col min="5087" max="5087" width="17.54296875" style="40" customWidth="1"/>
    <col min="5088" max="5088" width="11.54296875" style="40" customWidth="1"/>
    <col min="5089" max="5092" width="11.453125" style="40"/>
    <col min="5093" max="5093" width="22.54296875" style="40" customWidth="1"/>
    <col min="5094" max="5094" width="14" style="40" customWidth="1"/>
    <col min="5095" max="5095" width="1.7265625" style="40" customWidth="1"/>
    <col min="5096" max="5340" width="11.453125" style="40"/>
    <col min="5341" max="5341" width="4.453125" style="40" customWidth="1"/>
    <col min="5342" max="5342" width="11.453125" style="40"/>
    <col min="5343" max="5343" width="17.54296875" style="40" customWidth="1"/>
    <col min="5344" max="5344" width="11.54296875" style="40" customWidth="1"/>
    <col min="5345" max="5348" width="11.453125" style="40"/>
    <col min="5349" max="5349" width="22.54296875" style="40" customWidth="1"/>
    <col min="5350" max="5350" width="14" style="40" customWidth="1"/>
    <col min="5351" max="5351" width="1.7265625" style="40" customWidth="1"/>
    <col min="5352" max="5596" width="11.453125" style="40"/>
    <col min="5597" max="5597" width="4.453125" style="40" customWidth="1"/>
    <col min="5598" max="5598" width="11.453125" style="40"/>
    <col min="5599" max="5599" width="17.54296875" style="40" customWidth="1"/>
    <col min="5600" max="5600" width="11.54296875" style="40" customWidth="1"/>
    <col min="5601" max="5604" width="11.453125" style="40"/>
    <col min="5605" max="5605" width="22.54296875" style="40" customWidth="1"/>
    <col min="5606" max="5606" width="14" style="40" customWidth="1"/>
    <col min="5607" max="5607" width="1.7265625" style="40" customWidth="1"/>
    <col min="5608" max="5852" width="11.453125" style="40"/>
    <col min="5853" max="5853" width="4.453125" style="40" customWidth="1"/>
    <col min="5854" max="5854" width="11.453125" style="40"/>
    <col min="5855" max="5855" width="17.54296875" style="40" customWidth="1"/>
    <col min="5856" max="5856" width="11.54296875" style="40" customWidth="1"/>
    <col min="5857" max="5860" width="11.453125" style="40"/>
    <col min="5861" max="5861" width="22.54296875" style="40" customWidth="1"/>
    <col min="5862" max="5862" width="14" style="40" customWidth="1"/>
    <col min="5863" max="5863" width="1.7265625" style="40" customWidth="1"/>
    <col min="5864" max="6108" width="11.453125" style="40"/>
    <col min="6109" max="6109" width="4.453125" style="40" customWidth="1"/>
    <col min="6110" max="6110" width="11.453125" style="40"/>
    <col min="6111" max="6111" width="17.54296875" style="40" customWidth="1"/>
    <col min="6112" max="6112" width="11.54296875" style="40" customWidth="1"/>
    <col min="6113" max="6116" width="11.453125" style="40"/>
    <col min="6117" max="6117" width="22.54296875" style="40" customWidth="1"/>
    <col min="6118" max="6118" width="14" style="40" customWidth="1"/>
    <col min="6119" max="6119" width="1.7265625" style="40" customWidth="1"/>
    <col min="6120" max="6364" width="11.453125" style="40"/>
    <col min="6365" max="6365" width="4.453125" style="40" customWidth="1"/>
    <col min="6366" max="6366" width="11.453125" style="40"/>
    <col min="6367" max="6367" width="17.54296875" style="40" customWidth="1"/>
    <col min="6368" max="6368" width="11.54296875" style="40" customWidth="1"/>
    <col min="6369" max="6372" width="11.453125" style="40"/>
    <col min="6373" max="6373" width="22.54296875" style="40" customWidth="1"/>
    <col min="6374" max="6374" width="14" style="40" customWidth="1"/>
    <col min="6375" max="6375" width="1.7265625" style="40" customWidth="1"/>
    <col min="6376" max="6620" width="11.453125" style="40"/>
    <col min="6621" max="6621" width="4.453125" style="40" customWidth="1"/>
    <col min="6622" max="6622" width="11.453125" style="40"/>
    <col min="6623" max="6623" width="17.54296875" style="40" customWidth="1"/>
    <col min="6624" max="6624" width="11.54296875" style="40" customWidth="1"/>
    <col min="6625" max="6628" width="11.453125" style="40"/>
    <col min="6629" max="6629" width="22.54296875" style="40" customWidth="1"/>
    <col min="6630" max="6630" width="14" style="40" customWidth="1"/>
    <col min="6631" max="6631" width="1.7265625" style="40" customWidth="1"/>
    <col min="6632" max="6876" width="11.453125" style="40"/>
    <col min="6877" max="6877" width="4.453125" style="40" customWidth="1"/>
    <col min="6878" max="6878" width="11.453125" style="40"/>
    <col min="6879" max="6879" width="17.54296875" style="40" customWidth="1"/>
    <col min="6880" max="6880" width="11.54296875" style="40" customWidth="1"/>
    <col min="6881" max="6884" width="11.453125" style="40"/>
    <col min="6885" max="6885" width="22.54296875" style="40" customWidth="1"/>
    <col min="6886" max="6886" width="14" style="40" customWidth="1"/>
    <col min="6887" max="6887" width="1.7265625" style="40" customWidth="1"/>
    <col min="6888" max="7132" width="11.453125" style="40"/>
    <col min="7133" max="7133" width="4.453125" style="40" customWidth="1"/>
    <col min="7134" max="7134" width="11.453125" style="40"/>
    <col min="7135" max="7135" width="17.54296875" style="40" customWidth="1"/>
    <col min="7136" max="7136" width="11.54296875" style="40" customWidth="1"/>
    <col min="7137" max="7140" width="11.453125" style="40"/>
    <col min="7141" max="7141" width="22.54296875" style="40" customWidth="1"/>
    <col min="7142" max="7142" width="14" style="40" customWidth="1"/>
    <col min="7143" max="7143" width="1.7265625" style="40" customWidth="1"/>
    <col min="7144" max="7388" width="11.453125" style="40"/>
    <col min="7389" max="7389" width="4.453125" style="40" customWidth="1"/>
    <col min="7390" max="7390" width="11.453125" style="40"/>
    <col min="7391" max="7391" width="17.54296875" style="40" customWidth="1"/>
    <col min="7392" max="7392" width="11.54296875" style="40" customWidth="1"/>
    <col min="7393" max="7396" width="11.453125" style="40"/>
    <col min="7397" max="7397" width="22.54296875" style="40" customWidth="1"/>
    <col min="7398" max="7398" width="14" style="40" customWidth="1"/>
    <col min="7399" max="7399" width="1.7265625" style="40" customWidth="1"/>
    <col min="7400" max="7644" width="11.453125" style="40"/>
    <col min="7645" max="7645" width="4.453125" style="40" customWidth="1"/>
    <col min="7646" max="7646" width="11.453125" style="40"/>
    <col min="7647" max="7647" width="17.54296875" style="40" customWidth="1"/>
    <col min="7648" max="7648" width="11.54296875" style="40" customWidth="1"/>
    <col min="7649" max="7652" width="11.453125" style="40"/>
    <col min="7653" max="7653" width="22.54296875" style="40" customWidth="1"/>
    <col min="7654" max="7654" width="14" style="40" customWidth="1"/>
    <col min="7655" max="7655" width="1.7265625" style="40" customWidth="1"/>
    <col min="7656" max="7900" width="11.453125" style="40"/>
    <col min="7901" max="7901" width="4.453125" style="40" customWidth="1"/>
    <col min="7902" max="7902" width="11.453125" style="40"/>
    <col min="7903" max="7903" width="17.54296875" style="40" customWidth="1"/>
    <col min="7904" max="7904" width="11.54296875" style="40" customWidth="1"/>
    <col min="7905" max="7908" width="11.453125" style="40"/>
    <col min="7909" max="7909" width="22.54296875" style="40" customWidth="1"/>
    <col min="7910" max="7910" width="14" style="40" customWidth="1"/>
    <col min="7911" max="7911" width="1.7265625" style="40" customWidth="1"/>
    <col min="7912" max="8156" width="11.453125" style="40"/>
    <col min="8157" max="8157" width="4.453125" style="40" customWidth="1"/>
    <col min="8158" max="8158" width="11.453125" style="40"/>
    <col min="8159" max="8159" width="17.54296875" style="40" customWidth="1"/>
    <col min="8160" max="8160" width="11.54296875" style="40" customWidth="1"/>
    <col min="8161" max="8164" width="11.453125" style="40"/>
    <col min="8165" max="8165" width="22.54296875" style="40" customWidth="1"/>
    <col min="8166" max="8166" width="14" style="40" customWidth="1"/>
    <col min="8167" max="8167" width="1.7265625" style="40" customWidth="1"/>
    <col min="8168" max="8412" width="11.453125" style="40"/>
    <col min="8413" max="8413" width="4.453125" style="40" customWidth="1"/>
    <col min="8414" max="8414" width="11.453125" style="40"/>
    <col min="8415" max="8415" width="17.54296875" style="40" customWidth="1"/>
    <col min="8416" max="8416" width="11.54296875" style="40" customWidth="1"/>
    <col min="8417" max="8420" width="11.453125" style="40"/>
    <col min="8421" max="8421" width="22.54296875" style="40" customWidth="1"/>
    <col min="8422" max="8422" width="14" style="40" customWidth="1"/>
    <col min="8423" max="8423" width="1.7265625" style="40" customWidth="1"/>
    <col min="8424" max="8668" width="11.453125" style="40"/>
    <col min="8669" max="8669" width="4.453125" style="40" customWidth="1"/>
    <col min="8670" max="8670" width="11.453125" style="40"/>
    <col min="8671" max="8671" width="17.54296875" style="40" customWidth="1"/>
    <col min="8672" max="8672" width="11.54296875" style="40" customWidth="1"/>
    <col min="8673" max="8676" width="11.453125" style="40"/>
    <col min="8677" max="8677" width="22.54296875" style="40" customWidth="1"/>
    <col min="8678" max="8678" width="14" style="40" customWidth="1"/>
    <col min="8679" max="8679" width="1.7265625" style="40" customWidth="1"/>
    <col min="8680" max="8924" width="11.453125" style="40"/>
    <col min="8925" max="8925" width="4.453125" style="40" customWidth="1"/>
    <col min="8926" max="8926" width="11.453125" style="40"/>
    <col min="8927" max="8927" width="17.54296875" style="40" customWidth="1"/>
    <col min="8928" max="8928" width="11.54296875" style="40" customWidth="1"/>
    <col min="8929" max="8932" width="11.453125" style="40"/>
    <col min="8933" max="8933" width="22.54296875" style="40" customWidth="1"/>
    <col min="8934" max="8934" width="14" style="40" customWidth="1"/>
    <col min="8935" max="8935" width="1.7265625" style="40" customWidth="1"/>
    <col min="8936" max="9180" width="11.453125" style="40"/>
    <col min="9181" max="9181" width="4.453125" style="40" customWidth="1"/>
    <col min="9182" max="9182" width="11.453125" style="40"/>
    <col min="9183" max="9183" width="17.54296875" style="40" customWidth="1"/>
    <col min="9184" max="9184" width="11.54296875" style="40" customWidth="1"/>
    <col min="9185" max="9188" width="11.453125" style="40"/>
    <col min="9189" max="9189" width="22.54296875" style="40" customWidth="1"/>
    <col min="9190" max="9190" width="14" style="40" customWidth="1"/>
    <col min="9191" max="9191" width="1.7265625" style="40" customWidth="1"/>
    <col min="9192" max="9436" width="11.453125" style="40"/>
    <col min="9437" max="9437" width="4.453125" style="40" customWidth="1"/>
    <col min="9438" max="9438" width="11.453125" style="40"/>
    <col min="9439" max="9439" width="17.54296875" style="40" customWidth="1"/>
    <col min="9440" max="9440" width="11.54296875" style="40" customWidth="1"/>
    <col min="9441" max="9444" width="11.453125" style="40"/>
    <col min="9445" max="9445" width="22.54296875" style="40" customWidth="1"/>
    <col min="9446" max="9446" width="14" style="40" customWidth="1"/>
    <col min="9447" max="9447" width="1.7265625" style="40" customWidth="1"/>
    <col min="9448" max="9692" width="11.453125" style="40"/>
    <col min="9693" max="9693" width="4.453125" style="40" customWidth="1"/>
    <col min="9694" max="9694" width="11.453125" style="40"/>
    <col min="9695" max="9695" width="17.54296875" style="40" customWidth="1"/>
    <col min="9696" max="9696" width="11.54296875" style="40" customWidth="1"/>
    <col min="9697" max="9700" width="11.453125" style="40"/>
    <col min="9701" max="9701" width="22.54296875" style="40" customWidth="1"/>
    <col min="9702" max="9702" width="14" style="40" customWidth="1"/>
    <col min="9703" max="9703" width="1.7265625" style="40" customWidth="1"/>
    <col min="9704" max="9948" width="11.453125" style="40"/>
    <col min="9949" max="9949" width="4.453125" style="40" customWidth="1"/>
    <col min="9950" max="9950" width="11.453125" style="40"/>
    <col min="9951" max="9951" width="17.54296875" style="40" customWidth="1"/>
    <col min="9952" max="9952" width="11.54296875" style="40" customWidth="1"/>
    <col min="9953" max="9956" width="11.453125" style="40"/>
    <col min="9957" max="9957" width="22.54296875" style="40" customWidth="1"/>
    <col min="9958" max="9958" width="14" style="40" customWidth="1"/>
    <col min="9959" max="9959" width="1.7265625" style="40" customWidth="1"/>
    <col min="9960" max="10204" width="11.453125" style="40"/>
    <col min="10205" max="10205" width="4.453125" style="40" customWidth="1"/>
    <col min="10206" max="10206" width="11.453125" style="40"/>
    <col min="10207" max="10207" width="17.54296875" style="40" customWidth="1"/>
    <col min="10208" max="10208" width="11.54296875" style="40" customWidth="1"/>
    <col min="10209" max="10212" width="11.453125" style="40"/>
    <col min="10213" max="10213" width="22.54296875" style="40" customWidth="1"/>
    <col min="10214" max="10214" width="14" style="40" customWidth="1"/>
    <col min="10215" max="10215" width="1.7265625" style="40" customWidth="1"/>
    <col min="10216" max="10460" width="11.453125" style="40"/>
    <col min="10461" max="10461" width="4.453125" style="40" customWidth="1"/>
    <col min="10462" max="10462" width="11.453125" style="40"/>
    <col min="10463" max="10463" width="17.54296875" style="40" customWidth="1"/>
    <col min="10464" max="10464" width="11.54296875" style="40" customWidth="1"/>
    <col min="10465" max="10468" width="11.453125" style="40"/>
    <col min="10469" max="10469" width="22.54296875" style="40" customWidth="1"/>
    <col min="10470" max="10470" width="14" style="40" customWidth="1"/>
    <col min="10471" max="10471" width="1.7265625" style="40" customWidth="1"/>
    <col min="10472" max="10716" width="11.453125" style="40"/>
    <col min="10717" max="10717" width="4.453125" style="40" customWidth="1"/>
    <col min="10718" max="10718" width="11.453125" style="40"/>
    <col min="10719" max="10719" width="17.54296875" style="40" customWidth="1"/>
    <col min="10720" max="10720" width="11.54296875" style="40" customWidth="1"/>
    <col min="10721" max="10724" width="11.453125" style="40"/>
    <col min="10725" max="10725" width="22.54296875" style="40" customWidth="1"/>
    <col min="10726" max="10726" width="14" style="40" customWidth="1"/>
    <col min="10727" max="10727" width="1.7265625" style="40" customWidth="1"/>
    <col min="10728" max="10972" width="11.453125" style="40"/>
    <col min="10973" max="10973" width="4.453125" style="40" customWidth="1"/>
    <col min="10974" max="10974" width="11.453125" style="40"/>
    <col min="10975" max="10975" width="17.54296875" style="40" customWidth="1"/>
    <col min="10976" max="10976" width="11.54296875" style="40" customWidth="1"/>
    <col min="10977" max="10980" width="11.453125" style="40"/>
    <col min="10981" max="10981" width="22.54296875" style="40" customWidth="1"/>
    <col min="10982" max="10982" width="14" style="40" customWidth="1"/>
    <col min="10983" max="10983" width="1.7265625" style="40" customWidth="1"/>
    <col min="10984" max="11228" width="11.453125" style="40"/>
    <col min="11229" max="11229" width="4.453125" style="40" customWidth="1"/>
    <col min="11230" max="11230" width="11.453125" style="40"/>
    <col min="11231" max="11231" width="17.54296875" style="40" customWidth="1"/>
    <col min="11232" max="11232" width="11.54296875" style="40" customWidth="1"/>
    <col min="11233" max="11236" width="11.453125" style="40"/>
    <col min="11237" max="11237" width="22.54296875" style="40" customWidth="1"/>
    <col min="11238" max="11238" width="14" style="40" customWidth="1"/>
    <col min="11239" max="11239" width="1.7265625" style="40" customWidth="1"/>
    <col min="11240" max="11484" width="11.453125" style="40"/>
    <col min="11485" max="11485" width="4.453125" style="40" customWidth="1"/>
    <col min="11486" max="11486" width="11.453125" style="40"/>
    <col min="11487" max="11487" width="17.54296875" style="40" customWidth="1"/>
    <col min="11488" max="11488" width="11.54296875" style="40" customWidth="1"/>
    <col min="11489" max="11492" width="11.453125" style="40"/>
    <col min="11493" max="11493" width="22.54296875" style="40" customWidth="1"/>
    <col min="11494" max="11494" width="14" style="40" customWidth="1"/>
    <col min="11495" max="11495" width="1.7265625" style="40" customWidth="1"/>
    <col min="11496" max="11740" width="11.453125" style="40"/>
    <col min="11741" max="11741" width="4.453125" style="40" customWidth="1"/>
    <col min="11742" max="11742" width="11.453125" style="40"/>
    <col min="11743" max="11743" width="17.54296875" style="40" customWidth="1"/>
    <col min="11744" max="11744" width="11.54296875" style="40" customWidth="1"/>
    <col min="11745" max="11748" width="11.453125" style="40"/>
    <col min="11749" max="11749" width="22.54296875" style="40" customWidth="1"/>
    <col min="11750" max="11750" width="14" style="40" customWidth="1"/>
    <col min="11751" max="11751" width="1.7265625" style="40" customWidth="1"/>
    <col min="11752" max="11996" width="11.453125" style="40"/>
    <col min="11997" max="11997" width="4.453125" style="40" customWidth="1"/>
    <col min="11998" max="11998" width="11.453125" style="40"/>
    <col min="11999" max="11999" width="17.54296875" style="40" customWidth="1"/>
    <col min="12000" max="12000" width="11.54296875" style="40" customWidth="1"/>
    <col min="12001" max="12004" width="11.453125" style="40"/>
    <col min="12005" max="12005" width="22.54296875" style="40" customWidth="1"/>
    <col min="12006" max="12006" width="14" style="40" customWidth="1"/>
    <col min="12007" max="12007" width="1.7265625" style="40" customWidth="1"/>
    <col min="12008" max="12252" width="11.453125" style="40"/>
    <col min="12253" max="12253" width="4.453125" style="40" customWidth="1"/>
    <col min="12254" max="12254" width="11.453125" style="40"/>
    <col min="12255" max="12255" width="17.54296875" style="40" customWidth="1"/>
    <col min="12256" max="12256" width="11.54296875" style="40" customWidth="1"/>
    <col min="12257" max="12260" width="11.453125" style="40"/>
    <col min="12261" max="12261" width="22.54296875" style="40" customWidth="1"/>
    <col min="12262" max="12262" width="14" style="40" customWidth="1"/>
    <col min="12263" max="12263" width="1.7265625" style="40" customWidth="1"/>
    <col min="12264" max="12508" width="11.453125" style="40"/>
    <col min="12509" max="12509" width="4.453125" style="40" customWidth="1"/>
    <col min="12510" max="12510" width="11.453125" style="40"/>
    <col min="12511" max="12511" width="17.54296875" style="40" customWidth="1"/>
    <col min="12512" max="12512" width="11.54296875" style="40" customWidth="1"/>
    <col min="12513" max="12516" width="11.453125" style="40"/>
    <col min="12517" max="12517" width="22.54296875" style="40" customWidth="1"/>
    <col min="12518" max="12518" width="14" style="40" customWidth="1"/>
    <col min="12519" max="12519" width="1.7265625" style="40" customWidth="1"/>
    <col min="12520" max="12764" width="11.453125" style="40"/>
    <col min="12765" max="12765" width="4.453125" style="40" customWidth="1"/>
    <col min="12766" max="12766" width="11.453125" style="40"/>
    <col min="12767" max="12767" width="17.54296875" style="40" customWidth="1"/>
    <col min="12768" max="12768" width="11.54296875" style="40" customWidth="1"/>
    <col min="12769" max="12772" width="11.453125" style="40"/>
    <col min="12773" max="12773" width="22.54296875" style="40" customWidth="1"/>
    <col min="12774" max="12774" width="14" style="40" customWidth="1"/>
    <col min="12775" max="12775" width="1.7265625" style="40" customWidth="1"/>
    <col min="12776" max="13020" width="11.453125" style="40"/>
    <col min="13021" max="13021" width="4.453125" style="40" customWidth="1"/>
    <col min="13022" max="13022" width="11.453125" style="40"/>
    <col min="13023" max="13023" width="17.54296875" style="40" customWidth="1"/>
    <col min="13024" max="13024" width="11.54296875" style="40" customWidth="1"/>
    <col min="13025" max="13028" width="11.453125" style="40"/>
    <col min="13029" max="13029" width="22.54296875" style="40" customWidth="1"/>
    <col min="13030" max="13030" width="14" style="40" customWidth="1"/>
    <col min="13031" max="13031" width="1.7265625" style="40" customWidth="1"/>
    <col min="13032" max="13276" width="11.453125" style="40"/>
    <col min="13277" max="13277" width="4.453125" style="40" customWidth="1"/>
    <col min="13278" max="13278" width="11.453125" style="40"/>
    <col min="13279" max="13279" width="17.54296875" style="40" customWidth="1"/>
    <col min="13280" max="13280" width="11.54296875" style="40" customWidth="1"/>
    <col min="13281" max="13284" width="11.453125" style="40"/>
    <col min="13285" max="13285" width="22.54296875" style="40" customWidth="1"/>
    <col min="13286" max="13286" width="14" style="40" customWidth="1"/>
    <col min="13287" max="13287" width="1.7265625" style="40" customWidth="1"/>
    <col min="13288" max="13532" width="11.453125" style="40"/>
    <col min="13533" max="13533" width="4.453125" style="40" customWidth="1"/>
    <col min="13534" max="13534" width="11.453125" style="40"/>
    <col min="13535" max="13535" width="17.54296875" style="40" customWidth="1"/>
    <col min="13536" max="13536" width="11.54296875" style="40" customWidth="1"/>
    <col min="13537" max="13540" width="11.453125" style="40"/>
    <col min="13541" max="13541" width="22.54296875" style="40" customWidth="1"/>
    <col min="13542" max="13542" width="14" style="40" customWidth="1"/>
    <col min="13543" max="13543" width="1.7265625" style="40" customWidth="1"/>
    <col min="13544" max="13788" width="11.453125" style="40"/>
    <col min="13789" max="13789" width="4.453125" style="40" customWidth="1"/>
    <col min="13790" max="13790" width="11.453125" style="40"/>
    <col min="13791" max="13791" width="17.54296875" style="40" customWidth="1"/>
    <col min="13792" max="13792" width="11.54296875" style="40" customWidth="1"/>
    <col min="13793" max="13796" width="11.453125" style="40"/>
    <col min="13797" max="13797" width="22.54296875" style="40" customWidth="1"/>
    <col min="13798" max="13798" width="14" style="40" customWidth="1"/>
    <col min="13799" max="13799" width="1.7265625" style="40" customWidth="1"/>
    <col min="13800" max="14044" width="11.453125" style="40"/>
    <col min="14045" max="14045" width="4.453125" style="40" customWidth="1"/>
    <col min="14046" max="14046" width="11.453125" style="40"/>
    <col min="14047" max="14047" width="17.54296875" style="40" customWidth="1"/>
    <col min="14048" max="14048" width="11.54296875" style="40" customWidth="1"/>
    <col min="14049" max="14052" width="11.453125" style="40"/>
    <col min="14053" max="14053" width="22.54296875" style="40" customWidth="1"/>
    <col min="14054" max="14054" width="14" style="40" customWidth="1"/>
    <col min="14055" max="14055" width="1.7265625" style="40" customWidth="1"/>
    <col min="14056" max="14300" width="11.453125" style="40"/>
    <col min="14301" max="14301" width="4.453125" style="40" customWidth="1"/>
    <col min="14302" max="14302" width="11.453125" style="40"/>
    <col min="14303" max="14303" width="17.54296875" style="40" customWidth="1"/>
    <col min="14304" max="14304" width="11.54296875" style="40" customWidth="1"/>
    <col min="14305" max="14308" width="11.453125" style="40"/>
    <col min="14309" max="14309" width="22.54296875" style="40" customWidth="1"/>
    <col min="14310" max="14310" width="14" style="40" customWidth="1"/>
    <col min="14311" max="14311" width="1.7265625" style="40" customWidth="1"/>
    <col min="14312" max="14556" width="11.453125" style="40"/>
    <col min="14557" max="14557" width="4.453125" style="40" customWidth="1"/>
    <col min="14558" max="14558" width="11.453125" style="40"/>
    <col min="14559" max="14559" width="17.54296875" style="40" customWidth="1"/>
    <col min="14560" max="14560" width="11.54296875" style="40" customWidth="1"/>
    <col min="14561" max="14564" width="11.453125" style="40"/>
    <col min="14565" max="14565" width="22.54296875" style="40" customWidth="1"/>
    <col min="14566" max="14566" width="14" style="40" customWidth="1"/>
    <col min="14567" max="14567" width="1.7265625" style="40" customWidth="1"/>
    <col min="14568" max="14812" width="11.453125" style="40"/>
    <col min="14813" max="14813" width="4.453125" style="40" customWidth="1"/>
    <col min="14814" max="14814" width="11.453125" style="40"/>
    <col min="14815" max="14815" width="17.54296875" style="40" customWidth="1"/>
    <col min="14816" max="14816" width="11.54296875" style="40" customWidth="1"/>
    <col min="14817" max="14820" width="11.453125" style="40"/>
    <col min="14821" max="14821" width="22.54296875" style="40" customWidth="1"/>
    <col min="14822" max="14822" width="14" style="40" customWidth="1"/>
    <col min="14823" max="14823" width="1.7265625" style="40" customWidth="1"/>
    <col min="14824" max="15068" width="11.453125" style="40"/>
    <col min="15069" max="15069" width="4.453125" style="40" customWidth="1"/>
    <col min="15070" max="15070" width="11.453125" style="40"/>
    <col min="15071" max="15071" width="17.54296875" style="40" customWidth="1"/>
    <col min="15072" max="15072" width="11.54296875" style="40" customWidth="1"/>
    <col min="15073" max="15076" width="11.453125" style="40"/>
    <col min="15077" max="15077" width="22.54296875" style="40" customWidth="1"/>
    <col min="15078" max="15078" width="14" style="40" customWidth="1"/>
    <col min="15079" max="15079" width="1.7265625" style="40" customWidth="1"/>
    <col min="15080" max="15324" width="11.453125" style="40"/>
    <col min="15325" max="15325" width="4.453125" style="40" customWidth="1"/>
    <col min="15326" max="15326" width="11.453125" style="40"/>
    <col min="15327" max="15327" width="17.54296875" style="40" customWidth="1"/>
    <col min="15328" max="15328" width="11.54296875" style="40" customWidth="1"/>
    <col min="15329" max="15332" width="11.453125" style="40"/>
    <col min="15333" max="15333" width="22.54296875" style="40" customWidth="1"/>
    <col min="15334" max="15334" width="14" style="40" customWidth="1"/>
    <col min="15335" max="15335" width="1.7265625" style="40" customWidth="1"/>
    <col min="15336" max="15580" width="11.453125" style="40"/>
    <col min="15581" max="15581" width="4.453125" style="40" customWidth="1"/>
    <col min="15582" max="15582" width="11.453125" style="40"/>
    <col min="15583" max="15583" width="17.54296875" style="40" customWidth="1"/>
    <col min="15584" max="15584" width="11.54296875" style="40" customWidth="1"/>
    <col min="15585" max="15588" width="11.453125" style="40"/>
    <col min="15589" max="15589" width="22.54296875" style="40" customWidth="1"/>
    <col min="15590" max="15590" width="14" style="40" customWidth="1"/>
    <col min="15591" max="15591" width="1.7265625" style="40" customWidth="1"/>
    <col min="15592" max="15836" width="11.453125" style="40"/>
    <col min="15837" max="15837" width="4.453125" style="40" customWidth="1"/>
    <col min="15838" max="15838" width="11.453125" style="40"/>
    <col min="15839" max="15839" width="17.54296875" style="40" customWidth="1"/>
    <col min="15840" max="15840" width="11.54296875" style="40" customWidth="1"/>
    <col min="15841" max="15844" width="11.453125" style="40"/>
    <col min="15845" max="15845" width="22.54296875" style="40" customWidth="1"/>
    <col min="15846" max="15846" width="14" style="40" customWidth="1"/>
    <col min="15847" max="15847" width="1.7265625" style="40" customWidth="1"/>
    <col min="15848" max="16092" width="11.453125" style="40"/>
    <col min="16093" max="16093" width="4.453125" style="40" customWidth="1"/>
    <col min="16094" max="16094" width="11.453125" style="40"/>
    <col min="16095" max="16095" width="17.54296875" style="40" customWidth="1"/>
    <col min="16096" max="16096" width="11.54296875" style="40" customWidth="1"/>
    <col min="16097" max="16100" width="11.453125" style="40"/>
    <col min="16101" max="16101" width="22.54296875" style="40" customWidth="1"/>
    <col min="16102" max="16102" width="14" style="40" customWidth="1"/>
    <col min="16103" max="16103" width="1.7265625" style="40" customWidth="1"/>
    <col min="16104" max="16384" width="11.4531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42</v>
      </c>
      <c r="E2" s="44"/>
      <c r="F2" s="44"/>
      <c r="G2" s="44"/>
      <c r="H2" s="44"/>
      <c r="I2" s="45"/>
      <c r="J2" s="46" t="s">
        <v>43</v>
      </c>
    </row>
    <row r="3" spans="2:10" ht="13.5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44</v>
      </c>
      <c r="E4" s="44"/>
      <c r="F4" s="44"/>
      <c r="G4" s="44"/>
      <c r="H4" s="44"/>
      <c r="I4" s="45"/>
      <c r="J4" s="46" t="s">
        <v>45</v>
      </c>
    </row>
    <row r="5" spans="2:10" ht="13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13.5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x14ac:dyDescent="0.25">
      <c r="B7" s="59"/>
      <c r="J7" s="60"/>
    </row>
    <row r="8" spans="2:10" x14ac:dyDescent="0.25">
      <c r="B8" s="59"/>
      <c r="J8" s="60"/>
    </row>
    <row r="9" spans="2:10" ht="13" x14ac:dyDescent="0.3">
      <c r="B9" s="59"/>
      <c r="C9" s="61" t="s">
        <v>46</v>
      </c>
      <c r="E9" s="62"/>
      <c r="J9" s="60"/>
    </row>
    <row r="10" spans="2:10" x14ac:dyDescent="0.25">
      <c r="B10" s="59"/>
      <c r="J10" s="60"/>
    </row>
    <row r="11" spans="2:10" ht="13" x14ac:dyDescent="0.3">
      <c r="B11" s="59"/>
      <c r="C11" s="61" t="s">
        <v>65</v>
      </c>
      <c r="J11" s="60"/>
    </row>
    <row r="12" spans="2:10" ht="13" x14ac:dyDescent="0.3">
      <c r="B12" s="59"/>
      <c r="C12" s="61" t="s">
        <v>269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47</v>
      </c>
      <c r="J14" s="60"/>
    </row>
    <row r="15" spans="2:10" x14ac:dyDescent="0.25">
      <c r="B15" s="59"/>
      <c r="C15" s="63"/>
      <c r="J15" s="60"/>
    </row>
    <row r="16" spans="2:10" ht="13" x14ac:dyDescent="0.3">
      <c r="B16" s="59"/>
      <c r="C16" s="40" t="s">
        <v>48</v>
      </c>
      <c r="D16" s="62"/>
      <c r="H16" s="64" t="s">
        <v>49</v>
      </c>
      <c r="I16" s="64" t="s">
        <v>50</v>
      </c>
      <c r="J16" s="60"/>
    </row>
    <row r="17" spans="2:12" ht="13" x14ac:dyDescent="0.3">
      <c r="B17" s="59"/>
      <c r="C17" s="61" t="s">
        <v>51</v>
      </c>
      <c r="D17" s="61"/>
      <c r="E17" s="61"/>
      <c r="F17" s="61"/>
      <c r="H17" s="65">
        <v>76</v>
      </c>
      <c r="I17" s="95">
        <v>13061527</v>
      </c>
      <c r="J17" s="60"/>
    </row>
    <row r="18" spans="2:12" x14ac:dyDescent="0.25">
      <c r="B18" s="59"/>
      <c r="C18" s="40" t="s">
        <v>52</v>
      </c>
      <c r="H18" s="66">
        <v>29</v>
      </c>
      <c r="I18" s="67">
        <v>5399435</v>
      </c>
      <c r="J18" s="60"/>
    </row>
    <row r="19" spans="2:12" x14ac:dyDescent="0.25">
      <c r="B19" s="59"/>
      <c r="C19" s="40" t="s">
        <v>53</v>
      </c>
      <c r="H19" s="66">
        <v>26</v>
      </c>
      <c r="I19" s="67">
        <v>4336580</v>
      </c>
      <c r="J19" s="60"/>
    </row>
    <row r="20" spans="2:12" x14ac:dyDescent="0.25">
      <c r="B20" s="59"/>
      <c r="C20" s="40" t="s">
        <v>54</v>
      </c>
      <c r="H20" s="66">
        <v>2</v>
      </c>
      <c r="I20" s="68">
        <v>349311</v>
      </c>
      <c r="J20" s="60"/>
      <c r="L20" s="40" t="s">
        <v>268</v>
      </c>
    </row>
    <row r="21" spans="2:12" x14ac:dyDescent="0.25">
      <c r="B21" s="59"/>
      <c r="C21" s="40" t="s">
        <v>238</v>
      </c>
      <c r="H21" s="66">
        <v>1</v>
      </c>
      <c r="I21" s="68">
        <v>371739</v>
      </c>
      <c r="J21" s="60"/>
    </row>
    <row r="22" spans="2:12" x14ac:dyDescent="0.25">
      <c r="B22" s="59"/>
      <c r="C22" s="40" t="s">
        <v>236</v>
      </c>
      <c r="H22" s="66">
        <v>1</v>
      </c>
      <c r="I22" s="67">
        <v>25810</v>
      </c>
      <c r="J22" s="60"/>
    </row>
    <row r="23" spans="2:12" ht="13" thickBot="1" x14ac:dyDescent="0.3">
      <c r="B23" s="59"/>
      <c r="C23" s="40" t="s">
        <v>237</v>
      </c>
      <c r="H23" s="69">
        <v>10</v>
      </c>
      <c r="I23" s="70">
        <v>121624</v>
      </c>
      <c r="J23" s="60"/>
    </row>
    <row r="24" spans="2:12" ht="13" x14ac:dyDescent="0.3">
      <c r="B24" s="59"/>
      <c r="C24" s="61" t="s">
        <v>55</v>
      </c>
      <c r="D24" s="61"/>
      <c r="E24" s="61"/>
      <c r="F24" s="61"/>
      <c r="H24" s="65">
        <f>H18+H19+H20+H22+H23+H21</f>
        <v>69</v>
      </c>
      <c r="I24" s="71">
        <f>I18+I19+I20+I22+I23+I21</f>
        <v>10604499</v>
      </c>
      <c r="J24" s="60"/>
    </row>
    <row r="25" spans="2:12" x14ac:dyDescent="0.25">
      <c r="B25" s="59"/>
      <c r="C25" s="40" t="s">
        <v>56</v>
      </c>
      <c r="H25" s="66">
        <v>7</v>
      </c>
      <c r="I25" s="67">
        <v>2457028</v>
      </c>
      <c r="J25" s="60"/>
    </row>
    <row r="26" spans="2:12" ht="13" thickBot="1" x14ac:dyDescent="0.3">
      <c r="B26" s="59"/>
      <c r="C26" s="40" t="s">
        <v>57</v>
      </c>
      <c r="H26" s="69">
        <v>0</v>
      </c>
      <c r="I26" s="70">
        <v>0</v>
      </c>
      <c r="J26" s="60"/>
    </row>
    <row r="27" spans="2:12" ht="13" x14ac:dyDescent="0.3">
      <c r="B27" s="59"/>
      <c r="C27" s="61" t="s">
        <v>58</v>
      </c>
      <c r="D27" s="61"/>
      <c r="E27" s="61"/>
      <c r="F27" s="61"/>
      <c r="H27" s="65">
        <f>H25+H26</f>
        <v>7</v>
      </c>
      <c r="I27" s="71">
        <f>I25+I26</f>
        <v>2457028</v>
      </c>
      <c r="J27" s="60"/>
    </row>
    <row r="28" spans="2:12" ht="13.5" thickBot="1" x14ac:dyDescent="0.35">
      <c r="B28" s="59"/>
      <c r="C28" s="40" t="s">
        <v>59</v>
      </c>
      <c r="D28" s="61"/>
      <c r="E28" s="61"/>
      <c r="F28" s="61"/>
      <c r="H28" s="69">
        <v>0</v>
      </c>
      <c r="I28" s="70">
        <v>0</v>
      </c>
      <c r="J28" s="60"/>
    </row>
    <row r="29" spans="2:12" ht="13" x14ac:dyDescent="0.3">
      <c r="B29" s="59"/>
      <c r="C29" s="61" t="s">
        <v>60</v>
      </c>
      <c r="D29" s="61"/>
      <c r="E29" s="61"/>
      <c r="F29" s="61"/>
      <c r="H29" s="66">
        <f>H28</f>
        <v>0</v>
      </c>
      <c r="I29" s="67">
        <f>I28</f>
        <v>0</v>
      </c>
      <c r="J29" s="60"/>
    </row>
    <row r="30" spans="2:12" ht="13" x14ac:dyDescent="0.3">
      <c r="B30" s="59"/>
      <c r="C30" s="61"/>
      <c r="D30" s="61"/>
      <c r="E30" s="61"/>
      <c r="F30" s="61"/>
      <c r="H30" s="72"/>
      <c r="I30" s="71"/>
      <c r="J30" s="60"/>
    </row>
    <row r="31" spans="2:12" ht="13.5" thickBot="1" x14ac:dyDescent="0.35">
      <c r="B31" s="59"/>
      <c r="C31" s="61" t="s">
        <v>61</v>
      </c>
      <c r="D31" s="61"/>
      <c r="H31" s="73">
        <f>H24+H27+H29</f>
        <v>76</v>
      </c>
      <c r="I31" s="74">
        <f>I24+I27+I29</f>
        <v>13061527</v>
      </c>
      <c r="J31" s="60"/>
    </row>
    <row r="32" spans="2:12" ht="13.5" thickTop="1" x14ac:dyDescent="0.3">
      <c r="B32" s="59"/>
      <c r="C32" s="61"/>
      <c r="D32" s="61"/>
      <c r="H32" s="75"/>
      <c r="I32" s="67"/>
      <c r="J32" s="60"/>
    </row>
    <row r="33" spans="2:10" x14ac:dyDescent="0.25">
      <c r="B33" s="59"/>
      <c r="G33" s="75"/>
      <c r="H33" s="75"/>
      <c r="I33" s="75"/>
      <c r="J33" s="60"/>
    </row>
    <row r="34" spans="2:10" x14ac:dyDescent="0.25">
      <c r="B34" s="59"/>
      <c r="G34" s="75"/>
      <c r="H34" s="75"/>
      <c r="I34" s="75"/>
      <c r="J34" s="60"/>
    </row>
    <row r="35" spans="2:10" x14ac:dyDescent="0.25">
      <c r="B35" s="59"/>
      <c r="G35" s="75"/>
      <c r="H35" s="75"/>
      <c r="I35" s="75"/>
      <c r="J35" s="60"/>
    </row>
    <row r="36" spans="2:10" ht="13.5" thickBot="1" x14ac:dyDescent="0.35">
      <c r="B36" s="59"/>
      <c r="C36" s="77" t="s">
        <v>266</v>
      </c>
      <c r="D36" s="76"/>
      <c r="G36" s="77" t="s">
        <v>62</v>
      </c>
      <c r="H36" s="76"/>
      <c r="I36" s="75"/>
      <c r="J36" s="60"/>
    </row>
    <row r="37" spans="2:10" ht="4.5" customHeight="1" x14ac:dyDescent="0.25">
      <c r="B37" s="59"/>
      <c r="C37" s="75"/>
      <c r="D37" s="75"/>
      <c r="G37" s="75"/>
      <c r="H37" s="75"/>
      <c r="I37" s="75"/>
      <c r="J37" s="60"/>
    </row>
    <row r="38" spans="2:10" ht="13" x14ac:dyDescent="0.3">
      <c r="B38" s="59"/>
      <c r="C38" s="97" t="s">
        <v>267</v>
      </c>
      <c r="G38" s="78" t="s">
        <v>63</v>
      </c>
      <c r="H38" s="75"/>
      <c r="I38" s="75"/>
      <c r="J38" s="60"/>
    </row>
    <row r="39" spans="2:10" ht="13" x14ac:dyDescent="0.3">
      <c r="B39" s="59"/>
      <c r="C39" s="61"/>
      <c r="G39" s="78"/>
      <c r="H39" s="75"/>
      <c r="I39" s="75"/>
      <c r="J39" s="60"/>
    </row>
    <row r="40" spans="2:10" x14ac:dyDescent="0.25">
      <c r="B40" s="59"/>
      <c r="C40" s="99" t="s">
        <v>64</v>
      </c>
      <c r="D40" s="99"/>
      <c r="E40" s="99"/>
      <c r="F40" s="99"/>
      <c r="G40" s="99"/>
      <c r="H40" s="99"/>
      <c r="I40" s="99"/>
      <c r="J40" s="60"/>
    </row>
    <row r="41" spans="2:10" ht="12.75" customHeight="1" x14ac:dyDescent="0.25">
      <c r="B41" s="59"/>
      <c r="C41" s="99"/>
      <c r="D41" s="99"/>
      <c r="E41" s="99"/>
      <c r="F41" s="99"/>
      <c r="G41" s="99"/>
      <c r="H41" s="99"/>
      <c r="I41" s="99"/>
      <c r="J41" s="60"/>
    </row>
    <row r="42" spans="2:10" ht="18.75" customHeight="1" thickBot="1" x14ac:dyDescent="0.3">
      <c r="B42" s="79"/>
      <c r="C42" s="80"/>
      <c r="D42" s="80"/>
      <c r="E42" s="80"/>
      <c r="F42" s="80"/>
      <c r="G42" s="76"/>
      <c r="H42" s="76"/>
      <c r="I42" s="76"/>
      <c r="J42" s="81"/>
    </row>
  </sheetData>
  <mergeCells count="1">
    <mergeCell ref="C40:I41"/>
  </mergeCells>
  <pageMargins left="0" right="0" top="0" bottom="0" header="0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2023-12-12T14:34:01Z</cp:lastPrinted>
  <dcterms:created xsi:type="dcterms:W3CDTF">2022-06-01T14:39:12Z</dcterms:created>
  <dcterms:modified xsi:type="dcterms:W3CDTF">2024-01-04T20:20:58Z</dcterms:modified>
</cp:coreProperties>
</file>