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380054_FUND HOSP SAN JOSE (BUGA)\"/>
    </mc:Choice>
  </mc:AlternateContent>
  <bookViews>
    <workbookView xWindow="0" yWindow="0" windowWidth="19200" windowHeight="5860" activeTab="3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_FilterDatabase" localSheetId="2" hidden="1">'ESTADO DE CADA FACTURA'!$A$2:$X$90</definedName>
  </definedNames>
  <calcPr calcId="152511"/>
  <pivotCaches>
    <pivotCache cacheId="3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4" l="1"/>
  <c r="I20" i="5"/>
  <c r="H20" i="5"/>
  <c r="I26" i="4" l="1"/>
  <c r="I23" i="4"/>
  <c r="H23" i="4"/>
  <c r="H30" i="4" s="1"/>
  <c r="I30" i="4" l="1"/>
  <c r="I31" i="4"/>
  <c r="X1" i="2"/>
  <c r="R1" i="2"/>
  <c r="W1" i="2"/>
  <c r="V1" i="2"/>
  <c r="U1" i="2"/>
  <c r="T1" i="2"/>
  <c r="Q1" i="2"/>
  <c r="P1" i="2"/>
  <c r="K1" i="2"/>
  <c r="J1" i="2"/>
  <c r="H90" i="1" l="1"/>
</calcChain>
</file>

<file path=xl/sharedStrings.xml><?xml version="1.0" encoding="utf-8"?>
<sst xmlns="http://schemas.openxmlformats.org/spreadsheetml/2006/main" count="1328" uniqueCount="264">
  <si>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</si>
  <si>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</si>
  <si>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</si>
  <si>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</si>
  <si>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</si>
  <si>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</si>
  <si>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</si>
  <si>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</si>
  <si>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</si>
  <si>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</si>
  <si>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</si>
  <si>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FUNDACIÓN HOSPITAL SAN JOSÉ DE BUGA</t>
  </si>
  <si>
    <t>FA320180</t>
  </si>
  <si>
    <t>FA325705</t>
  </si>
  <si>
    <t>FA333270</t>
  </si>
  <si>
    <t>FA333398</t>
  </si>
  <si>
    <t>FA423744</t>
  </si>
  <si>
    <t>FA425067</t>
  </si>
  <si>
    <t>FA431066</t>
  </si>
  <si>
    <t>FA443380</t>
  </si>
  <si>
    <t>FA443434</t>
  </si>
  <si>
    <t>FA445797</t>
  </si>
  <si>
    <t>FA448667</t>
  </si>
  <si>
    <t>FA449571</t>
  </si>
  <si>
    <t>FA451799</t>
  </si>
  <si>
    <t>FA452925</t>
  </si>
  <si>
    <t>FA456187</t>
  </si>
  <si>
    <t>FA456655</t>
  </si>
  <si>
    <t>FA477026</t>
  </si>
  <si>
    <t>FA483621</t>
  </si>
  <si>
    <t>FA484374</t>
  </si>
  <si>
    <t>FA485149</t>
  </si>
  <si>
    <t>FA485789</t>
  </si>
  <si>
    <t>FA486724</t>
  </si>
  <si>
    <t>FA489159</t>
  </si>
  <si>
    <t>FA490988</t>
  </si>
  <si>
    <t>FA492419</t>
  </si>
  <si>
    <t>FA494073</t>
  </si>
  <si>
    <t>FA495170</t>
  </si>
  <si>
    <t>FA495326</t>
  </si>
  <si>
    <t>FA496534</t>
  </si>
  <si>
    <t>FA501747</t>
  </si>
  <si>
    <t>FA502506</t>
  </si>
  <si>
    <t>FA503775</t>
  </si>
  <si>
    <t>FA506372</t>
  </si>
  <si>
    <t>FA507518</t>
  </si>
  <si>
    <t>FA508772</t>
  </si>
  <si>
    <t>FA509144</t>
  </si>
  <si>
    <t>FA509316</t>
  </si>
  <si>
    <t>FA510390</t>
  </si>
  <si>
    <t>FA528455</t>
  </si>
  <si>
    <t>FA531559</t>
  </si>
  <si>
    <t>FA540275</t>
  </si>
  <si>
    <t>FA541643</t>
  </si>
  <si>
    <t>FA542823</t>
  </si>
  <si>
    <t>FA548875</t>
  </si>
  <si>
    <t>FA549442</t>
  </si>
  <si>
    <t>FA549930</t>
  </si>
  <si>
    <t>FA552573</t>
  </si>
  <si>
    <t>FA564506</t>
  </si>
  <si>
    <t>FA564972</t>
  </si>
  <si>
    <t>FA565822</t>
  </si>
  <si>
    <t>FA567688</t>
  </si>
  <si>
    <t>FA567742</t>
  </si>
  <si>
    <t>FA568345</t>
  </si>
  <si>
    <t>FA569699</t>
  </si>
  <si>
    <t>FA571977</t>
  </si>
  <si>
    <t>FA572105</t>
  </si>
  <si>
    <t>FA572290</t>
  </si>
  <si>
    <t>FA572730</t>
  </si>
  <si>
    <t>FA574214</t>
  </si>
  <si>
    <t>FA575193</t>
  </si>
  <si>
    <t>FA575310</t>
  </si>
  <si>
    <t>FA575842</t>
  </si>
  <si>
    <t>FA575846</t>
  </si>
  <si>
    <t>FA576176</t>
  </si>
  <si>
    <t>FA579433</t>
  </si>
  <si>
    <t>FA580233</t>
  </si>
  <si>
    <t>FA584562</t>
  </si>
  <si>
    <t>FA584764</t>
  </si>
  <si>
    <t>FA588288</t>
  </si>
  <si>
    <t>FA589095</t>
  </si>
  <si>
    <t>FA589892</t>
  </si>
  <si>
    <t>FA591524</t>
  </si>
  <si>
    <t>FA599182</t>
  </si>
  <si>
    <t>FA601468</t>
  </si>
  <si>
    <t>FA602385</t>
  </si>
  <si>
    <t>FA603343</t>
  </si>
  <si>
    <t>FA608464</t>
  </si>
  <si>
    <t>FA608480</t>
  </si>
  <si>
    <t>FA608537</t>
  </si>
  <si>
    <t>FA610451</t>
  </si>
  <si>
    <t>FA613944</t>
  </si>
  <si>
    <t>FA614741</t>
  </si>
  <si>
    <t>FA619346</t>
  </si>
  <si>
    <t>FA622128</t>
  </si>
  <si>
    <t>FA623389</t>
  </si>
  <si>
    <t>FA629086</t>
  </si>
  <si>
    <t>FA637397</t>
  </si>
  <si>
    <t>FA637398</t>
  </si>
  <si>
    <t>FA</t>
  </si>
  <si>
    <t>NA</t>
  </si>
  <si>
    <t>BUGA</t>
  </si>
  <si>
    <t>LLAVE</t>
  </si>
  <si>
    <t>891380054_FA_320180</t>
  </si>
  <si>
    <t>891380054_FA_325705</t>
  </si>
  <si>
    <t>891380054_FA_333270</t>
  </si>
  <si>
    <t>891380054_FA_333398</t>
  </si>
  <si>
    <t>891380054_FA_423744</t>
  </si>
  <si>
    <t>891380054_FA_425067</t>
  </si>
  <si>
    <t>891380054_FA_431066</t>
  </si>
  <si>
    <t>891380054_FA_443380</t>
  </si>
  <si>
    <t>891380054_FA_443434</t>
  </si>
  <si>
    <t>891380054_FA_445797</t>
  </si>
  <si>
    <t>891380054_FA_448667</t>
  </si>
  <si>
    <t>891380054_FA_449571</t>
  </si>
  <si>
    <t>891380054_FA_451799</t>
  </si>
  <si>
    <t>891380054_FA_452925</t>
  </si>
  <si>
    <t>891380054_FA_456187</t>
  </si>
  <si>
    <t>891380054_FA_456655</t>
  </si>
  <si>
    <t>891380054_FA_477026</t>
  </si>
  <si>
    <t>891380054_FA_483621</t>
  </si>
  <si>
    <t>891380054_FA_484374</t>
  </si>
  <si>
    <t>891380054_FA_485149</t>
  </si>
  <si>
    <t>891380054_FA_485789</t>
  </si>
  <si>
    <t>891380054_FA_486724</t>
  </si>
  <si>
    <t>891380054_FA_489159</t>
  </si>
  <si>
    <t>891380054_FA_490988</t>
  </si>
  <si>
    <t>891380054_FA_492419</t>
  </si>
  <si>
    <t>891380054_FA_494073</t>
  </si>
  <si>
    <t>891380054_FA_495170</t>
  </si>
  <si>
    <t>891380054_FA_495326</t>
  </si>
  <si>
    <t>891380054_FA_496534</t>
  </si>
  <si>
    <t>891380054_FA_501747</t>
  </si>
  <si>
    <t>891380054_FA_502506</t>
  </si>
  <si>
    <t>891380054_FA_503775</t>
  </si>
  <si>
    <t>891380054_FA_506372</t>
  </si>
  <si>
    <t>891380054_FA_507518</t>
  </si>
  <si>
    <t>891380054_FA_508772</t>
  </si>
  <si>
    <t>891380054_FA_509144</t>
  </si>
  <si>
    <t>891380054_FA_509316</t>
  </si>
  <si>
    <t>891380054_FA_510390</t>
  </si>
  <si>
    <t>891380054_FA_528455</t>
  </si>
  <si>
    <t>891380054_FA_531559</t>
  </si>
  <si>
    <t>891380054_FA_540275</t>
  </si>
  <si>
    <t>891380054_FA_541643</t>
  </si>
  <si>
    <t>891380054_FA_542823</t>
  </si>
  <si>
    <t>891380054_FA_548875</t>
  </si>
  <si>
    <t>891380054_FA_549442</t>
  </si>
  <si>
    <t>891380054_FA_549930</t>
  </si>
  <si>
    <t>891380054_FA_552573</t>
  </si>
  <si>
    <t>891380054_FA_564506</t>
  </si>
  <si>
    <t>891380054_FA_564972</t>
  </si>
  <si>
    <t>891380054_FA_565822</t>
  </si>
  <si>
    <t>891380054_FA_567688</t>
  </si>
  <si>
    <t>891380054_FA_567742</t>
  </si>
  <si>
    <t>891380054_FA_568345</t>
  </si>
  <si>
    <t>891380054_FA_569699</t>
  </si>
  <si>
    <t>891380054_FA_571977</t>
  </si>
  <si>
    <t>891380054_FA_572105</t>
  </si>
  <si>
    <t>891380054_FA_572290</t>
  </si>
  <si>
    <t>891380054_FA_572730</t>
  </si>
  <si>
    <t>891380054_FA_574214</t>
  </si>
  <si>
    <t>891380054_FA_575193</t>
  </si>
  <si>
    <t>891380054_FA_575310</t>
  </si>
  <si>
    <t>891380054_FA_575842</t>
  </si>
  <si>
    <t>891380054_FA_575846</t>
  </si>
  <si>
    <t>891380054_FA_576176</t>
  </si>
  <si>
    <t>891380054_FA_579433</t>
  </si>
  <si>
    <t>891380054_FA_580233</t>
  </si>
  <si>
    <t>891380054_FA_584562</t>
  </si>
  <si>
    <t>891380054_FA_584764</t>
  </si>
  <si>
    <t>891380054_FA_588288</t>
  </si>
  <si>
    <t>891380054_FA_589095</t>
  </si>
  <si>
    <t>891380054_FA_589892</t>
  </si>
  <si>
    <t>891380054_FA_591524</t>
  </si>
  <si>
    <t>891380054_FA_599182</t>
  </si>
  <si>
    <t>891380054_FA_601468</t>
  </si>
  <si>
    <t>891380054_FA_602385</t>
  </si>
  <si>
    <t>891380054_FA_603343</t>
  </si>
  <si>
    <t>891380054_FA_608464</t>
  </si>
  <si>
    <t>891380054_FA_608480</t>
  </si>
  <si>
    <t>891380054_FA_608537</t>
  </si>
  <si>
    <t>891380054_FA_610451</t>
  </si>
  <si>
    <t>891380054_FA_613944</t>
  </si>
  <si>
    <t>891380054_FA_614741</t>
  </si>
  <si>
    <t>891380054_FA_619346</t>
  </si>
  <si>
    <t>891380054_FA_622128</t>
  </si>
  <si>
    <t>891380054_FA_623389</t>
  </si>
  <si>
    <t>891380054_FA_629086</t>
  </si>
  <si>
    <t>891380054_FA_637397</t>
  </si>
  <si>
    <t>891380054_FA_637398</t>
  </si>
  <si>
    <t>EstadoFactura</t>
  </si>
  <si>
    <t>TipoContrato</t>
  </si>
  <si>
    <t>Finalizada</t>
  </si>
  <si>
    <t>Para auditoria de pertinencia</t>
  </si>
  <si>
    <t>Para respuesta prestador</t>
  </si>
  <si>
    <t>Devuelta</t>
  </si>
  <si>
    <t>Demanda</t>
  </si>
  <si>
    <t>GLOSA POR CONCILIAR</t>
  </si>
  <si>
    <t>FACTURA EN PROCESO INTERNO</t>
  </si>
  <si>
    <t>FACTURA EN PROGRAMACION DE PAGO</t>
  </si>
  <si>
    <t>FACTURA DEVUELTA</t>
  </si>
  <si>
    <t>ESTADO EPS 22 DE DICIEMBRE DE 2023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</si>
  <si>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</si>
  <si>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</si>
  <si>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</si>
  <si>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</si>
  <si>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</si>
  <si>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</si>
  <si>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ValorGlosaPendiente</t>
  </si>
  <si>
    <t>ValorPagar</t>
  </si>
  <si>
    <t>ObservacionGlosaDevolucion</t>
  </si>
  <si>
    <t>AUT: SE REALIZA DEVOLUCIÓN DE FACTURA, LA AUTORIZACIÓN 122300033582 ESTÁ GENERADA PARA OTRO PRESTADOR NIT 890324177 - ESE FUNDACION VALLE DEL LILI, POR FAVOR COMUNICARSE CON EL ÁREA ENCARGADA. LUIS ERNESTO GUERRERO GALEANO</t>
  </si>
  <si>
    <t>Total general</t>
  </si>
  <si>
    <t xml:space="preserve"> TIPIFICACION</t>
  </si>
  <si>
    <t xml:space="preserve"> CANT FACT</t>
  </si>
  <si>
    <t xml:space="preserve"> SUMA SALDO IPS</t>
  </si>
  <si>
    <t>FOR-CSA-018</t>
  </si>
  <si>
    <t>HOJA 1 DE 2</t>
  </si>
  <si>
    <t>RESUMEN DE CARTERA REVISADA POR LA EPS</t>
  </si>
  <si>
    <t>VERSION 2</t>
  </si>
  <si>
    <t>Con Corte al dia: 30/11/2023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</si>
  <si>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</si>
  <si>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</si>
  <si>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</si>
  <si>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</si>
  <si>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</si>
  <si>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</si>
  <si>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</si>
  <si>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</si>
  <si>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</si>
  <si>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</si>
  <si>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</si>
  <si>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</si>
  <si>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</si>
  <si>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</si>
  <si>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</si>
  <si>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</si>
  <si>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</si>
  <si>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Natalia Granados</t>
  </si>
  <si>
    <t>EPS Comfenalco Valle.</t>
  </si>
  <si>
    <t>DOCUMENTO VALIDO COMO SOPORTE DE ACEPTACION A EL ESTADO DE CARTERA CONCILIADO ENTRE LAS PARTES</t>
  </si>
  <si>
    <t>ESTADO EPS 23 DE NOVIEMBRE DE 2023</t>
  </si>
  <si>
    <t>FACTURACION COVID</t>
  </si>
  <si>
    <t>FACTURA NO RADICADA</t>
  </si>
  <si>
    <t>FACTURA EN PROGRAMACION DE PAGO-GLOSA POR CONCILIAR</t>
  </si>
  <si>
    <t>VALIDACION COVID</t>
  </si>
  <si>
    <t>VALIDACION RECOBROS</t>
  </si>
  <si>
    <t>ESTADO DOS</t>
  </si>
  <si>
    <t>RADICADO A LA ADRES PENDIENTE RESPUESTA</t>
  </si>
  <si>
    <t>FOR-CSA-004</t>
  </si>
  <si>
    <t>HOJA 1 DE 1</t>
  </si>
  <si>
    <t>RESUMEN DE CARTERA REVISADA POR LA EPS REPORTADA EN LA CIRCULAR 030</t>
  </si>
  <si>
    <t>VERSION 0</t>
  </si>
  <si>
    <t>NIT: 891380054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</si>
  <si>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</si>
  <si>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</si>
  <si>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</si>
  <si>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</si>
  <si>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SANTIAGO DE CALI,DICIEMBRE 22 DE 2023</t>
  </si>
  <si>
    <t>Señores: FUNDACION HOSPITAL SAN JOSE DE BUGA</t>
  </si>
  <si>
    <t>A continuacion me permito remitir nuestra respuesta al estado de cartera presentado en la fecha: 13/12/2023</t>
  </si>
  <si>
    <t>Corte al dia: 31/11/2023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</si>
</sst>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[$-240A]d&quot; de &quot;mmmm&quot; de &quot;yyyy;@"/>
    <numFmt numFmtId="167" formatCode="_-&quot;$&quot;\ * #,##0_-;\-&quot;$&quot;\ * #,##0_-;_-&quot;$&quot;\ * &quot;-&quot;??_-;_-@_-"/>
    <numFmt numFmtId="168" formatCode="&quot;$&quot;\ #,##0;[Red]&quot;$&quot;\ #,##0"/>
    <numFmt numFmtId="169" formatCode="[$$-240A]\ #,##0;\-[$$-240A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90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1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3" xfId="0" applyBorder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3" xfId="0" applyNumberFormat="1" applyBorder="1"/>
    <xf numFmtId="0" fontId="0" fillId="3" borderId="3" xfId="0" applyFill="1" applyBorder="1" applyAlignment="1">
      <alignment horizontal="center" vertical="center" wrapText="1"/>
    </xf>
    <xf numFmtId="43" fontId="0" fillId="0" borderId="3" xfId="1" applyFont="1" applyBorder="1"/>
    <xf numFmtId="165" fontId="0" fillId="0" borderId="3" xfId="1" applyNumberFormat="1" applyFont="1" applyBorder="1"/>
    <xf numFmtId="0" fontId="0" fillId="4" borderId="3" xfId="0" applyFill="1" applyBorder="1" applyAlignment="1">
      <alignment horizontal="center" vertical="center" wrapText="1"/>
    </xf>
    <xf numFmtId="0" fontId="0" fillId="0" borderId="3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2" applyFont="1"/>
    <xf numFmtId="0" fontId="4" fillId="0" borderId="5" xfId="2" applyFont="1" applyBorder="1" applyAlignment="1">
      <alignment horizontal="centerContinuous"/>
    </xf>
    <xf numFmtId="0" fontId="4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4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/>
    </xf>
    <xf numFmtId="0" fontId="4" fillId="0" borderId="13" xfId="2" applyFont="1" applyBorder="1" applyAlignment="1">
      <alignment horizontal="centerContinuous"/>
    </xf>
    <xf numFmtId="0" fontId="4" fillId="0" borderId="9" xfId="2" applyFont="1" applyBorder="1"/>
    <xf numFmtId="0" fontId="4" fillId="0" borderId="10" xfId="2" applyFont="1" applyBorder="1"/>
    <xf numFmtId="0" fontId="5" fillId="0" borderId="0" xfId="2" applyFont="1"/>
    <xf numFmtId="14" fontId="4" fillId="0" borderId="0" xfId="2" applyNumberFormat="1" applyFont="1"/>
    <xf numFmtId="166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3" applyNumberFormat="1" applyFont="1" applyAlignment="1">
      <alignment horizontal="center"/>
    </xf>
    <xf numFmtId="167" fontId="5" fillId="0" borderId="0" xfId="4" applyNumberFormat="1" applyFont="1" applyAlignment="1">
      <alignment horizontal="right"/>
    </xf>
    <xf numFmtId="167" fontId="4" fillId="0" borderId="0" xfId="4" applyNumberFormat="1" applyFont="1"/>
    <xf numFmtId="1" fontId="4" fillId="0" borderId="0" xfId="3" applyNumberFormat="1" applyFont="1" applyAlignment="1">
      <alignment horizontal="center"/>
    </xf>
    <xf numFmtId="167" fontId="4" fillId="0" borderId="0" xfId="4" applyNumberFormat="1" applyFont="1" applyAlignment="1">
      <alignment horizontal="right"/>
    </xf>
    <xf numFmtId="164" fontId="4" fillId="0" borderId="0" xfId="3" applyFont="1" applyAlignment="1">
      <alignment horizontal="center"/>
    </xf>
    <xf numFmtId="167" fontId="4" fillId="0" borderId="12" xfId="4" applyNumberFormat="1" applyFont="1" applyBorder="1" applyAlignment="1">
      <alignment horizontal="right"/>
    </xf>
    <xf numFmtId="1" fontId="5" fillId="0" borderId="16" xfId="3" applyNumberFormat="1" applyFont="1" applyBorder="1" applyAlignment="1">
      <alignment horizontal="center"/>
    </xf>
    <xf numFmtId="167" fontId="5" fillId="0" borderId="16" xfId="4" applyNumberFormat="1" applyFont="1" applyBorder="1" applyAlignment="1">
      <alignment horizontal="right"/>
    </xf>
    <xf numFmtId="164" fontId="4" fillId="0" borderId="0" xfId="3" applyFont="1"/>
    <xf numFmtId="168" fontId="4" fillId="0" borderId="0" xfId="2" applyNumberFormat="1" applyFont="1"/>
    <xf numFmtId="168" fontId="5" fillId="0" borderId="12" xfId="2" applyNumberFormat="1" applyFont="1" applyBorder="1"/>
    <xf numFmtId="168" fontId="4" fillId="0" borderId="12" xfId="2" applyNumberFormat="1" applyFont="1" applyBorder="1"/>
    <xf numFmtId="164" fontId="5" fillId="0" borderId="12" xfId="3" applyFont="1" applyBorder="1"/>
    <xf numFmtId="167" fontId="4" fillId="0" borderId="12" xfId="4" applyNumberFormat="1" applyFont="1" applyBorder="1"/>
    <xf numFmtId="168" fontId="5" fillId="0" borderId="0" xfId="2" applyNumberFormat="1" applyFont="1"/>
    <xf numFmtId="0" fontId="4" fillId="0" borderId="11" xfId="2" applyFont="1" applyBorder="1"/>
    <xf numFmtId="0" fontId="4" fillId="0" borderId="12" xfId="2" applyFont="1" applyBorder="1"/>
    <xf numFmtId="0" fontId="4" fillId="0" borderId="13" xfId="2" applyFont="1" applyBorder="1"/>
    <xf numFmtId="0" fontId="0" fillId="5" borderId="3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4" fillId="4" borderId="0" xfId="2" applyFont="1" applyFill="1"/>
    <xf numFmtId="165" fontId="5" fillId="0" borderId="0" xfId="1" applyNumberFormat="1" applyFont="1"/>
    <xf numFmtId="169" fontId="5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center"/>
    </xf>
    <xf numFmtId="169" fontId="4" fillId="0" borderId="0" xfId="1" applyNumberFormat="1" applyFont="1" applyAlignment="1">
      <alignment horizontal="right"/>
    </xf>
    <xf numFmtId="165" fontId="4" fillId="0" borderId="4" xfId="1" applyNumberFormat="1" applyFont="1" applyBorder="1" applyAlignment="1">
      <alignment horizontal="center"/>
    </xf>
    <xf numFmtId="169" fontId="4" fillId="0" borderId="4" xfId="1" applyNumberFormat="1" applyFont="1" applyBorder="1" applyAlignment="1">
      <alignment horizontal="right"/>
    </xf>
    <xf numFmtId="165" fontId="4" fillId="0" borderId="16" xfId="1" applyNumberFormat="1" applyFont="1" applyBorder="1" applyAlignment="1">
      <alignment horizontal="center"/>
    </xf>
    <xf numFmtId="169" fontId="4" fillId="0" borderId="16" xfId="1" applyNumberFormat="1" applyFont="1" applyBorder="1" applyAlignment="1">
      <alignment horizontal="right"/>
    </xf>
    <xf numFmtId="168" fontId="4" fillId="0" borderId="0" xfId="2" applyNumberFormat="1" applyFont="1" applyAlignment="1">
      <alignment horizontal="right"/>
    </xf>
    <xf numFmtId="0" fontId="4" fillId="0" borderId="12" xfId="3" applyNumberFormat="1" applyFont="1" applyBorder="1" applyAlignment="1">
      <alignment horizontal="center"/>
    </xf>
    <xf numFmtId="0" fontId="5" fillId="0" borderId="0" xfId="3" applyNumberFormat="1" applyFont="1" applyAlignment="1">
      <alignment horizontal="center"/>
    </xf>
    <xf numFmtId="0" fontId="6" fillId="0" borderId="0" xfId="2" applyFont="1" applyAlignment="1">
      <alignment horizontal="center" vertical="center" wrapText="1"/>
    </xf>
    <xf numFmtId="0" fontId="4" fillId="0" borderId="5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0" fontId="4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</cellXfs>
  <cellStyles count="6">
    <cellStyle name="Millares" xfId="1" builtinId="3"/>
    <cellStyle name="Millares [0] 2" xfId="5"/>
    <cellStyle name="Millares 2" xfId="3"/>
    <cellStyle name="Moneda 2" xfId="4"/>
    <cellStyle name="Normal" xfId="0" builtinId="0"/>
    <cellStyle name="Normal 2 2" xfId="2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533400</xdr:colOff>
      <xdr:row>32</xdr:row>
      <xdr:rowOff>66675</xdr:rowOff>
    </xdr:from>
    <xdr:to>
      <xdr:col>8</xdr:col>
      <xdr:colOff>1310064</xdr:colOff>
      <xdr:row>35</xdr:row>
      <xdr:rowOff>18992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81550" y="4746625"/>
          <a:ext cx="2148264" cy="403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125" y="371474"/>
          <a:ext cx="1612259" cy="644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704850</xdr:colOff>
      <xdr:row>21</xdr:row>
      <xdr:rowOff>95080</xdr:rowOff>
    </xdr:from>
    <xdr:to>
      <xdr:col>8</xdr:col>
      <xdr:colOff>104775</xdr:colOff>
      <xdr:row>23</xdr:row>
      <xdr:rowOff>85667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1900" y="4197180"/>
          <a:ext cx="1800225" cy="32078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282.568833101854" createdVersion="5" refreshedVersion="5" minRefreshableVersion="3" recordCount="88">
  <cacheSource type="worksheet">
    <worksheetSource ref="A2:X90" sheet="ESTADO DE CADA FACTURA"/>
  </cacheSource>
  <cacheFields count="24">
    <cacheField name="NIT IPS" numFmtId="0">
      <sharedItems containsSemiMixedTypes="0" containsString="0" containsNumber="1" containsInteger="1" minValue="891380054" maxValue="891380054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0180" maxValue="637398"/>
    </cacheField>
    <cacheField name="IPS Fecha factura" numFmtId="0">
      <sharedItems/>
    </cacheField>
    <cacheField name="LLAVE" numFmtId="0">
      <sharedItems/>
    </cacheField>
    <cacheField name="VALIDACION COVID" numFmtId="0">
      <sharedItems containsBlank="1"/>
    </cacheField>
    <cacheField name="VALIDACION RECOBROS" numFmtId="0">
      <sharedItems containsBlank="1"/>
    </cacheField>
    <cacheField name="IPS Fecha radicado" numFmtId="14">
      <sharedItems containsNonDate="0" containsDate="1" containsString="0" containsBlank="1" minDate="2022-08-13T00:00:00" maxDate="2023-11-09T00:00:00"/>
    </cacheField>
    <cacheField name="IPS Valor Factura" numFmtId="165">
      <sharedItems containsSemiMixedTypes="0" containsString="0" containsNumber="1" containsInteger="1" minValue="15190" maxValue="11237403"/>
    </cacheField>
    <cacheField name="IPS Saldo Factura" numFmtId="165">
      <sharedItems containsSemiMixedTypes="0" containsString="0" containsNumber="1" containsInteger="1" minValue="12560" maxValue="11237403"/>
    </cacheField>
    <cacheField name="ESTADO EPS 23 DE NOVIEMBRE DE 2023" numFmtId="165">
      <sharedItems/>
    </cacheField>
    <cacheField name="ESTADO EPS 22 DE DICIEMBRE DE 2023" numFmtId="0">
      <sharedItems count="5">
        <s v="FACTURACION COVID"/>
        <s v="FACTURA EN PROGRAMACION DE PAGO"/>
        <s v="FACTURA EN PROCESO INTERNO"/>
        <s v="GLOSA POR CONCILIAR"/>
        <s v="FACTURA DEVUELTA"/>
      </sharedItems>
    </cacheField>
    <cacheField name="EstadoFactura" numFmtId="0">
      <sharedItems/>
    </cacheField>
    <cacheField name="TipoContrato" numFmtId="0">
      <sharedItems/>
    </cacheField>
    <cacheField name="ValorTotalBruto" numFmtId="165">
      <sharedItems containsSemiMixedTypes="0" containsString="0" containsNumber="1" containsInteger="1" minValue="0" maxValue="11237403"/>
    </cacheField>
    <cacheField name="ValorDevolucion" numFmtId="0">
      <sharedItems containsSemiMixedTypes="0" containsString="0" containsNumber="1" containsInteger="1" minValue="0" maxValue="11237403"/>
    </cacheField>
    <cacheField name="ValorGlosaPendiente" numFmtId="165">
      <sharedItems containsSemiMixedTypes="0" containsString="0" containsNumber="1" containsInteger="1" minValue="0" maxValue="744975"/>
    </cacheField>
    <cacheField name="ObservacionGlosaDevolucion" numFmtId="0">
      <sharedItems containsBlank="1" longText="1"/>
    </cacheField>
    <cacheField name="ValorCasusado" numFmtId="165">
      <sharedItems containsSemiMixedTypes="0" containsString="0" containsNumber="1" containsInteger="1" minValue="0" maxValue="11995287"/>
    </cacheField>
    <cacheField name="ValorRadicado" numFmtId="165">
      <sharedItems containsSemiMixedTypes="0" containsString="0" containsNumber="1" containsInteger="1" minValue="0" maxValue="11237403"/>
    </cacheField>
    <cacheField name="ValorDeducible" numFmtId="0">
      <sharedItems containsSemiMixedTypes="0" containsString="0" containsNumber="1" containsInteger="1" minValue="0" maxValue="4100"/>
    </cacheField>
    <cacheField name="ValorAprobado" numFmtId="165">
      <sharedItems containsSemiMixedTypes="0" containsString="0" containsNumber="1" containsInteger="1" minValue="0" maxValue="6952560"/>
    </cacheField>
    <cacheField name="ValorPagar" numFmtId="165">
      <sharedItems containsSemiMixedTypes="0" containsString="0" containsNumber="1" containsInteger="1" minValue="0" maxValue="69525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891380054"/>
    <s v="FUNDACIÓN HOSPITAL SAN JOSÉ DE BUGA"/>
    <s v="FA"/>
    <n v="320180"/>
    <s v="FA320180"/>
    <s v="891380054_FA_320180"/>
    <s v="ESTADO DOS"/>
    <s v="RADICADO A LA ADRES PENDIENTE RESPUESTA"/>
    <d v="2022-08-13T00:00:00"/>
    <n v="216994"/>
    <n v="216994"/>
    <s v="FACTURACION COVID"/>
    <x v="0"/>
    <s v="Finalizada"/>
    <s v="Demanda"/>
    <n v="216994"/>
    <n v="0"/>
    <n v="0"/>
    <m/>
    <n v="0"/>
    <n v="216994"/>
    <n v="0"/>
    <n v="216994"/>
    <n v="216994"/>
  </r>
  <r>
    <n v="891380054"/>
    <s v="FUNDACIÓN HOSPITAL SAN JOSÉ DE BUGA"/>
    <s v="FA"/>
    <n v="325705"/>
    <s v="FA325705"/>
    <s v="891380054_FA_325705"/>
    <m/>
    <m/>
    <d v="2022-08-13T00:00:00"/>
    <n v="619176"/>
    <n v="433988"/>
    <s v="FACTURA EN PROGRAMACION DE PAGO"/>
    <x v="1"/>
    <s v="Finalizada"/>
    <s v="Demanda"/>
    <n v="619176"/>
    <n v="0"/>
    <n v="0"/>
    <m/>
    <n v="332278"/>
    <n v="619176"/>
    <n v="0"/>
    <n v="619176"/>
    <n v="619176"/>
  </r>
  <r>
    <n v="891380054"/>
    <s v="FUNDACIÓN HOSPITAL SAN JOSÉ DE BUGA"/>
    <s v="FA"/>
    <n v="333270"/>
    <s v="FA333270"/>
    <s v="891380054_FA_333270"/>
    <s v="ESTADO DOS"/>
    <s v="RADICADO A LA ADRES PENDIENTE RESPUESTA"/>
    <d v="2022-08-13T00:00:00"/>
    <n v="216994"/>
    <n v="216994"/>
    <s v="FACTURACION COVID"/>
    <x v="0"/>
    <s v="Finalizada"/>
    <s v="Demanda"/>
    <n v="216994"/>
    <n v="0"/>
    <n v="0"/>
    <m/>
    <n v="0"/>
    <n v="216994"/>
    <n v="0"/>
    <n v="216994"/>
    <n v="216994"/>
  </r>
  <r>
    <n v="891380054"/>
    <s v="FUNDACIÓN HOSPITAL SAN JOSÉ DE BUGA"/>
    <s v="FA"/>
    <n v="333398"/>
    <s v="FA333398"/>
    <s v="891380054_FA_333398"/>
    <m/>
    <m/>
    <m/>
    <n v="912345"/>
    <n v="807425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23744"/>
    <s v="FA423744"/>
    <s v="891380054_FA_423744"/>
    <m/>
    <m/>
    <d v="2023-02-20T00:00:00"/>
    <n v="11237403"/>
    <n v="11237403"/>
    <s v="FACTURA EN PROCESO INTERNO"/>
    <x v="2"/>
    <s v="Para auditoria de pertinencia"/>
    <s v="Demanda"/>
    <n v="11237403"/>
    <n v="11237403"/>
    <n v="0"/>
    <m/>
    <n v="0"/>
    <n v="11237403"/>
    <n v="0"/>
    <n v="0"/>
    <n v="0"/>
  </r>
  <r>
    <n v="891380054"/>
    <s v="FUNDACIÓN HOSPITAL SAN JOSÉ DE BUGA"/>
    <s v="FA"/>
    <n v="425067"/>
    <s v="FA425067"/>
    <s v="891380054_FA_425067"/>
    <s v="ESTADO DOS"/>
    <s v="RADICADO A LA ADRES PENDIENTE RESPUESTA"/>
    <d v="2023-02-20T00:00:00"/>
    <n v="133849"/>
    <n v="133849"/>
    <s v="FACTURACION COVID"/>
    <x v="0"/>
    <s v="Finalizada"/>
    <s v="Demanda"/>
    <n v="133849"/>
    <n v="0"/>
    <n v="0"/>
    <m/>
    <n v="0"/>
    <n v="133849"/>
    <n v="0"/>
    <n v="133849"/>
    <n v="133849"/>
  </r>
  <r>
    <n v="891380054"/>
    <s v="FUNDACIÓN HOSPITAL SAN JOSÉ DE BUGA"/>
    <s v="FA"/>
    <n v="431066"/>
    <s v="FA431066"/>
    <s v="891380054_FA_431066"/>
    <m/>
    <m/>
    <m/>
    <n v="15190"/>
    <n v="15190"/>
    <s v="FACTURA NO RADICADA"/>
    <x v="1"/>
    <s v="Finalizada"/>
    <s v="Demanda"/>
    <n v="15190"/>
    <n v="0"/>
    <n v="0"/>
    <m/>
    <n v="277872"/>
    <n v="15190"/>
    <n v="0"/>
    <n v="15190"/>
    <n v="15190"/>
  </r>
  <r>
    <n v="891380054"/>
    <s v="FUNDACIÓN HOSPITAL SAN JOSÉ DE BUGA"/>
    <s v="FA"/>
    <n v="443380"/>
    <s v="FA443380"/>
    <s v="891380054_FA_443380"/>
    <m/>
    <m/>
    <d v="2023-02-28T00:00:00"/>
    <n v="7005370"/>
    <n v="52810"/>
    <s v="FACTURA EN PROGRAMACION DE PAGO-GLOSA POR CONCILIAR"/>
    <x v="3"/>
    <s v="Para respuesta prestador"/>
    <s v="Demanda"/>
    <n v="7005370"/>
    <n v="0"/>
    <n v="52810"/>
    <s v="AUT: SE DEVUELVE FACTURA CON SOPORTES COMPLETOS FACTURA HOSPITALARIA .NO ANEXAN AUTORIZACION DDE INTERNACION            SOLICIATARLA AL AREA ENCARGADA.PARA DARLE TRAMITE ALA FACTUR A. YUFRE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995287"/>
    <n v="7005370"/>
    <n v="0"/>
    <n v="6952560"/>
    <n v="6952560"/>
  </r>
  <r>
    <n v="891380054"/>
    <s v="FUNDACIÓN HOSPITAL SAN JOSÉ DE BUGA"/>
    <s v="FA"/>
    <n v="443434"/>
    <s v="FA443434"/>
    <s v="891380054_FA_443434"/>
    <m/>
    <m/>
    <d v="2023-02-21T00:00:00"/>
    <n v="6188606"/>
    <n v="6188606"/>
    <s v="FACTURA EN PROCESO INTERNO"/>
    <x v="3"/>
    <s v="Para respuesta prestador"/>
    <s v="Demanda"/>
    <n v="6188606"/>
    <n v="0"/>
    <n v="744975"/>
    <s v="AUT:DEVOLUCION DE FACTURA CON SOPORTES COMPLETOS: 1.NO SE EVIDENCIA AUT PARA SERVICIOS HOSPT. FACTURADOS                2.OBJEECIONES DE PERTINENCIA MEDICA Cultivo liquido no sopor orte ni interpretación en la HC. $15190                    Citoquimico de liquido peritineal no interpretado en la HC. $25235                                    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188606"/>
    <n v="6188606"/>
    <n v="0"/>
    <n v="5443631"/>
    <n v="5443631"/>
  </r>
  <r>
    <n v="891380054"/>
    <s v="FUNDACIÓN HOSPITAL SAN JOSÉ DE BUGA"/>
    <s v="FA"/>
    <n v="445797"/>
    <s v="FA445797"/>
    <s v="891380054_FA_445797"/>
    <m/>
    <m/>
    <m/>
    <n v="17172"/>
    <n v="17172"/>
    <s v="FACTURA NO RADICADA"/>
    <x v="1"/>
    <s v="Finalizada"/>
    <s v="Demanda"/>
    <n v="17172"/>
    <n v="0"/>
    <n v="0"/>
    <m/>
    <n v="287851"/>
    <n v="17172"/>
    <n v="0"/>
    <n v="17172"/>
    <n v="17172"/>
  </r>
  <r>
    <n v="891380054"/>
    <s v="FUNDACIÓN HOSPITAL SAN JOSÉ DE BUGA"/>
    <s v="FA"/>
    <n v="448667"/>
    <s v="FA448667"/>
    <s v="891380054_FA_448667"/>
    <m/>
    <m/>
    <m/>
    <n v="561187"/>
    <n v="561187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49571"/>
    <s v="FA449571"/>
    <s v="891380054_FA_449571"/>
    <m/>
    <m/>
    <m/>
    <n v="126629"/>
    <n v="126629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51799"/>
    <s v="FA451799"/>
    <s v="891380054_FA_451799"/>
    <m/>
    <m/>
    <m/>
    <n v="15190"/>
    <n v="15190"/>
    <s v="FACTURA NO RADICADA"/>
    <x v="1"/>
    <s v="Finalizada"/>
    <s v="Demanda"/>
    <n v="15190"/>
    <n v="0"/>
    <n v="0"/>
    <m/>
    <n v="287851"/>
    <n v="15190"/>
    <n v="0"/>
    <n v="15190"/>
    <n v="15190"/>
  </r>
  <r>
    <n v="891380054"/>
    <s v="FUNDACIÓN HOSPITAL SAN JOSÉ DE BUGA"/>
    <s v="FA"/>
    <n v="452925"/>
    <s v="FA452925"/>
    <s v="891380054_FA_452925"/>
    <m/>
    <m/>
    <m/>
    <n v="86881"/>
    <n v="86881"/>
    <s v="FACTURA NO RADICADA"/>
    <x v="1"/>
    <s v="Finalizada"/>
    <s v="Demanda"/>
    <n v="86881"/>
    <n v="0"/>
    <n v="0"/>
    <m/>
    <n v="287851"/>
    <n v="86881"/>
    <n v="0"/>
    <n v="86881"/>
    <n v="86881"/>
  </r>
  <r>
    <n v="891380054"/>
    <s v="FUNDACIÓN HOSPITAL SAN JOSÉ DE BUGA"/>
    <s v="FA"/>
    <n v="456187"/>
    <s v="FA456187"/>
    <s v="891380054_FA_456187"/>
    <m/>
    <m/>
    <m/>
    <n v="15190"/>
    <n v="15190"/>
    <s v="FACTURA NO RADICADA"/>
    <x v="1"/>
    <s v="Finalizada"/>
    <s v="Demanda"/>
    <n v="15190"/>
    <n v="0"/>
    <n v="0"/>
    <m/>
    <n v="287851"/>
    <n v="15190"/>
    <n v="0"/>
    <n v="15190"/>
    <n v="15190"/>
  </r>
  <r>
    <n v="891380054"/>
    <s v="FUNDACIÓN HOSPITAL SAN JOSÉ DE BUGA"/>
    <s v="FA"/>
    <n v="456655"/>
    <s v="FA456655"/>
    <s v="891380054_FA_456655"/>
    <m/>
    <m/>
    <m/>
    <n v="119534"/>
    <n v="119534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77026"/>
    <s v="FA477026"/>
    <s v="891380054_FA_477026"/>
    <m/>
    <m/>
    <m/>
    <n v="15190"/>
    <n v="15190"/>
    <s v="FACTURA NO RADICADA"/>
    <x v="1"/>
    <s v="Finalizada"/>
    <s v="Demanda"/>
    <n v="15190"/>
    <n v="0"/>
    <n v="0"/>
    <m/>
    <n v="364797"/>
    <n v="15190"/>
    <n v="0"/>
    <n v="15190"/>
    <n v="15190"/>
  </r>
  <r>
    <n v="891380054"/>
    <s v="FUNDACIÓN HOSPITAL SAN JOSÉ DE BUGA"/>
    <s v="FA"/>
    <n v="483621"/>
    <s v="FA483621"/>
    <s v="891380054_FA_483621"/>
    <m/>
    <m/>
    <m/>
    <n v="15190"/>
    <n v="15190"/>
    <s v="FACTURA NO RADICADA"/>
    <x v="1"/>
    <s v="Finalizada"/>
    <s v="Demanda"/>
    <n v="15190"/>
    <n v="0"/>
    <n v="0"/>
    <m/>
    <n v="287689"/>
    <n v="15190"/>
    <n v="0"/>
    <n v="15190"/>
    <n v="15190"/>
  </r>
  <r>
    <n v="891380054"/>
    <s v="FUNDACIÓN HOSPITAL SAN JOSÉ DE BUGA"/>
    <s v="FA"/>
    <n v="484374"/>
    <s v="FA484374"/>
    <s v="891380054_FA_484374"/>
    <m/>
    <m/>
    <m/>
    <n v="230791"/>
    <n v="230791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85149"/>
    <s v="FA485149"/>
    <s v="891380054_FA_485149"/>
    <m/>
    <m/>
    <m/>
    <n v="15190"/>
    <n v="15190"/>
    <s v="FACTURA NO RADICADA"/>
    <x v="1"/>
    <s v="Finalizada"/>
    <s v="Demanda"/>
    <n v="15190"/>
    <n v="0"/>
    <n v="0"/>
    <m/>
    <n v="287689"/>
    <n v="15190"/>
    <n v="0"/>
    <n v="15190"/>
    <n v="15190"/>
  </r>
  <r>
    <n v="891380054"/>
    <s v="FUNDACIÓN HOSPITAL SAN JOSÉ DE BUGA"/>
    <s v="FA"/>
    <n v="485789"/>
    <s v="FA485789"/>
    <s v="891380054_FA_485789"/>
    <m/>
    <m/>
    <m/>
    <n v="193301"/>
    <n v="193301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86724"/>
    <s v="FA486724"/>
    <s v="891380054_FA_486724"/>
    <m/>
    <m/>
    <m/>
    <n v="225187"/>
    <n v="225187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89159"/>
    <s v="FA489159"/>
    <s v="891380054_FA_489159"/>
    <m/>
    <m/>
    <m/>
    <n v="133267"/>
    <n v="133267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90988"/>
    <s v="FA490988"/>
    <s v="891380054_FA_490988"/>
    <m/>
    <m/>
    <m/>
    <n v="95487"/>
    <n v="95487"/>
    <s v="FACTURA NO RADICADA"/>
    <x v="1"/>
    <s v="Finalizada"/>
    <s v="Demanda"/>
    <n v="95487"/>
    <n v="0"/>
    <n v="0"/>
    <m/>
    <n v="287689"/>
    <n v="95487"/>
    <n v="0"/>
    <n v="95487"/>
    <n v="95487"/>
  </r>
  <r>
    <n v="891380054"/>
    <s v="FUNDACIÓN HOSPITAL SAN JOSÉ DE BUGA"/>
    <s v="FA"/>
    <n v="492419"/>
    <s v="FA492419"/>
    <s v="891380054_FA_492419"/>
    <m/>
    <m/>
    <m/>
    <n v="15190"/>
    <n v="15190"/>
    <s v="FACTURA NO RADICADA"/>
    <x v="1"/>
    <s v="Finalizada"/>
    <s v="Demanda"/>
    <n v="15190"/>
    <n v="0"/>
    <n v="0"/>
    <m/>
    <n v="284065"/>
    <n v="15190"/>
    <n v="0"/>
    <n v="15190"/>
    <n v="15190"/>
  </r>
  <r>
    <n v="891380054"/>
    <s v="FUNDACIÓN HOSPITAL SAN JOSÉ DE BUGA"/>
    <s v="FA"/>
    <n v="494073"/>
    <s v="FA494073"/>
    <s v="891380054_FA_494073"/>
    <m/>
    <m/>
    <m/>
    <n v="15190"/>
    <n v="15190"/>
    <s v="FACTURA NO RADICADA"/>
    <x v="1"/>
    <s v="Finalizada"/>
    <s v="Demanda"/>
    <n v="15190"/>
    <n v="0"/>
    <n v="0"/>
    <m/>
    <n v="287689"/>
    <n v="15190"/>
    <n v="0"/>
    <n v="15190"/>
    <n v="15190"/>
  </r>
  <r>
    <n v="891380054"/>
    <s v="FUNDACIÓN HOSPITAL SAN JOSÉ DE BUGA"/>
    <s v="FA"/>
    <n v="495170"/>
    <s v="FA495170"/>
    <s v="891380054_FA_495170"/>
    <m/>
    <m/>
    <m/>
    <n v="483468"/>
    <n v="427869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495326"/>
    <s v="FA495326"/>
    <s v="891380054_FA_495326"/>
    <m/>
    <m/>
    <d v="2023-05-13T00:00:00"/>
    <n v="65000"/>
    <n v="35000"/>
    <s v="FACTURA EN PROGRAMACION DE PAGO-GLOSA POR CONCILIAR"/>
    <x v="3"/>
    <s v="Para respuesta prestador"/>
    <s v="Demanda"/>
    <n v="65000"/>
    <n v="0"/>
    <n v="35000"/>
    <s v=".tarifas. descontamos mayor valor cobrado en tarifa pactada e em consulta medica domiciliaria lo pactado esta en $30.000e glosa la diferencia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C: 29274267 ISMENIA LEYES RINCON                          "/>
    <n v="30000"/>
    <n v="65000"/>
    <n v="4100"/>
    <n v="25900"/>
    <n v="25900"/>
  </r>
  <r>
    <n v="891380054"/>
    <s v="FUNDACIÓN HOSPITAL SAN JOSÉ DE BUGA"/>
    <s v="FA"/>
    <n v="496534"/>
    <s v="FA496534"/>
    <s v="891380054_FA_496534"/>
    <m/>
    <m/>
    <m/>
    <n v="263100"/>
    <n v="263100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01747"/>
    <s v="FA501747"/>
    <s v="891380054_FA_501747"/>
    <m/>
    <m/>
    <m/>
    <n v="82405"/>
    <n v="82405"/>
    <s v="FACTURA NO RADICADA"/>
    <x v="1"/>
    <s v="Finalizada"/>
    <s v="Demanda"/>
    <n v="82405"/>
    <n v="0"/>
    <n v="0"/>
    <m/>
    <n v="280839"/>
    <n v="82405"/>
    <n v="0"/>
    <n v="82405"/>
    <n v="82405"/>
  </r>
  <r>
    <n v="891380054"/>
    <s v="FUNDACIÓN HOSPITAL SAN JOSÉ DE BUGA"/>
    <s v="FA"/>
    <n v="502506"/>
    <s v="FA502506"/>
    <s v="891380054_FA_502506"/>
    <m/>
    <m/>
    <m/>
    <n v="144341"/>
    <n v="144341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03775"/>
    <s v="FA503775"/>
    <s v="891380054_FA_503775"/>
    <m/>
    <m/>
    <m/>
    <n v="40260"/>
    <n v="40260"/>
    <s v="FACTURA NO RADICADA"/>
    <x v="1"/>
    <s v="Finalizada"/>
    <s v="Demanda"/>
    <n v="40260"/>
    <n v="0"/>
    <n v="0"/>
    <m/>
    <n v="280839"/>
    <n v="40260"/>
    <n v="0"/>
    <n v="40260"/>
    <n v="40260"/>
  </r>
  <r>
    <n v="891380054"/>
    <s v="FUNDACIÓN HOSPITAL SAN JOSÉ DE BUGA"/>
    <s v="FA"/>
    <n v="506372"/>
    <s v="FA506372"/>
    <s v="891380054_FA_506372"/>
    <m/>
    <m/>
    <m/>
    <n v="15190"/>
    <n v="15190"/>
    <s v="FACTURA NO RADICADA"/>
    <x v="1"/>
    <s v="Finalizada"/>
    <s v="Demanda"/>
    <n v="15190"/>
    <n v="0"/>
    <n v="0"/>
    <m/>
    <n v="368237"/>
    <n v="15190"/>
    <n v="0"/>
    <n v="15190"/>
    <n v="15190"/>
  </r>
  <r>
    <n v="891380054"/>
    <s v="FUNDACIÓN HOSPITAL SAN JOSÉ DE BUGA"/>
    <s v="FA"/>
    <n v="507518"/>
    <s v="FA507518"/>
    <s v="891380054_FA_507518"/>
    <m/>
    <m/>
    <m/>
    <n v="78058"/>
    <n v="78058"/>
    <s v="FACTURA NO RADICADA"/>
    <x v="1"/>
    <s v="Finalizada"/>
    <s v="Demanda"/>
    <n v="78058"/>
    <n v="0"/>
    <n v="0"/>
    <m/>
    <n v="280839"/>
    <n v="78058"/>
    <n v="0"/>
    <n v="78058"/>
    <n v="78058"/>
  </r>
  <r>
    <n v="891380054"/>
    <s v="FUNDACIÓN HOSPITAL SAN JOSÉ DE BUGA"/>
    <s v="FA"/>
    <n v="508772"/>
    <s v="FA508772"/>
    <s v="891380054_FA_508772"/>
    <m/>
    <m/>
    <m/>
    <n v="1519792"/>
    <n v="1519792"/>
    <s v="FACTURA NO RADICAD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09144"/>
    <s v="FA509144"/>
    <s v="891380054_FA_509144"/>
    <m/>
    <m/>
    <m/>
    <n v="57540"/>
    <n v="57540"/>
    <s v="FACTURA NO RADICADA"/>
    <x v="1"/>
    <s v="Finalizada"/>
    <s v="Demanda"/>
    <n v="57540"/>
    <n v="0"/>
    <n v="0"/>
    <m/>
    <n v="280839"/>
    <n v="57540"/>
    <n v="0"/>
    <n v="57540"/>
    <n v="57540"/>
  </r>
  <r>
    <n v="891380054"/>
    <s v="FUNDACIÓN HOSPITAL SAN JOSÉ DE BUGA"/>
    <s v="FA"/>
    <n v="509316"/>
    <s v="FA509316"/>
    <s v="891380054_FA_509316"/>
    <m/>
    <m/>
    <m/>
    <n v="96800"/>
    <n v="96800"/>
    <s v="FACTURA NO RADICADA"/>
    <x v="1"/>
    <s v="Finalizada"/>
    <s v="Demanda"/>
    <n v="96800"/>
    <n v="0"/>
    <n v="0"/>
    <m/>
    <n v="280839"/>
    <n v="96800"/>
    <n v="0"/>
    <n v="96800"/>
    <n v="96800"/>
  </r>
  <r>
    <n v="891380054"/>
    <s v="FUNDACIÓN HOSPITAL SAN JOSÉ DE BUGA"/>
    <s v="FA"/>
    <n v="510390"/>
    <s v="FA510390"/>
    <s v="891380054_FA_510390"/>
    <m/>
    <m/>
    <m/>
    <n v="15190"/>
    <n v="15190"/>
    <s v="FACTURA NO RADICADA"/>
    <x v="1"/>
    <s v="Finalizada"/>
    <s v="Demanda"/>
    <n v="15190"/>
    <n v="0"/>
    <n v="0"/>
    <m/>
    <n v="280839"/>
    <n v="15190"/>
    <n v="0"/>
    <n v="15190"/>
    <n v="15190"/>
  </r>
  <r>
    <n v="891380054"/>
    <s v="FUNDACIÓN HOSPITAL SAN JOSÉ DE BUGA"/>
    <s v="FA"/>
    <n v="528455"/>
    <s v="FA528455"/>
    <s v="891380054_FA_528455"/>
    <m/>
    <m/>
    <d v="2023-09-01T00:00:00"/>
    <n v="156229"/>
    <n v="152129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31559"/>
    <s v="FA531559"/>
    <s v="891380054_FA_531559"/>
    <m/>
    <m/>
    <d v="2023-11-08T00:00:00"/>
    <n v="15935"/>
    <n v="15935"/>
    <s v="FACTURA EN PROCESO INTERNO"/>
    <x v="1"/>
    <s v="Finalizada"/>
    <s v="Demanda"/>
    <n v="15935"/>
    <n v="0"/>
    <n v="0"/>
    <m/>
    <n v="285403"/>
    <n v="15935"/>
    <n v="0"/>
    <n v="15935"/>
    <n v="15935"/>
  </r>
  <r>
    <n v="891380054"/>
    <s v="FUNDACIÓN HOSPITAL SAN JOSÉ DE BUGA"/>
    <s v="FA"/>
    <n v="540275"/>
    <s v="FA540275"/>
    <s v="891380054_FA_540275"/>
    <m/>
    <m/>
    <d v="2023-09-01T00:00:00"/>
    <n v="16660"/>
    <n v="12560"/>
    <s v="FACTURA EN PROGRAMACION DE PAGO"/>
    <x v="1"/>
    <s v="Finalizada"/>
    <s v="Demanda"/>
    <n v="16660"/>
    <n v="0"/>
    <n v="0"/>
    <m/>
    <n v="10600"/>
    <n v="16660"/>
    <n v="4100"/>
    <n v="16660"/>
    <n v="16660"/>
  </r>
  <r>
    <n v="891380054"/>
    <s v="FUNDACIÓN HOSPITAL SAN JOSÉ DE BUGA"/>
    <s v="FA"/>
    <n v="541643"/>
    <s v="FA541643"/>
    <s v="891380054_FA_541643"/>
    <m/>
    <m/>
    <d v="2023-09-01T00:00:00"/>
    <n v="257680"/>
    <n v="257680"/>
    <s v="FACTURA EN PROGRAMACION DE PAGO"/>
    <x v="1"/>
    <s v="Finalizada"/>
    <s v="Demanda"/>
    <n v="257680"/>
    <n v="0"/>
    <n v="0"/>
    <m/>
    <n v="364027"/>
    <n v="257680"/>
    <n v="0"/>
    <n v="257680"/>
    <n v="257680"/>
  </r>
  <r>
    <n v="891380054"/>
    <s v="FUNDACIÓN HOSPITAL SAN JOSÉ DE BUGA"/>
    <s v="FA"/>
    <n v="542823"/>
    <s v="FA542823"/>
    <s v="891380054_FA_542823"/>
    <m/>
    <m/>
    <d v="2023-11-08T00:00:00"/>
    <n v="436640"/>
    <n v="436640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48875"/>
    <s v="FA548875"/>
    <s v="891380054_FA_548875"/>
    <m/>
    <m/>
    <d v="2023-09-01T00:00:00"/>
    <n v="130866"/>
    <n v="130866"/>
    <s v="FACTURA EN PROGRAMACION DE PAGO"/>
    <x v="1"/>
    <s v="Finalizada"/>
    <s v="Demanda"/>
    <n v="130866"/>
    <n v="0"/>
    <n v="0"/>
    <m/>
    <n v="398436"/>
    <n v="130866"/>
    <n v="0"/>
    <n v="130866"/>
    <n v="130866"/>
  </r>
  <r>
    <n v="891380054"/>
    <s v="FUNDACIÓN HOSPITAL SAN JOSÉ DE BUGA"/>
    <s v="FA"/>
    <n v="549442"/>
    <s v="FA549442"/>
    <s v="891380054_FA_549442"/>
    <m/>
    <m/>
    <d v="2023-09-01T00:00:00"/>
    <n v="20000"/>
    <n v="15900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49930"/>
    <s v="FA549930"/>
    <s v="891380054_FA_549930"/>
    <m/>
    <m/>
    <d v="2023-09-01T00:00:00"/>
    <n v="32649"/>
    <n v="32649"/>
    <s v="FACTURA EN PROGRAMACION DE PAGO"/>
    <x v="1"/>
    <s v="Finalizada"/>
    <s v="Demanda"/>
    <n v="32649"/>
    <n v="0"/>
    <n v="0"/>
    <m/>
    <n v="42400"/>
    <n v="32649"/>
    <n v="0"/>
    <n v="32649"/>
    <n v="32649"/>
  </r>
  <r>
    <n v="891380054"/>
    <s v="FUNDACIÓN HOSPITAL SAN JOSÉ DE BUGA"/>
    <s v="FA"/>
    <n v="552573"/>
    <s v="FA552573"/>
    <s v="891380054_FA_552573"/>
    <m/>
    <m/>
    <d v="2023-09-01T00:00:00"/>
    <n v="307345"/>
    <n v="307345"/>
    <s v="FACTURA EN PROCESO INTERNO"/>
    <x v="1"/>
    <s v="Finalizada"/>
    <s v="Demanda"/>
    <n v="307345"/>
    <n v="0"/>
    <n v="0"/>
    <m/>
    <n v="398436"/>
    <n v="307345"/>
    <n v="0"/>
    <n v="307345"/>
    <n v="307345"/>
  </r>
  <r>
    <n v="891380054"/>
    <s v="FUNDACIÓN HOSPITAL SAN JOSÉ DE BUGA"/>
    <s v="FA"/>
    <n v="564506"/>
    <s v="FA564506"/>
    <s v="891380054_FA_564506"/>
    <m/>
    <m/>
    <d v="2023-11-01T00:00:00"/>
    <n v="59469"/>
    <n v="59469"/>
    <s v="FACTURA EN PROCESO INTERNO"/>
    <x v="1"/>
    <s v="Finalizada"/>
    <s v="Demanda"/>
    <n v="59469"/>
    <n v="0"/>
    <n v="0"/>
    <m/>
    <n v="398436"/>
    <n v="59469"/>
    <n v="0"/>
    <n v="59469"/>
    <n v="59469"/>
  </r>
  <r>
    <n v="891380054"/>
    <s v="FUNDACIÓN HOSPITAL SAN JOSÉ DE BUGA"/>
    <s v="FA"/>
    <n v="564972"/>
    <s v="FA564972"/>
    <s v="891380054_FA_564972"/>
    <m/>
    <m/>
    <d v="2023-11-01T00:00:00"/>
    <n v="79951"/>
    <n v="75851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65822"/>
    <s v="FA565822"/>
    <s v="891380054_FA_565822"/>
    <m/>
    <m/>
    <d v="2023-11-01T00:00:00"/>
    <n v="34081"/>
    <n v="34081"/>
    <s v="FACTURA EN PROCESO INTERNO"/>
    <x v="1"/>
    <s v="Finalizada"/>
    <s v="Demanda"/>
    <n v="34081"/>
    <n v="0"/>
    <n v="0"/>
    <m/>
    <n v="398436"/>
    <n v="34081"/>
    <n v="0"/>
    <n v="34081"/>
    <n v="34081"/>
  </r>
  <r>
    <n v="891380054"/>
    <s v="FUNDACIÓN HOSPITAL SAN JOSÉ DE BUGA"/>
    <s v="FA"/>
    <n v="567688"/>
    <s v="FA567688"/>
    <s v="891380054_FA_567688"/>
    <m/>
    <m/>
    <d v="2023-11-01T00:00:00"/>
    <n v="15190"/>
    <n v="15190"/>
    <s v="FACTURA EN PROCESO INTERNO"/>
    <x v="1"/>
    <s v="Finalizada"/>
    <s v="Demanda"/>
    <n v="15190"/>
    <n v="0"/>
    <n v="0"/>
    <m/>
    <n v="398436"/>
    <n v="15190"/>
    <n v="0"/>
    <n v="15190"/>
    <n v="15190"/>
  </r>
  <r>
    <n v="891380054"/>
    <s v="FUNDACIÓN HOSPITAL SAN JOSÉ DE BUGA"/>
    <s v="FA"/>
    <n v="567742"/>
    <s v="FA567742"/>
    <s v="891380054_FA_567742"/>
    <m/>
    <m/>
    <d v="2023-11-01T00:00:00"/>
    <n v="221721"/>
    <n v="221721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68345"/>
    <s v="FA568345"/>
    <s v="891380054_FA_568345"/>
    <m/>
    <m/>
    <d v="2023-11-01T00:00:00"/>
    <n v="33334"/>
    <n v="29234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69699"/>
    <s v="FA569699"/>
    <s v="891380054_FA_569699"/>
    <m/>
    <m/>
    <d v="2023-11-01T00:00:00"/>
    <n v="33334"/>
    <n v="29234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71977"/>
    <s v="FA571977"/>
    <s v="891380054_FA_571977"/>
    <m/>
    <m/>
    <d v="2023-11-01T00:00:00"/>
    <n v="15190"/>
    <n v="15190"/>
    <s v="FACTURA EN PROCESO INTERNO"/>
    <x v="1"/>
    <s v="Finalizada"/>
    <s v="Demanda"/>
    <n v="15190"/>
    <n v="0"/>
    <n v="0"/>
    <m/>
    <n v="398436"/>
    <n v="15190"/>
    <n v="0"/>
    <n v="15190"/>
    <n v="15190"/>
  </r>
  <r>
    <n v="891380054"/>
    <s v="FUNDACIÓN HOSPITAL SAN JOSÉ DE BUGA"/>
    <s v="FA"/>
    <n v="572105"/>
    <s v="FA572105"/>
    <s v="891380054_FA_572105"/>
    <m/>
    <m/>
    <d v="2023-11-01T00:00:00"/>
    <n v="56182"/>
    <n v="56182"/>
    <s v="FACTURA EN PROCESO INTERNO"/>
    <x v="1"/>
    <s v="Finalizada"/>
    <s v="Demanda"/>
    <n v="56182"/>
    <n v="0"/>
    <n v="0"/>
    <m/>
    <n v="398436"/>
    <n v="56182"/>
    <n v="0"/>
    <n v="56182"/>
    <n v="56182"/>
  </r>
  <r>
    <n v="891380054"/>
    <s v="FUNDACIÓN HOSPITAL SAN JOSÉ DE BUGA"/>
    <s v="FA"/>
    <n v="572290"/>
    <s v="FA572290"/>
    <s v="891380054_FA_572290"/>
    <m/>
    <m/>
    <d v="2023-11-01T00:00:00"/>
    <n v="138167"/>
    <n v="138167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72730"/>
    <s v="FA572730"/>
    <s v="891380054_FA_572730"/>
    <m/>
    <m/>
    <d v="2023-11-01T00:00:00"/>
    <n v="15190"/>
    <n v="15190"/>
    <s v="FACTURA EN PROCESO INTERNO"/>
    <x v="4"/>
    <s v="Devuelta"/>
    <s v="Demanda"/>
    <n v="0"/>
    <n v="0"/>
    <n v="15190"/>
    <s v="AUT: SE REALIZA DEVOLUCIÓN DE FACTURA, LA AUTORIZACIÓN 122300033582 ESTÁ GENERADA PARA OTRO PRESTADOR NIT 890324177 - ESE FUNDACION VALLE DEL LILI, POR FAVOR COMUNICARSE CON EL ÁREA ENCARGADA. LUIS ERNESTO GUERRERO GALEANO"/>
    <n v="0"/>
    <n v="0"/>
    <n v="0"/>
    <n v="0"/>
    <n v="0"/>
  </r>
  <r>
    <n v="891380054"/>
    <s v="FUNDACIÓN HOSPITAL SAN JOSÉ DE BUGA"/>
    <s v="FA"/>
    <n v="574214"/>
    <s v="FA574214"/>
    <s v="891380054_FA_574214"/>
    <m/>
    <m/>
    <d v="2023-11-01T00:00:00"/>
    <n v="258189"/>
    <n v="258189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75193"/>
    <s v="FA575193"/>
    <s v="891380054_FA_575193"/>
    <m/>
    <m/>
    <d v="2023-11-01T00:00:00"/>
    <n v="167943"/>
    <n v="167943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75310"/>
    <s v="FA575310"/>
    <s v="891380054_FA_575310"/>
    <m/>
    <m/>
    <d v="2023-11-01T00:00:00"/>
    <n v="43696"/>
    <n v="43696"/>
    <s v="FACTURA EN PROCESO INTERNO"/>
    <x v="1"/>
    <s v="Finalizada"/>
    <s v="Demanda"/>
    <n v="43696"/>
    <n v="0"/>
    <n v="0"/>
    <m/>
    <n v="398436"/>
    <n v="43696"/>
    <n v="0"/>
    <n v="43696"/>
    <n v="43696"/>
  </r>
  <r>
    <n v="891380054"/>
    <s v="FUNDACIÓN HOSPITAL SAN JOSÉ DE BUGA"/>
    <s v="FA"/>
    <n v="575842"/>
    <s v="FA575842"/>
    <s v="891380054_FA_575842"/>
    <m/>
    <m/>
    <d v="2023-11-01T00:00:00"/>
    <n v="129483"/>
    <n v="129483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75846"/>
    <s v="FA575846"/>
    <s v="891380054_FA_575846"/>
    <m/>
    <m/>
    <d v="2023-11-01T00:00:00"/>
    <n v="15190"/>
    <n v="15190"/>
    <s v="FACTURA EN PROCESO INTERNO"/>
    <x v="1"/>
    <s v="Finalizada"/>
    <s v="Demanda"/>
    <n v="15190"/>
    <n v="0"/>
    <n v="0"/>
    <m/>
    <n v="398436"/>
    <n v="15190"/>
    <n v="0"/>
    <n v="15190"/>
    <n v="15190"/>
  </r>
  <r>
    <n v="891380054"/>
    <s v="FUNDACIÓN HOSPITAL SAN JOSÉ DE BUGA"/>
    <s v="FA"/>
    <n v="576176"/>
    <s v="FA576176"/>
    <s v="891380054_FA_576176"/>
    <m/>
    <m/>
    <d v="2023-11-01T00:00:00"/>
    <n v="67118"/>
    <n v="67118"/>
    <s v="FACTURA EN PROCESO INTERNO"/>
    <x v="1"/>
    <s v="Finalizada"/>
    <s v="Demanda"/>
    <n v="67118"/>
    <n v="0"/>
    <n v="0"/>
    <m/>
    <n v="398436"/>
    <n v="67118"/>
    <n v="0"/>
    <n v="67118"/>
    <n v="67118"/>
  </r>
  <r>
    <n v="891380054"/>
    <s v="FUNDACIÓN HOSPITAL SAN JOSÉ DE BUGA"/>
    <s v="FA"/>
    <n v="579433"/>
    <s v="FA579433"/>
    <s v="891380054_FA_579433"/>
    <m/>
    <m/>
    <d v="2023-11-01T00:00:00"/>
    <n v="609516"/>
    <n v="609516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80233"/>
    <s v="FA580233"/>
    <s v="891380054_FA_580233"/>
    <m/>
    <m/>
    <d v="2023-11-01T00:00:00"/>
    <n v="35857"/>
    <n v="35857"/>
    <s v="FACTURA EN PROCESO INTERNO"/>
    <x v="1"/>
    <s v="Finalizada"/>
    <s v="Demanda"/>
    <n v="35857"/>
    <n v="0"/>
    <n v="0"/>
    <m/>
    <n v="398436"/>
    <n v="35857"/>
    <n v="0"/>
    <n v="35857"/>
    <n v="35857"/>
  </r>
  <r>
    <n v="891380054"/>
    <s v="FUNDACIÓN HOSPITAL SAN JOSÉ DE BUGA"/>
    <s v="FA"/>
    <n v="584562"/>
    <s v="FA584562"/>
    <s v="891380054_FA_584562"/>
    <m/>
    <m/>
    <d v="2023-11-01T00:00:00"/>
    <n v="181579"/>
    <n v="181579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84764"/>
    <s v="FA584764"/>
    <s v="891380054_FA_584764"/>
    <m/>
    <m/>
    <d v="2023-11-01T00:00:00"/>
    <n v="15190"/>
    <n v="15190"/>
    <s v="FACTURA EN PROCESO INTERNO"/>
    <x v="1"/>
    <s v="Finalizada"/>
    <s v="Demanda"/>
    <n v="15190"/>
    <n v="0"/>
    <n v="0"/>
    <m/>
    <n v="398436"/>
    <n v="15190"/>
    <n v="0"/>
    <n v="15190"/>
    <n v="15190"/>
  </r>
  <r>
    <n v="891380054"/>
    <s v="FUNDACIÓN HOSPITAL SAN JOSÉ DE BUGA"/>
    <s v="FA"/>
    <n v="588288"/>
    <s v="FA588288"/>
    <s v="891380054_FA_588288"/>
    <m/>
    <m/>
    <d v="2023-11-01T00:00:00"/>
    <n v="155056"/>
    <n v="155056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89095"/>
    <s v="FA589095"/>
    <s v="891380054_FA_589095"/>
    <m/>
    <m/>
    <d v="2023-11-01T00:00:00"/>
    <n v="183687"/>
    <n v="183687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589892"/>
    <s v="FA589892"/>
    <s v="891380054_FA_589892"/>
    <m/>
    <m/>
    <d v="2023-11-01T00:00:00"/>
    <n v="40548"/>
    <n v="40548"/>
    <s v="FACTURA EN PROCESO INTERNO"/>
    <x v="1"/>
    <s v="Finalizada"/>
    <s v="Demanda"/>
    <n v="40548"/>
    <n v="0"/>
    <n v="0"/>
    <m/>
    <n v="398436"/>
    <n v="40548"/>
    <n v="0"/>
    <n v="40548"/>
    <n v="40548"/>
  </r>
  <r>
    <n v="891380054"/>
    <s v="FUNDACIÓN HOSPITAL SAN JOSÉ DE BUGA"/>
    <s v="FA"/>
    <n v="591524"/>
    <s v="FA591524"/>
    <s v="891380054_FA_591524"/>
    <m/>
    <m/>
    <d v="2023-11-01T00:00:00"/>
    <n v="41788"/>
    <n v="41788"/>
    <s v="FACTURA EN PROCESO INTERNO"/>
    <x v="1"/>
    <s v="Finalizada"/>
    <s v="Demanda"/>
    <n v="41788"/>
    <n v="0"/>
    <n v="0"/>
    <m/>
    <n v="398436"/>
    <n v="41788"/>
    <n v="0"/>
    <n v="41788"/>
    <n v="41788"/>
  </r>
  <r>
    <n v="891380054"/>
    <s v="FUNDACIÓN HOSPITAL SAN JOSÉ DE BUGA"/>
    <s v="FA"/>
    <n v="599182"/>
    <s v="FA599182"/>
    <s v="891380054_FA_599182"/>
    <m/>
    <m/>
    <d v="2023-11-01T00:00:00"/>
    <n v="294400"/>
    <n v="294400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01468"/>
    <s v="FA601468"/>
    <s v="891380054_FA_601468"/>
    <m/>
    <m/>
    <d v="2023-11-01T00:00:00"/>
    <n v="1157561"/>
    <n v="1157561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02385"/>
    <s v="FA602385"/>
    <s v="891380054_FA_602385"/>
    <m/>
    <m/>
    <d v="2023-11-07T00:00:00"/>
    <n v="2609274"/>
    <n v="2609274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03343"/>
    <s v="FA603343"/>
    <s v="891380054_FA_603343"/>
    <m/>
    <m/>
    <d v="2023-11-07T00:00:00"/>
    <n v="1314263"/>
    <n v="1314263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08464"/>
    <s v="FA608464"/>
    <s v="891380054_FA_608464"/>
    <m/>
    <m/>
    <d v="2023-11-07T00:00:00"/>
    <n v="3859775"/>
    <n v="3859775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08480"/>
    <s v="FA608480"/>
    <s v="891380054_FA_608480"/>
    <m/>
    <m/>
    <d v="2023-11-07T00:00:00"/>
    <n v="289200"/>
    <n v="289200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08537"/>
    <s v="FA608537"/>
    <s v="891380054_FA_608537"/>
    <m/>
    <m/>
    <d v="2023-11-07T00:00:00"/>
    <n v="73400"/>
    <n v="73400"/>
    <s v="FACTURA EN PROCESO INTERNO"/>
    <x v="1"/>
    <s v="Finalizada"/>
    <s v="Demanda"/>
    <n v="73400"/>
    <n v="0"/>
    <n v="0"/>
    <m/>
    <n v="240000"/>
    <n v="73400"/>
    <n v="0"/>
    <n v="73400"/>
    <n v="73400"/>
  </r>
  <r>
    <n v="891380054"/>
    <s v="FUNDACIÓN HOSPITAL SAN JOSÉ DE BUGA"/>
    <s v="FA"/>
    <n v="610451"/>
    <s v="FA610451"/>
    <s v="891380054_FA_610451"/>
    <m/>
    <m/>
    <d v="2023-11-07T00:00:00"/>
    <n v="553660"/>
    <n v="553660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13944"/>
    <s v="FA613944"/>
    <s v="891380054_FA_613944"/>
    <m/>
    <m/>
    <d v="2023-11-07T00:00:00"/>
    <n v="74754"/>
    <n v="74754"/>
    <s v="FACTURA EN PROCESO INTERNO"/>
    <x v="1"/>
    <s v="Finalizada"/>
    <s v="Demanda"/>
    <n v="74754"/>
    <n v="0"/>
    <n v="0"/>
    <m/>
    <n v="240000"/>
    <n v="74754"/>
    <n v="0"/>
    <n v="74754"/>
    <n v="74754"/>
  </r>
  <r>
    <n v="891380054"/>
    <s v="FUNDACIÓN HOSPITAL SAN JOSÉ DE BUGA"/>
    <s v="FA"/>
    <n v="614741"/>
    <s v="FA614741"/>
    <s v="891380054_FA_614741"/>
    <m/>
    <m/>
    <d v="2023-11-07T00:00:00"/>
    <n v="105101"/>
    <n v="105101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19346"/>
    <s v="FA619346"/>
    <s v="891380054_FA_619346"/>
    <m/>
    <m/>
    <d v="2023-11-07T00:00:00"/>
    <n v="309094"/>
    <n v="309094"/>
    <s v="FACTURA EN PROCESO INTERNO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22128"/>
    <s v="FA622128"/>
    <s v="891380054_FA_622128"/>
    <m/>
    <m/>
    <m/>
    <n v="314673"/>
    <n v="314673"/>
    <e v="#N/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23389"/>
    <s v="FA623389"/>
    <s v="891380054_FA_623389"/>
    <m/>
    <m/>
    <m/>
    <n v="401567"/>
    <n v="401567"/>
    <e v="#N/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29086"/>
    <s v="FA629086"/>
    <s v="891380054_FA_629086"/>
    <m/>
    <m/>
    <m/>
    <n v="90000"/>
    <n v="85900"/>
    <e v="#N/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37397"/>
    <s v="FA637397"/>
    <s v="891380054_FA_637397"/>
    <m/>
    <m/>
    <m/>
    <n v="1671098"/>
    <n v="1671098"/>
    <e v="#N/A"/>
    <x v="2"/>
    <s v="Para auditoria de pertinencia"/>
    <s v="Demanda"/>
    <n v="0"/>
    <n v="0"/>
    <n v="0"/>
    <m/>
    <n v="0"/>
    <n v="0"/>
    <n v="0"/>
    <n v="0"/>
    <n v="0"/>
  </r>
  <r>
    <n v="891380054"/>
    <s v="FUNDACIÓN HOSPITAL SAN JOSÉ DE BUGA"/>
    <s v="FA"/>
    <n v="637398"/>
    <s v="FA637398"/>
    <s v="891380054_FA_637398"/>
    <m/>
    <m/>
    <m/>
    <n v="74007"/>
    <n v="74007"/>
    <e v="#N/A"/>
    <x v="1"/>
    <s v="Finalizada"/>
    <s v="Demanda"/>
    <n v="74007"/>
    <n v="0"/>
    <n v="0"/>
    <m/>
    <n v="240000"/>
    <n v="74007"/>
    <n v="0"/>
    <n v="74007"/>
    <n v="740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7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9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/>
    <pivotField numFmtId="165" showAll="0"/>
    <pivotField dataField="1" numFmtId="165" showAll="0"/>
    <pivotField showAll="0" defaultSubtotal="0"/>
    <pivotField axis="axisRow" showAll="0">
      <items count="6">
        <item x="4"/>
        <item x="2"/>
        <item x="1"/>
        <item x="3"/>
        <item x="0"/>
        <item t="default"/>
      </items>
    </pivotField>
    <pivotField showAll="0"/>
    <pivotField showAll="0"/>
    <pivotField numFmtId="165" showAll="0"/>
    <pivotField showAll="0"/>
    <pivotField numFmtId="165" showAll="0"/>
    <pivotField showAll="0"/>
    <pivotField numFmtId="165" showAll="0"/>
    <pivotField numFmtId="165" showAll="0"/>
    <pivotField showAll="0"/>
    <pivotField numFmtId="165" showAll="0"/>
    <pivotField numFmtId="165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9" baseItem="0"/>
    <dataField name=" SUMA SALDO IPS" fld="10" baseField="0" baseItem="0" numFmtId="165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opLeftCell="A68" workbookViewId="0">
      <selection sqref="A1:H89"/>
    </sheetView>
  </sheetViews>
  <sheetFormatPr baseColWidth="10" defaultRowHeight="14.5" x14ac:dyDescent="0.35"/>
  <cols>
    <col min="7" max="7" width="12" customWidth="1"/>
    <col min="8" max="8" width="12.6328125" customWidth="1"/>
    <col min="11" max="11" width="12.453125" customWidth="1"/>
  </cols>
  <sheetData>
    <row r="1" spans="1:11" ht="47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>
        <v>891380054</v>
      </c>
      <c r="B2" t="s">
        <v>11</v>
      </c>
      <c r="C2" t="s">
        <v>100</v>
      </c>
      <c r="D2">
        <v>320180</v>
      </c>
      <c r="E2" t="s">
        <v>12</v>
      </c>
      <c r="F2" s="3">
        <v>44786</v>
      </c>
      <c r="G2" s="4">
        <v>216994</v>
      </c>
      <c r="H2" s="4">
        <v>216994</v>
      </c>
      <c r="I2" t="s">
        <v>101</v>
      </c>
      <c r="J2" t="s">
        <v>102</v>
      </c>
      <c r="K2" t="s">
        <v>101</v>
      </c>
    </row>
    <row r="3" spans="1:11" x14ac:dyDescent="0.35">
      <c r="A3">
        <v>891380054</v>
      </c>
      <c r="B3" t="s">
        <v>11</v>
      </c>
      <c r="C3" t="s">
        <v>100</v>
      </c>
      <c r="D3">
        <v>325705</v>
      </c>
      <c r="E3" t="s">
        <v>13</v>
      </c>
      <c r="F3" s="3">
        <v>44786</v>
      </c>
      <c r="G3" s="4">
        <v>619176</v>
      </c>
      <c r="H3" s="4">
        <v>433988</v>
      </c>
      <c r="I3" t="s">
        <v>101</v>
      </c>
      <c r="J3" t="s">
        <v>102</v>
      </c>
      <c r="K3" t="s">
        <v>101</v>
      </c>
    </row>
    <row r="4" spans="1:11" x14ac:dyDescent="0.35">
      <c r="A4">
        <v>891380054</v>
      </c>
      <c r="B4" t="s">
        <v>11</v>
      </c>
      <c r="C4" t="s">
        <v>100</v>
      </c>
      <c r="D4">
        <v>333270</v>
      </c>
      <c r="E4" t="s">
        <v>14</v>
      </c>
      <c r="F4" s="3">
        <v>44786</v>
      </c>
      <c r="G4" s="4">
        <v>216994</v>
      </c>
      <c r="H4" s="4">
        <v>216994</v>
      </c>
      <c r="I4" t="s">
        <v>101</v>
      </c>
      <c r="J4" t="s">
        <v>102</v>
      </c>
      <c r="K4" t="s">
        <v>101</v>
      </c>
    </row>
    <row r="5" spans="1:11" x14ac:dyDescent="0.35">
      <c r="A5">
        <v>891380054</v>
      </c>
      <c r="B5" t="s">
        <v>11</v>
      </c>
      <c r="C5" t="s">
        <v>100</v>
      </c>
      <c r="D5">
        <v>333398</v>
      </c>
      <c r="E5" t="s">
        <v>15</v>
      </c>
      <c r="F5" s="3"/>
      <c r="G5" s="4">
        <v>912345</v>
      </c>
      <c r="H5" s="4">
        <v>807425</v>
      </c>
      <c r="I5" t="s">
        <v>101</v>
      </c>
      <c r="J5" t="s">
        <v>102</v>
      </c>
      <c r="K5" t="s">
        <v>101</v>
      </c>
    </row>
    <row r="6" spans="1:11" x14ac:dyDescent="0.35">
      <c r="A6">
        <v>891380054</v>
      </c>
      <c r="B6" t="s">
        <v>11</v>
      </c>
      <c r="C6" t="s">
        <v>100</v>
      </c>
      <c r="D6">
        <v>423744</v>
      </c>
      <c r="E6" t="s">
        <v>16</v>
      </c>
      <c r="F6" s="3">
        <v>44977</v>
      </c>
      <c r="G6" s="4">
        <v>11237403</v>
      </c>
      <c r="H6" s="4">
        <v>11237403</v>
      </c>
      <c r="I6" t="s">
        <v>101</v>
      </c>
      <c r="J6" t="s">
        <v>102</v>
      </c>
      <c r="K6" t="s">
        <v>101</v>
      </c>
    </row>
    <row r="7" spans="1:11" x14ac:dyDescent="0.35">
      <c r="A7">
        <v>891380054</v>
      </c>
      <c r="B7" t="s">
        <v>11</v>
      </c>
      <c r="C7" t="s">
        <v>100</v>
      </c>
      <c r="D7">
        <v>425067</v>
      </c>
      <c r="E7" t="s">
        <v>17</v>
      </c>
      <c r="F7" s="3">
        <v>44977</v>
      </c>
      <c r="G7" s="4">
        <v>133849</v>
      </c>
      <c r="H7" s="4">
        <v>133849</v>
      </c>
      <c r="I7" t="s">
        <v>101</v>
      </c>
      <c r="J7" t="s">
        <v>102</v>
      </c>
      <c r="K7" t="s">
        <v>101</v>
      </c>
    </row>
    <row r="8" spans="1:11" x14ac:dyDescent="0.35">
      <c r="A8">
        <v>891380054</v>
      </c>
      <c r="B8" t="s">
        <v>11</v>
      </c>
      <c r="C8" t="s">
        <v>100</v>
      </c>
      <c r="D8">
        <v>431066</v>
      </c>
      <c r="E8" t="s">
        <v>18</v>
      </c>
      <c r="F8" s="3"/>
      <c r="G8" s="4">
        <v>15190</v>
      </c>
      <c r="H8" s="4">
        <v>15190</v>
      </c>
      <c r="I8" t="s">
        <v>101</v>
      </c>
      <c r="J8" t="s">
        <v>102</v>
      </c>
      <c r="K8" t="s">
        <v>101</v>
      </c>
    </row>
    <row r="9" spans="1:11" x14ac:dyDescent="0.35">
      <c r="A9">
        <v>891380054</v>
      </c>
      <c r="B9" t="s">
        <v>11</v>
      </c>
      <c r="C9" t="s">
        <v>100</v>
      </c>
      <c r="D9">
        <v>443380</v>
      </c>
      <c r="E9" t="s">
        <v>19</v>
      </c>
      <c r="F9" s="3">
        <v>44985</v>
      </c>
      <c r="G9" s="4">
        <v>7005370</v>
      </c>
      <c r="H9" s="4">
        <v>52810</v>
      </c>
      <c r="I9" t="s">
        <v>101</v>
      </c>
      <c r="J9" t="s">
        <v>102</v>
      </c>
      <c r="K9" t="s">
        <v>101</v>
      </c>
    </row>
    <row r="10" spans="1:11" x14ac:dyDescent="0.35">
      <c r="A10">
        <v>891380054</v>
      </c>
      <c r="B10" t="s">
        <v>11</v>
      </c>
      <c r="C10" t="s">
        <v>100</v>
      </c>
      <c r="D10">
        <v>443434</v>
      </c>
      <c r="E10" t="s">
        <v>20</v>
      </c>
      <c r="F10" s="3">
        <v>44978</v>
      </c>
      <c r="G10" s="4">
        <v>6188606</v>
      </c>
      <c r="H10" s="4">
        <v>6188606</v>
      </c>
      <c r="I10" t="s">
        <v>101</v>
      </c>
      <c r="J10" t="s">
        <v>102</v>
      </c>
      <c r="K10" t="s">
        <v>101</v>
      </c>
    </row>
    <row r="11" spans="1:11" x14ac:dyDescent="0.35">
      <c r="A11">
        <v>891380054</v>
      </c>
      <c r="B11" t="s">
        <v>11</v>
      </c>
      <c r="C11" t="s">
        <v>100</v>
      </c>
      <c r="D11">
        <v>445797</v>
      </c>
      <c r="E11" t="s">
        <v>21</v>
      </c>
      <c r="F11" s="3"/>
      <c r="G11" s="4">
        <v>17172</v>
      </c>
      <c r="H11" s="4">
        <v>17172</v>
      </c>
      <c r="I11" t="s">
        <v>101</v>
      </c>
      <c r="J11" t="s">
        <v>102</v>
      </c>
      <c r="K11" t="s">
        <v>101</v>
      </c>
    </row>
    <row r="12" spans="1:11" x14ac:dyDescent="0.35">
      <c r="A12">
        <v>891380054</v>
      </c>
      <c r="B12" t="s">
        <v>11</v>
      </c>
      <c r="C12" t="s">
        <v>100</v>
      </c>
      <c r="D12">
        <v>448667</v>
      </c>
      <c r="E12" t="s">
        <v>22</v>
      </c>
      <c r="F12" s="3"/>
      <c r="G12" s="4">
        <v>561187</v>
      </c>
      <c r="H12" s="4">
        <v>561187</v>
      </c>
      <c r="I12" t="s">
        <v>101</v>
      </c>
      <c r="J12" t="s">
        <v>102</v>
      </c>
      <c r="K12" t="s">
        <v>101</v>
      </c>
    </row>
    <row r="13" spans="1:11" x14ac:dyDescent="0.35">
      <c r="A13">
        <v>891380054</v>
      </c>
      <c r="B13" t="s">
        <v>11</v>
      </c>
      <c r="C13" t="s">
        <v>100</v>
      </c>
      <c r="D13">
        <v>449571</v>
      </c>
      <c r="E13" t="s">
        <v>23</v>
      </c>
      <c r="F13" s="3"/>
      <c r="G13" s="4">
        <v>126629</v>
      </c>
      <c r="H13" s="4">
        <v>126629</v>
      </c>
      <c r="I13" t="s">
        <v>101</v>
      </c>
      <c r="J13" t="s">
        <v>102</v>
      </c>
      <c r="K13" t="s">
        <v>101</v>
      </c>
    </row>
    <row r="14" spans="1:11" x14ac:dyDescent="0.35">
      <c r="A14">
        <v>891380054</v>
      </c>
      <c r="B14" t="s">
        <v>11</v>
      </c>
      <c r="C14" t="s">
        <v>100</v>
      </c>
      <c r="D14">
        <v>451799</v>
      </c>
      <c r="E14" t="s">
        <v>24</v>
      </c>
      <c r="F14" s="3"/>
      <c r="G14" s="4">
        <v>15190</v>
      </c>
      <c r="H14" s="4">
        <v>15190</v>
      </c>
      <c r="I14" t="s">
        <v>101</v>
      </c>
      <c r="J14" t="s">
        <v>102</v>
      </c>
      <c r="K14" t="s">
        <v>101</v>
      </c>
    </row>
    <row r="15" spans="1:11" x14ac:dyDescent="0.35">
      <c r="A15">
        <v>891380054</v>
      </c>
      <c r="B15" t="s">
        <v>11</v>
      </c>
      <c r="C15" t="s">
        <v>100</v>
      </c>
      <c r="D15">
        <v>452925</v>
      </c>
      <c r="E15" t="s">
        <v>25</v>
      </c>
      <c r="F15" s="3"/>
      <c r="G15" s="4">
        <v>86881</v>
      </c>
      <c r="H15" s="4">
        <v>86881</v>
      </c>
      <c r="I15" t="s">
        <v>101</v>
      </c>
      <c r="J15" t="s">
        <v>102</v>
      </c>
      <c r="K15" t="s">
        <v>101</v>
      </c>
    </row>
    <row r="16" spans="1:11" x14ac:dyDescent="0.35">
      <c r="A16">
        <v>891380054</v>
      </c>
      <c r="B16" t="s">
        <v>11</v>
      </c>
      <c r="C16" t="s">
        <v>100</v>
      </c>
      <c r="D16">
        <v>456187</v>
      </c>
      <c r="E16" t="s">
        <v>26</v>
      </c>
      <c r="F16" s="3"/>
      <c r="G16" s="4">
        <v>15190</v>
      </c>
      <c r="H16" s="4">
        <v>15190</v>
      </c>
      <c r="I16" t="s">
        <v>101</v>
      </c>
      <c r="J16" t="s">
        <v>102</v>
      </c>
      <c r="K16" t="s">
        <v>101</v>
      </c>
    </row>
    <row r="17" spans="1:11" x14ac:dyDescent="0.35">
      <c r="A17">
        <v>891380054</v>
      </c>
      <c r="B17" t="s">
        <v>11</v>
      </c>
      <c r="C17" t="s">
        <v>100</v>
      </c>
      <c r="D17">
        <v>456655</v>
      </c>
      <c r="E17" t="s">
        <v>27</v>
      </c>
      <c r="F17" s="3"/>
      <c r="G17" s="4">
        <v>119534</v>
      </c>
      <c r="H17" s="4">
        <v>119534</v>
      </c>
      <c r="I17" t="s">
        <v>101</v>
      </c>
      <c r="J17" t="s">
        <v>102</v>
      </c>
      <c r="K17" t="s">
        <v>101</v>
      </c>
    </row>
    <row r="18" spans="1:11" x14ac:dyDescent="0.35">
      <c r="A18">
        <v>891380054</v>
      </c>
      <c r="B18" t="s">
        <v>11</v>
      </c>
      <c r="C18" t="s">
        <v>100</v>
      </c>
      <c r="D18">
        <v>477026</v>
      </c>
      <c r="E18" t="s">
        <v>28</v>
      </c>
      <c r="F18" s="3"/>
      <c r="G18" s="4">
        <v>15190</v>
      </c>
      <c r="H18" s="4">
        <v>15190</v>
      </c>
      <c r="I18" t="s">
        <v>101</v>
      </c>
      <c r="J18" t="s">
        <v>102</v>
      </c>
      <c r="K18" t="s">
        <v>101</v>
      </c>
    </row>
    <row r="19" spans="1:11" x14ac:dyDescent="0.35">
      <c r="A19">
        <v>891380054</v>
      </c>
      <c r="B19" t="s">
        <v>11</v>
      </c>
      <c r="C19" t="s">
        <v>100</v>
      </c>
      <c r="D19">
        <v>483621</v>
      </c>
      <c r="E19" t="s">
        <v>29</v>
      </c>
      <c r="F19" s="3"/>
      <c r="G19" s="4">
        <v>15190</v>
      </c>
      <c r="H19" s="4">
        <v>15190</v>
      </c>
      <c r="I19" t="s">
        <v>101</v>
      </c>
      <c r="J19" t="s">
        <v>102</v>
      </c>
      <c r="K19" t="s">
        <v>101</v>
      </c>
    </row>
    <row r="20" spans="1:11" x14ac:dyDescent="0.35">
      <c r="A20">
        <v>891380054</v>
      </c>
      <c r="B20" t="s">
        <v>11</v>
      </c>
      <c r="C20" t="s">
        <v>100</v>
      </c>
      <c r="D20">
        <v>484374</v>
      </c>
      <c r="E20" t="s">
        <v>30</v>
      </c>
      <c r="F20" s="3"/>
      <c r="G20" s="4">
        <v>230791</v>
      </c>
      <c r="H20" s="4">
        <v>230791</v>
      </c>
      <c r="I20" t="s">
        <v>101</v>
      </c>
      <c r="J20" t="s">
        <v>102</v>
      </c>
      <c r="K20" t="s">
        <v>101</v>
      </c>
    </row>
    <row r="21" spans="1:11" x14ac:dyDescent="0.35">
      <c r="A21">
        <v>891380054</v>
      </c>
      <c r="B21" t="s">
        <v>11</v>
      </c>
      <c r="C21" t="s">
        <v>100</v>
      </c>
      <c r="D21">
        <v>485149</v>
      </c>
      <c r="E21" t="s">
        <v>31</v>
      </c>
      <c r="F21" s="3"/>
      <c r="G21" s="4">
        <v>15190</v>
      </c>
      <c r="H21" s="4">
        <v>15190</v>
      </c>
      <c r="I21" t="s">
        <v>101</v>
      </c>
      <c r="J21" t="s">
        <v>102</v>
      </c>
      <c r="K21" t="s">
        <v>101</v>
      </c>
    </row>
    <row r="22" spans="1:11" x14ac:dyDescent="0.35">
      <c r="A22">
        <v>891380054</v>
      </c>
      <c r="B22" t="s">
        <v>11</v>
      </c>
      <c r="C22" t="s">
        <v>100</v>
      </c>
      <c r="D22">
        <v>485789</v>
      </c>
      <c r="E22" t="s">
        <v>32</v>
      </c>
      <c r="F22" s="3"/>
      <c r="G22" s="4">
        <v>193301</v>
      </c>
      <c r="H22" s="4">
        <v>193301</v>
      </c>
      <c r="I22" t="s">
        <v>101</v>
      </c>
      <c r="J22" t="s">
        <v>102</v>
      </c>
      <c r="K22" t="s">
        <v>101</v>
      </c>
    </row>
    <row r="23" spans="1:11" x14ac:dyDescent="0.35">
      <c r="A23">
        <v>891380054</v>
      </c>
      <c r="B23" t="s">
        <v>11</v>
      </c>
      <c r="C23" t="s">
        <v>100</v>
      </c>
      <c r="D23">
        <v>486724</v>
      </c>
      <c r="E23" t="s">
        <v>33</v>
      </c>
      <c r="F23" s="3"/>
      <c r="G23" s="4">
        <v>225187</v>
      </c>
      <c r="H23" s="4">
        <v>225187</v>
      </c>
      <c r="I23" t="s">
        <v>101</v>
      </c>
      <c r="J23" t="s">
        <v>102</v>
      </c>
      <c r="K23" t="s">
        <v>101</v>
      </c>
    </row>
    <row r="24" spans="1:11" x14ac:dyDescent="0.35">
      <c r="A24">
        <v>891380054</v>
      </c>
      <c r="B24" t="s">
        <v>11</v>
      </c>
      <c r="C24" t="s">
        <v>100</v>
      </c>
      <c r="D24">
        <v>489159</v>
      </c>
      <c r="E24" t="s">
        <v>34</v>
      </c>
      <c r="F24" s="3"/>
      <c r="G24" s="4">
        <v>133267</v>
      </c>
      <c r="H24" s="4">
        <v>133267</v>
      </c>
      <c r="I24" t="s">
        <v>101</v>
      </c>
      <c r="J24" t="s">
        <v>102</v>
      </c>
      <c r="K24" t="s">
        <v>101</v>
      </c>
    </row>
    <row r="25" spans="1:11" x14ac:dyDescent="0.35">
      <c r="A25">
        <v>891380054</v>
      </c>
      <c r="B25" t="s">
        <v>11</v>
      </c>
      <c r="C25" t="s">
        <v>100</v>
      </c>
      <c r="D25">
        <v>490988</v>
      </c>
      <c r="E25" t="s">
        <v>35</v>
      </c>
      <c r="F25" s="3"/>
      <c r="G25" s="4">
        <v>95487</v>
      </c>
      <c r="H25" s="4">
        <v>95487</v>
      </c>
      <c r="I25" t="s">
        <v>101</v>
      </c>
      <c r="J25" t="s">
        <v>102</v>
      </c>
      <c r="K25" t="s">
        <v>101</v>
      </c>
    </row>
    <row r="26" spans="1:11" x14ac:dyDescent="0.35">
      <c r="A26">
        <v>891380054</v>
      </c>
      <c r="B26" t="s">
        <v>11</v>
      </c>
      <c r="C26" t="s">
        <v>100</v>
      </c>
      <c r="D26">
        <v>492419</v>
      </c>
      <c r="E26" t="s">
        <v>36</v>
      </c>
      <c r="F26" s="3"/>
      <c r="G26" s="4">
        <v>15190</v>
      </c>
      <c r="H26" s="4">
        <v>15190</v>
      </c>
      <c r="I26" t="s">
        <v>101</v>
      </c>
      <c r="J26" t="s">
        <v>102</v>
      </c>
      <c r="K26" t="s">
        <v>101</v>
      </c>
    </row>
    <row r="27" spans="1:11" x14ac:dyDescent="0.35">
      <c r="A27">
        <v>891380054</v>
      </c>
      <c r="B27" t="s">
        <v>11</v>
      </c>
      <c r="C27" t="s">
        <v>100</v>
      </c>
      <c r="D27">
        <v>494073</v>
      </c>
      <c r="E27" t="s">
        <v>37</v>
      </c>
      <c r="F27" s="3"/>
      <c r="G27" s="4">
        <v>15190</v>
      </c>
      <c r="H27" s="4">
        <v>15190</v>
      </c>
      <c r="I27" t="s">
        <v>101</v>
      </c>
      <c r="J27" t="s">
        <v>102</v>
      </c>
      <c r="K27" t="s">
        <v>101</v>
      </c>
    </row>
    <row r="28" spans="1:11" x14ac:dyDescent="0.35">
      <c r="A28">
        <v>891380054</v>
      </c>
      <c r="B28" t="s">
        <v>11</v>
      </c>
      <c r="C28" t="s">
        <v>100</v>
      </c>
      <c r="D28">
        <v>495170</v>
      </c>
      <c r="E28" t="s">
        <v>38</v>
      </c>
      <c r="F28" s="3"/>
      <c r="G28" s="4">
        <v>483468</v>
      </c>
      <c r="H28" s="4">
        <v>427869</v>
      </c>
      <c r="I28" t="s">
        <v>101</v>
      </c>
      <c r="J28" t="s">
        <v>102</v>
      </c>
      <c r="K28" t="s">
        <v>101</v>
      </c>
    </row>
    <row r="29" spans="1:11" x14ac:dyDescent="0.35">
      <c r="A29">
        <v>891380054</v>
      </c>
      <c r="B29" t="s">
        <v>11</v>
      </c>
      <c r="C29" t="s">
        <v>100</v>
      </c>
      <c r="D29">
        <v>495326</v>
      </c>
      <c r="E29" t="s">
        <v>39</v>
      </c>
      <c r="F29" s="3">
        <v>45059</v>
      </c>
      <c r="G29" s="4">
        <v>65000</v>
      </c>
      <c r="H29" s="4">
        <v>35000</v>
      </c>
      <c r="I29" t="s">
        <v>101</v>
      </c>
      <c r="J29" t="s">
        <v>102</v>
      </c>
      <c r="K29" t="s">
        <v>101</v>
      </c>
    </row>
    <row r="30" spans="1:11" x14ac:dyDescent="0.35">
      <c r="A30">
        <v>891380054</v>
      </c>
      <c r="B30" t="s">
        <v>11</v>
      </c>
      <c r="C30" t="s">
        <v>100</v>
      </c>
      <c r="D30">
        <v>496534</v>
      </c>
      <c r="E30" t="s">
        <v>40</v>
      </c>
      <c r="F30" s="3"/>
      <c r="G30" s="4">
        <v>263100</v>
      </c>
      <c r="H30" s="4">
        <v>263100</v>
      </c>
      <c r="I30" t="s">
        <v>101</v>
      </c>
      <c r="J30" t="s">
        <v>102</v>
      </c>
      <c r="K30" t="s">
        <v>101</v>
      </c>
    </row>
    <row r="31" spans="1:11" x14ac:dyDescent="0.35">
      <c r="A31">
        <v>891380054</v>
      </c>
      <c r="B31" t="s">
        <v>11</v>
      </c>
      <c r="C31" t="s">
        <v>100</v>
      </c>
      <c r="D31">
        <v>501747</v>
      </c>
      <c r="E31" t="s">
        <v>41</v>
      </c>
      <c r="F31" s="3"/>
      <c r="G31" s="4">
        <v>82405</v>
      </c>
      <c r="H31" s="4">
        <v>82405</v>
      </c>
      <c r="I31" t="s">
        <v>101</v>
      </c>
      <c r="J31" t="s">
        <v>102</v>
      </c>
      <c r="K31" t="s">
        <v>101</v>
      </c>
    </row>
    <row r="32" spans="1:11" x14ac:dyDescent="0.35">
      <c r="A32">
        <v>891380054</v>
      </c>
      <c r="B32" t="s">
        <v>11</v>
      </c>
      <c r="C32" t="s">
        <v>100</v>
      </c>
      <c r="D32">
        <v>502506</v>
      </c>
      <c r="E32" t="s">
        <v>42</v>
      </c>
      <c r="F32" s="3"/>
      <c r="G32" s="4">
        <v>144341</v>
      </c>
      <c r="H32" s="4">
        <v>144341</v>
      </c>
      <c r="I32" t="s">
        <v>101</v>
      </c>
      <c r="J32" t="s">
        <v>102</v>
      </c>
      <c r="K32" t="s">
        <v>101</v>
      </c>
    </row>
    <row r="33" spans="1:11" x14ac:dyDescent="0.35">
      <c r="A33">
        <v>891380054</v>
      </c>
      <c r="B33" t="s">
        <v>11</v>
      </c>
      <c r="C33" t="s">
        <v>100</v>
      </c>
      <c r="D33">
        <v>503775</v>
      </c>
      <c r="E33" t="s">
        <v>43</v>
      </c>
      <c r="F33" s="3"/>
      <c r="G33" s="4">
        <v>40260</v>
      </c>
      <c r="H33" s="4">
        <v>40260</v>
      </c>
      <c r="I33" t="s">
        <v>101</v>
      </c>
      <c r="J33" t="s">
        <v>102</v>
      </c>
      <c r="K33" t="s">
        <v>101</v>
      </c>
    </row>
    <row r="34" spans="1:11" x14ac:dyDescent="0.35">
      <c r="A34">
        <v>891380054</v>
      </c>
      <c r="B34" t="s">
        <v>11</v>
      </c>
      <c r="C34" t="s">
        <v>100</v>
      </c>
      <c r="D34">
        <v>506372</v>
      </c>
      <c r="E34" t="s">
        <v>44</v>
      </c>
      <c r="F34" s="3"/>
      <c r="G34" s="4">
        <v>15190</v>
      </c>
      <c r="H34" s="4">
        <v>15190</v>
      </c>
      <c r="I34" t="s">
        <v>101</v>
      </c>
      <c r="J34" t="s">
        <v>102</v>
      </c>
      <c r="K34" t="s">
        <v>101</v>
      </c>
    </row>
    <row r="35" spans="1:11" x14ac:dyDescent="0.35">
      <c r="A35">
        <v>891380054</v>
      </c>
      <c r="B35" t="s">
        <v>11</v>
      </c>
      <c r="C35" t="s">
        <v>100</v>
      </c>
      <c r="D35">
        <v>507518</v>
      </c>
      <c r="E35" t="s">
        <v>45</v>
      </c>
      <c r="F35" s="3"/>
      <c r="G35" s="4">
        <v>78058</v>
      </c>
      <c r="H35" s="4">
        <v>78058</v>
      </c>
      <c r="I35" t="s">
        <v>101</v>
      </c>
      <c r="J35" t="s">
        <v>102</v>
      </c>
      <c r="K35" t="s">
        <v>101</v>
      </c>
    </row>
    <row r="36" spans="1:11" x14ac:dyDescent="0.35">
      <c r="A36">
        <v>891380054</v>
      </c>
      <c r="B36" t="s">
        <v>11</v>
      </c>
      <c r="C36" t="s">
        <v>100</v>
      </c>
      <c r="D36">
        <v>508772</v>
      </c>
      <c r="E36" t="s">
        <v>46</v>
      </c>
      <c r="F36" s="3"/>
      <c r="G36" s="4">
        <v>1519792</v>
      </c>
      <c r="H36" s="4">
        <v>1519792</v>
      </c>
      <c r="I36" t="s">
        <v>101</v>
      </c>
      <c r="J36" t="s">
        <v>102</v>
      </c>
      <c r="K36" t="s">
        <v>101</v>
      </c>
    </row>
    <row r="37" spans="1:11" x14ac:dyDescent="0.35">
      <c r="A37">
        <v>891380054</v>
      </c>
      <c r="B37" t="s">
        <v>11</v>
      </c>
      <c r="C37" t="s">
        <v>100</v>
      </c>
      <c r="D37">
        <v>509144</v>
      </c>
      <c r="E37" t="s">
        <v>47</v>
      </c>
      <c r="F37" s="3"/>
      <c r="G37" s="4">
        <v>57540</v>
      </c>
      <c r="H37" s="4">
        <v>57540</v>
      </c>
      <c r="I37" t="s">
        <v>101</v>
      </c>
      <c r="J37" t="s">
        <v>102</v>
      </c>
      <c r="K37" t="s">
        <v>101</v>
      </c>
    </row>
    <row r="38" spans="1:11" x14ac:dyDescent="0.35">
      <c r="A38">
        <v>891380054</v>
      </c>
      <c r="B38" t="s">
        <v>11</v>
      </c>
      <c r="C38" t="s">
        <v>100</v>
      </c>
      <c r="D38">
        <v>509316</v>
      </c>
      <c r="E38" t="s">
        <v>48</v>
      </c>
      <c r="F38" s="3"/>
      <c r="G38" s="4">
        <v>96800</v>
      </c>
      <c r="H38" s="4">
        <v>96800</v>
      </c>
      <c r="I38" t="s">
        <v>101</v>
      </c>
      <c r="J38" t="s">
        <v>102</v>
      </c>
      <c r="K38" t="s">
        <v>101</v>
      </c>
    </row>
    <row r="39" spans="1:11" x14ac:dyDescent="0.35">
      <c r="A39">
        <v>891380054</v>
      </c>
      <c r="B39" t="s">
        <v>11</v>
      </c>
      <c r="C39" t="s">
        <v>100</v>
      </c>
      <c r="D39">
        <v>510390</v>
      </c>
      <c r="E39" t="s">
        <v>49</v>
      </c>
      <c r="F39" s="3"/>
      <c r="G39" s="4">
        <v>15190</v>
      </c>
      <c r="H39" s="4">
        <v>15190</v>
      </c>
      <c r="I39" t="s">
        <v>101</v>
      </c>
      <c r="J39" t="s">
        <v>102</v>
      </c>
      <c r="K39" t="s">
        <v>101</v>
      </c>
    </row>
    <row r="40" spans="1:11" x14ac:dyDescent="0.35">
      <c r="A40">
        <v>891380054</v>
      </c>
      <c r="B40" t="s">
        <v>11</v>
      </c>
      <c r="C40" t="s">
        <v>100</v>
      </c>
      <c r="D40">
        <v>528455</v>
      </c>
      <c r="E40" t="s">
        <v>50</v>
      </c>
      <c r="F40" s="3">
        <v>45170</v>
      </c>
      <c r="G40" s="4">
        <v>156229</v>
      </c>
      <c r="H40" s="4">
        <v>152129</v>
      </c>
      <c r="I40" t="s">
        <v>101</v>
      </c>
      <c r="J40" t="s">
        <v>102</v>
      </c>
      <c r="K40" t="s">
        <v>101</v>
      </c>
    </row>
    <row r="41" spans="1:11" x14ac:dyDescent="0.35">
      <c r="A41">
        <v>891380054</v>
      </c>
      <c r="B41" t="s">
        <v>11</v>
      </c>
      <c r="C41" t="s">
        <v>100</v>
      </c>
      <c r="D41">
        <v>531559</v>
      </c>
      <c r="E41" t="s">
        <v>51</v>
      </c>
      <c r="F41" s="3">
        <v>45238</v>
      </c>
      <c r="G41" s="4">
        <v>15935</v>
      </c>
      <c r="H41" s="4">
        <v>15935</v>
      </c>
      <c r="I41" t="s">
        <v>101</v>
      </c>
      <c r="J41" t="s">
        <v>102</v>
      </c>
      <c r="K41" t="s">
        <v>101</v>
      </c>
    </row>
    <row r="42" spans="1:11" x14ac:dyDescent="0.35">
      <c r="A42">
        <v>891380054</v>
      </c>
      <c r="B42" t="s">
        <v>11</v>
      </c>
      <c r="C42" t="s">
        <v>100</v>
      </c>
      <c r="D42">
        <v>540275</v>
      </c>
      <c r="E42" t="s">
        <v>52</v>
      </c>
      <c r="F42" s="3">
        <v>45170</v>
      </c>
      <c r="G42" s="4">
        <v>16660</v>
      </c>
      <c r="H42" s="4">
        <v>12560</v>
      </c>
      <c r="I42" t="s">
        <v>101</v>
      </c>
      <c r="J42" t="s">
        <v>102</v>
      </c>
      <c r="K42" t="s">
        <v>101</v>
      </c>
    </row>
    <row r="43" spans="1:11" x14ac:dyDescent="0.35">
      <c r="A43">
        <v>891380054</v>
      </c>
      <c r="B43" t="s">
        <v>11</v>
      </c>
      <c r="C43" t="s">
        <v>100</v>
      </c>
      <c r="D43">
        <v>541643</v>
      </c>
      <c r="E43" t="s">
        <v>53</v>
      </c>
      <c r="F43" s="3">
        <v>45170</v>
      </c>
      <c r="G43" s="4">
        <v>257680</v>
      </c>
      <c r="H43" s="4">
        <v>257680</v>
      </c>
      <c r="I43" t="s">
        <v>101</v>
      </c>
      <c r="J43" t="s">
        <v>102</v>
      </c>
      <c r="K43" t="s">
        <v>101</v>
      </c>
    </row>
    <row r="44" spans="1:11" x14ac:dyDescent="0.35">
      <c r="A44">
        <v>891380054</v>
      </c>
      <c r="B44" t="s">
        <v>11</v>
      </c>
      <c r="C44" t="s">
        <v>100</v>
      </c>
      <c r="D44">
        <v>542823</v>
      </c>
      <c r="E44" t="s">
        <v>54</v>
      </c>
      <c r="F44" s="3">
        <v>45238</v>
      </c>
      <c r="G44" s="4">
        <v>436640</v>
      </c>
      <c r="H44" s="4">
        <v>436640</v>
      </c>
      <c r="I44" t="s">
        <v>101</v>
      </c>
      <c r="J44" t="s">
        <v>102</v>
      </c>
      <c r="K44" t="s">
        <v>101</v>
      </c>
    </row>
    <row r="45" spans="1:11" x14ac:dyDescent="0.35">
      <c r="A45">
        <v>891380054</v>
      </c>
      <c r="B45" t="s">
        <v>11</v>
      </c>
      <c r="C45" t="s">
        <v>100</v>
      </c>
      <c r="D45">
        <v>548875</v>
      </c>
      <c r="E45" t="s">
        <v>55</v>
      </c>
      <c r="F45" s="3">
        <v>45170</v>
      </c>
      <c r="G45" s="4">
        <v>130866</v>
      </c>
      <c r="H45" s="4">
        <v>130866</v>
      </c>
      <c r="I45" t="s">
        <v>101</v>
      </c>
      <c r="J45" t="s">
        <v>102</v>
      </c>
      <c r="K45" t="s">
        <v>101</v>
      </c>
    </row>
    <row r="46" spans="1:11" x14ac:dyDescent="0.35">
      <c r="A46">
        <v>891380054</v>
      </c>
      <c r="B46" t="s">
        <v>11</v>
      </c>
      <c r="C46" t="s">
        <v>100</v>
      </c>
      <c r="D46">
        <v>549442</v>
      </c>
      <c r="E46" t="s">
        <v>56</v>
      </c>
      <c r="F46" s="3">
        <v>45170</v>
      </c>
      <c r="G46" s="4">
        <v>20000</v>
      </c>
      <c r="H46" s="4">
        <v>15900</v>
      </c>
      <c r="I46" t="s">
        <v>101</v>
      </c>
      <c r="J46" t="s">
        <v>102</v>
      </c>
      <c r="K46" t="s">
        <v>101</v>
      </c>
    </row>
    <row r="47" spans="1:11" x14ac:dyDescent="0.35">
      <c r="A47">
        <v>891380054</v>
      </c>
      <c r="B47" t="s">
        <v>11</v>
      </c>
      <c r="C47" t="s">
        <v>100</v>
      </c>
      <c r="D47">
        <v>549930</v>
      </c>
      <c r="E47" t="s">
        <v>57</v>
      </c>
      <c r="F47" s="3">
        <v>45170</v>
      </c>
      <c r="G47" s="4">
        <v>32649</v>
      </c>
      <c r="H47" s="4">
        <v>32649</v>
      </c>
      <c r="I47" t="s">
        <v>101</v>
      </c>
      <c r="J47" t="s">
        <v>102</v>
      </c>
      <c r="K47" t="s">
        <v>101</v>
      </c>
    </row>
    <row r="48" spans="1:11" x14ac:dyDescent="0.35">
      <c r="A48">
        <v>891380054</v>
      </c>
      <c r="B48" t="s">
        <v>11</v>
      </c>
      <c r="C48" t="s">
        <v>100</v>
      </c>
      <c r="D48">
        <v>552573</v>
      </c>
      <c r="E48" t="s">
        <v>58</v>
      </c>
      <c r="F48" s="3">
        <v>45170</v>
      </c>
      <c r="G48" s="4">
        <v>307345</v>
      </c>
      <c r="H48" s="4">
        <v>307345</v>
      </c>
      <c r="I48" t="s">
        <v>101</v>
      </c>
      <c r="J48" t="s">
        <v>102</v>
      </c>
      <c r="K48" t="s">
        <v>101</v>
      </c>
    </row>
    <row r="49" spans="1:11" x14ac:dyDescent="0.35">
      <c r="A49">
        <v>891380054</v>
      </c>
      <c r="B49" t="s">
        <v>11</v>
      </c>
      <c r="C49" t="s">
        <v>100</v>
      </c>
      <c r="D49">
        <v>564506</v>
      </c>
      <c r="E49" t="s">
        <v>59</v>
      </c>
      <c r="F49" s="3">
        <v>45231</v>
      </c>
      <c r="G49" s="4">
        <v>59469</v>
      </c>
      <c r="H49" s="4">
        <v>59469</v>
      </c>
      <c r="I49" t="s">
        <v>101</v>
      </c>
      <c r="J49" t="s">
        <v>102</v>
      </c>
      <c r="K49" t="s">
        <v>101</v>
      </c>
    </row>
    <row r="50" spans="1:11" x14ac:dyDescent="0.35">
      <c r="A50">
        <v>891380054</v>
      </c>
      <c r="B50" t="s">
        <v>11</v>
      </c>
      <c r="C50" t="s">
        <v>100</v>
      </c>
      <c r="D50">
        <v>564972</v>
      </c>
      <c r="E50" t="s">
        <v>60</v>
      </c>
      <c r="F50" s="3">
        <v>45231</v>
      </c>
      <c r="G50" s="4">
        <v>79951</v>
      </c>
      <c r="H50" s="4">
        <v>75851</v>
      </c>
      <c r="I50" t="s">
        <v>101</v>
      </c>
      <c r="J50" t="s">
        <v>102</v>
      </c>
      <c r="K50" t="s">
        <v>101</v>
      </c>
    </row>
    <row r="51" spans="1:11" x14ac:dyDescent="0.35">
      <c r="A51">
        <v>891380054</v>
      </c>
      <c r="B51" t="s">
        <v>11</v>
      </c>
      <c r="C51" t="s">
        <v>100</v>
      </c>
      <c r="D51">
        <v>565822</v>
      </c>
      <c r="E51" t="s">
        <v>61</v>
      </c>
      <c r="F51" s="3">
        <v>45231</v>
      </c>
      <c r="G51" s="4">
        <v>34081</v>
      </c>
      <c r="H51" s="4">
        <v>34081</v>
      </c>
      <c r="I51" t="s">
        <v>101</v>
      </c>
      <c r="J51" t="s">
        <v>102</v>
      </c>
      <c r="K51" t="s">
        <v>101</v>
      </c>
    </row>
    <row r="52" spans="1:11" x14ac:dyDescent="0.35">
      <c r="A52">
        <v>891380054</v>
      </c>
      <c r="B52" t="s">
        <v>11</v>
      </c>
      <c r="C52" t="s">
        <v>100</v>
      </c>
      <c r="D52">
        <v>567688</v>
      </c>
      <c r="E52" t="s">
        <v>62</v>
      </c>
      <c r="F52" s="3">
        <v>45231</v>
      </c>
      <c r="G52" s="4">
        <v>15190</v>
      </c>
      <c r="H52" s="4">
        <v>15190</v>
      </c>
      <c r="I52" t="s">
        <v>101</v>
      </c>
      <c r="J52" t="s">
        <v>102</v>
      </c>
      <c r="K52" t="s">
        <v>101</v>
      </c>
    </row>
    <row r="53" spans="1:11" x14ac:dyDescent="0.35">
      <c r="A53">
        <v>891380054</v>
      </c>
      <c r="B53" t="s">
        <v>11</v>
      </c>
      <c r="C53" t="s">
        <v>100</v>
      </c>
      <c r="D53">
        <v>567742</v>
      </c>
      <c r="E53" t="s">
        <v>63</v>
      </c>
      <c r="F53" s="3">
        <v>45231</v>
      </c>
      <c r="G53" s="4">
        <v>221721</v>
      </c>
      <c r="H53" s="4">
        <v>221721</v>
      </c>
      <c r="I53" t="s">
        <v>101</v>
      </c>
      <c r="J53" t="s">
        <v>102</v>
      </c>
      <c r="K53" t="s">
        <v>101</v>
      </c>
    </row>
    <row r="54" spans="1:11" x14ac:dyDescent="0.35">
      <c r="A54">
        <v>891380054</v>
      </c>
      <c r="B54" t="s">
        <v>11</v>
      </c>
      <c r="C54" t="s">
        <v>100</v>
      </c>
      <c r="D54">
        <v>568345</v>
      </c>
      <c r="E54" t="s">
        <v>64</v>
      </c>
      <c r="F54" s="3">
        <v>45231</v>
      </c>
      <c r="G54" s="4">
        <v>33334</v>
      </c>
      <c r="H54" s="4">
        <v>29234</v>
      </c>
      <c r="I54" t="s">
        <v>101</v>
      </c>
      <c r="J54" t="s">
        <v>102</v>
      </c>
      <c r="K54" t="s">
        <v>101</v>
      </c>
    </row>
    <row r="55" spans="1:11" x14ac:dyDescent="0.35">
      <c r="A55">
        <v>891380054</v>
      </c>
      <c r="B55" t="s">
        <v>11</v>
      </c>
      <c r="C55" t="s">
        <v>100</v>
      </c>
      <c r="D55">
        <v>569699</v>
      </c>
      <c r="E55" t="s">
        <v>65</v>
      </c>
      <c r="F55" s="3">
        <v>45231</v>
      </c>
      <c r="G55" s="4">
        <v>33334</v>
      </c>
      <c r="H55" s="4">
        <v>29234</v>
      </c>
      <c r="I55" t="s">
        <v>101</v>
      </c>
      <c r="J55" t="s">
        <v>102</v>
      </c>
      <c r="K55" t="s">
        <v>101</v>
      </c>
    </row>
    <row r="56" spans="1:11" x14ac:dyDescent="0.35">
      <c r="A56">
        <v>891380054</v>
      </c>
      <c r="B56" t="s">
        <v>11</v>
      </c>
      <c r="C56" t="s">
        <v>100</v>
      </c>
      <c r="D56">
        <v>571977</v>
      </c>
      <c r="E56" t="s">
        <v>66</v>
      </c>
      <c r="F56" s="3">
        <v>45231</v>
      </c>
      <c r="G56" s="4">
        <v>15190</v>
      </c>
      <c r="H56" s="4">
        <v>15190</v>
      </c>
      <c r="I56" t="s">
        <v>101</v>
      </c>
      <c r="J56" t="s">
        <v>102</v>
      </c>
      <c r="K56" t="s">
        <v>101</v>
      </c>
    </row>
    <row r="57" spans="1:11" x14ac:dyDescent="0.35">
      <c r="A57">
        <v>891380054</v>
      </c>
      <c r="B57" t="s">
        <v>11</v>
      </c>
      <c r="C57" t="s">
        <v>100</v>
      </c>
      <c r="D57">
        <v>572105</v>
      </c>
      <c r="E57" t="s">
        <v>67</v>
      </c>
      <c r="F57" s="3">
        <v>45231</v>
      </c>
      <c r="G57" s="4">
        <v>56182</v>
      </c>
      <c r="H57" s="4">
        <v>56182</v>
      </c>
      <c r="I57" t="s">
        <v>101</v>
      </c>
      <c r="J57" t="s">
        <v>102</v>
      </c>
      <c r="K57" t="s">
        <v>101</v>
      </c>
    </row>
    <row r="58" spans="1:11" x14ac:dyDescent="0.35">
      <c r="A58">
        <v>891380054</v>
      </c>
      <c r="B58" t="s">
        <v>11</v>
      </c>
      <c r="C58" t="s">
        <v>100</v>
      </c>
      <c r="D58">
        <v>572290</v>
      </c>
      <c r="E58" t="s">
        <v>68</v>
      </c>
      <c r="F58" s="3">
        <v>45231</v>
      </c>
      <c r="G58" s="4">
        <v>138167</v>
      </c>
      <c r="H58" s="4">
        <v>138167</v>
      </c>
      <c r="I58" t="s">
        <v>101</v>
      </c>
      <c r="J58" t="s">
        <v>102</v>
      </c>
      <c r="K58" t="s">
        <v>101</v>
      </c>
    </row>
    <row r="59" spans="1:11" x14ac:dyDescent="0.35">
      <c r="A59">
        <v>891380054</v>
      </c>
      <c r="B59" t="s">
        <v>11</v>
      </c>
      <c r="C59" t="s">
        <v>100</v>
      </c>
      <c r="D59">
        <v>572730</v>
      </c>
      <c r="E59" t="s">
        <v>69</v>
      </c>
      <c r="F59" s="3">
        <v>45231</v>
      </c>
      <c r="G59" s="4">
        <v>15190</v>
      </c>
      <c r="H59" s="4">
        <v>15190</v>
      </c>
      <c r="I59" t="s">
        <v>101</v>
      </c>
      <c r="J59" t="s">
        <v>102</v>
      </c>
      <c r="K59" t="s">
        <v>101</v>
      </c>
    </row>
    <row r="60" spans="1:11" x14ac:dyDescent="0.35">
      <c r="A60">
        <v>891380054</v>
      </c>
      <c r="B60" t="s">
        <v>11</v>
      </c>
      <c r="C60" t="s">
        <v>100</v>
      </c>
      <c r="D60">
        <v>574214</v>
      </c>
      <c r="E60" t="s">
        <v>70</v>
      </c>
      <c r="F60" s="3">
        <v>45231</v>
      </c>
      <c r="G60" s="4">
        <v>258189</v>
      </c>
      <c r="H60" s="4">
        <v>258189</v>
      </c>
      <c r="I60" t="s">
        <v>101</v>
      </c>
      <c r="J60" t="s">
        <v>102</v>
      </c>
      <c r="K60" t="s">
        <v>101</v>
      </c>
    </row>
    <row r="61" spans="1:11" x14ac:dyDescent="0.35">
      <c r="A61">
        <v>891380054</v>
      </c>
      <c r="B61" t="s">
        <v>11</v>
      </c>
      <c r="C61" t="s">
        <v>100</v>
      </c>
      <c r="D61">
        <v>575193</v>
      </c>
      <c r="E61" t="s">
        <v>71</v>
      </c>
      <c r="F61" s="3">
        <v>45231</v>
      </c>
      <c r="G61" s="4">
        <v>167943</v>
      </c>
      <c r="H61" s="4">
        <v>167943</v>
      </c>
      <c r="I61" t="s">
        <v>101</v>
      </c>
      <c r="J61" t="s">
        <v>102</v>
      </c>
      <c r="K61" t="s">
        <v>101</v>
      </c>
    </row>
    <row r="62" spans="1:11" x14ac:dyDescent="0.35">
      <c r="A62">
        <v>891380054</v>
      </c>
      <c r="B62" t="s">
        <v>11</v>
      </c>
      <c r="C62" t="s">
        <v>100</v>
      </c>
      <c r="D62">
        <v>575310</v>
      </c>
      <c r="E62" t="s">
        <v>72</v>
      </c>
      <c r="F62" s="3">
        <v>45231</v>
      </c>
      <c r="G62" s="4">
        <v>43696</v>
      </c>
      <c r="H62" s="4">
        <v>43696</v>
      </c>
      <c r="I62" t="s">
        <v>101</v>
      </c>
      <c r="J62" t="s">
        <v>102</v>
      </c>
      <c r="K62" t="s">
        <v>101</v>
      </c>
    </row>
    <row r="63" spans="1:11" x14ac:dyDescent="0.35">
      <c r="A63">
        <v>891380054</v>
      </c>
      <c r="B63" t="s">
        <v>11</v>
      </c>
      <c r="C63" t="s">
        <v>100</v>
      </c>
      <c r="D63">
        <v>575842</v>
      </c>
      <c r="E63" t="s">
        <v>73</v>
      </c>
      <c r="F63" s="3">
        <v>45231</v>
      </c>
      <c r="G63" s="4">
        <v>129483</v>
      </c>
      <c r="H63" s="4">
        <v>129483</v>
      </c>
      <c r="I63" t="s">
        <v>101</v>
      </c>
      <c r="J63" t="s">
        <v>102</v>
      </c>
      <c r="K63" t="s">
        <v>101</v>
      </c>
    </row>
    <row r="64" spans="1:11" x14ac:dyDescent="0.35">
      <c r="A64">
        <v>891380054</v>
      </c>
      <c r="B64" t="s">
        <v>11</v>
      </c>
      <c r="C64" t="s">
        <v>100</v>
      </c>
      <c r="D64">
        <v>575846</v>
      </c>
      <c r="E64" t="s">
        <v>74</v>
      </c>
      <c r="F64" s="3">
        <v>45231</v>
      </c>
      <c r="G64" s="4">
        <v>15190</v>
      </c>
      <c r="H64" s="4">
        <v>15190</v>
      </c>
      <c r="I64" t="s">
        <v>101</v>
      </c>
      <c r="J64" t="s">
        <v>102</v>
      </c>
      <c r="K64" t="s">
        <v>101</v>
      </c>
    </row>
    <row r="65" spans="1:11" x14ac:dyDescent="0.35">
      <c r="A65">
        <v>891380054</v>
      </c>
      <c r="B65" t="s">
        <v>11</v>
      </c>
      <c r="C65" t="s">
        <v>100</v>
      </c>
      <c r="D65">
        <v>576176</v>
      </c>
      <c r="E65" t="s">
        <v>75</v>
      </c>
      <c r="F65" s="3">
        <v>45231</v>
      </c>
      <c r="G65" s="4">
        <v>67118</v>
      </c>
      <c r="H65" s="4">
        <v>67118</v>
      </c>
      <c r="I65" t="s">
        <v>101</v>
      </c>
      <c r="J65" t="s">
        <v>102</v>
      </c>
      <c r="K65" t="s">
        <v>101</v>
      </c>
    </row>
    <row r="66" spans="1:11" x14ac:dyDescent="0.35">
      <c r="A66">
        <v>891380054</v>
      </c>
      <c r="B66" t="s">
        <v>11</v>
      </c>
      <c r="C66" t="s">
        <v>100</v>
      </c>
      <c r="D66">
        <v>579433</v>
      </c>
      <c r="E66" t="s">
        <v>76</v>
      </c>
      <c r="F66" s="3">
        <v>45231</v>
      </c>
      <c r="G66" s="4">
        <v>609516</v>
      </c>
      <c r="H66" s="4">
        <v>609516</v>
      </c>
      <c r="I66" t="s">
        <v>101</v>
      </c>
      <c r="J66" t="s">
        <v>102</v>
      </c>
      <c r="K66" t="s">
        <v>101</v>
      </c>
    </row>
    <row r="67" spans="1:11" x14ac:dyDescent="0.35">
      <c r="A67">
        <v>891380054</v>
      </c>
      <c r="B67" t="s">
        <v>11</v>
      </c>
      <c r="C67" t="s">
        <v>100</v>
      </c>
      <c r="D67">
        <v>580233</v>
      </c>
      <c r="E67" t="s">
        <v>77</v>
      </c>
      <c r="F67" s="3">
        <v>45231</v>
      </c>
      <c r="G67" s="4">
        <v>35857</v>
      </c>
      <c r="H67" s="4">
        <v>35857</v>
      </c>
      <c r="I67" t="s">
        <v>101</v>
      </c>
      <c r="J67" t="s">
        <v>102</v>
      </c>
      <c r="K67" t="s">
        <v>101</v>
      </c>
    </row>
    <row r="68" spans="1:11" x14ac:dyDescent="0.35">
      <c r="A68">
        <v>891380054</v>
      </c>
      <c r="B68" t="s">
        <v>11</v>
      </c>
      <c r="C68" t="s">
        <v>100</v>
      </c>
      <c r="D68">
        <v>584562</v>
      </c>
      <c r="E68" t="s">
        <v>78</v>
      </c>
      <c r="F68" s="3">
        <v>45231</v>
      </c>
      <c r="G68" s="4">
        <v>181579</v>
      </c>
      <c r="H68" s="4">
        <v>181579</v>
      </c>
      <c r="I68" t="s">
        <v>101</v>
      </c>
      <c r="J68" t="s">
        <v>102</v>
      </c>
      <c r="K68" t="s">
        <v>101</v>
      </c>
    </row>
    <row r="69" spans="1:11" x14ac:dyDescent="0.35">
      <c r="A69">
        <v>891380054</v>
      </c>
      <c r="B69" t="s">
        <v>11</v>
      </c>
      <c r="C69" t="s">
        <v>100</v>
      </c>
      <c r="D69">
        <v>584764</v>
      </c>
      <c r="E69" t="s">
        <v>79</v>
      </c>
      <c r="F69" s="3">
        <v>45231</v>
      </c>
      <c r="G69" s="4">
        <v>15190</v>
      </c>
      <c r="H69" s="4">
        <v>15190</v>
      </c>
      <c r="I69" t="s">
        <v>101</v>
      </c>
      <c r="J69" t="s">
        <v>102</v>
      </c>
      <c r="K69" t="s">
        <v>101</v>
      </c>
    </row>
    <row r="70" spans="1:11" x14ac:dyDescent="0.35">
      <c r="A70">
        <v>891380054</v>
      </c>
      <c r="B70" t="s">
        <v>11</v>
      </c>
      <c r="C70" t="s">
        <v>100</v>
      </c>
      <c r="D70">
        <v>588288</v>
      </c>
      <c r="E70" t="s">
        <v>80</v>
      </c>
      <c r="F70" s="3">
        <v>45231</v>
      </c>
      <c r="G70" s="4">
        <v>155056</v>
      </c>
      <c r="H70" s="4">
        <v>155056</v>
      </c>
      <c r="I70" t="s">
        <v>101</v>
      </c>
      <c r="J70" t="s">
        <v>102</v>
      </c>
      <c r="K70" t="s">
        <v>101</v>
      </c>
    </row>
    <row r="71" spans="1:11" x14ac:dyDescent="0.35">
      <c r="A71">
        <v>891380054</v>
      </c>
      <c r="B71" t="s">
        <v>11</v>
      </c>
      <c r="C71" t="s">
        <v>100</v>
      </c>
      <c r="D71">
        <v>589095</v>
      </c>
      <c r="E71" t="s">
        <v>81</v>
      </c>
      <c r="F71" s="3">
        <v>45231</v>
      </c>
      <c r="G71" s="4">
        <v>183687</v>
      </c>
      <c r="H71" s="4">
        <v>183687</v>
      </c>
      <c r="I71" t="s">
        <v>101</v>
      </c>
      <c r="J71" t="s">
        <v>102</v>
      </c>
      <c r="K71" t="s">
        <v>101</v>
      </c>
    </row>
    <row r="72" spans="1:11" x14ac:dyDescent="0.35">
      <c r="A72">
        <v>891380054</v>
      </c>
      <c r="B72" t="s">
        <v>11</v>
      </c>
      <c r="C72" t="s">
        <v>100</v>
      </c>
      <c r="D72">
        <v>589892</v>
      </c>
      <c r="E72" t="s">
        <v>82</v>
      </c>
      <c r="F72" s="3">
        <v>45231</v>
      </c>
      <c r="G72" s="4">
        <v>40548</v>
      </c>
      <c r="H72" s="4">
        <v>40548</v>
      </c>
      <c r="I72" t="s">
        <v>101</v>
      </c>
      <c r="J72" t="s">
        <v>102</v>
      </c>
      <c r="K72" t="s">
        <v>101</v>
      </c>
    </row>
    <row r="73" spans="1:11" x14ac:dyDescent="0.35">
      <c r="A73">
        <v>891380054</v>
      </c>
      <c r="B73" t="s">
        <v>11</v>
      </c>
      <c r="C73" t="s">
        <v>100</v>
      </c>
      <c r="D73">
        <v>591524</v>
      </c>
      <c r="E73" t="s">
        <v>83</v>
      </c>
      <c r="F73" s="3">
        <v>45231</v>
      </c>
      <c r="G73" s="4">
        <v>41788</v>
      </c>
      <c r="H73" s="4">
        <v>41788</v>
      </c>
      <c r="I73" t="s">
        <v>101</v>
      </c>
      <c r="J73" t="s">
        <v>102</v>
      </c>
      <c r="K73" t="s">
        <v>101</v>
      </c>
    </row>
    <row r="74" spans="1:11" x14ac:dyDescent="0.35">
      <c r="A74">
        <v>891380054</v>
      </c>
      <c r="B74" t="s">
        <v>11</v>
      </c>
      <c r="C74" t="s">
        <v>100</v>
      </c>
      <c r="D74">
        <v>599182</v>
      </c>
      <c r="E74" t="s">
        <v>84</v>
      </c>
      <c r="F74" s="3">
        <v>45231</v>
      </c>
      <c r="G74" s="4">
        <v>294400</v>
      </c>
      <c r="H74" s="4">
        <v>294400</v>
      </c>
      <c r="I74" t="s">
        <v>101</v>
      </c>
      <c r="J74" t="s">
        <v>102</v>
      </c>
      <c r="K74" t="s">
        <v>101</v>
      </c>
    </row>
    <row r="75" spans="1:11" x14ac:dyDescent="0.35">
      <c r="A75">
        <v>891380054</v>
      </c>
      <c r="B75" t="s">
        <v>11</v>
      </c>
      <c r="C75" t="s">
        <v>100</v>
      </c>
      <c r="D75">
        <v>601468</v>
      </c>
      <c r="E75" t="s">
        <v>85</v>
      </c>
      <c r="F75" s="3">
        <v>45231</v>
      </c>
      <c r="G75" s="4">
        <v>1157561</v>
      </c>
      <c r="H75" s="4">
        <v>1157561</v>
      </c>
      <c r="I75" t="s">
        <v>101</v>
      </c>
      <c r="J75" t="s">
        <v>102</v>
      </c>
      <c r="K75" t="s">
        <v>101</v>
      </c>
    </row>
    <row r="76" spans="1:11" x14ac:dyDescent="0.35">
      <c r="A76">
        <v>891380054</v>
      </c>
      <c r="B76" t="s">
        <v>11</v>
      </c>
      <c r="C76" t="s">
        <v>100</v>
      </c>
      <c r="D76">
        <v>602385</v>
      </c>
      <c r="E76" t="s">
        <v>86</v>
      </c>
      <c r="F76" s="3">
        <v>45237</v>
      </c>
      <c r="G76" s="4">
        <v>2609274</v>
      </c>
      <c r="H76" s="4">
        <v>2609274</v>
      </c>
      <c r="I76" t="s">
        <v>101</v>
      </c>
      <c r="J76" t="s">
        <v>102</v>
      </c>
      <c r="K76" t="s">
        <v>101</v>
      </c>
    </row>
    <row r="77" spans="1:11" x14ac:dyDescent="0.35">
      <c r="A77">
        <v>891380054</v>
      </c>
      <c r="B77" t="s">
        <v>11</v>
      </c>
      <c r="C77" t="s">
        <v>100</v>
      </c>
      <c r="D77">
        <v>603343</v>
      </c>
      <c r="E77" t="s">
        <v>87</v>
      </c>
      <c r="F77" s="3">
        <v>45237</v>
      </c>
      <c r="G77" s="4">
        <v>1314263</v>
      </c>
      <c r="H77" s="4">
        <v>1314263</v>
      </c>
      <c r="I77" t="s">
        <v>101</v>
      </c>
      <c r="J77" t="s">
        <v>102</v>
      </c>
      <c r="K77" t="s">
        <v>101</v>
      </c>
    </row>
    <row r="78" spans="1:11" x14ac:dyDescent="0.35">
      <c r="A78">
        <v>891380054</v>
      </c>
      <c r="B78" t="s">
        <v>11</v>
      </c>
      <c r="C78" t="s">
        <v>100</v>
      </c>
      <c r="D78">
        <v>608464</v>
      </c>
      <c r="E78" t="s">
        <v>88</v>
      </c>
      <c r="F78" s="3">
        <v>45237</v>
      </c>
      <c r="G78" s="4">
        <v>3859775</v>
      </c>
      <c r="H78" s="4">
        <v>3859775</v>
      </c>
      <c r="I78" t="s">
        <v>101</v>
      </c>
      <c r="J78" t="s">
        <v>102</v>
      </c>
      <c r="K78" t="s">
        <v>101</v>
      </c>
    </row>
    <row r="79" spans="1:11" x14ac:dyDescent="0.35">
      <c r="A79">
        <v>891380054</v>
      </c>
      <c r="B79" t="s">
        <v>11</v>
      </c>
      <c r="C79" t="s">
        <v>100</v>
      </c>
      <c r="D79">
        <v>608480</v>
      </c>
      <c r="E79" t="s">
        <v>89</v>
      </c>
      <c r="F79" s="3">
        <v>45237</v>
      </c>
      <c r="G79" s="4">
        <v>289200</v>
      </c>
      <c r="H79" s="4">
        <v>289200</v>
      </c>
      <c r="I79" t="s">
        <v>101</v>
      </c>
      <c r="J79" t="s">
        <v>102</v>
      </c>
      <c r="K79" t="s">
        <v>101</v>
      </c>
    </row>
    <row r="80" spans="1:11" x14ac:dyDescent="0.35">
      <c r="A80">
        <v>891380054</v>
      </c>
      <c r="B80" t="s">
        <v>11</v>
      </c>
      <c r="C80" t="s">
        <v>100</v>
      </c>
      <c r="D80">
        <v>608537</v>
      </c>
      <c r="E80" t="s">
        <v>90</v>
      </c>
      <c r="F80" s="3">
        <v>45237</v>
      </c>
      <c r="G80" s="4">
        <v>73400</v>
      </c>
      <c r="H80" s="4">
        <v>73400</v>
      </c>
      <c r="I80" t="s">
        <v>101</v>
      </c>
      <c r="J80" t="s">
        <v>102</v>
      </c>
      <c r="K80" t="s">
        <v>101</v>
      </c>
    </row>
    <row r="81" spans="1:11" x14ac:dyDescent="0.35">
      <c r="A81">
        <v>891380054</v>
      </c>
      <c r="B81" t="s">
        <v>11</v>
      </c>
      <c r="C81" t="s">
        <v>100</v>
      </c>
      <c r="D81">
        <v>610451</v>
      </c>
      <c r="E81" t="s">
        <v>91</v>
      </c>
      <c r="F81" s="3">
        <v>45237</v>
      </c>
      <c r="G81" s="4">
        <v>553660</v>
      </c>
      <c r="H81" s="4">
        <v>553660</v>
      </c>
      <c r="I81" t="s">
        <v>101</v>
      </c>
      <c r="J81" t="s">
        <v>102</v>
      </c>
      <c r="K81" t="s">
        <v>101</v>
      </c>
    </row>
    <row r="82" spans="1:11" x14ac:dyDescent="0.35">
      <c r="A82">
        <v>891380054</v>
      </c>
      <c r="B82" t="s">
        <v>11</v>
      </c>
      <c r="C82" t="s">
        <v>100</v>
      </c>
      <c r="D82">
        <v>613944</v>
      </c>
      <c r="E82" t="s">
        <v>92</v>
      </c>
      <c r="F82" s="3">
        <v>45237</v>
      </c>
      <c r="G82" s="4">
        <v>74754</v>
      </c>
      <c r="H82" s="4">
        <v>74754</v>
      </c>
      <c r="I82" t="s">
        <v>101</v>
      </c>
      <c r="J82" t="s">
        <v>102</v>
      </c>
      <c r="K82" t="s">
        <v>101</v>
      </c>
    </row>
    <row r="83" spans="1:11" x14ac:dyDescent="0.35">
      <c r="A83">
        <v>891380054</v>
      </c>
      <c r="B83" t="s">
        <v>11</v>
      </c>
      <c r="C83" t="s">
        <v>100</v>
      </c>
      <c r="D83">
        <v>614741</v>
      </c>
      <c r="E83" t="s">
        <v>93</v>
      </c>
      <c r="F83" s="3">
        <v>45237</v>
      </c>
      <c r="G83" s="4">
        <v>105101</v>
      </c>
      <c r="H83" s="4">
        <v>105101</v>
      </c>
      <c r="I83" t="s">
        <v>101</v>
      </c>
      <c r="J83" t="s">
        <v>102</v>
      </c>
      <c r="K83" t="s">
        <v>101</v>
      </c>
    </row>
    <row r="84" spans="1:11" x14ac:dyDescent="0.35">
      <c r="A84">
        <v>891380054</v>
      </c>
      <c r="B84" t="s">
        <v>11</v>
      </c>
      <c r="C84" t="s">
        <v>100</v>
      </c>
      <c r="D84">
        <v>619346</v>
      </c>
      <c r="E84" t="s">
        <v>94</v>
      </c>
      <c r="F84" s="3">
        <v>45237</v>
      </c>
      <c r="G84" s="4">
        <v>309094</v>
      </c>
      <c r="H84" s="4">
        <v>309094</v>
      </c>
      <c r="I84" t="s">
        <v>101</v>
      </c>
      <c r="J84" t="s">
        <v>102</v>
      </c>
      <c r="K84" t="s">
        <v>101</v>
      </c>
    </row>
    <row r="85" spans="1:11" x14ac:dyDescent="0.35">
      <c r="A85">
        <v>891380054</v>
      </c>
      <c r="B85" t="s">
        <v>11</v>
      </c>
      <c r="C85" t="s">
        <v>100</v>
      </c>
      <c r="D85">
        <v>622128</v>
      </c>
      <c r="E85" t="s">
        <v>95</v>
      </c>
      <c r="F85" s="3"/>
      <c r="G85" s="4">
        <v>314673</v>
      </c>
      <c r="H85" s="4">
        <v>314673</v>
      </c>
      <c r="I85" t="s">
        <v>101</v>
      </c>
      <c r="J85" t="s">
        <v>102</v>
      </c>
      <c r="K85" t="s">
        <v>101</v>
      </c>
    </row>
    <row r="86" spans="1:11" x14ac:dyDescent="0.35">
      <c r="A86">
        <v>891380054</v>
      </c>
      <c r="B86" t="s">
        <v>11</v>
      </c>
      <c r="C86" t="s">
        <v>100</v>
      </c>
      <c r="D86">
        <v>623389</v>
      </c>
      <c r="E86" t="s">
        <v>96</v>
      </c>
      <c r="F86" s="3"/>
      <c r="G86" s="4">
        <v>401567</v>
      </c>
      <c r="H86" s="4">
        <v>401567</v>
      </c>
      <c r="I86" t="s">
        <v>101</v>
      </c>
      <c r="J86" t="s">
        <v>102</v>
      </c>
      <c r="K86" t="s">
        <v>101</v>
      </c>
    </row>
    <row r="87" spans="1:11" x14ac:dyDescent="0.35">
      <c r="A87">
        <v>891380054</v>
      </c>
      <c r="B87" t="s">
        <v>11</v>
      </c>
      <c r="C87" t="s">
        <v>100</v>
      </c>
      <c r="D87">
        <v>629086</v>
      </c>
      <c r="E87" t="s">
        <v>97</v>
      </c>
      <c r="F87" s="3"/>
      <c r="G87" s="4">
        <v>90000</v>
      </c>
      <c r="H87" s="4">
        <v>85900</v>
      </c>
      <c r="I87" t="s">
        <v>101</v>
      </c>
      <c r="J87" t="s">
        <v>102</v>
      </c>
      <c r="K87" t="s">
        <v>101</v>
      </c>
    </row>
    <row r="88" spans="1:11" x14ac:dyDescent="0.35">
      <c r="A88">
        <v>891380054</v>
      </c>
      <c r="B88" t="s">
        <v>11</v>
      </c>
      <c r="C88" t="s">
        <v>100</v>
      </c>
      <c r="D88">
        <v>637397</v>
      </c>
      <c r="E88" t="s">
        <v>98</v>
      </c>
      <c r="F88" s="3"/>
      <c r="G88" s="4">
        <v>1671098</v>
      </c>
      <c r="H88" s="4">
        <v>1671098</v>
      </c>
      <c r="I88" t="s">
        <v>101</v>
      </c>
      <c r="J88" t="s">
        <v>102</v>
      </c>
      <c r="K88" t="s">
        <v>101</v>
      </c>
    </row>
    <row r="89" spans="1:11" x14ac:dyDescent="0.35">
      <c r="A89">
        <v>891380054</v>
      </c>
      <c r="B89" t="s">
        <v>11</v>
      </c>
      <c r="C89" t="s">
        <v>100</v>
      </c>
      <c r="D89">
        <v>637398</v>
      </c>
      <c r="E89" t="s">
        <v>99</v>
      </c>
      <c r="F89" s="3"/>
      <c r="G89" s="4">
        <v>74007</v>
      </c>
      <c r="H89" s="4">
        <v>74007</v>
      </c>
      <c r="I89" t="s">
        <v>101</v>
      </c>
      <c r="J89" t="s">
        <v>102</v>
      </c>
      <c r="K89" t="s">
        <v>101</v>
      </c>
    </row>
    <row r="90" spans="1:11" x14ac:dyDescent="0.35">
      <c r="H90" s="5">
        <f>SUM(H2:H89)</f>
        <v>41158350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4.5" x14ac:dyDescent="0.35"/>
  <cols>
    <col min="1" max="1" width="34.26953125" bestFit="1" customWidth="1"/>
    <col min="2" max="2" width="10.453125" bestFit="1" customWidth="1"/>
    <col min="3" max="3" width="15.36328125" bestFit="1" customWidth="1"/>
  </cols>
  <sheetData>
    <row r="3" spans="1:3" x14ac:dyDescent="0.35">
      <c r="A3" s="15" t="s">
        <v>215</v>
      </c>
      <c r="B3" t="s">
        <v>216</v>
      </c>
      <c r="C3" t="s">
        <v>217</v>
      </c>
    </row>
    <row r="4" spans="1:3" x14ac:dyDescent="0.35">
      <c r="A4" s="16" t="s">
        <v>202</v>
      </c>
      <c r="B4" s="17">
        <v>1</v>
      </c>
      <c r="C4" s="5">
        <v>15190</v>
      </c>
    </row>
    <row r="5" spans="1:3" x14ac:dyDescent="0.35">
      <c r="A5" s="16" t="s">
        <v>200</v>
      </c>
      <c r="B5" s="17">
        <v>41</v>
      </c>
      <c r="C5" s="5">
        <v>31739721</v>
      </c>
    </row>
    <row r="6" spans="1:3" x14ac:dyDescent="0.35">
      <c r="A6" s="16" t="s">
        <v>201</v>
      </c>
      <c r="B6" s="17">
        <v>40</v>
      </c>
      <c r="C6" s="5">
        <v>2559186</v>
      </c>
    </row>
    <row r="7" spans="1:3" x14ac:dyDescent="0.35">
      <c r="A7" s="16" t="s">
        <v>199</v>
      </c>
      <c r="B7" s="17">
        <v>3</v>
      </c>
      <c r="C7" s="5">
        <v>6276416</v>
      </c>
    </row>
    <row r="8" spans="1:3" x14ac:dyDescent="0.35">
      <c r="A8" s="16" t="s">
        <v>244</v>
      </c>
      <c r="B8" s="17">
        <v>3</v>
      </c>
      <c r="C8" s="5">
        <v>567837</v>
      </c>
    </row>
    <row r="9" spans="1:3" x14ac:dyDescent="0.35">
      <c r="A9" s="16" t="s">
        <v>214</v>
      </c>
      <c r="B9" s="17">
        <v>88</v>
      </c>
      <c r="C9" s="5">
        <v>41158350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topLeftCell="I1" workbookViewId="0">
      <selection activeCell="I2" sqref="I2"/>
    </sheetView>
  </sheetViews>
  <sheetFormatPr baseColWidth="10" defaultRowHeight="14.5" x14ac:dyDescent="0.35"/>
  <cols>
    <col min="2" max="2" width="26.36328125" customWidth="1"/>
    <col min="6" max="8" width="22.36328125" customWidth="1"/>
    <col min="10" max="10" width="14.453125" customWidth="1"/>
    <col min="11" max="12" width="13.90625" customWidth="1"/>
    <col min="13" max="13" width="18" customWidth="1"/>
    <col min="15" max="15" width="11.90625" customWidth="1"/>
    <col min="16" max="16" width="15.1796875" customWidth="1"/>
    <col min="17" max="17" width="15.453125" customWidth="1"/>
    <col min="18" max="18" width="11.08984375" bestFit="1" customWidth="1"/>
    <col min="19" max="19" width="11.08984375" customWidth="1"/>
    <col min="20" max="20" width="13" customWidth="1"/>
    <col min="21" max="21" width="12.7265625" customWidth="1"/>
    <col min="23" max="23" width="14.26953125" customWidth="1"/>
    <col min="24" max="24" width="12.6328125" bestFit="1" customWidth="1"/>
  </cols>
  <sheetData>
    <row r="1" spans="1:24" x14ac:dyDescent="0.35">
      <c r="J1" s="4">
        <f>SUBTOTAL(9,J3:J90)</f>
        <v>48515317</v>
      </c>
      <c r="K1" s="4">
        <f>SUBTOTAL(9,K3:K90)</f>
        <v>41158350</v>
      </c>
      <c r="L1" s="4"/>
      <c r="P1" s="4">
        <f>SUBTOTAL(9,P3:P90)</f>
        <v>27812690</v>
      </c>
      <c r="Q1" s="4">
        <f>SUBTOTAL(9,Q3:Q90)</f>
        <v>11237403</v>
      </c>
      <c r="R1" s="4">
        <f>SUBTOTAL(9,R3:R90)</f>
        <v>847975</v>
      </c>
      <c r="S1" s="4"/>
      <c r="T1" s="4">
        <f>SUBTOTAL(9,T3:T90)</f>
        <v>30828870</v>
      </c>
      <c r="U1" s="4">
        <f>SUBTOTAL(9,U3:U90)</f>
        <v>27812690</v>
      </c>
      <c r="V1" s="4">
        <f>SUBTOTAL(9,V3:V90)</f>
        <v>8200</v>
      </c>
      <c r="W1" s="4">
        <f>SUBTOTAL(9,W3:W90)</f>
        <v>15738402</v>
      </c>
      <c r="X1" s="4">
        <f>SUBTOTAL(9,X3:X90)</f>
        <v>15738402</v>
      </c>
    </row>
    <row r="2" spans="1:24" s="8" customFormat="1" ht="43.5" x14ac:dyDescent="0.35">
      <c r="A2" s="7" t="s">
        <v>0</v>
      </c>
      <c r="B2" s="7" t="s">
        <v>1</v>
      </c>
      <c r="C2" s="7" t="s">
        <v>2</v>
      </c>
      <c r="D2" s="7" t="s">
        <v>3</v>
      </c>
      <c r="E2" s="10" t="s">
        <v>4</v>
      </c>
      <c r="F2" s="10" t="s">
        <v>103</v>
      </c>
      <c r="G2" s="64" t="s">
        <v>247</v>
      </c>
      <c r="H2" s="64" t="s">
        <v>248</v>
      </c>
      <c r="I2" s="7" t="s">
        <v>5</v>
      </c>
      <c r="J2" s="7" t="s">
        <v>6</v>
      </c>
      <c r="K2" s="10" t="s">
        <v>7</v>
      </c>
      <c r="L2" s="63" t="s">
        <v>243</v>
      </c>
      <c r="M2" s="10" t="s">
        <v>203</v>
      </c>
      <c r="N2" s="10" t="s">
        <v>192</v>
      </c>
      <c r="O2" s="10" t="s">
        <v>193</v>
      </c>
      <c r="P2" s="13" t="s">
        <v>204</v>
      </c>
      <c r="Q2" s="10" t="s">
        <v>205</v>
      </c>
      <c r="R2" s="10" t="s">
        <v>210</v>
      </c>
      <c r="S2" s="10" t="s">
        <v>212</v>
      </c>
      <c r="T2" s="13" t="s">
        <v>206</v>
      </c>
      <c r="U2" s="13" t="s">
        <v>207</v>
      </c>
      <c r="V2" s="13" t="s">
        <v>208</v>
      </c>
      <c r="W2" s="13" t="s">
        <v>209</v>
      </c>
      <c r="X2" s="13" t="s">
        <v>211</v>
      </c>
    </row>
    <row r="3" spans="1:24" x14ac:dyDescent="0.35">
      <c r="A3" s="6">
        <v>891380054</v>
      </c>
      <c r="B3" s="6" t="s">
        <v>11</v>
      </c>
      <c r="C3" s="6" t="s">
        <v>100</v>
      </c>
      <c r="D3" s="6">
        <v>320180</v>
      </c>
      <c r="E3" s="6" t="s">
        <v>12</v>
      </c>
      <c r="F3" s="6" t="s">
        <v>104</v>
      </c>
      <c r="G3" s="6" t="s">
        <v>249</v>
      </c>
      <c r="H3" s="6" t="s">
        <v>250</v>
      </c>
      <c r="I3" s="9">
        <v>44786</v>
      </c>
      <c r="J3" s="12">
        <v>216994</v>
      </c>
      <c r="K3" s="12">
        <v>216994</v>
      </c>
      <c r="L3" s="12" t="s">
        <v>244</v>
      </c>
      <c r="M3" s="12" t="s">
        <v>244</v>
      </c>
      <c r="N3" s="6" t="s">
        <v>194</v>
      </c>
      <c r="O3" s="6" t="s">
        <v>198</v>
      </c>
      <c r="P3" s="12">
        <v>216994</v>
      </c>
      <c r="Q3" s="11">
        <v>0</v>
      </c>
      <c r="R3" s="12">
        <v>0</v>
      </c>
      <c r="S3" s="14"/>
      <c r="T3" s="12">
        <v>0</v>
      </c>
      <c r="U3" s="12">
        <v>216994</v>
      </c>
      <c r="V3" s="11">
        <v>0</v>
      </c>
      <c r="W3" s="12">
        <v>216994</v>
      </c>
      <c r="X3" s="12">
        <v>216994</v>
      </c>
    </row>
    <row r="4" spans="1:24" x14ac:dyDescent="0.35">
      <c r="A4" s="6">
        <v>891380054</v>
      </c>
      <c r="B4" s="6" t="s">
        <v>11</v>
      </c>
      <c r="C4" s="6" t="s">
        <v>100</v>
      </c>
      <c r="D4" s="6">
        <v>325705</v>
      </c>
      <c r="E4" s="6" t="s">
        <v>13</v>
      </c>
      <c r="F4" s="6" t="s">
        <v>105</v>
      </c>
      <c r="G4" s="6"/>
      <c r="H4" s="6"/>
      <c r="I4" s="9">
        <v>44786</v>
      </c>
      <c r="J4" s="12">
        <v>619176</v>
      </c>
      <c r="K4" s="12">
        <v>433988</v>
      </c>
      <c r="L4" s="12" t="s">
        <v>201</v>
      </c>
      <c r="M4" s="6" t="s">
        <v>201</v>
      </c>
      <c r="N4" s="6" t="s">
        <v>194</v>
      </c>
      <c r="O4" s="6" t="s">
        <v>198</v>
      </c>
      <c r="P4" s="12">
        <v>619176</v>
      </c>
      <c r="Q4" s="11">
        <v>0</v>
      </c>
      <c r="R4" s="12">
        <v>0</v>
      </c>
      <c r="S4" s="14"/>
      <c r="T4" s="12">
        <v>332278</v>
      </c>
      <c r="U4" s="12">
        <v>619176</v>
      </c>
      <c r="V4" s="11">
        <v>0</v>
      </c>
      <c r="W4" s="12">
        <v>619176</v>
      </c>
      <c r="X4" s="12">
        <v>619176</v>
      </c>
    </row>
    <row r="5" spans="1:24" x14ac:dyDescent="0.35">
      <c r="A5" s="6">
        <v>891380054</v>
      </c>
      <c r="B5" s="6" t="s">
        <v>11</v>
      </c>
      <c r="C5" s="6" t="s">
        <v>100</v>
      </c>
      <c r="D5" s="6">
        <v>333270</v>
      </c>
      <c r="E5" s="6" t="s">
        <v>14</v>
      </c>
      <c r="F5" s="6" t="s">
        <v>106</v>
      </c>
      <c r="G5" s="6" t="s">
        <v>249</v>
      </c>
      <c r="H5" s="6" t="s">
        <v>250</v>
      </c>
      <c r="I5" s="9">
        <v>44786</v>
      </c>
      <c r="J5" s="12">
        <v>216994</v>
      </c>
      <c r="K5" s="12">
        <v>216994</v>
      </c>
      <c r="L5" s="12" t="s">
        <v>244</v>
      </c>
      <c r="M5" s="12" t="s">
        <v>244</v>
      </c>
      <c r="N5" s="6" t="s">
        <v>194</v>
      </c>
      <c r="O5" s="6" t="s">
        <v>198</v>
      </c>
      <c r="P5" s="12">
        <v>216994</v>
      </c>
      <c r="Q5" s="11">
        <v>0</v>
      </c>
      <c r="R5" s="12">
        <v>0</v>
      </c>
      <c r="S5" s="14"/>
      <c r="T5" s="12">
        <v>0</v>
      </c>
      <c r="U5" s="12">
        <v>216994</v>
      </c>
      <c r="V5" s="11">
        <v>0</v>
      </c>
      <c r="W5" s="12">
        <v>216994</v>
      </c>
      <c r="X5" s="12">
        <v>216994</v>
      </c>
    </row>
    <row r="6" spans="1:24" x14ac:dyDescent="0.35">
      <c r="A6" s="6">
        <v>891380054</v>
      </c>
      <c r="B6" s="6" t="s">
        <v>11</v>
      </c>
      <c r="C6" s="6" t="s">
        <v>100</v>
      </c>
      <c r="D6" s="6">
        <v>333398</v>
      </c>
      <c r="E6" s="6" t="s">
        <v>15</v>
      </c>
      <c r="F6" s="6" t="s">
        <v>107</v>
      </c>
      <c r="G6" s="6"/>
      <c r="H6" s="6"/>
      <c r="I6" s="9"/>
      <c r="J6" s="12">
        <v>912345</v>
      </c>
      <c r="K6" s="12">
        <v>807425</v>
      </c>
      <c r="L6" s="12" t="s">
        <v>245</v>
      </c>
      <c r="M6" s="6" t="s">
        <v>200</v>
      </c>
      <c r="N6" s="6" t="s">
        <v>195</v>
      </c>
      <c r="O6" s="6" t="s">
        <v>198</v>
      </c>
      <c r="P6" s="12">
        <v>0</v>
      </c>
      <c r="Q6" s="12">
        <v>0</v>
      </c>
      <c r="R6" s="12">
        <v>0</v>
      </c>
      <c r="S6" s="14"/>
      <c r="T6" s="12">
        <v>0</v>
      </c>
      <c r="U6" s="12">
        <v>0</v>
      </c>
      <c r="V6" s="11">
        <v>0</v>
      </c>
      <c r="W6" s="12">
        <v>0</v>
      </c>
      <c r="X6" s="12">
        <v>0</v>
      </c>
    </row>
    <row r="7" spans="1:24" x14ac:dyDescent="0.35">
      <c r="A7" s="6">
        <v>891380054</v>
      </c>
      <c r="B7" s="6" t="s">
        <v>11</v>
      </c>
      <c r="C7" s="6" t="s">
        <v>100</v>
      </c>
      <c r="D7" s="6">
        <v>423744</v>
      </c>
      <c r="E7" s="6" t="s">
        <v>16</v>
      </c>
      <c r="F7" s="6" t="s">
        <v>108</v>
      </c>
      <c r="G7" s="6"/>
      <c r="H7" s="6"/>
      <c r="I7" s="9">
        <v>44977</v>
      </c>
      <c r="J7" s="12">
        <v>11237403</v>
      </c>
      <c r="K7" s="12">
        <v>11237403</v>
      </c>
      <c r="L7" s="12" t="s">
        <v>200</v>
      </c>
      <c r="M7" s="6" t="s">
        <v>200</v>
      </c>
      <c r="N7" s="6" t="s">
        <v>195</v>
      </c>
      <c r="O7" s="6" t="s">
        <v>198</v>
      </c>
      <c r="P7" s="12">
        <v>11237403</v>
      </c>
      <c r="Q7" s="12">
        <v>11237403</v>
      </c>
      <c r="R7" s="12">
        <v>0</v>
      </c>
      <c r="S7" s="14"/>
      <c r="T7" s="12">
        <v>0</v>
      </c>
      <c r="U7" s="12">
        <v>11237403</v>
      </c>
      <c r="V7" s="11">
        <v>0</v>
      </c>
      <c r="W7" s="12">
        <v>0</v>
      </c>
      <c r="X7" s="12">
        <v>0</v>
      </c>
    </row>
    <row r="8" spans="1:24" x14ac:dyDescent="0.35">
      <c r="A8" s="6">
        <v>891380054</v>
      </c>
      <c r="B8" s="6" t="s">
        <v>11</v>
      </c>
      <c r="C8" s="6" t="s">
        <v>100</v>
      </c>
      <c r="D8" s="6">
        <v>425067</v>
      </c>
      <c r="E8" s="6" t="s">
        <v>17</v>
      </c>
      <c r="F8" s="6" t="s">
        <v>109</v>
      </c>
      <c r="G8" s="6" t="s">
        <v>249</v>
      </c>
      <c r="H8" s="6" t="s">
        <v>250</v>
      </c>
      <c r="I8" s="9">
        <v>44977</v>
      </c>
      <c r="J8" s="12">
        <v>133849</v>
      </c>
      <c r="K8" s="12">
        <v>133849</v>
      </c>
      <c r="L8" s="12" t="s">
        <v>244</v>
      </c>
      <c r="M8" s="12" t="s">
        <v>244</v>
      </c>
      <c r="N8" s="6" t="s">
        <v>194</v>
      </c>
      <c r="O8" s="6" t="s">
        <v>198</v>
      </c>
      <c r="P8" s="12">
        <v>133849</v>
      </c>
      <c r="Q8" s="12">
        <v>0</v>
      </c>
      <c r="R8" s="12">
        <v>0</v>
      </c>
      <c r="S8" s="14"/>
      <c r="T8" s="12">
        <v>0</v>
      </c>
      <c r="U8" s="12">
        <v>133849</v>
      </c>
      <c r="V8" s="11">
        <v>0</v>
      </c>
      <c r="W8" s="12">
        <v>133849</v>
      </c>
      <c r="X8" s="12">
        <v>133849</v>
      </c>
    </row>
    <row r="9" spans="1:24" x14ac:dyDescent="0.35">
      <c r="A9" s="6">
        <v>891380054</v>
      </c>
      <c r="B9" s="6" t="s">
        <v>11</v>
      </c>
      <c r="C9" s="6" t="s">
        <v>100</v>
      </c>
      <c r="D9" s="6">
        <v>431066</v>
      </c>
      <c r="E9" s="6" t="s">
        <v>18</v>
      </c>
      <c r="F9" s="6" t="s">
        <v>110</v>
      </c>
      <c r="G9" s="6"/>
      <c r="H9" s="6"/>
      <c r="I9" s="9"/>
      <c r="J9" s="12">
        <v>15190</v>
      </c>
      <c r="K9" s="12">
        <v>15190</v>
      </c>
      <c r="L9" s="12" t="s">
        <v>245</v>
      </c>
      <c r="M9" s="6" t="s">
        <v>201</v>
      </c>
      <c r="N9" s="6" t="s">
        <v>194</v>
      </c>
      <c r="O9" s="6" t="s">
        <v>198</v>
      </c>
      <c r="P9" s="12">
        <v>15190</v>
      </c>
      <c r="Q9" s="12">
        <v>0</v>
      </c>
      <c r="R9" s="12">
        <v>0</v>
      </c>
      <c r="S9" s="14"/>
      <c r="T9" s="12">
        <v>277872</v>
      </c>
      <c r="U9" s="12">
        <v>15190</v>
      </c>
      <c r="V9" s="11">
        <v>0</v>
      </c>
      <c r="W9" s="12">
        <v>15190</v>
      </c>
      <c r="X9" s="12">
        <v>15190</v>
      </c>
    </row>
    <row r="10" spans="1:24" x14ac:dyDescent="0.35">
      <c r="A10" s="6">
        <v>891380054</v>
      </c>
      <c r="B10" s="6" t="s">
        <v>11</v>
      </c>
      <c r="C10" s="6" t="s">
        <v>100</v>
      </c>
      <c r="D10" s="6">
        <v>443380</v>
      </c>
      <c r="E10" s="6" t="s">
        <v>19</v>
      </c>
      <c r="F10" s="6" t="s">
        <v>111</v>
      </c>
      <c r="G10" s="6"/>
      <c r="H10" s="6"/>
      <c r="I10" s="9">
        <v>44985</v>
      </c>
      <c r="J10" s="12">
        <v>7005370</v>
      </c>
      <c r="K10" s="12">
        <v>52810</v>
      </c>
      <c r="L10" s="12" t="s">
        <v>246</v>
      </c>
      <c r="M10" s="6" t="s">
        <v>199</v>
      </c>
      <c r="N10" s="6" t="s">
        <v>196</v>
      </c>
      <c r="O10" s="6" t="s">
        <v>198</v>
      </c>
      <c r="P10" s="12">
        <v>7005370</v>
      </c>
      <c r="Q10" s="12">
        <v>0</v>
      </c>
      <c r="R10" s="12">
        <v>52810</v>
      </c>
      <c r="S10" s="14"/>
      <c r="T10" s="12">
        <v>11995287</v>
      </c>
      <c r="U10" s="12">
        <v>7005370</v>
      </c>
      <c r="V10" s="11">
        <v>0</v>
      </c>
      <c r="W10" s="12">
        <v>6952560</v>
      </c>
      <c r="X10" s="12">
        <v>6952560</v>
      </c>
    </row>
    <row r="11" spans="1:24" x14ac:dyDescent="0.35">
      <c r="A11" s="6">
        <v>891380054</v>
      </c>
      <c r="B11" s="6" t="s">
        <v>11</v>
      </c>
      <c r="C11" s="6" t="s">
        <v>100</v>
      </c>
      <c r="D11" s="6">
        <v>443434</v>
      </c>
      <c r="E11" s="6" t="s">
        <v>20</v>
      </c>
      <c r="F11" s="6" t="s">
        <v>112</v>
      </c>
      <c r="G11" s="6"/>
      <c r="H11" s="6"/>
      <c r="I11" s="9">
        <v>44978</v>
      </c>
      <c r="J11" s="12">
        <v>6188606</v>
      </c>
      <c r="K11" s="12">
        <v>6188606</v>
      </c>
      <c r="L11" s="12" t="s">
        <v>200</v>
      </c>
      <c r="M11" s="6" t="s">
        <v>199</v>
      </c>
      <c r="N11" s="6" t="s">
        <v>196</v>
      </c>
      <c r="O11" s="6" t="s">
        <v>198</v>
      </c>
      <c r="P11" s="12">
        <v>6188606</v>
      </c>
      <c r="Q11" s="12">
        <v>0</v>
      </c>
      <c r="R11" s="12">
        <v>744975</v>
      </c>
      <c r="S11" s="14"/>
      <c r="T11" s="12">
        <v>6188606</v>
      </c>
      <c r="U11" s="12">
        <v>6188606</v>
      </c>
      <c r="V11" s="11">
        <v>0</v>
      </c>
      <c r="W11" s="12">
        <v>5443631</v>
      </c>
      <c r="X11" s="12">
        <v>5443631</v>
      </c>
    </row>
    <row r="12" spans="1:24" x14ac:dyDescent="0.35">
      <c r="A12" s="6">
        <v>891380054</v>
      </c>
      <c r="B12" s="6" t="s">
        <v>11</v>
      </c>
      <c r="C12" s="6" t="s">
        <v>100</v>
      </c>
      <c r="D12" s="6">
        <v>445797</v>
      </c>
      <c r="E12" s="6" t="s">
        <v>21</v>
      </c>
      <c r="F12" s="6" t="s">
        <v>113</v>
      </c>
      <c r="G12" s="6"/>
      <c r="H12" s="6"/>
      <c r="I12" s="9"/>
      <c r="J12" s="12">
        <v>17172</v>
      </c>
      <c r="K12" s="12">
        <v>17172</v>
      </c>
      <c r="L12" s="12" t="s">
        <v>245</v>
      </c>
      <c r="M12" s="6" t="s">
        <v>201</v>
      </c>
      <c r="N12" s="6" t="s">
        <v>194</v>
      </c>
      <c r="O12" s="6" t="s">
        <v>198</v>
      </c>
      <c r="P12" s="12">
        <v>17172</v>
      </c>
      <c r="Q12" s="12">
        <v>0</v>
      </c>
      <c r="R12" s="12">
        <v>0</v>
      </c>
      <c r="S12" s="14"/>
      <c r="T12" s="12">
        <v>287851</v>
      </c>
      <c r="U12" s="12">
        <v>17172</v>
      </c>
      <c r="V12" s="11">
        <v>0</v>
      </c>
      <c r="W12" s="12">
        <v>17172</v>
      </c>
      <c r="X12" s="12">
        <v>17172</v>
      </c>
    </row>
    <row r="13" spans="1:24" x14ac:dyDescent="0.35">
      <c r="A13" s="6">
        <v>891380054</v>
      </c>
      <c r="B13" s="6" t="s">
        <v>11</v>
      </c>
      <c r="C13" s="6" t="s">
        <v>100</v>
      </c>
      <c r="D13" s="6">
        <v>448667</v>
      </c>
      <c r="E13" s="6" t="s">
        <v>22</v>
      </c>
      <c r="F13" s="6" t="s">
        <v>114</v>
      </c>
      <c r="G13" s="6"/>
      <c r="H13" s="6"/>
      <c r="I13" s="9"/>
      <c r="J13" s="12">
        <v>561187</v>
      </c>
      <c r="K13" s="12">
        <v>561187</v>
      </c>
      <c r="L13" s="12" t="s">
        <v>245</v>
      </c>
      <c r="M13" s="6" t="s">
        <v>200</v>
      </c>
      <c r="N13" s="6" t="s">
        <v>195</v>
      </c>
      <c r="O13" s="6" t="s">
        <v>198</v>
      </c>
      <c r="P13" s="12">
        <v>0</v>
      </c>
      <c r="Q13" s="12">
        <v>0</v>
      </c>
      <c r="R13" s="12">
        <v>0</v>
      </c>
      <c r="S13" s="14"/>
      <c r="T13" s="12">
        <v>0</v>
      </c>
      <c r="U13" s="12">
        <v>0</v>
      </c>
      <c r="V13" s="11">
        <v>0</v>
      </c>
      <c r="W13" s="12">
        <v>0</v>
      </c>
      <c r="X13" s="12">
        <v>0</v>
      </c>
    </row>
    <row r="14" spans="1:24" x14ac:dyDescent="0.35">
      <c r="A14" s="6">
        <v>891380054</v>
      </c>
      <c r="B14" s="6" t="s">
        <v>11</v>
      </c>
      <c r="C14" s="6" t="s">
        <v>100</v>
      </c>
      <c r="D14" s="6">
        <v>449571</v>
      </c>
      <c r="E14" s="6" t="s">
        <v>23</v>
      </c>
      <c r="F14" s="6" t="s">
        <v>115</v>
      </c>
      <c r="G14" s="6"/>
      <c r="H14" s="6"/>
      <c r="I14" s="9"/>
      <c r="J14" s="12">
        <v>126629</v>
      </c>
      <c r="K14" s="12">
        <v>126629</v>
      </c>
      <c r="L14" s="12" t="s">
        <v>245</v>
      </c>
      <c r="M14" s="6" t="s">
        <v>200</v>
      </c>
      <c r="N14" s="6" t="s">
        <v>195</v>
      </c>
      <c r="O14" s="6" t="s">
        <v>198</v>
      </c>
      <c r="P14" s="12">
        <v>0</v>
      </c>
      <c r="Q14" s="12">
        <v>0</v>
      </c>
      <c r="R14" s="12">
        <v>0</v>
      </c>
      <c r="S14" s="14"/>
      <c r="T14" s="12">
        <v>0</v>
      </c>
      <c r="U14" s="12">
        <v>0</v>
      </c>
      <c r="V14" s="11">
        <v>0</v>
      </c>
      <c r="W14" s="12">
        <v>0</v>
      </c>
      <c r="X14" s="12">
        <v>0</v>
      </c>
    </row>
    <row r="15" spans="1:24" x14ac:dyDescent="0.35">
      <c r="A15" s="6">
        <v>891380054</v>
      </c>
      <c r="B15" s="6" t="s">
        <v>11</v>
      </c>
      <c r="C15" s="6" t="s">
        <v>100</v>
      </c>
      <c r="D15" s="6">
        <v>451799</v>
      </c>
      <c r="E15" s="6" t="s">
        <v>24</v>
      </c>
      <c r="F15" s="6" t="s">
        <v>116</v>
      </c>
      <c r="G15" s="6"/>
      <c r="H15" s="6"/>
      <c r="I15" s="9"/>
      <c r="J15" s="12">
        <v>15190</v>
      </c>
      <c r="K15" s="12">
        <v>15190</v>
      </c>
      <c r="L15" s="12" t="s">
        <v>245</v>
      </c>
      <c r="M15" s="6" t="s">
        <v>201</v>
      </c>
      <c r="N15" s="6" t="s">
        <v>194</v>
      </c>
      <c r="O15" s="6" t="s">
        <v>198</v>
      </c>
      <c r="P15" s="12">
        <v>15190</v>
      </c>
      <c r="Q15" s="12">
        <v>0</v>
      </c>
      <c r="R15" s="12">
        <v>0</v>
      </c>
      <c r="S15" s="14"/>
      <c r="T15" s="12">
        <v>287851</v>
      </c>
      <c r="U15" s="12">
        <v>15190</v>
      </c>
      <c r="V15" s="11">
        <v>0</v>
      </c>
      <c r="W15" s="12">
        <v>15190</v>
      </c>
      <c r="X15" s="12">
        <v>15190</v>
      </c>
    </row>
    <row r="16" spans="1:24" x14ac:dyDescent="0.35">
      <c r="A16" s="6">
        <v>891380054</v>
      </c>
      <c r="B16" s="6" t="s">
        <v>11</v>
      </c>
      <c r="C16" s="6" t="s">
        <v>100</v>
      </c>
      <c r="D16" s="6">
        <v>452925</v>
      </c>
      <c r="E16" s="6" t="s">
        <v>25</v>
      </c>
      <c r="F16" s="6" t="s">
        <v>117</v>
      </c>
      <c r="G16" s="6"/>
      <c r="H16" s="6"/>
      <c r="I16" s="9"/>
      <c r="J16" s="12">
        <v>86881</v>
      </c>
      <c r="K16" s="12">
        <v>86881</v>
      </c>
      <c r="L16" s="12" t="s">
        <v>245</v>
      </c>
      <c r="M16" s="6" t="s">
        <v>201</v>
      </c>
      <c r="N16" s="6" t="s">
        <v>194</v>
      </c>
      <c r="O16" s="6" t="s">
        <v>198</v>
      </c>
      <c r="P16" s="12">
        <v>86881</v>
      </c>
      <c r="Q16" s="12">
        <v>0</v>
      </c>
      <c r="R16" s="12">
        <v>0</v>
      </c>
      <c r="S16" s="14"/>
      <c r="T16" s="12">
        <v>287851</v>
      </c>
      <c r="U16" s="12">
        <v>86881</v>
      </c>
      <c r="V16" s="11">
        <v>0</v>
      </c>
      <c r="W16" s="12">
        <v>86881</v>
      </c>
      <c r="X16" s="12">
        <v>86881</v>
      </c>
    </row>
    <row r="17" spans="1:24" x14ac:dyDescent="0.35">
      <c r="A17" s="6">
        <v>891380054</v>
      </c>
      <c r="B17" s="6" t="s">
        <v>11</v>
      </c>
      <c r="C17" s="6" t="s">
        <v>100</v>
      </c>
      <c r="D17" s="6">
        <v>456187</v>
      </c>
      <c r="E17" s="6" t="s">
        <v>26</v>
      </c>
      <c r="F17" s="6" t="s">
        <v>118</v>
      </c>
      <c r="G17" s="6"/>
      <c r="H17" s="6"/>
      <c r="I17" s="9"/>
      <c r="J17" s="12">
        <v>15190</v>
      </c>
      <c r="K17" s="12">
        <v>15190</v>
      </c>
      <c r="L17" s="12" t="s">
        <v>245</v>
      </c>
      <c r="M17" s="6" t="s">
        <v>201</v>
      </c>
      <c r="N17" s="6" t="s">
        <v>194</v>
      </c>
      <c r="O17" s="6" t="s">
        <v>198</v>
      </c>
      <c r="P17" s="12">
        <v>15190</v>
      </c>
      <c r="Q17" s="12">
        <v>0</v>
      </c>
      <c r="R17" s="12">
        <v>0</v>
      </c>
      <c r="S17" s="14"/>
      <c r="T17" s="12">
        <v>287851</v>
      </c>
      <c r="U17" s="12">
        <v>15190</v>
      </c>
      <c r="V17" s="11">
        <v>0</v>
      </c>
      <c r="W17" s="12">
        <v>15190</v>
      </c>
      <c r="X17" s="12">
        <v>15190</v>
      </c>
    </row>
    <row r="18" spans="1:24" x14ac:dyDescent="0.35">
      <c r="A18" s="6">
        <v>891380054</v>
      </c>
      <c r="B18" s="6" t="s">
        <v>11</v>
      </c>
      <c r="C18" s="6" t="s">
        <v>100</v>
      </c>
      <c r="D18" s="6">
        <v>456655</v>
      </c>
      <c r="E18" s="6" t="s">
        <v>27</v>
      </c>
      <c r="F18" s="6" t="s">
        <v>119</v>
      </c>
      <c r="G18" s="6"/>
      <c r="H18" s="6"/>
      <c r="I18" s="9"/>
      <c r="J18" s="12">
        <v>119534</v>
      </c>
      <c r="K18" s="12">
        <v>119534</v>
      </c>
      <c r="L18" s="12" t="s">
        <v>245</v>
      </c>
      <c r="M18" s="6" t="s">
        <v>200</v>
      </c>
      <c r="N18" s="6" t="s">
        <v>195</v>
      </c>
      <c r="O18" s="6" t="s">
        <v>198</v>
      </c>
      <c r="P18" s="12">
        <v>0</v>
      </c>
      <c r="Q18" s="12">
        <v>0</v>
      </c>
      <c r="R18" s="12">
        <v>0</v>
      </c>
      <c r="S18" s="14"/>
      <c r="T18" s="12">
        <v>0</v>
      </c>
      <c r="U18" s="12">
        <v>0</v>
      </c>
      <c r="V18" s="11">
        <v>0</v>
      </c>
      <c r="W18" s="12">
        <v>0</v>
      </c>
      <c r="X18" s="12">
        <v>0</v>
      </c>
    </row>
    <row r="19" spans="1:24" x14ac:dyDescent="0.35">
      <c r="A19" s="6">
        <v>891380054</v>
      </c>
      <c r="B19" s="6" t="s">
        <v>11</v>
      </c>
      <c r="C19" s="6" t="s">
        <v>100</v>
      </c>
      <c r="D19" s="6">
        <v>477026</v>
      </c>
      <c r="E19" s="6" t="s">
        <v>28</v>
      </c>
      <c r="F19" s="6" t="s">
        <v>120</v>
      </c>
      <c r="G19" s="6"/>
      <c r="H19" s="6"/>
      <c r="I19" s="9"/>
      <c r="J19" s="12">
        <v>15190</v>
      </c>
      <c r="K19" s="12">
        <v>15190</v>
      </c>
      <c r="L19" s="12" t="s">
        <v>245</v>
      </c>
      <c r="M19" s="6" t="s">
        <v>201</v>
      </c>
      <c r="N19" s="6" t="s">
        <v>194</v>
      </c>
      <c r="O19" s="6" t="s">
        <v>198</v>
      </c>
      <c r="P19" s="12">
        <v>15190</v>
      </c>
      <c r="Q19" s="12">
        <v>0</v>
      </c>
      <c r="R19" s="12">
        <v>0</v>
      </c>
      <c r="S19" s="14"/>
      <c r="T19" s="12">
        <v>364797</v>
      </c>
      <c r="U19" s="12">
        <v>15190</v>
      </c>
      <c r="V19" s="11">
        <v>0</v>
      </c>
      <c r="W19" s="12">
        <v>15190</v>
      </c>
      <c r="X19" s="12">
        <v>15190</v>
      </c>
    </row>
    <row r="20" spans="1:24" x14ac:dyDescent="0.35">
      <c r="A20" s="6">
        <v>891380054</v>
      </c>
      <c r="B20" s="6" t="s">
        <v>11</v>
      </c>
      <c r="C20" s="6" t="s">
        <v>100</v>
      </c>
      <c r="D20" s="6">
        <v>483621</v>
      </c>
      <c r="E20" s="6" t="s">
        <v>29</v>
      </c>
      <c r="F20" s="6" t="s">
        <v>121</v>
      </c>
      <c r="G20" s="6"/>
      <c r="H20" s="6"/>
      <c r="I20" s="9"/>
      <c r="J20" s="12">
        <v>15190</v>
      </c>
      <c r="K20" s="12">
        <v>15190</v>
      </c>
      <c r="L20" s="12" t="s">
        <v>245</v>
      </c>
      <c r="M20" s="6" t="s">
        <v>201</v>
      </c>
      <c r="N20" s="6" t="s">
        <v>194</v>
      </c>
      <c r="O20" s="6" t="s">
        <v>198</v>
      </c>
      <c r="P20" s="12">
        <v>15190</v>
      </c>
      <c r="Q20" s="12">
        <v>0</v>
      </c>
      <c r="R20" s="12">
        <v>0</v>
      </c>
      <c r="S20" s="14"/>
      <c r="T20" s="12">
        <v>287689</v>
      </c>
      <c r="U20" s="12">
        <v>15190</v>
      </c>
      <c r="V20" s="11">
        <v>0</v>
      </c>
      <c r="W20" s="12">
        <v>15190</v>
      </c>
      <c r="X20" s="12">
        <v>15190</v>
      </c>
    </row>
    <row r="21" spans="1:24" x14ac:dyDescent="0.35">
      <c r="A21" s="6">
        <v>891380054</v>
      </c>
      <c r="B21" s="6" t="s">
        <v>11</v>
      </c>
      <c r="C21" s="6" t="s">
        <v>100</v>
      </c>
      <c r="D21" s="6">
        <v>484374</v>
      </c>
      <c r="E21" s="6" t="s">
        <v>30</v>
      </c>
      <c r="F21" s="6" t="s">
        <v>122</v>
      </c>
      <c r="G21" s="6"/>
      <c r="H21" s="6"/>
      <c r="I21" s="9"/>
      <c r="J21" s="12">
        <v>230791</v>
      </c>
      <c r="K21" s="12">
        <v>230791</v>
      </c>
      <c r="L21" s="12" t="s">
        <v>245</v>
      </c>
      <c r="M21" s="6" t="s">
        <v>200</v>
      </c>
      <c r="N21" s="6" t="s">
        <v>195</v>
      </c>
      <c r="O21" s="6" t="s">
        <v>198</v>
      </c>
      <c r="P21" s="12">
        <v>0</v>
      </c>
      <c r="Q21" s="12">
        <v>0</v>
      </c>
      <c r="R21" s="12">
        <v>0</v>
      </c>
      <c r="S21" s="14"/>
      <c r="T21" s="12">
        <v>0</v>
      </c>
      <c r="U21" s="12">
        <v>0</v>
      </c>
      <c r="V21" s="11">
        <v>0</v>
      </c>
      <c r="W21" s="12">
        <v>0</v>
      </c>
      <c r="X21" s="12">
        <v>0</v>
      </c>
    </row>
    <row r="22" spans="1:24" x14ac:dyDescent="0.35">
      <c r="A22" s="6">
        <v>891380054</v>
      </c>
      <c r="B22" s="6" t="s">
        <v>11</v>
      </c>
      <c r="C22" s="6" t="s">
        <v>100</v>
      </c>
      <c r="D22" s="6">
        <v>485149</v>
      </c>
      <c r="E22" s="6" t="s">
        <v>31</v>
      </c>
      <c r="F22" s="6" t="s">
        <v>123</v>
      </c>
      <c r="G22" s="6"/>
      <c r="H22" s="6"/>
      <c r="I22" s="9"/>
      <c r="J22" s="12">
        <v>15190</v>
      </c>
      <c r="K22" s="12">
        <v>15190</v>
      </c>
      <c r="L22" s="12" t="s">
        <v>245</v>
      </c>
      <c r="M22" s="6" t="s">
        <v>201</v>
      </c>
      <c r="N22" s="6" t="s">
        <v>194</v>
      </c>
      <c r="O22" s="6" t="s">
        <v>198</v>
      </c>
      <c r="P22" s="12">
        <v>15190</v>
      </c>
      <c r="Q22" s="12">
        <v>0</v>
      </c>
      <c r="R22" s="12">
        <v>0</v>
      </c>
      <c r="S22" s="14"/>
      <c r="T22" s="12">
        <v>287689</v>
      </c>
      <c r="U22" s="12">
        <v>15190</v>
      </c>
      <c r="V22" s="11">
        <v>0</v>
      </c>
      <c r="W22" s="12">
        <v>15190</v>
      </c>
      <c r="X22" s="12">
        <v>15190</v>
      </c>
    </row>
    <row r="23" spans="1:24" x14ac:dyDescent="0.35">
      <c r="A23" s="6">
        <v>891380054</v>
      </c>
      <c r="B23" s="6" t="s">
        <v>11</v>
      </c>
      <c r="C23" s="6" t="s">
        <v>100</v>
      </c>
      <c r="D23" s="6">
        <v>485789</v>
      </c>
      <c r="E23" s="6" t="s">
        <v>32</v>
      </c>
      <c r="F23" s="6" t="s">
        <v>124</v>
      </c>
      <c r="G23" s="6"/>
      <c r="H23" s="6"/>
      <c r="I23" s="9"/>
      <c r="J23" s="12">
        <v>193301</v>
      </c>
      <c r="K23" s="12">
        <v>193301</v>
      </c>
      <c r="L23" s="12" t="s">
        <v>245</v>
      </c>
      <c r="M23" s="6" t="s">
        <v>200</v>
      </c>
      <c r="N23" s="6" t="s">
        <v>195</v>
      </c>
      <c r="O23" s="6" t="s">
        <v>198</v>
      </c>
      <c r="P23" s="12">
        <v>0</v>
      </c>
      <c r="Q23" s="12">
        <v>0</v>
      </c>
      <c r="R23" s="12">
        <v>0</v>
      </c>
      <c r="S23" s="14"/>
      <c r="T23" s="12">
        <v>0</v>
      </c>
      <c r="U23" s="12">
        <v>0</v>
      </c>
      <c r="V23" s="11">
        <v>0</v>
      </c>
      <c r="W23" s="12">
        <v>0</v>
      </c>
      <c r="X23" s="12">
        <v>0</v>
      </c>
    </row>
    <row r="24" spans="1:24" x14ac:dyDescent="0.35">
      <c r="A24" s="6">
        <v>891380054</v>
      </c>
      <c r="B24" s="6" t="s">
        <v>11</v>
      </c>
      <c r="C24" s="6" t="s">
        <v>100</v>
      </c>
      <c r="D24" s="6">
        <v>486724</v>
      </c>
      <c r="E24" s="6" t="s">
        <v>33</v>
      </c>
      <c r="F24" s="6" t="s">
        <v>125</v>
      </c>
      <c r="G24" s="6"/>
      <c r="H24" s="6"/>
      <c r="I24" s="9"/>
      <c r="J24" s="12">
        <v>225187</v>
      </c>
      <c r="K24" s="12">
        <v>225187</v>
      </c>
      <c r="L24" s="12" t="s">
        <v>245</v>
      </c>
      <c r="M24" s="6" t="s">
        <v>200</v>
      </c>
      <c r="N24" s="6" t="s">
        <v>195</v>
      </c>
      <c r="O24" s="6" t="s">
        <v>198</v>
      </c>
      <c r="P24" s="12">
        <v>0</v>
      </c>
      <c r="Q24" s="12">
        <v>0</v>
      </c>
      <c r="R24" s="12">
        <v>0</v>
      </c>
      <c r="S24" s="14"/>
      <c r="T24" s="12">
        <v>0</v>
      </c>
      <c r="U24" s="12">
        <v>0</v>
      </c>
      <c r="V24" s="11">
        <v>0</v>
      </c>
      <c r="W24" s="12">
        <v>0</v>
      </c>
      <c r="X24" s="12">
        <v>0</v>
      </c>
    </row>
    <row r="25" spans="1:24" x14ac:dyDescent="0.35">
      <c r="A25" s="6">
        <v>891380054</v>
      </c>
      <c r="B25" s="6" t="s">
        <v>11</v>
      </c>
      <c r="C25" s="6" t="s">
        <v>100</v>
      </c>
      <c r="D25" s="6">
        <v>489159</v>
      </c>
      <c r="E25" s="6" t="s">
        <v>34</v>
      </c>
      <c r="F25" s="6" t="s">
        <v>126</v>
      </c>
      <c r="G25" s="6"/>
      <c r="H25" s="6"/>
      <c r="I25" s="9"/>
      <c r="J25" s="12">
        <v>133267</v>
      </c>
      <c r="K25" s="12">
        <v>133267</v>
      </c>
      <c r="L25" s="12" t="s">
        <v>245</v>
      </c>
      <c r="M25" s="6" t="s">
        <v>200</v>
      </c>
      <c r="N25" s="6" t="s">
        <v>195</v>
      </c>
      <c r="O25" s="6" t="s">
        <v>198</v>
      </c>
      <c r="P25" s="12">
        <v>0</v>
      </c>
      <c r="Q25" s="12">
        <v>0</v>
      </c>
      <c r="R25" s="12">
        <v>0</v>
      </c>
      <c r="S25" s="14"/>
      <c r="T25" s="12">
        <v>0</v>
      </c>
      <c r="U25" s="12">
        <v>0</v>
      </c>
      <c r="V25" s="11">
        <v>0</v>
      </c>
      <c r="W25" s="12">
        <v>0</v>
      </c>
      <c r="X25" s="12">
        <v>0</v>
      </c>
    </row>
    <row r="26" spans="1:24" x14ac:dyDescent="0.35">
      <c r="A26" s="6">
        <v>891380054</v>
      </c>
      <c r="B26" s="6" t="s">
        <v>11</v>
      </c>
      <c r="C26" s="6" t="s">
        <v>100</v>
      </c>
      <c r="D26" s="6">
        <v>490988</v>
      </c>
      <c r="E26" s="6" t="s">
        <v>35</v>
      </c>
      <c r="F26" s="6" t="s">
        <v>127</v>
      </c>
      <c r="G26" s="6"/>
      <c r="H26" s="6"/>
      <c r="I26" s="9"/>
      <c r="J26" s="12">
        <v>95487</v>
      </c>
      <c r="K26" s="12">
        <v>95487</v>
      </c>
      <c r="L26" s="12" t="s">
        <v>245</v>
      </c>
      <c r="M26" s="6" t="s">
        <v>201</v>
      </c>
      <c r="N26" s="6" t="s">
        <v>194</v>
      </c>
      <c r="O26" s="6" t="s">
        <v>198</v>
      </c>
      <c r="P26" s="12">
        <v>95487</v>
      </c>
      <c r="Q26" s="12">
        <v>0</v>
      </c>
      <c r="R26" s="12">
        <v>0</v>
      </c>
      <c r="S26" s="14"/>
      <c r="T26" s="12">
        <v>287689</v>
      </c>
      <c r="U26" s="12">
        <v>95487</v>
      </c>
      <c r="V26" s="11">
        <v>0</v>
      </c>
      <c r="W26" s="12">
        <v>95487</v>
      </c>
      <c r="X26" s="12">
        <v>95487</v>
      </c>
    </row>
    <row r="27" spans="1:24" x14ac:dyDescent="0.35">
      <c r="A27" s="6">
        <v>891380054</v>
      </c>
      <c r="B27" s="6" t="s">
        <v>11</v>
      </c>
      <c r="C27" s="6" t="s">
        <v>100</v>
      </c>
      <c r="D27" s="6">
        <v>492419</v>
      </c>
      <c r="E27" s="6" t="s">
        <v>36</v>
      </c>
      <c r="F27" s="6" t="s">
        <v>128</v>
      </c>
      <c r="G27" s="6"/>
      <c r="H27" s="6"/>
      <c r="I27" s="9"/>
      <c r="J27" s="12">
        <v>15190</v>
      </c>
      <c r="K27" s="12">
        <v>15190</v>
      </c>
      <c r="L27" s="12" t="s">
        <v>245</v>
      </c>
      <c r="M27" s="6" t="s">
        <v>201</v>
      </c>
      <c r="N27" s="6" t="s">
        <v>194</v>
      </c>
      <c r="O27" s="6" t="s">
        <v>198</v>
      </c>
      <c r="P27" s="12">
        <v>15190</v>
      </c>
      <c r="Q27" s="12">
        <v>0</v>
      </c>
      <c r="R27" s="12">
        <v>0</v>
      </c>
      <c r="S27" s="14"/>
      <c r="T27" s="12">
        <v>284065</v>
      </c>
      <c r="U27" s="12">
        <v>15190</v>
      </c>
      <c r="V27" s="11">
        <v>0</v>
      </c>
      <c r="W27" s="12">
        <v>15190</v>
      </c>
      <c r="X27" s="12">
        <v>15190</v>
      </c>
    </row>
    <row r="28" spans="1:24" x14ac:dyDescent="0.35">
      <c r="A28" s="6">
        <v>891380054</v>
      </c>
      <c r="B28" s="6" t="s">
        <v>11</v>
      </c>
      <c r="C28" s="6" t="s">
        <v>100</v>
      </c>
      <c r="D28" s="6">
        <v>494073</v>
      </c>
      <c r="E28" s="6" t="s">
        <v>37</v>
      </c>
      <c r="F28" s="6" t="s">
        <v>129</v>
      </c>
      <c r="G28" s="6"/>
      <c r="H28" s="6"/>
      <c r="I28" s="9"/>
      <c r="J28" s="12">
        <v>15190</v>
      </c>
      <c r="K28" s="12">
        <v>15190</v>
      </c>
      <c r="L28" s="12" t="s">
        <v>245</v>
      </c>
      <c r="M28" s="6" t="s">
        <v>201</v>
      </c>
      <c r="N28" s="6" t="s">
        <v>194</v>
      </c>
      <c r="O28" s="6" t="s">
        <v>198</v>
      </c>
      <c r="P28" s="12">
        <v>15190</v>
      </c>
      <c r="Q28" s="12">
        <v>0</v>
      </c>
      <c r="R28" s="12">
        <v>0</v>
      </c>
      <c r="S28" s="14"/>
      <c r="T28" s="12">
        <v>287689</v>
      </c>
      <c r="U28" s="12">
        <v>15190</v>
      </c>
      <c r="V28" s="11">
        <v>0</v>
      </c>
      <c r="W28" s="12">
        <v>15190</v>
      </c>
      <c r="X28" s="12">
        <v>15190</v>
      </c>
    </row>
    <row r="29" spans="1:24" x14ac:dyDescent="0.35">
      <c r="A29" s="6">
        <v>891380054</v>
      </c>
      <c r="B29" s="6" t="s">
        <v>11</v>
      </c>
      <c r="C29" s="6" t="s">
        <v>100</v>
      </c>
      <c r="D29" s="6">
        <v>495170</v>
      </c>
      <c r="E29" s="6" t="s">
        <v>38</v>
      </c>
      <c r="F29" s="6" t="s">
        <v>130</v>
      </c>
      <c r="G29" s="6"/>
      <c r="H29" s="6"/>
      <c r="I29" s="9"/>
      <c r="J29" s="12">
        <v>483468</v>
      </c>
      <c r="K29" s="12">
        <v>427869</v>
      </c>
      <c r="L29" s="12" t="s">
        <v>245</v>
      </c>
      <c r="M29" s="6" t="s">
        <v>200</v>
      </c>
      <c r="N29" s="6" t="s">
        <v>195</v>
      </c>
      <c r="O29" s="6" t="s">
        <v>198</v>
      </c>
      <c r="P29" s="12">
        <v>0</v>
      </c>
      <c r="Q29" s="12">
        <v>0</v>
      </c>
      <c r="R29" s="12">
        <v>0</v>
      </c>
      <c r="S29" s="14"/>
      <c r="T29" s="12">
        <v>0</v>
      </c>
      <c r="U29" s="12">
        <v>0</v>
      </c>
      <c r="V29" s="11">
        <v>0</v>
      </c>
      <c r="W29" s="12">
        <v>0</v>
      </c>
      <c r="X29" s="12">
        <v>0</v>
      </c>
    </row>
    <row r="30" spans="1:24" x14ac:dyDescent="0.35">
      <c r="A30" s="6">
        <v>891380054</v>
      </c>
      <c r="B30" s="6" t="s">
        <v>11</v>
      </c>
      <c r="C30" s="6" t="s">
        <v>100</v>
      </c>
      <c r="D30" s="6">
        <v>495326</v>
      </c>
      <c r="E30" s="6" t="s">
        <v>39</v>
      </c>
      <c r="F30" s="6" t="s">
        <v>131</v>
      </c>
      <c r="G30" s="6"/>
      <c r="H30" s="6"/>
      <c r="I30" s="9">
        <v>45059</v>
      </c>
      <c r="J30" s="12">
        <v>65000</v>
      </c>
      <c r="K30" s="12">
        <v>35000</v>
      </c>
      <c r="L30" s="12" t="s">
        <v>246</v>
      </c>
      <c r="M30" s="6" t="s">
        <v>199</v>
      </c>
      <c r="N30" s="6" t="s">
        <v>196</v>
      </c>
      <c r="O30" s="6" t="s">
        <v>198</v>
      </c>
      <c r="P30" s="12">
        <v>65000</v>
      </c>
      <c r="Q30" s="12">
        <v>0</v>
      </c>
      <c r="R30" s="12">
        <v>35000</v>
      </c>
      <c r="S30" s="14"/>
      <c r="T30" s="12">
        <v>30000</v>
      </c>
      <c r="U30" s="12">
        <v>65000</v>
      </c>
      <c r="V30" s="12">
        <v>4100</v>
      </c>
      <c r="W30" s="12">
        <v>25900</v>
      </c>
      <c r="X30" s="12">
        <v>25900</v>
      </c>
    </row>
    <row r="31" spans="1:24" x14ac:dyDescent="0.35">
      <c r="A31" s="6">
        <v>891380054</v>
      </c>
      <c r="B31" s="6" t="s">
        <v>11</v>
      </c>
      <c r="C31" s="6" t="s">
        <v>100</v>
      </c>
      <c r="D31" s="6">
        <v>496534</v>
      </c>
      <c r="E31" s="6" t="s">
        <v>40</v>
      </c>
      <c r="F31" s="6" t="s">
        <v>132</v>
      </c>
      <c r="G31" s="6"/>
      <c r="H31" s="6"/>
      <c r="I31" s="9"/>
      <c r="J31" s="12">
        <v>263100</v>
      </c>
      <c r="K31" s="12">
        <v>263100</v>
      </c>
      <c r="L31" s="12" t="s">
        <v>245</v>
      </c>
      <c r="M31" s="6" t="s">
        <v>200</v>
      </c>
      <c r="N31" s="6" t="s">
        <v>195</v>
      </c>
      <c r="O31" s="6" t="s">
        <v>198</v>
      </c>
      <c r="P31" s="12">
        <v>0</v>
      </c>
      <c r="Q31" s="12">
        <v>0</v>
      </c>
      <c r="R31" s="12">
        <v>0</v>
      </c>
      <c r="S31" s="14"/>
      <c r="T31" s="12">
        <v>0</v>
      </c>
      <c r="U31" s="12">
        <v>0</v>
      </c>
      <c r="V31" s="11">
        <v>0</v>
      </c>
      <c r="W31" s="12">
        <v>0</v>
      </c>
      <c r="X31" s="12">
        <v>0</v>
      </c>
    </row>
    <row r="32" spans="1:24" x14ac:dyDescent="0.35">
      <c r="A32" s="6">
        <v>891380054</v>
      </c>
      <c r="B32" s="6" t="s">
        <v>11</v>
      </c>
      <c r="C32" s="6" t="s">
        <v>100</v>
      </c>
      <c r="D32" s="6">
        <v>501747</v>
      </c>
      <c r="E32" s="6" t="s">
        <v>41</v>
      </c>
      <c r="F32" s="6" t="s">
        <v>133</v>
      </c>
      <c r="G32" s="6"/>
      <c r="H32" s="6"/>
      <c r="I32" s="9"/>
      <c r="J32" s="12">
        <v>82405</v>
      </c>
      <c r="K32" s="12">
        <v>82405</v>
      </c>
      <c r="L32" s="12" t="s">
        <v>245</v>
      </c>
      <c r="M32" s="6" t="s">
        <v>201</v>
      </c>
      <c r="N32" s="6" t="s">
        <v>194</v>
      </c>
      <c r="O32" s="6" t="s">
        <v>198</v>
      </c>
      <c r="P32" s="12">
        <v>82405</v>
      </c>
      <c r="Q32" s="12">
        <v>0</v>
      </c>
      <c r="R32" s="12">
        <v>0</v>
      </c>
      <c r="S32" s="14"/>
      <c r="T32" s="12">
        <v>280839</v>
      </c>
      <c r="U32" s="12">
        <v>82405</v>
      </c>
      <c r="V32" s="11">
        <v>0</v>
      </c>
      <c r="W32" s="12">
        <v>82405</v>
      </c>
      <c r="X32" s="12">
        <v>82405</v>
      </c>
    </row>
    <row r="33" spans="1:24" x14ac:dyDescent="0.35">
      <c r="A33" s="6">
        <v>891380054</v>
      </c>
      <c r="B33" s="6" t="s">
        <v>11</v>
      </c>
      <c r="C33" s="6" t="s">
        <v>100</v>
      </c>
      <c r="D33" s="6">
        <v>502506</v>
      </c>
      <c r="E33" s="6" t="s">
        <v>42</v>
      </c>
      <c r="F33" s="6" t="s">
        <v>134</v>
      </c>
      <c r="G33" s="6"/>
      <c r="H33" s="6"/>
      <c r="I33" s="9"/>
      <c r="J33" s="12">
        <v>144341</v>
      </c>
      <c r="K33" s="12">
        <v>144341</v>
      </c>
      <c r="L33" s="12" t="s">
        <v>245</v>
      </c>
      <c r="M33" s="6" t="s">
        <v>200</v>
      </c>
      <c r="N33" s="6" t="s">
        <v>195</v>
      </c>
      <c r="O33" s="6" t="s">
        <v>198</v>
      </c>
      <c r="P33" s="12">
        <v>0</v>
      </c>
      <c r="Q33" s="12">
        <v>0</v>
      </c>
      <c r="R33" s="12">
        <v>0</v>
      </c>
      <c r="S33" s="14"/>
      <c r="T33" s="12">
        <v>0</v>
      </c>
      <c r="U33" s="12">
        <v>0</v>
      </c>
      <c r="V33" s="11">
        <v>0</v>
      </c>
      <c r="W33" s="12">
        <v>0</v>
      </c>
      <c r="X33" s="12">
        <v>0</v>
      </c>
    </row>
    <row r="34" spans="1:24" x14ac:dyDescent="0.35">
      <c r="A34" s="6">
        <v>891380054</v>
      </c>
      <c r="B34" s="6" t="s">
        <v>11</v>
      </c>
      <c r="C34" s="6" t="s">
        <v>100</v>
      </c>
      <c r="D34" s="6">
        <v>503775</v>
      </c>
      <c r="E34" s="6" t="s">
        <v>43</v>
      </c>
      <c r="F34" s="6" t="s">
        <v>135</v>
      </c>
      <c r="G34" s="6"/>
      <c r="H34" s="6"/>
      <c r="I34" s="9"/>
      <c r="J34" s="12">
        <v>40260</v>
      </c>
      <c r="K34" s="12">
        <v>40260</v>
      </c>
      <c r="L34" s="12" t="s">
        <v>245</v>
      </c>
      <c r="M34" s="6" t="s">
        <v>201</v>
      </c>
      <c r="N34" s="6" t="s">
        <v>194</v>
      </c>
      <c r="O34" s="6" t="s">
        <v>198</v>
      </c>
      <c r="P34" s="12">
        <v>40260</v>
      </c>
      <c r="Q34" s="12">
        <v>0</v>
      </c>
      <c r="R34" s="12">
        <v>0</v>
      </c>
      <c r="S34" s="14"/>
      <c r="T34" s="12">
        <v>280839</v>
      </c>
      <c r="U34" s="12">
        <v>40260</v>
      </c>
      <c r="V34" s="11">
        <v>0</v>
      </c>
      <c r="W34" s="12">
        <v>40260</v>
      </c>
      <c r="X34" s="12">
        <v>40260</v>
      </c>
    </row>
    <row r="35" spans="1:24" x14ac:dyDescent="0.35">
      <c r="A35" s="6">
        <v>891380054</v>
      </c>
      <c r="B35" s="6" t="s">
        <v>11</v>
      </c>
      <c r="C35" s="6" t="s">
        <v>100</v>
      </c>
      <c r="D35" s="6">
        <v>506372</v>
      </c>
      <c r="E35" s="6" t="s">
        <v>44</v>
      </c>
      <c r="F35" s="6" t="s">
        <v>136</v>
      </c>
      <c r="G35" s="6"/>
      <c r="H35" s="6"/>
      <c r="I35" s="9"/>
      <c r="J35" s="12">
        <v>15190</v>
      </c>
      <c r="K35" s="12">
        <v>15190</v>
      </c>
      <c r="L35" s="12" t="s">
        <v>245</v>
      </c>
      <c r="M35" s="6" t="s">
        <v>201</v>
      </c>
      <c r="N35" s="6" t="s">
        <v>194</v>
      </c>
      <c r="O35" s="6" t="s">
        <v>198</v>
      </c>
      <c r="P35" s="12">
        <v>15190</v>
      </c>
      <c r="Q35" s="12">
        <v>0</v>
      </c>
      <c r="R35" s="12">
        <v>0</v>
      </c>
      <c r="S35" s="14"/>
      <c r="T35" s="12">
        <v>368237</v>
      </c>
      <c r="U35" s="12">
        <v>15190</v>
      </c>
      <c r="V35" s="11">
        <v>0</v>
      </c>
      <c r="W35" s="12">
        <v>15190</v>
      </c>
      <c r="X35" s="12">
        <v>15190</v>
      </c>
    </row>
    <row r="36" spans="1:24" x14ac:dyDescent="0.35">
      <c r="A36" s="6">
        <v>891380054</v>
      </c>
      <c r="B36" s="6" t="s">
        <v>11</v>
      </c>
      <c r="C36" s="6" t="s">
        <v>100</v>
      </c>
      <c r="D36" s="6">
        <v>507518</v>
      </c>
      <c r="E36" s="6" t="s">
        <v>45</v>
      </c>
      <c r="F36" s="6" t="s">
        <v>137</v>
      </c>
      <c r="G36" s="6"/>
      <c r="H36" s="6"/>
      <c r="I36" s="9"/>
      <c r="J36" s="12">
        <v>78058</v>
      </c>
      <c r="K36" s="12">
        <v>78058</v>
      </c>
      <c r="L36" s="12" t="s">
        <v>245</v>
      </c>
      <c r="M36" s="6" t="s">
        <v>201</v>
      </c>
      <c r="N36" s="6" t="s">
        <v>194</v>
      </c>
      <c r="O36" s="6" t="s">
        <v>198</v>
      </c>
      <c r="P36" s="12">
        <v>78058</v>
      </c>
      <c r="Q36" s="12">
        <v>0</v>
      </c>
      <c r="R36" s="12">
        <v>0</v>
      </c>
      <c r="S36" s="14"/>
      <c r="T36" s="12">
        <v>280839</v>
      </c>
      <c r="U36" s="12">
        <v>78058</v>
      </c>
      <c r="V36" s="11">
        <v>0</v>
      </c>
      <c r="W36" s="12">
        <v>78058</v>
      </c>
      <c r="X36" s="12">
        <v>78058</v>
      </c>
    </row>
    <row r="37" spans="1:24" x14ac:dyDescent="0.35">
      <c r="A37" s="6">
        <v>891380054</v>
      </c>
      <c r="B37" s="6" t="s">
        <v>11</v>
      </c>
      <c r="C37" s="6" t="s">
        <v>100</v>
      </c>
      <c r="D37" s="6">
        <v>508772</v>
      </c>
      <c r="E37" s="6" t="s">
        <v>46</v>
      </c>
      <c r="F37" s="6" t="s">
        <v>138</v>
      </c>
      <c r="G37" s="6"/>
      <c r="H37" s="6"/>
      <c r="I37" s="9"/>
      <c r="J37" s="12">
        <v>1519792</v>
      </c>
      <c r="K37" s="12">
        <v>1519792</v>
      </c>
      <c r="L37" s="12" t="s">
        <v>245</v>
      </c>
      <c r="M37" s="6" t="s">
        <v>200</v>
      </c>
      <c r="N37" s="6" t="s">
        <v>195</v>
      </c>
      <c r="O37" s="6" t="s">
        <v>198</v>
      </c>
      <c r="P37" s="12">
        <v>0</v>
      </c>
      <c r="Q37" s="12">
        <v>0</v>
      </c>
      <c r="R37" s="12">
        <v>0</v>
      </c>
      <c r="S37" s="14"/>
      <c r="T37" s="12">
        <v>0</v>
      </c>
      <c r="U37" s="12">
        <v>0</v>
      </c>
      <c r="V37" s="11">
        <v>0</v>
      </c>
      <c r="W37" s="12">
        <v>0</v>
      </c>
      <c r="X37" s="12">
        <v>0</v>
      </c>
    </row>
    <row r="38" spans="1:24" x14ac:dyDescent="0.35">
      <c r="A38" s="6">
        <v>891380054</v>
      </c>
      <c r="B38" s="6" t="s">
        <v>11</v>
      </c>
      <c r="C38" s="6" t="s">
        <v>100</v>
      </c>
      <c r="D38" s="6">
        <v>509144</v>
      </c>
      <c r="E38" s="6" t="s">
        <v>47</v>
      </c>
      <c r="F38" s="6" t="s">
        <v>139</v>
      </c>
      <c r="G38" s="6"/>
      <c r="H38" s="6"/>
      <c r="I38" s="9"/>
      <c r="J38" s="12">
        <v>57540</v>
      </c>
      <c r="K38" s="12">
        <v>57540</v>
      </c>
      <c r="L38" s="12" t="s">
        <v>245</v>
      </c>
      <c r="M38" s="6" t="s">
        <v>201</v>
      </c>
      <c r="N38" s="6" t="s">
        <v>194</v>
      </c>
      <c r="O38" s="6" t="s">
        <v>198</v>
      </c>
      <c r="P38" s="12">
        <v>57540</v>
      </c>
      <c r="Q38" s="12">
        <v>0</v>
      </c>
      <c r="R38" s="12">
        <v>0</v>
      </c>
      <c r="S38" s="14"/>
      <c r="T38" s="12">
        <v>280839</v>
      </c>
      <c r="U38" s="12">
        <v>57540</v>
      </c>
      <c r="V38" s="11">
        <v>0</v>
      </c>
      <c r="W38" s="12">
        <v>57540</v>
      </c>
      <c r="X38" s="12">
        <v>57540</v>
      </c>
    </row>
    <row r="39" spans="1:24" x14ac:dyDescent="0.35">
      <c r="A39" s="6">
        <v>891380054</v>
      </c>
      <c r="B39" s="6" t="s">
        <v>11</v>
      </c>
      <c r="C39" s="6" t="s">
        <v>100</v>
      </c>
      <c r="D39" s="6">
        <v>509316</v>
      </c>
      <c r="E39" s="6" t="s">
        <v>48</v>
      </c>
      <c r="F39" s="6" t="s">
        <v>140</v>
      </c>
      <c r="G39" s="6"/>
      <c r="H39" s="6"/>
      <c r="I39" s="9"/>
      <c r="J39" s="12">
        <v>96800</v>
      </c>
      <c r="K39" s="12">
        <v>96800</v>
      </c>
      <c r="L39" s="12" t="s">
        <v>245</v>
      </c>
      <c r="M39" s="6" t="s">
        <v>201</v>
      </c>
      <c r="N39" s="6" t="s">
        <v>194</v>
      </c>
      <c r="O39" s="6" t="s">
        <v>198</v>
      </c>
      <c r="P39" s="12">
        <v>96800</v>
      </c>
      <c r="Q39" s="12">
        <v>0</v>
      </c>
      <c r="R39" s="12">
        <v>0</v>
      </c>
      <c r="S39" s="14"/>
      <c r="T39" s="12">
        <v>280839</v>
      </c>
      <c r="U39" s="12">
        <v>96800</v>
      </c>
      <c r="V39" s="11">
        <v>0</v>
      </c>
      <c r="W39" s="12">
        <v>96800</v>
      </c>
      <c r="X39" s="12">
        <v>96800</v>
      </c>
    </row>
    <row r="40" spans="1:24" x14ac:dyDescent="0.35">
      <c r="A40" s="6">
        <v>891380054</v>
      </c>
      <c r="B40" s="6" t="s">
        <v>11</v>
      </c>
      <c r="C40" s="6" t="s">
        <v>100</v>
      </c>
      <c r="D40" s="6">
        <v>510390</v>
      </c>
      <c r="E40" s="6" t="s">
        <v>49</v>
      </c>
      <c r="F40" s="6" t="s">
        <v>141</v>
      </c>
      <c r="G40" s="6"/>
      <c r="H40" s="6"/>
      <c r="I40" s="9"/>
      <c r="J40" s="12">
        <v>15190</v>
      </c>
      <c r="K40" s="12">
        <v>15190</v>
      </c>
      <c r="L40" s="12" t="s">
        <v>245</v>
      </c>
      <c r="M40" s="6" t="s">
        <v>201</v>
      </c>
      <c r="N40" s="6" t="s">
        <v>194</v>
      </c>
      <c r="O40" s="6" t="s">
        <v>198</v>
      </c>
      <c r="P40" s="12">
        <v>15190</v>
      </c>
      <c r="Q40" s="12">
        <v>0</v>
      </c>
      <c r="R40" s="12">
        <v>0</v>
      </c>
      <c r="S40" s="14"/>
      <c r="T40" s="12">
        <v>280839</v>
      </c>
      <c r="U40" s="12">
        <v>15190</v>
      </c>
      <c r="V40" s="11">
        <v>0</v>
      </c>
      <c r="W40" s="12">
        <v>15190</v>
      </c>
      <c r="X40" s="12">
        <v>15190</v>
      </c>
    </row>
    <row r="41" spans="1:24" x14ac:dyDescent="0.35">
      <c r="A41" s="6">
        <v>891380054</v>
      </c>
      <c r="B41" s="6" t="s">
        <v>11</v>
      </c>
      <c r="C41" s="6" t="s">
        <v>100</v>
      </c>
      <c r="D41" s="6">
        <v>528455</v>
      </c>
      <c r="E41" s="6" t="s">
        <v>50</v>
      </c>
      <c r="F41" s="6" t="s">
        <v>142</v>
      </c>
      <c r="G41" s="6"/>
      <c r="H41" s="6"/>
      <c r="I41" s="9">
        <v>45170</v>
      </c>
      <c r="J41" s="12">
        <v>156229</v>
      </c>
      <c r="K41" s="12">
        <v>152129</v>
      </c>
      <c r="L41" s="12" t="s">
        <v>200</v>
      </c>
      <c r="M41" s="6" t="s">
        <v>200</v>
      </c>
      <c r="N41" s="6" t="s">
        <v>195</v>
      </c>
      <c r="O41" s="6" t="s">
        <v>198</v>
      </c>
      <c r="P41" s="12">
        <v>0</v>
      </c>
      <c r="Q41" s="12">
        <v>0</v>
      </c>
      <c r="R41" s="12">
        <v>0</v>
      </c>
      <c r="S41" s="14"/>
      <c r="T41" s="12">
        <v>0</v>
      </c>
      <c r="U41" s="12">
        <v>0</v>
      </c>
      <c r="V41" s="11">
        <v>0</v>
      </c>
      <c r="W41" s="12">
        <v>0</v>
      </c>
      <c r="X41" s="12">
        <v>0</v>
      </c>
    </row>
    <row r="42" spans="1:24" x14ac:dyDescent="0.35">
      <c r="A42" s="6">
        <v>891380054</v>
      </c>
      <c r="B42" s="6" t="s">
        <v>11</v>
      </c>
      <c r="C42" s="6" t="s">
        <v>100</v>
      </c>
      <c r="D42" s="6">
        <v>531559</v>
      </c>
      <c r="E42" s="6" t="s">
        <v>51</v>
      </c>
      <c r="F42" s="6" t="s">
        <v>143</v>
      </c>
      <c r="G42" s="6"/>
      <c r="H42" s="6"/>
      <c r="I42" s="9">
        <v>45238</v>
      </c>
      <c r="J42" s="12">
        <v>15935</v>
      </c>
      <c r="K42" s="12">
        <v>15935</v>
      </c>
      <c r="L42" s="12" t="s">
        <v>200</v>
      </c>
      <c r="M42" s="6" t="s">
        <v>201</v>
      </c>
      <c r="N42" s="6" t="s">
        <v>194</v>
      </c>
      <c r="O42" s="6" t="s">
        <v>198</v>
      </c>
      <c r="P42" s="12">
        <v>15935</v>
      </c>
      <c r="Q42" s="12">
        <v>0</v>
      </c>
      <c r="R42" s="12">
        <v>0</v>
      </c>
      <c r="S42" s="14"/>
      <c r="T42" s="12">
        <v>285403</v>
      </c>
      <c r="U42" s="12">
        <v>15935</v>
      </c>
      <c r="V42" s="11">
        <v>0</v>
      </c>
      <c r="W42" s="12">
        <v>15935</v>
      </c>
      <c r="X42" s="12">
        <v>15935</v>
      </c>
    </row>
    <row r="43" spans="1:24" x14ac:dyDescent="0.35">
      <c r="A43" s="6">
        <v>891380054</v>
      </c>
      <c r="B43" s="6" t="s">
        <v>11</v>
      </c>
      <c r="C43" s="6" t="s">
        <v>100</v>
      </c>
      <c r="D43" s="6">
        <v>540275</v>
      </c>
      <c r="E43" s="6" t="s">
        <v>52</v>
      </c>
      <c r="F43" s="6" t="s">
        <v>144</v>
      </c>
      <c r="G43" s="6"/>
      <c r="H43" s="6"/>
      <c r="I43" s="9">
        <v>45170</v>
      </c>
      <c r="J43" s="12">
        <v>16660</v>
      </c>
      <c r="K43" s="12">
        <v>12560</v>
      </c>
      <c r="L43" s="12" t="s">
        <v>201</v>
      </c>
      <c r="M43" s="6" t="s">
        <v>201</v>
      </c>
      <c r="N43" s="6" t="s">
        <v>194</v>
      </c>
      <c r="O43" s="6" t="s">
        <v>198</v>
      </c>
      <c r="P43" s="12">
        <v>16660</v>
      </c>
      <c r="Q43" s="12">
        <v>0</v>
      </c>
      <c r="R43" s="12">
        <v>0</v>
      </c>
      <c r="S43" s="14"/>
      <c r="T43" s="12">
        <v>10600</v>
      </c>
      <c r="U43" s="12">
        <v>16660</v>
      </c>
      <c r="V43" s="12">
        <v>4100</v>
      </c>
      <c r="W43" s="12">
        <v>16660</v>
      </c>
      <c r="X43" s="12">
        <v>16660</v>
      </c>
    </row>
    <row r="44" spans="1:24" x14ac:dyDescent="0.35">
      <c r="A44" s="6">
        <v>891380054</v>
      </c>
      <c r="B44" s="6" t="s">
        <v>11</v>
      </c>
      <c r="C44" s="6" t="s">
        <v>100</v>
      </c>
      <c r="D44" s="6">
        <v>541643</v>
      </c>
      <c r="E44" s="6" t="s">
        <v>53</v>
      </c>
      <c r="F44" s="6" t="s">
        <v>145</v>
      </c>
      <c r="G44" s="6"/>
      <c r="H44" s="6"/>
      <c r="I44" s="9">
        <v>45170</v>
      </c>
      <c r="J44" s="12">
        <v>257680</v>
      </c>
      <c r="K44" s="12">
        <v>257680</v>
      </c>
      <c r="L44" s="12" t="s">
        <v>201</v>
      </c>
      <c r="M44" s="6" t="s">
        <v>201</v>
      </c>
      <c r="N44" s="6" t="s">
        <v>194</v>
      </c>
      <c r="O44" s="6" t="s">
        <v>198</v>
      </c>
      <c r="P44" s="12">
        <v>257680</v>
      </c>
      <c r="Q44" s="12">
        <v>0</v>
      </c>
      <c r="R44" s="12">
        <v>0</v>
      </c>
      <c r="S44" s="14"/>
      <c r="T44" s="12">
        <v>364027</v>
      </c>
      <c r="U44" s="12">
        <v>257680</v>
      </c>
      <c r="V44" s="11">
        <v>0</v>
      </c>
      <c r="W44" s="12">
        <v>257680</v>
      </c>
      <c r="X44" s="12">
        <v>257680</v>
      </c>
    </row>
    <row r="45" spans="1:24" x14ac:dyDescent="0.35">
      <c r="A45" s="6">
        <v>891380054</v>
      </c>
      <c r="B45" s="6" t="s">
        <v>11</v>
      </c>
      <c r="C45" s="6" t="s">
        <v>100</v>
      </c>
      <c r="D45" s="6">
        <v>542823</v>
      </c>
      <c r="E45" s="6" t="s">
        <v>54</v>
      </c>
      <c r="F45" s="6" t="s">
        <v>146</v>
      </c>
      <c r="G45" s="6"/>
      <c r="H45" s="6"/>
      <c r="I45" s="9">
        <v>45238</v>
      </c>
      <c r="J45" s="12">
        <v>436640</v>
      </c>
      <c r="K45" s="12">
        <v>436640</v>
      </c>
      <c r="L45" s="12" t="s">
        <v>200</v>
      </c>
      <c r="M45" s="6" t="s">
        <v>200</v>
      </c>
      <c r="N45" s="6" t="s">
        <v>195</v>
      </c>
      <c r="O45" s="6" t="s">
        <v>198</v>
      </c>
      <c r="P45" s="12">
        <v>0</v>
      </c>
      <c r="Q45" s="12">
        <v>0</v>
      </c>
      <c r="R45" s="12">
        <v>0</v>
      </c>
      <c r="S45" s="14"/>
      <c r="T45" s="12">
        <v>0</v>
      </c>
      <c r="U45" s="12">
        <v>0</v>
      </c>
      <c r="V45" s="11">
        <v>0</v>
      </c>
      <c r="W45" s="12">
        <v>0</v>
      </c>
      <c r="X45" s="12">
        <v>0</v>
      </c>
    </row>
    <row r="46" spans="1:24" x14ac:dyDescent="0.35">
      <c r="A46" s="6">
        <v>891380054</v>
      </c>
      <c r="B46" s="6" t="s">
        <v>11</v>
      </c>
      <c r="C46" s="6" t="s">
        <v>100</v>
      </c>
      <c r="D46" s="6">
        <v>548875</v>
      </c>
      <c r="E46" s="6" t="s">
        <v>55</v>
      </c>
      <c r="F46" s="6" t="s">
        <v>147</v>
      </c>
      <c r="G46" s="6"/>
      <c r="H46" s="6"/>
      <c r="I46" s="9">
        <v>45170</v>
      </c>
      <c r="J46" s="12">
        <v>130866</v>
      </c>
      <c r="K46" s="12">
        <v>130866</v>
      </c>
      <c r="L46" s="12" t="s">
        <v>201</v>
      </c>
      <c r="M46" s="6" t="s">
        <v>201</v>
      </c>
      <c r="N46" s="6" t="s">
        <v>194</v>
      </c>
      <c r="O46" s="6" t="s">
        <v>198</v>
      </c>
      <c r="P46" s="12">
        <v>130866</v>
      </c>
      <c r="Q46" s="12">
        <v>0</v>
      </c>
      <c r="R46" s="12">
        <v>0</v>
      </c>
      <c r="S46" s="14"/>
      <c r="T46" s="12">
        <v>398436</v>
      </c>
      <c r="U46" s="12">
        <v>130866</v>
      </c>
      <c r="V46" s="11">
        <v>0</v>
      </c>
      <c r="W46" s="12">
        <v>130866</v>
      </c>
      <c r="X46" s="12">
        <v>130866</v>
      </c>
    </row>
    <row r="47" spans="1:24" x14ac:dyDescent="0.35">
      <c r="A47" s="6">
        <v>891380054</v>
      </c>
      <c r="B47" s="6" t="s">
        <v>11</v>
      </c>
      <c r="C47" s="6" t="s">
        <v>100</v>
      </c>
      <c r="D47" s="6">
        <v>549442</v>
      </c>
      <c r="E47" s="6" t="s">
        <v>56</v>
      </c>
      <c r="F47" s="6" t="s">
        <v>148</v>
      </c>
      <c r="G47" s="6"/>
      <c r="H47" s="6"/>
      <c r="I47" s="9">
        <v>45170</v>
      </c>
      <c r="J47" s="12">
        <v>20000</v>
      </c>
      <c r="K47" s="12">
        <v>15900</v>
      </c>
      <c r="L47" s="12" t="s">
        <v>200</v>
      </c>
      <c r="M47" s="6" t="s">
        <v>200</v>
      </c>
      <c r="N47" s="6" t="s">
        <v>195</v>
      </c>
      <c r="O47" s="6" t="s">
        <v>198</v>
      </c>
      <c r="P47" s="12">
        <v>0</v>
      </c>
      <c r="Q47" s="12">
        <v>0</v>
      </c>
      <c r="R47" s="12">
        <v>0</v>
      </c>
      <c r="S47" s="14"/>
      <c r="T47" s="12">
        <v>0</v>
      </c>
      <c r="U47" s="12">
        <v>0</v>
      </c>
      <c r="V47" s="11">
        <v>0</v>
      </c>
      <c r="W47" s="12">
        <v>0</v>
      </c>
      <c r="X47" s="12">
        <v>0</v>
      </c>
    </row>
    <row r="48" spans="1:24" x14ac:dyDescent="0.35">
      <c r="A48" s="6">
        <v>891380054</v>
      </c>
      <c r="B48" s="6" t="s">
        <v>11</v>
      </c>
      <c r="C48" s="6" t="s">
        <v>100</v>
      </c>
      <c r="D48" s="6">
        <v>549930</v>
      </c>
      <c r="E48" s="6" t="s">
        <v>57</v>
      </c>
      <c r="F48" s="6" t="s">
        <v>149</v>
      </c>
      <c r="G48" s="6"/>
      <c r="H48" s="6"/>
      <c r="I48" s="9">
        <v>45170</v>
      </c>
      <c r="J48" s="12">
        <v>32649</v>
      </c>
      <c r="K48" s="12">
        <v>32649</v>
      </c>
      <c r="L48" s="12" t="s">
        <v>201</v>
      </c>
      <c r="M48" s="6" t="s">
        <v>201</v>
      </c>
      <c r="N48" s="6" t="s">
        <v>194</v>
      </c>
      <c r="O48" s="6" t="s">
        <v>198</v>
      </c>
      <c r="P48" s="12">
        <v>32649</v>
      </c>
      <c r="Q48" s="12">
        <v>0</v>
      </c>
      <c r="R48" s="12">
        <v>0</v>
      </c>
      <c r="S48" s="14"/>
      <c r="T48" s="12">
        <v>42400</v>
      </c>
      <c r="U48" s="12">
        <v>32649</v>
      </c>
      <c r="V48" s="11">
        <v>0</v>
      </c>
      <c r="W48" s="12">
        <v>32649</v>
      </c>
      <c r="X48" s="12">
        <v>32649</v>
      </c>
    </row>
    <row r="49" spans="1:24" x14ac:dyDescent="0.35">
      <c r="A49" s="6">
        <v>891380054</v>
      </c>
      <c r="B49" s="6" t="s">
        <v>11</v>
      </c>
      <c r="C49" s="6" t="s">
        <v>100</v>
      </c>
      <c r="D49" s="6">
        <v>552573</v>
      </c>
      <c r="E49" s="6" t="s">
        <v>58</v>
      </c>
      <c r="F49" s="6" t="s">
        <v>150</v>
      </c>
      <c r="G49" s="6"/>
      <c r="H49" s="6"/>
      <c r="I49" s="9">
        <v>45170</v>
      </c>
      <c r="J49" s="12">
        <v>307345</v>
      </c>
      <c r="K49" s="12">
        <v>307345</v>
      </c>
      <c r="L49" s="12" t="s">
        <v>200</v>
      </c>
      <c r="M49" s="6" t="s">
        <v>201</v>
      </c>
      <c r="N49" s="6" t="s">
        <v>194</v>
      </c>
      <c r="O49" s="6" t="s">
        <v>198</v>
      </c>
      <c r="P49" s="12">
        <v>307345</v>
      </c>
      <c r="Q49" s="12">
        <v>0</v>
      </c>
      <c r="R49" s="12">
        <v>0</v>
      </c>
      <c r="S49" s="14"/>
      <c r="T49" s="12">
        <v>398436</v>
      </c>
      <c r="U49" s="12">
        <v>307345</v>
      </c>
      <c r="V49" s="11">
        <v>0</v>
      </c>
      <c r="W49" s="12">
        <v>307345</v>
      </c>
      <c r="X49" s="12">
        <v>307345</v>
      </c>
    </row>
    <row r="50" spans="1:24" x14ac:dyDescent="0.35">
      <c r="A50" s="6">
        <v>891380054</v>
      </c>
      <c r="B50" s="6" t="s">
        <v>11</v>
      </c>
      <c r="C50" s="6" t="s">
        <v>100</v>
      </c>
      <c r="D50" s="6">
        <v>564506</v>
      </c>
      <c r="E50" s="6" t="s">
        <v>59</v>
      </c>
      <c r="F50" s="6" t="s">
        <v>151</v>
      </c>
      <c r="G50" s="6"/>
      <c r="H50" s="6"/>
      <c r="I50" s="9">
        <v>45231</v>
      </c>
      <c r="J50" s="12">
        <v>59469</v>
      </c>
      <c r="K50" s="12">
        <v>59469</v>
      </c>
      <c r="L50" s="12" t="s">
        <v>200</v>
      </c>
      <c r="M50" s="6" t="s">
        <v>201</v>
      </c>
      <c r="N50" s="6" t="s">
        <v>194</v>
      </c>
      <c r="O50" s="6" t="s">
        <v>198</v>
      </c>
      <c r="P50" s="12">
        <v>59469</v>
      </c>
      <c r="Q50" s="12">
        <v>0</v>
      </c>
      <c r="R50" s="12">
        <v>0</v>
      </c>
      <c r="S50" s="14"/>
      <c r="T50" s="12">
        <v>398436</v>
      </c>
      <c r="U50" s="12">
        <v>59469</v>
      </c>
      <c r="V50" s="11">
        <v>0</v>
      </c>
      <c r="W50" s="12">
        <v>59469</v>
      </c>
      <c r="X50" s="12">
        <v>59469</v>
      </c>
    </row>
    <row r="51" spans="1:24" x14ac:dyDescent="0.35">
      <c r="A51" s="6">
        <v>891380054</v>
      </c>
      <c r="B51" s="6" t="s">
        <v>11</v>
      </c>
      <c r="C51" s="6" t="s">
        <v>100</v>
      </c>
      <c r="D51" s="6">
        <v>564972</v>
      </c>
      <c r="E51" s="6" t="s">
        <v>60</v>
      </c>
      <c r="F51" s="6" t="s">
        <v>152</v>
      </c>
      <c r="G51" s="6"/>
      <c r="H51" s="6"/>
      <c r="I51" s="9">
        <v>45231</v>
      </c>
      <c r="J51" s="12">
        <v>79951</v>
      </c>
      <c r="K51" s="12">
        <v>75851</v>
      </c>
      <c r="L51" s="12" t="s">
        <v>200</v>
      </c>
      <c r="M51" s="6" t="s">
        <v>200</v>
      </c>
      <c r="N51" s="6" t="s">
        <v>195</v>
      </c>
      <c r="O51" s="6" t="s">
        <v>198</v>
      </c>
      <c r="P51" s="12">
        <v>0</v>
      </c>
      <c r="Q51" s="12">
        <v>0</v>
      </c>
      <c r="R51" s="12">
        <v>0</v>
      </c>
      <c r="S51" s="14"/>
      <c r="T51" s="12">
        <v>0</v>
      </c>
      <c r="U51" s="12">
        <v>0</v>
      </c>
      <c r="V51" s="11">
        <v>0</v>
      </c>
      <c r="W51" s="12">
        <v>0</v>
      </c>
      <c r="X51" s="12">
        <v>0</v>
      </c>
    </row>
    <row r="52" spans="1:24" x14ac:dyDescent="0.35">
      <c r="A52" s="6">
        <v>891380054</v>
      </c>
      <c r="B52" s="6" t="s">
        <v>11</v>
      </c>
      <c r="C52" s="6" t="s">
        <v>100</v>
      </c>
      <c r="D52" s="6">
        <v>565822</v>
      </c>
      <c r="E52" s="6" t="s">
        <v>61</v>
      </c>
      <c r="F52" s="6" t="s">
        <v>153</v>
      </c>
      <c r="G52" s="6"/>
      <c r="H52" s="6"/>
      <c r="I52" s="9">
        <v>45231</v>
      </c>
      <c r="J52" s="12">
        <v>34081</v>
      </c>
      <c r="K52" s="12">
        <v>34081</v>
      </c>
      <c r="L52" s="12" t="s">
        <v>200</v>
      </c>
      <c r="M52" s="6" t="s">
        <v>201</v>
      </c>
      <c r="N52" s="6" t="s">
        <v>194</v>
      </c>
      <c r="O52" s="6" t="s">
        <v>198</v>
      </c>
      <c r="P52" s="12">
        <v>34081</v>
      </c>
      <c r="Q52" s="12">
        <v>0</v>
      </c>
      <c r="R52" s="12">
        <v>0</v>
      </c>
      <c r="S52" s="14"/>
      <c r="T52" s="12">
        <v>398436</v>
      </c>
      <c r="U52" s="12">
        <v>34081</v>
      </c>
      <c r="V52" s="11">
        <v>0</v>
      </c>
      <c r="W52" s="12">
        <v>34081</v>
      </c>
      <c r="X52" s="12">
        <v>34081</v>
      </c>
    </row>
    <row r="53" spans="1:24" x14ac:dyDescent="0.35">
      <c r="A53" s="6">
        <v>891380054</v>
      </c>
      <c r="B53" s="6" t="s">
        <v>11</v>
      </c>
      <c r="C53" s="6" t="s">
        <v>100</v>
      </c>
      <c r="D53" s="6">
        <v>567688</v>
      </c>
      <c r="E53" s="6" t="s">
        <v>62</v>
      </c>
      <c r="F53" s="6" t="s">
        <v>154</v>
      </c>
      <c r="G53" s="6"/>
      <c r="H53" s="6"/>
      <c r="I53" s="9">
        <v>45231</v>
      </c>
      <c r="J53" s="12">
        <v>15190</v>
      </c>
      <c r="K53" s="12">
        <v>15190</v>
      </c>
      <c r="L53" s="12" t="s">
        <v>200</v>
      </c>
      <c r="M53" s="6" t="s">
        <v>201</v>
      </c>
      <c r="N53" s="6" t="s">
        <v>194</v>
      </c>
      <c r="O53" s="6" t="s">
        <v>198</v>
      </c>
      <c r="P53" s="12">
        <v>15190</v>
      </c>
      <c r="Q53" s="12">
        <v>0</v>
      </c>
      <c r="R53" s="12">
        <v>0</v>
      </c>
      <c r="S53" s="14"/>
      <c r="T53" s="12">
        <v>398436</v>
      </c>
      <c r="U53" s="12">
        <v>15190</v>
      </c>
      <c r="V53" s="11">
        <v>0</v>
      </c>
      <c r="W53" s="12">
        <v>15190</v>
      </c>
      <c r="X53" s="12">
        <v>15190</v>
      </c>
    </row>
    <row r="54" spans="1:24" x14ac:dyDescent="0.35">
      <c r="A54" s="6">
        <v>891380054</v>
      </c>
      <c r="B54" s="6" t="s">
        <v>11</v>
      </c>
      <c r="C54" s="6" t="s">
        <v>100</v>
      </c>
      <c r="D54" s="6">
        <v>567742</v>
      </c>
      <c r="E54" s="6" t="s">
        <v>63</v>
      </c>
      <c r="F54" s="6" t="s">
        <v>155</v>
      </c>
      <c r="G54" s="6"/>
      <c r="H54" s="6"/>
      <c r="I54" s="9">
        <v>45231</v>
      </c>
      <c r="J54" s="12">
        <v>221721</v>
      </c>
      <c r="K54" s="12">
        <v>221721</v>
      </c>
      <c r="L54" s="12" t="s">
        <v>200</v>
      </c>
      <c r="M54" s="6" t="s">
        <v>200</v>
      </c>
      <c r="N54" s="6" t="s">
        <v>195</v>
      </c>
      <c r="O54" s="6" t="s">
        <v>198</v>
      </c>
      <c r="P54" s="12">
        <v>0</v>
      </c>
      <c r="Q54" s="12">
        <v>0</v>
      </c>
      <c r="R54" s="12">
        <v>0</v>
      </c>
      <c r="S54" s="14"/>
      <c r="T54" s="12">
        <v>0</v>
      </c>
      <c r="U54" s="12">
        <v>0</v>
      </c>
      <c r="V54" s="11">
        <v>0</v>
      </c>
      <c r="W54" s="12">
        <v>0</v>
      </c>
      <c r="X54" s="12">
        <v>0</v>
      </c>
    </row>
    <row r="55" spans="1:24" x14ac:dyDescent="0.35">
      <c r="A55" s="6">
        <v>891380054</v>
      </c>
      <c r="B55" s="6" t="s">
        <v>11</v>
      </c>
      <c r="C55" s="6" t="s">
        <v>100</v>
      </c>
      <c r="D55" s="6">
        <v>568345</v>
      </c>
      <c r="E55" s="6" t="s">
        <v>64</v>
      </c>
      <c r="F55" s="6" t="s">
        <v>156</v>
      </c>
      <c r="G55" s="6"/>
      <c r="H55" s="6"/>
      <c r="I55" s="9">
        <v>45231</v>
      </c>
      <c r="J55" s="12">
        <v>33334</v>
      </c>
      <c r="K55" s="12">
        <v>29234</v>
      </c>
      <c r="L55" s="12" t="s">
        <v>200</v>
      </c>
      <c r="M55" s="6" t="s">
        <v>200</v>
      </c>
      <c r="N55" s="6" t="s">
        <v>195</v>
      </c>
      <c r="O55" s="6" t="s">
        <v>198</v>
      </c>
      <c r="P55" s="12">
        <v>0</v>
      </c>
      <c r="Q55" s="12">
        <v>0</v>
      </c>
      <c r="R55" s="12">
        <v>0</v>
      </c>
      <c r="S55" s="14"/>
      <c r="T55" s="12">
        <v>0</v>
      </c>
      <c r="U55" s="12">
        <v>0</v>
      </c>
      <c r="V55" s="11">
        <v>0</v>
      </c>
      <c r="W55" s="12">
        <v>0</v>
      </c>
      <c r="X55" s="12">
        <v>0</v>
      </c>
    </row>
    <row r="56" spans="1:24" x14ac:dyDescent="0.35">
      <c r="A56" s="6">
        <v>891380054</v>
      </c>
      <c r="B56" s="6" t="s">
        <v>11</v>
      </c>
      <c r="C56" s="6" t="s">
        <v>100</v>
      </c>
      <c r="D56" s="6">
        <v>569699</v>
      </c>
      <c r="E56" s="6" t="s">
        <v>65</v>
      </c>
      <c r="F56" s="6" t="s">
        <v>157</v>
      </c>
      <c r="G56" s="6"/>
      <c r="H56" s="6"/>
      <c r="I56" s="9">
        <v>45231</v>
      </c>
      <c r="J56" s="12">
        <v>33334</v>
      </c>
      <c r="K56" s="12">
        <v>29234</v>
      </c>
      <c r="L56" s="12" t="s">
        <v>200</v>
      </c>
      <c r="M56" s="6" t="s">
        <v>200</v>
      </c>
      <c r="N56" s="6" t="s">
        <v>195</v>
      </c>
      <c r="O56" s="6" t="s">
        <v>198</v>
      </c>
      <c r="P56" s="12">
        <v>0</v>
      </c>
      <c r="Q56" s="12">
        <v>0</v>
      </c>
      <c r="R56" s="12">
        <v>0</v>
      </c>
      <c r="S56" s="14"/>
      <c r="T56" s="12">
        <v>0</v>
      </c>
      <c r="U56" s="12">
        <v>0</v>
      </c>
      <c r="V56" s="11">
        <v>0</v>
      </c>
      <c r="W56" s="12">
        <v>0</v>
      </c>
      <c r="X56" s="12">
        <v>0</v>
      </c>
    </row>
    <row r="57" spans="1:24" x14ac:dyDescent="0.35">
      <c r="A57" s="6">
        <v>891380054</v>
      </c>
      <c r="B57" s="6" t="s">
        <v>11</v>
      </c>
      <c r="C57" s="6" t="s">
        <v>100</v>
      </c>
      <c r="D57" s="6">
        <v>571977</v>
      </c>
      <c r="E57" s="6" t="s">
        <v>66</v>
      </c>
      <c r="F57" s="6" t="s">
        <v>158</v>
      </c>
      <c r="G57" s="6"/>
      <c r="H57" s="6"/>
      <c r="I57" s="9">
        <v>45231</v>
      </c>
      <c r="J57" s="12">
        <v>15190</v>
      </c>
      <c r="K57" s="12">
        <v>15190</v>
      </c>
      <c r="L57" s="12" t="s">
        <v>200</v>
      </c>
      <c r="M57" s="6" t="s">
        <v>201</v>
      </c>
      <c r="N57" s="6" t="s">
        <v>194</v>
      </c>
      <c r="O57" s="6" t="s">
        <v>198</v>
      </c>
      <c r="P57" s="12">
        <v>15190</v>
      </c>
      <c r="Q57" s="12">
        <v>0</v>
      </c>
      <c r="R57" s="12">
        <v>0</v>
      </c>
      <c r="S57" s="14"/>
      <c r="T57" s="12">
        <v>398436</v>
      </c>
      <c r="U57" s="12">
        <v>15190</v>
      </c>
      <c r="V57" s="11">
        <v>0</v>
      </c>
      <c r="W57" s="12">
        <v>15190</v>
      </c>
      <c r="X57" s="12">
        <v>15190</v>
      </c>
    </row>
    <row r="58" spans="1:24" x14ac:dyDescent="0.35">
      <c r="A58" s="6">
        <v>891380054</v>
      </c>
      <c r="B58" s="6" t="s">
        <v>11</v>
      </c>
      <c r="C58" s="6" t="s">
        <v>100</v>
      </c>
      <c r="D58" s="6">
        <v>572105</v>
      </c>
      <c r="E58" s="6" t="s">
        <v>67</v>
      </c>
      <c r="F58" s="6" t="s">
        <v>159</v>
      </c>
      <c r="G58" s="6"/>
      <c r="H58" s="6"/>
      <c r="I58" s="9">
        <v>45231</v>
      </c>
      <c r="J58" s="12">
        <v>56182</v>
      </c>
      <c r="K58" s="12">
        <v>56182</v>
      </c>
      <c r="L58" s="12" t="s">
        <v>200</v>
      </c>
      <c r="M58" s="6" t="s">
        <v>201</v>
      </c>
      <c r="N58" s="6" t="s">
        <v>194</v>
      </c>
      <c r="O58" s="6" t="s">
        <v>198</v>
      </c>
      <c r="P58" s="12">
        <v>56182</v>
      </c>
      <c r="Q58" s="12">
        <v>0</v>
      </c>
      <c r="R58" s="12">
        <v>0</v>
      </c>
      <c r="S58" s="14"/>
      <c r="T58" s="12">
        <v>398436</v>
      </c>
      <c r="U58" s="12">
        <v>56182</v>
      </c>
      <c r="V58" s="11">
        <v>0</v>
      </c>
      <c r="W58" s="12">
        <v>56182</v>
      </c>
      <c r="X58" s="12">
        <v>56182</v>
      </c>
    </row>
    <row r="59" spans="1:24" x14ac:dyDescent="0.35">
      <c r="A59" s="6">
        <v>891380054</v>
      </c>
      <c r="B59" s="6" t="s">
        <v>11</v>
      </c>
      <c r="C59" s="6" t="s">
        <v>100</v>
      </c>
      <c r="D59" s="6">
        <v>572290</v>
      </c>
      <c r="E59" s="6" t="s">
        <v>68</v>
      </c>
      <c r="F59" s="6" t="s">
        <v>160</v>
      </c>
      <c r="G59" s="6"/>
      <c r="H59" s="6"/>
      <c r="I59" s="9">
        <v>45231</v>
      </c>
      <c r="J59" s="12">
        <v>138167</v>
      </c>
      <c r="K59" s="12">
        <v>138167</v>
      </c>
      <c r="L59" s="12" t="s">
        <v>200</v>
      </c>
      <c r="M59" s="6" t="s">
        <v>200</v>
      </c>
      <c r="N59" s="6" t="s">
        <v>195</v>
      </c>
      <c r="O59" s="6" t="s">
        <v>198</v>
      </c>
      <c r="P59" s="12">
        <v>0</v>
      </c>
      <c r="Q59" s="12">
        <v>0</v>
      </c>
      <c r="R59" s="12">
        <v>0</v>
      </c>
      <c r="S59" s="14"/>
      <c r="T59" s="12">
        <v>0</v>
      </c>
      <c r="U59" s="12">
        <v>0</v>
      </c>
      <c r="V59" s="11">
        <v>0</v>
      </c>
      <c r="W59" s="12">
        <v>0</v>
      </c>
      <c r="X59" s="12">
        <v>0</v>
      </c>
    </row>
    <row r="60" spans="1:24" x14ac:dyDescent="0.35">
      <c r="A60" s="6">
        <v>891380054</v>
      </c>
      <c r="B60" s="6" t="s">
        <v>11</v>
      </c>
      <c r="C60" s="6" t="s">
        <v>100</v>
      </c>
      <c r="D60" s="6">
        <v>572730</v>
      </c>
      <c r="E60" s="6" t="s">
        <v>69</v>
      </c>
      <c r="F60" s="6" t="s">
        <v>161</v>
      </c>
      <c r="G60" s="6"/>
      <c r="H60" s="6"/>
      <c r="I60" s="9">
        <v>45231</v>
      </c>
      <c r="J60" s="12">
        <v>15190</v>
      </c>
      <c r="K60" s="12">
        <v>15190</v>
      </c>
      <c r="L60" s="12" t="s">
        <v>200</v>
      </c>
      <c r="M60" s="6" t="s">
        <v>202</v>
      </c>
      <c r="N60" s="6" t="s">
        <v>197</v>
      </c>
      <c r="O60" s="6" t="s">
        <v>198</v>
      </c>
      <c r="P60" s="12">
        <v>0</v>
      </c>
      <c r="Q60" s="12">
        <v>0</v>
      </c>
      <c r="R60" s="12">
        <v>15190</v>
      </c>
      <c r="S60" s="14" t="s">
        <v>213</v>
      </c>
      <c r="T60" s="12">
        <v>0</v>
      </c>
      <c r="U60" s="12">
        <v>0</v>
      </c>
      <c r="V60" s="11">
        <v>0</v>
      </c>
      <c r="W60" s="12">
        <v>0</v>
      </c>
      <c r="X60" s="12">
        <v>0</v>
      </c>
    </row>
    <row r="61" spans="1:24" x14ac:dyDescent="0.35">
      <c r="A61" s="6">
        <v>891380054</v>
      </c>
      <c r="B61" s="6" t="s">
        <v>11</v>
      </c>
      <c r="C61" s="6" t="s">
        <v>100</v>
      </c>
      <c r="D61" s="6">
        <v>574214</v>
      </c>
      <c r="E61" s="6" t="s">
        <v>70</v>
      </c>
      <c r="F61" s="6" t="s">
        <v>162</v>
      </c>
      <c r="G61" s="6"/>
      <c r="H61" s="6"/>
      <c r="I61" s="9">
        <v>45231</v>
      </c>
      <c r="J61" s="12">
        <v>258189</v>
      </c>
      <c r="K61" s="12">
        <v>258189</v>
      </c>
      <c r="L61" s="12" t="s">
        <v>200</v>
      </c>
      <c r="M61" s="6" t="s">
        <v>200</v>
      </c>
      <c r="N61" s="6" t="s">
        <v>195</v>
      </c>
      <c r="O61" s="6" t="s">
        <v>198</v>
      </c>
      <c r="P61" s="12">
        <v>0</v>
      </c>
      <c r="Q61" s="12">
        <v>0</v>
      </c>
      <c r="R61" s="12">
        <v>0</v>
      </c>
      <c r="S61" s="14"/>
      <c r="T61" s="12">
        <v>0</v>
      </c>
      <c r="U61" s="12">
        <v>0</v>
      </c>
      <c r="V61" s="11">
        <v>0</v>
      </c>
      <c r="W61" s="12">
        <v>0</v>
      </c>
      <c r="X61" s="12">
        <v>0</v>
      </c>
    </row>
    <row r="62" spans="1:24" x14ac:dyDescent="0.35">
      <c r="A62" s="6">
        <v>891380054</v>
      </c>
      <c r="B62" s="6" t="s">
        <v>11</v>
      </c>
      <c r="C62" s="6" t="s">
        <v>100</v>
      </c>
      <c r="D62" s="6">
        <v>575193</v>
      </c>
      <c r="E62" s="6" t="s">
        <v>71</v>
      </c>
      <c r="F62" s="6" t="s">
        <v>163</v>
      </c>
      <c r="G62" s="6"/>
      <c r="H62" s="6"/>
      <c r="I62" s="9">
        <v>45231</v>
      </c>
      <c r="J62" s="12">
        <v>167943</v>
      </c>
      <c r="K62" s="12">
        <v>167943</v>
      </c>
      <c r="L62" s="12" t="s">
        <v>200</v>
      </c>
      <c r="M62" s="6" t="s">
        <v>200</v>
      </c>
      <c r="N62" s="6" t="s">
        <v>195</v>
      </c>
      <c r="O62" s="6" t="s">
        <v>198</v>
      </c>
      <c r="P62" s="12">
        <v>0</v>
      </c>
      <c r="Q62" s="12">
        <v>0</v>
      </c>
      <c r="R62" s="12">
        <v>0</v>
      </c>
      <c r="S62" s="14"/>
      <c r="T62" s="12">
        <v>0</v>
      </c>
      <c r="U62" s="12">
        <v>0</v>
      </c>
      <c r="V62" s="11">
        <v>0</v>
      </c>
      <c r="W62" s="12">
        <v>0</v>
      </c>
      <c r="X62" s="12">
        <v>0</v>
      </c>
    </row>
    <row r="63" spans="1:24" x14ac:dyDescent="0.35">
      <c r="A63" s="6">
        <v>891380054</v>
      </c>
      <c r="B63" s="6" t="s">
        <v>11</v>
      </c>
      <c r="C63" s="6" t="s">
        <v>100</v>
      </c>
      <c r="D63" s="6">
        <v>575310</v>
      </c>
      <c r="E63" s="6" t="s">
        <v>72</v>
      </c>
      <c r="F63" s="6" t="s">
        <v>164</v>
      </c>
      <c r="G63" s="6"/>
      <c r="H63" s="6"/>
      <c r="I63" s="9">
        <v>45231</v>
      </c>
      <c r="J63" s="12">
        <v>43696</v>
      </c>
      <c r="K63" s="12">
        <v>43696</v>
      </c>
      <c r="L63" s="12" t="s">
        <v>200</v>
      </c>
      <c r="M63" s="6" t="s">
        <v>201</v>
      </c>
      <c r="N63" s="6" t="s">
        <v>194</v>
      </c>
      <c r="O63" s="6" t="s">
        <v>198</v>
      </c>
      <c r="P63" s="12">
        <v>43696</v>
      </c>
      <c r="Q63" s="12">
        <v>0</v>
      </c>
      <c r="R63" s="12">
        <v>0</v>
      </c>
      <c r="S63" s="14"/>
      <c r="T63" s="12">
        <v>398436</v>
      </c>
      <c r="U63" s="12">
        <v>43696</v>
      </c>
      <c r="V63" s="11">
        <v>0</v>
      </c>
      <c r="W63" s="12">
        <v>43696</v>
      </c>
      <c r="X63" s="12">
        <v>43696</v>
      </c>
    </row>
    <row r="64" spans="1:24" x14ac:dyDescent="0.35">
      <c r="A64" s="6">
        <v>891380054</v>
      </c>
      <c r="B64" s="6" t="s">
        <v>11</v>
      </c>
      <c r="C64" s="6" t="s">
        <v>100</v>
      </c>
      <c r="D64" s="6">
        <v>575842</v>
      </c>
      <c r="E64" s="6" t="s">
        <v>73</v>
      </c>
      <c r="F64" s="6" t="s">
        <v>165</v>
      </c>
      <c r="G64" s="6"/>
      <c r="H64" s="6"/>
      <c r="I64" s="9">
        <v>45231</v>
      </c>
      <c r="J64" s="12">
        <v>129483</v>
      </c>
      <c r="K64" s="12">
        <v>129483</v>
      </c>
      <c r="L64" s="12" t="s">
        <v>200</v>
      </c>
      <c r="M64" s="6" t="s">
        <v>200</v>
      </c>
      <c r="N64" s="6" t="s">
        <v>195</v>
      </c>
      <c r="O64" s="6" t="s">
        <v>198</v>
      </c>
      <c r="P64" s="12">
        <v>0</v>
      </c>
      <c r="Q64" s="12">
        <v>0</v>
      </c>
      <c r="R64" s="12">
        <v>0</v>
      </c>
      <c r="S64" s="14"/>
      <c r="T64" s="12">
        <v>0</v>
      </c>
      <c r="U64" s="12">
        <v>0</v>
      </c>
      <c r="V64" s="11">
        <v>0</v>
      </c>
      <c r="W64" s="12">
        <v>0</v>
      </c>
      <c r="X64" s="12">
        <v>0</v>
      </c>
    </row>
    <row r="65" spans="1:24" x14ac:dyDescent="0.35">
      <c r="A65" s="6">
        <v>891380054</v>
      </c>
      <c r="B65" s="6" t="s">
        <v>11</v>
      </c>
      <c r="C65" s="6" t="s">
        <v>100</v>
      </c>
      <c r="D65" s="6">
        <v>575846</v>
      </c>
      <c r="E65" s="6" t="s">
        <v>74</v>
      </c>
      <c r="F65" s="6" t="s">
        <v>166</v>
      </c>
      <c r="G65" s="6"/>
      <c r="H65" s="6"/>
      <c r="I65" s="9">
        <v>45231</v>
      </c>
      <c r="J65" s="12">
        <v>15190</v>
      </c>
      <c r="K65" s="12">
        <v>15190</v>
      </c>
      <c r="L65" s="12" t="s">
        <v>200</v>
      </c>
      <c r="M65" s="6" t="s">
        <v>201</v>
      </c>
      <c r="N65" s="6" t="s">
        <v>194</v>
      </c>
      <c r="O65" s="6" t="s">
        <v>198</v>
      </c>
      <c r="P65" s="12">
        <v>15190</v>
      </c>
      <c r="Q65" s="12">
        <v>0</v>
      </c>
      <c r="R65" s="12">
        <v>0</v>
      </c>
      <c r="S65" s="14"/>
      <c r="T65" s="12">
        <v>398436</v>
      </c>
      <c r="U65" s="12">
        <v>15190</v>
      </c>
      <c r="V65" s="11">
        <v>0</v>
      </c>
      <c r="W65" s="12">
        <v>15190</v>
      </c>
      <c r="X65" s="12">
        <v>15190</v>
      </c>
    </row>
    <row r="66" spans="1:24" x14ac:dyDescent="0.35">
      <c r="A66" s="6">
        <v>891380054</v>
      </c>
      <c r="B66" s="6" t="s">
        <v>11</v>
      </c>
      <c r="C66" s="6" t="s">
        <v>100</v>
      </c>
      <c r="D66" s="6">
        <v>576176</v>
      </c>
      <c r="E66" s="6" t="s">
        <v>75</v>
      </c>
      <c r="F66" s="6" t="s">
        <v>167</v>
      </c>
      <c r="G66" s="6"/>
      <c r="H66" s="6"/>
      <c r="I66" s="9">
        <v>45231</v>
      </c>
      <c r="J66" s="12">
        <v>67118</v>
      </c>
      <c r="K66" s="12">
        <v>67118</v>
      </c>
      <c r="L66" s="12" t="s">
        <v>200</v>
      </c>
      <c r="M66" s="6" t="s">
        <v>201</v>
      </c>
      <c r="N66" s="6" t="s">
        <v>194</v>
      </c>
      <c r="O66" s="6" t="s">
        <v>198</v>
      </c>
      <c r="P66" s="12">
        <v>67118</v>
      </c>
      <c r="Q66" s="12">
        <v>0</v>
      </c>
      <c r="R66" s="12">
        <v>0</v>
      </c>
      <c r="S66" s="14"/>
      <c r="T66" s="12">
        <v>398436</v>
      </c>
      <c r="U66" s="12">
        <v>67118</v>
      </c>
      <c r="V66" s="11">
        <v>0</v>
      </c>
      <c r="W66" s="12">
        <v>67118</v>
      </c>
      <c r="X66" s="12">
        <v>67118</v>
      </c>
    </row>
    <row r="67" spans="1:24" x14ac:dyDescent="0.35">
      <c r="A67" s="6">
        <v>891380054</v>
      </c>
      <c r="B67" s="6" t="s">
        <v>11</v>
      </c>
      <c r="C67" s="6" t="s">
        <v>100</v>
      </c>
      <c r="D67" s="6">
        <v>579433</v>
      </c>
      <c r="E67" s="6" t="s">
        <v>76</v>
      </c>
      <c r="F67" s="6" t="s">
        <v>168</v>
      </c>
      <c r="G67" s="6"/>
      <c r="H67" s="6"/>
      <c r="I67" s="9">
        <v>45231</v>
      </c>
      <c r="J67" s="12">
        <v>609516</v>
      </c>
      <c r="K67" s="12">
        <v>609516</v>
      </c>
      <c r="L67" s="12" t="s">
        <v>200</v>
      </c>
      <c r="M67" s="6" t="s">
        <v>200</v>
      </c>
      <c r="N67" s="6" t="s">
        <v>195</v>
      </c>
      <c r="O67" s="6" t="s">
        <v>198</v>
      </c>
      <c r="P67" s="12">
        <v>0</v>
      </c>
      <c r="Q67" s="12">
        <v>0</v>
      </c>
      <c r="R67" s="12">
        <v>0</v>
      </c>
      <c r="S67" s="14"/>
      <c r="T67" s="12">
        <v>0</v>
      </c>
      <c r="U67" s="12">
        <v>0</v>
      </c>
      <c r="V67" s="11">
        <v>0</v>
      </c>
      <c r="W67" s="12">
        <v>0</v>
      </c>
      <c r="X67" s="12">
        <v>0</v>
      </c>
    </row>
    <row r="68" spans="1:24" x14ac:dyDescent="0.35">
      <c r="A68" s="6">
        <v>891380054</v>
      </c>
      <c r="B68" s="6" t="s">
        <v>11</v>
      </c>
      <c r="C68" s="6" t="s">
        <v>100</v>
      </c>
      <c r="D68" s="6">
        <v>580233</v>
      </c>
      <c r="E68" s="6" t="s">
        <v>77</v>
      </c>
      <c r="F68" s="6" t="s">
        <v>169</v>
      </c>
      <c r="G68" s="6"/>
      <c r="H68" s="6"/>
      <c r="I68" s="9">
        <v>45231</v>
      </c>
      <c r="J68" s="12">
        <v>35857</v>
      </c>
      <c r="K68" s="12">
        <v>35857</v>
      </c>
      <c r="L68" s="12" t="s">
        <v>200</v>
      </c>
      <c r="M68" s="6" t="s">
        <v>201</v>
      </c>
      <c r="N68" s="6" t="s">
        <v>194</v>
      </c>
      <c r="O68" s="6" t="s">
        <v>198</v>
      </c>
      <c r="P68" s="12">
        <v>35857</v>
      </c>
      <c r="Q68" s="12">
        <v>0</v>
      </c>
      <c r="R68" s="12">
        <v>0</v>
      </c>
      <c r="S68" s="14"/>
      <c r="T68" s="12">
        <v>398436</v>
      </c>
      <c r="U68" s="12">
        <v>35857</v>
      </c>
      <c r="V68" s="11">
        <v>0</v>
      </c>
      <c r="W68" s="12">
        <v>35857</v>
      </c>
      <c r="X68" s="12">
        <v>35857</v>
      </c>
    </row>
    <row r="69" spans="1:24" x14ac:dyDescent="0.35">
      <c r="A69" s="6">
        <v>891380054</v>
      </c>
      <c r="B69" s="6" t="s">
        <v>11</v>
      </c>
      <c r="C69" s="6" t="s">
        <v>100</v>
      </c>
      <c r="D69" s="6">
        <v>584562</v>
      </c>
      <c r="E69" s="6" t="s">
        <v>78</v>
      </c>
      <c r="F69" s="6" t="s">
        <v>170</v>
      </c>
      <c r="G69" s="6"/>
      <c r="H69" s="6"/>
      <c r="I69" s="9">
        <v>45231</v>
      </c>
      <c r="J69" s="12">
        <v>181579</v>
      </c>
      <c r="K69" s="12">
        <v>181579</v>
      </c>
      <c r="L69" s="12" t="s">
        <v>200</v>
      </c>
      <c r="M69" s="6" t="s">
        <v>200</v>
      </c>
      <c r="N69" s="6" t="s">
        <v>195</v>
      </c>
      <c r="O69" s="6" t="s">
        <v>198</v>
      </c>
      <c r="P69" s="12">
        <v>0</v>
      </c>
      <c r="Q69" s="12">
        <v>0</v>
      </c>
      <c r="R69" s="12">
        <v>0</v>
      </c>
      <c r="S69" s="14"/>
      <c r="T69" s="12">
        <v>0</v>
      </c>
      <c r="U69" s="12">
        <v>0</v>
      </c>
      <c r="V69" s="11">
        <v>0</v>
      </c>
      <c r="W69" s="12">
        <v>0</v>
      </c>
      <c r="X69" s="12">
        <v>0</v>
      </c>
    </row>
    <row r="70" spans="1:24" x14ac:dyDescent="0.35">
      <c r="A70" s="6">
        <v>891380054</v>
      </c>
      <c r="B70" s="6" t="s">
        <v>11</v>
      </c>
      <c r="C70" s="6" t="s">
        <v>100</v>
      </c>
      <c r="D70" s="6">
        <v>584764</v>
      </c>
      <c r="E70" s="6" t="s">
        <v>79</v>
      </c>
      <c r="F70" s="6" t="s">
        <v>171</v>
      </c>
      <c r="G70" s="6"/>
      <c r="H70" s="6"/>
      <c r="I70" s="9">
        <v>45231</v>
      </c>
      <c r="J70" s="12">
        <v>15190</v>
      </c>
      <c r="K70" s="12">
        <v>15190</v>
      </c>
      <c r="L70" s="12" t="s">
        <v>200</v>
      </c>
      <c r="M70" s="6" t="s">
        <v>201</v>
      </c>
      <c r="N70" s="6" t="s">
        <v>194</v>
      </c>
      <c r="O70" s="6" t="s">
        <v>198</v>
      </c>
      <c r="P70" s="12">
        <v>15190</v>
      </c>
      <c r="Q70" s="12">
        <v>0</v>
      </c>
      <c r="R70" s="12">
        <v>0</v>
      </c>
      <c r="S70" s="14"/>
      <c r="T70" s="12">
        <v>398436</v>
      </c>
      <c r="U70" s="12">
        <v>15190</v>
      </c>
      <c r="V70" s="11">
        <v>0</v>
      </c>
      <c r="W70" s="12">
        <v>15190</v>
      </c>
      <c r="X70" s="12">
        <v>15190</v>
      </c>
    </row>
    <row r="71" spans="1:24" x14ac:dyDescent="0.35">
      <c r="A71" s="6">
        <v>891380054</v>
      </c>
      <c r="B71" s="6" t="s">
        <v>11</v>
      </c>
      <c r="C71" s="6" t="s">
        <v>100</v>
      </c>
      <c r="D71" s="6">
        <v>588288</v>
      </c>
      <c r="E71" s="6" t="s">
        <v>80</v>
      </c>
      <c r="F71" s="6" t="s">
        <v>172</v>
      </c>
      <c r="G71" s="6"/>
      <c r="H71" s="6"/>
      <c r="I71" s="9">
        <v>45231</v>
      </c>
      <c r="J71" s="12">
        <v>155056</v>
      </c>
      <c r="K71" s="12">
        <v>155056</v>
      </c>
      <c r="L71" s="12" t="s">
        <v>200</v>
      </c>
      <c r="M71" s="6" t="s">
        <v>200</v>
      </c>
      <c r="N71" s="6" t="s">
        <v>195</v>
      </c>
      <c r="O71" s="6" t="s">
        <v>198</v>
      </c>
      <c r="P71" s="12">
        <v>0</v>
      </c>
      <c r="Q71" s="12">
        <v>0</v>
      </c>
      <c r="R71" s="12">
        <v>0</v>
      </c>
      <c r="S71" s="14"/>
      <c r="T71" s="12">
        <v>0</v>
      </c>
      <c r="U71" s="12">
        <v>0</v>
      </c>
      <c r="V71" s="11">
        <v>0</v>
      </c>
      <c r="W71" s="12">
        <v>0</v>
      </c>
      <c r="X71" s="12">
        <v>0</v>
      </c>
    </row>
    <row r="72" spans="1:24" x14ac:dyDescent="0.35">
      <c r="A72" s="6">
        <v>891380054</v>
      </c>
      <c r="B72" s="6" t="s">
        <v>11</v>
      </c>
      <c r="C72" s="6" t="s">
        <v>100</v>
      </c>
      <c r="D72" s="6">
        <v>589095</v>
      </c>
      <c r="E72" s="6" t="s">
        <v>81</v>
      </c>
      <c r="F72" s="6" t="s">
        <v>173</v>
      </c>
      <c r="G72" s="6"/>
      <c r="H72" s="6"/>
      <c r="I72" s="9">
        <v>45231</v>
      </c>
      <c r="J72" s="12">
        <v>183687</v>
      </c>
      <c r="K72" s="12">
        <v>183687</v>
      </c>
      <c r="L72" s="12" t="s">
        <v>200</v>
      </c>
      <c r="M72" s="6" t="s">
        <v>200</v>
      </c>
      <c r="N72" s="6" t="s">
        <v>195</v>
      </c>
      <c r="O72" s="6" t="s">
        <v>198</v>
      </c>
      <c r="P72" s="12">
        <v>0</v>
      </c>
      <c r="Q72" s="12">
        <v>0</v>
      </c>
      <c r="R72" s="12">
        <v>0</v>
      </c>
      <c r="S72" s="14"/>
      <c r="T72" s="12">
        <v>0</v>
      </c>
      <c r="U72" s="12">
        <v>0</v>
      </c>
      <c r="V72" s="11">
        <v>0</v>
      </c>
      <c r="W72" s="12">
        <v>0</v>
      </c>
      <c r="X72" s="12">
        <v>0</v>
      </c>
    </row>
    <row r="73" spans="1:24" x14ac:dyDescent="0.35">
      <c r="A73" s="6">
        <v>891380054</v>
      </c>
      <c r="B73" s="6" t="s">
        <v>11</v>
      </c>
      <c r="C73" s="6" t="s">
        <v>100</v>
      </c>
      <c r="D73" s="6">
        <v>589892</v>
      </c>
      <c r="E73" s="6" t="s">
        <v>82</v>
      </c>
      <c r="F73" s="6" t="s">
        <v>174</v>
      </c>
      <c r="G73" s="6"/>
      <c r="H73" s="6"/>
      <c r="I73" s="9">
        <v>45231</v>
      </c>
      <c r="J73" s="12">
        <v>40548</v>
      </c>
      <c r="K73" s="12">
        <v>40548</v>
      </c>
      <c r="L73" s="12" t="s">
        <v>200</v>
      </c>
      <c r="M73" s="6" t="s">
        <v>201</v>
      </c>
      <c r="N73" s="6" t="s">
        <v>194</v>
      </c>
      <c r="O73" s="6" t="s">
        <v>198</v>
      </c>
      <c r="P73" s="12">
        <v>40548</v>
      </c>
      <c r="Q73" s="12">
        <v>0</v>
      </c>
      <c r="R73" s="12">
        <v>0</v>
      </c>
      <c r="S73" s="14"/>
      <c r="T73" s="12">
        <v>398436</v>
      </c>
      <c r="U73" s="12">
        <v>40548</v>
      </c>
      <c r="V73" s="11">
        <v>0</v>
      </c>
      <c r="W73" s="12">
        <v>40548</v>
      </c>
      <c r="X73" s="12">
        <v>40548</v>
      </c>
    </row>
    <row r="74" spans="1:24" x14ac:dyDescent="0.35">
      <c r="A74" s="6">
        <v>891380054</v>
      </c>
      <c r="B74" s="6" t="s">
        <v>11</v>
      </c>
      <c r="C74" s="6" t="s">
        <v>100</v>
      </c>
      <c r="D74" s="6">
        <v>591524</v>
      </c>
      <c r="E74" s="6" t="s">
        <v>83</v>
      </c>
      <c r="F74" s="6" t="s">
        <v>175</v>
      </c>
      <c r="G74" s="6"/>
      <c r="H74" s="6"/>
      <c r="I74" s="9">
        <v>45231</v>
      </c>
      <c r="J74" s="12">
        <v>41788</v>
      </c>
      <c r="K74" s="12">
        <v>41788</v>
      </c>
      <c r="L74" s="12" t="s">
        <v>200</v>
      </c>
      <c r="M74" s="6" t="s">
        <v>201</v>
      </c>
      <c r="N74" s="6" t="s">
        <v>194</v>
      </c>
      <c r="O74" s="6" t="s">
        <v>198</v>
      </c>
      <c r="P74" s="12">
        <v>41788</v>
      </c>
      <c r="Q74" s="12">
        <v>0</v>
      </c>
      <c r="R74" s="12">
        <v>0</v>
      </c>
      <c r="S74" s="14"/>
      <c r="T74" s="12">
        <v>398436</v>
      </c>
      <c r="U74" s="12">
        <v>41788</v>
      </c>
      <c r="V74" s="11">
        <v>0</v>
      </c>
      <c r="W74" s="12">
        <v>41788</v>
      </c>
      <c r="X74" s="12">
        <v>41788</v>
      </c>
    </row>
    <row r="75" spans="1:24" x14ac:dyDescent="0.35">
      <c r="A75" s="6">
        <v>891380054</v>
      </c>
      <c r="B75" s="6" t="s">
        <v>11</v>
      </c>
      <c r="C75" s="6" t="s">
        <v>100</v>
      </c>
      <c r="D75" s="6">
        <v>599182</v>
      </c>
      <c r="E75" s="6" t="s">
        <v>84</v>
      </c>
      <c r="F75" s="6" t="s">
        <v>176</v>
      </c>
      <c r="G75" s="6"/>
      <c r="H75" s="6"/>
      <c r="I75" s="9">
        <v>45231</v>
      </c>
      <c r="J75" s="12">
        <v>294400</v>
      </c>
      <c r="K75" s="12">
        <v>294400</v>
      </c>
      <c r="L75" s="12" t="s">
        <v>200</v>
      </c>
      <c r="M75" s="6" t="s">
        <v>200</v>
      </c>
      <c r="N75" s="6" t="s">
        <v>195</v>
      </c>
      <c r="O75" s="6" t="s">
        <v>198</v>
      </c>
      <c r="P75" s="12">
        <v>0</v>
      </c>
      <c r="Q75" s="12">
        <v>0</v>
      </c>
      <c r="R75" s="12">
        <v>0</v>
      </c>
      <c r="S75" s="14"/>
      <c r="T75" s="12">
        <v>0</v>
      </c>
      <c r="U75" s="12">
        <v>0</v>
      </c>
      <c r="V75" s="11">
        <v>0</v>
      </c>
      <c r="W75" s="12">
        <v>0</v>
      </c>
      <c r="X75" s="12">
        <v>0</v>
      </c>
    </row>
    <row r="76" spans="1:24" x14ac:dyDescent="0.35">
      <c r="A76" s="6">
        <v>891380054</v>
      </c>
      <c r="B76" s="6" t="s">
        <v>11</v>
      </c>
      <c r="C76" s="6" t="s">
        <v>100</v>
      </c>
      <c r="D76" s="6">
        <v>601468</v>
      </c>
      <c r="E76" s="6" t="s">
        <v>85</v>
      </c>
      <c r="F76" s="6" t="s">
        <v>177</v>
      </c>
      <c r="G76" s="6"/>
      <c r="H76" s="6"/>
      <c r="I76" s="9">
        <v>45231</v>
      </c>
      <c r="J76" s="12">
        <v>1157561</v>
      </c>
      <c r="K76" s="12">
        <v>1157561</v>
      </c>
      <c r="L76" s="12" t="s">
        <v>200</v>
      </c>
      <c r="M76" s="6" t="s">
        <v>200</v>
      </c>
      <c r="N76" s="6" t="s">
        <v>195</v>
      </c>
      <c r="O76" s="6" t="s">
        <v>198</v>
      </c>
      <c r="P76" s="12">
        <v>0</v>
      </c>
      <c r="Q76" s="12">
        <v>0</v>
      </c>
      <c r="R76" s="12">
        <v>0</v>
      </c>
      <c r="S76" s="14"/>
      <c r="T76" s="12">
        <v>0</v>
      </c>
      <c r="U76" s="12">
        <v>0</v>
      </c>
      <c r="V76" s="11">
        <v>0</v>
      </c>
      <c r="W76" s="12">
        <v>0</v>
      </c>
      <c r="X76" s="12">
        <v>0</v>
      </c>
    </row>
    <row r="77" spans="1:24" x14ac:dyDescent="0.35">
      <c r="A77" s="6">
        <v>891380054</v>
      </c>
      <c r="B77" s="6" t="s">
        <v>11</v>
      </c>
      <c r="C77" s="6" t="s">
        <v>100</v>
      </c>
      <c r="D77" s="6">
        <v>602385</v>
      </c>
      <c r="E77" s="6" t="s">
        <v>86</v>
      </c>
      <c r="F77" s="6" t="s">
        <v>178</v>
      </c>
      <c r="G77" s="6"/>
      <c r="H77" s="6"/>
      <c r="I77" s="9">
        <v>45237</v>
      </c>
      <c r="J77" s="12">
        <v>2609274</v>
      </c>
      <c r="K77" s="12">
        <v>2609274</v>
      </c>
      <c r="L77" s="12" t="s">
        <v>200</v>
      </c>
      <c r="M77" s="6" t="s">
        <v>200</v>
      </c>
      <c r="N77" s="6" t="s">
        <v>195</v>
      </c>
      <c r="O77" s="6" t="s">
        <v>198</v>
      </c>
      <c r="P77" s="12">
        <v>0</v>
      </c>
      <c r="Q77" s="12">
        <v>0</v>
      </c>
      <c r="R77" s="12">
        <v>0</v>
      </c>
      <c r="S77" s="14"/>
      <c r="T77" s="12">
        <v>0</v>
      </c>
      <c r="U77" s="12">
        <v>0</v>
      </c>
      <c r="V77" s="11">
        <v>0</v>
      </c>
      <c r="W77" s="12">
        <v>0</v>
      </c>
      <c r="X77" s="12">
        <v>0</v>
      </c>
    </row>
    <row r="78" spans="1:24" x14ac:dyDescent="0.35">
      <c r="A78" s="6">
        <v>891380054</v>
      </c>
      <c r="B78" s="6" t="s">
        <v>11</v>
      </c>
      <c r="C78" s="6" t="s">
        <v>100</v>
      </c>
      <c r="D78" s="6">
        <v>603343</v>
      </c>
      <c r="E78" s="6" t="s">
        <v>87</v>
      </c>
      <c r="F78" s="6" t="s">
        <v>179</v>
      </c>
      <c r="G78" s="6"/>
      <c r="H78" s="6"/>
      <c r="I78" s="9">
        <v>45237</v>
      </c>
      <c r="J78" s="12">
        <v>1314263</v>
      </c>
      <c r="K78" s="12">
        <v>1314263</v>
      </c>
      <c r="L78" s="12" t="s">
        <v>200</v>
      </c>
      <c r="M78" s="6" t="s">
        <v>200</v>
      </c>
      <c r="N78" s="6" t="s">
        <v>195</v>
      </c>
      <c r="O78" s="6" t="s">
        <v>198</v>
      </c>
      <c r="P78" s="12">
        <v>0</v>
      </c>
      <c r="Q78" s="12">
        <v>0</v>
      </c>
      <c r="R78" s="12">
        <v>0</v>
      </c>
      <c r="S78" s="14"/>
      <c r="T78" s="12">
        <v>0</v>
      </c>
      <c r="U78" s="12">
        <v>0</v>
      </c>
      <c r="V78" s="11">
        <v>0</v>
      </c>
      <c r="W78" s="12">
        <v>0</v>
      </c>
      <c r="X78" s="12">
        <v>0</v>
      </c>
    </row>
    <row r="79" spans="1:24" x14ac:dyDescent="0.35">
      <c r="A79" s="6">
        <v>891380054</v>
      </c>
      <c r="B79" s="6" t="s">
        <v>11</v>
      </c>
      <c r="C79" s="6" t="s">
        <v>100</v>
      </c>
      <c r="D79" s="6">
        <v>608464</v>
      </c>
      <c r="E79" s="6" t="s">
        <v>88</v>
      </c>
      <c r="F79" s="6" t="s">
        <v>180</v>
      </c>
      <c r="G79" s="6"/>
      <c r="H79" s="6"/>
      <c r="I79" s="9">
        <v>45237</v>
      </c>
      <c r="J79" s="12">
        <v>3859775</v>
      </c>
      <c r="K79" s="12">
        <v>3859775</v>
      </c>
      <c r="L79" s="12" t="s">
        <v>200</v>
      </c>
      <c r="M79" s="6" t="s">
        <v>200</v>
      </c>
      <c r="N79" s="6" t="s">
        <v>195</v>
      </c>
      <c r="O79" s="6" t="s">
        <v>198</v>
      </c>
      <c r="P79" s="12">
        <v>0</v>
      </c>
      <c r="Q79" s="12">
        <v>0</v>
      </c>
      <c r="R79" s="12">
        <v>0</v>
      </c>
      <c r="S79" s="14"/>
      <c r="T79" s="12">
        <v>0</v>
      </c>
      <c r="U79" s="12">
        <v>0</v>
      </c>
      <c r="V79" s="11">
        <v>0</v>
      </c>
      <c r="W79" s="12">
        <v>0</v>
      </c>
      <c r="X79" s="12">
        <v>0</v>
      </c>
    </row>
    <row r="80" spans="1:24" x14ac:dyDescent="0.35">
      <c r="A80" s="6">
        <v>891380054</v>
      </c>
      <c r="B80" s="6" t="s">
        <v>11</v>
      </c>
      <c r="C80" s="6" t="s">
        <v>100</v>
      </c>
      <c r="D80" s="6">
        <v>608480</v>
      </c>
      <c r="E80" s="6" t="s">
        <v>89</v>
      </c>
      <c r="F80" s="6" t="s">
        <v>181</v>
      </c>
      <c r="G80" s="6"/>
      <c r="H80" s="6"/>
      <c r="I80" s="9">
        <v>45237</v>
      </c>
      <c r="J80" s="12">
        <v>289200</v>
      </c>
      <c r="K80" s="12">
        <v>289200</v>
      </c>
      <c r="L80" s="12" t="s">
        <v>200</v>
      </c>
      <c r="M80" s="6" t="s">
        <v>200</v>
      </c>
      <c r="N80" s="6" t="s">
        <v>195</v>
      </c>
      <c r="O80" s="6" t="s">
        <v>198</v>
      </c>
      <c r="P80" s="12">
        <v>0</v>
      </c>
      <c r="Q80" s="12">
        <v>0</v>
      </c>
      <c r="R80" s="12">
        <v>0</v>
      </c>
      <c r="S80" s="14"/>
      <c r="T80" s="12">
        <v>0</v>
      </c>
      <c r="U80" s="12">
        <v>0</v>
      </c>
      <c r="V80" s="11">
        <v>0</v>
      </c>
      <c r="W80" s="12">
        <v>0</v>
      </c>
      <c r="X80" s="12">
        <v>0</v>
      </c>
    </row>
    <row r="81" spans="1:24" x14ac:dyDescent="0.35">
      <c r="A81" s="6">
        <v>891380054</v>
      </c>
      <c r="B81" s="6" t="s">
        <v>11</v>
      </c>
      <c r="C81" s="6" t="s">
        <v>100</v>
      </c>
      <c r="D81" s="6">
        <v>608537</v>
      </c>
      <c r="E81" s="6" t="s">
        <v>90</v>
      </c>
      <c r="F81" s="6" t="s">
        <v>182</v>
      </c>
      <c r="G81" s="6"/>
      <c r="H81" s="6"/>
      <c r="I81" s="9">
        <v>45237</v>
      </c>
      <c r="J81" s="12">
        <v>73400</v>
      </c>
      <c r="K81" s="12">
        <v>73400</v>
      </c>
      <c r="L81" s="12" t="s">
        <v>200</v>
      </c>
      <c r="M81" s="6" t="s">
        <v>201</v>
      </c>
      <c r="N81" s="6" t="s">
        <v>194</v>
      </c>
      <c r="O81" s="6" t="s">
        <v>198</v>
      </c>
      <c r="P81" s="12">
        <v>73400</v>
      </c>
      <c r="Q81" s="12">
        <v>0</v>
      </c>
      <c r="R81" s="12">
        <v>0</v>
      </c>
      <c r="S81" s="14"/>
      <c r="T81" s="12">
        <v>240000</v>
      </c>
      <c r="U81" s="12">
        <v>73400</v>
      </c>
      <c r="V81" s="11">
        <v>0</v>
      </c>
      <c r="W81" s="12">
        <v>73400</v>
      </c>
      <c r="X81" s="12">
        <v>73400</v>
      </c>
    </row>
    <row r="82" spans="1:24" x14ac:dyDescent="0.35">
      <c r="A82" s="6">
        <v>891380054</v>
      </c>
      <c r="B82" s="6" t="s">
        <v>11</v>
      </c>
      <c r="C82" s="6" t="s">
        <v>100</v>
      </c>
      <c r="D82" s="6">
        <v>610451</v>
      </c>
      <c r="E82" s="6" t="s">
        <v>91</v>
      </c>
      <c r="F82" s="6" t="s">
        <v>183</v>
      </c>
      <c r="G82" s="6"/>
      <c r="H82" s="6"/>
      <c r="I82" s="9">
        <v>45237</v>
      </c>
      <c r="J82" s="12">
        <v>553660</v>
      </c>
      <c r="K82" s="12">
        <v>553660</v>
      </c>
      <c r="L82" s="12" t="s">
        <v>200</v>
      </c>
      <c r="M82" s="6" t="s">
        <v>200</v>
      </c>
      <c r="N82" s="6" t="s">
        <v>195</v>
      </c>
      <c r="O82" s="6" t="s">
        <v>198</v>
      </c>
      <c r="P82" s="12">
        <v>0</v>
      </c>
      <c r="Q82" s="12">
        <v>0</v>
      </c>
      <c r="R82" s="12">
        <v>0</v>
      </c>
      <c r="S82" s="14"/>
      <c r="T82" s="12">
        <v>0</v>
      </c>
      <c r="U82" s="12">
        <v>0</v>
      </c>
      <c r="V82" s="11">
        <v>0</v>
      </c>
      <c r="W82" s="12">
        <v>0</v>
      </c>
      <c r="X82" s="12">
        <v>0</v>
      </c>
    </row>
    <row r="83" spans="1:24" x14ac:dyDescent="0.35">
      <c r="A83" s="6">
        <v>891380054</v>
      </c>
      <c r="B83" s="6" t="s">
        <v>11</v>
      </c>
      <c r="C83" s="6" t="s">
        <v>100</v>
      </c>
      <c r="D83" s="6">
        <v>613944</v>
      </c>
      <c r="E83" s="6" t="s">
        <v>92</v>
      </c>
      <c r="F83" s="6" t="s">
        <v>184</v>
      </c>
      <c r="G83" s="6"/>
      <c r="H83" s="6"/>
      <c r="I83" s="9">
        <v>45237</v>
      </c>
      <c r="J83" s="12">
        <v>74754</v>
      </c>
      <c r="K83" s="12">
        <v>74754</v>
      </c>
      <c r="L83" s="12" t="s">
        <v>200</v>
      </c>
      <c r="M83" s="6" t="s">
        <v>201</v>
      </c>
      <c r="N83" s="6" t="s">
        <v>194</v>
      </c>
      <c r="O83" s="6" t="s">
        <v>198</v>
      </c>
      <c r="P83" s="12">
        <v>74754</v>
      </c>
      <c r="Q83" s="12">
        <v>0</v>
      </c>
      <c r="R83" s="12">
        <v>0</v>
      </c>
      <c r="S83" s="14"/>
      <c r="T83" s="12">
        <v>240000</v>
      </c>
      <c r="U83" s="12">
        <v>74754</v>
      </c>
      <c r="V83" s="11">
        <v>0</v>
      </c>
      <c r="W83" s="12">
        <v>74754</v>
      </c>
      <c r="X83" s="12">
        <v>74754</v>
      </c>
    </row>
    <row r="84" spans="1:24" x14ac:dyDescent="0.35">
      <c r="A84" s="6">
        <v>891380054</v>
      </c>
      <c r="B84" s="6" t="s">
        <v>11</v>
      </c>
      <c r="C84" s="6" t="s">
        <v>100</v>
      </c>
      <c r="D84" s="6">
        <v>614741</v>
      </c>
      <c r="E84" s="6" t="s">
        <v>93</v>
      </c>
      <c r="F84" s="6" t="s">
        <v>185</v>
      </c>
      <c r="G84" s="6"/>
      <c r="H84" s="6"/>
      <c r="I84" s="9">
        <v>45237</v>
      </c>
      <c r="J84" s="12">
        <v>105101</v>
      </c>
      <c r="K84" s="12">
        <v>105101</v>
      </c>
      <c r="L84" s="12" t="s">
        <v>200</v>
      </c>
      <c r="M84" s="6" t="s">
        <v>200</v>
      </c>
      <c r="N84" s="6" t="s">
        <v>195</v>
      </c>
      <c r="O84" s="6" t="s">
        <v>198</v>
      </c>
      <c r="P84" s="12">
        <v>0</v>
      </c>
      <c r="Q84" s="12">
        <v>0</v>
      </c>
      <c r="R84" s="12">
        <v>0</v>
      </c>
      <c r="S84" s="14"/>
      <c r="T84" s="12">
        <v>0</v>
      </c>
      <c r="U84" s="12">
        <v>0</v>
      </c>
      <c r="V84" s="11">
        <v>0</v>
      </c>
      <c r="W84" s="12">
        <v>0</v>
      </c>
      <c r="X84" s="12">
        <v>0</v>
      </c>
    </row>
    <row r="85" spans="1:24" x14ac:dyDescent="0.35">
      <c r="A85" s="6">
        <v>891380054</v>
      </c>
      <c r="B85" s="6" t="s">
        <v>11</v>
      </c>
      <c r="C85" s="6" t="s">
        <v>100</v>
      </c>
      <c r="D85" s="6">
        <v>619346</v>
      </c>
      <c r="E85" s="6" t="s">
        <v>94</v>
      </c>
      <c r="F85" s="6" t="s">
        <v>186</v>
      </c>
      <c r="G85" s="6"/>
      <c r="H85" s="6"/>
      <c r="I85" s="9">
        <v>45237</v>
      </c>
      <c r="J85" s="12">
        <v>309094</v>
      </c>
      <c r="K85" s="12">
        <v>309094</v>
      </c>
      <c r="L85" s="12" t="s">
        <v>200</v>
      </c>
      <c r="M85" s="6" t="s">
        <v>200</v>
      </c>
      <c r="N85" s="6" t="s">
        <v>195</v>
      </c>
      <c r="O85" s="6" t="s">
        <v>198</v>
      </c>
      <c r="P85" s="12">
        <v>0</v>
      </c>
      <c r="Q85" s="12">
        <v>0</v>
      </c>
      <c r="R85" s="12">
        <v>0</v>
      </c>
      <c r="S85" s="14"/>
      <c r="T85" s="12">
        <v>0</v>
      </c>
      <c r="U85" s="12">
        <v>0</v>
      </c>
      <c r="V85" s="11">
        <v>0</v>
      </c>
      <c r="W85" s="12">
        <v>0</v>
      </c>
      <c r="X85" s="12">
        <v>0</v>
      </c>
    </row>
    <row r="86" spans="1:24" x14ac:dyDescent="0.35">
      <c r="A86" s="6">
        <v>891380054</v>
      </c>
      <c r="B86" s="6" t="s">
        <v>11</v>
      </c>
      <c r="C86" s="6" t="s">
        <v>100</v>
      </c>
      <c r="D86" s="6">
        <v>622128</v>
      </c>
      <c r="E86" s="6" t="s">
        <v>95</v>
      </c>
      <c r="F86" s="6" t="s">
        <v>187</v>
      </c>
      <c r="G86" s="6"/>
      <c r="H86" s="6"/>
      <c r="I86" s="9"/>
      <c r="J86" s="12">
        <v>314673</v>
      </c>
      <c r="K86" s="12">
        <v>314673</v>
      </c>
      <c r="L86" s="12" t="e">
        <v>#N/A</v>
      </c>
      <c r="M86" s="6" t="s">
        <v>200</v>
      </c>
      <c r="N86" s="6" t="s">
        <v>195</v>
      </c>
      <c r="O86" s="6" t="s">
        <v>198</v>
      </c>
      <c r="P86" s="12">
        <v>0</v>
      </c>
      <c r="Q86" s="12">
        <v>0</v>
      </c>
      <c r="R86" s="12">
        <v>0</v>
      </c>
      <c r="S86" s="14"/>
      <c r="T86" s="12">
        <v>0</v>
      </c>
      <c r="U86" s="12">
        <v>0</v>
      </c>
      <c r="V86" s="11">
        <v>0</v>
      </c>
      <c r="W86" s="12">
        <v>0</v>
      </c>
      <c r="X86" s="12">
        <v>0</v>
      </c>
    </row>
    <row r="87" spans="1:24" x14ac:dyDescent="0.35">
      <c r="A87" s="6">
        <v>891380054</v>
      </c>
      <c r="B87" s="6" t="s">
        <v>11</v>
      </c>
      <c r="C87" s="6" t="s">
        <v>100</v>
      </c>
      <c r="D87" s="6">
        <v>623389</v>
      </c>
      <c r="E87" s="6" t="s">
        <v>96</v>
      </c>
      <c r="F87" s="6" t="s">
        <v>188</v>
      </c>
      <c r="G87" s="6"/>
      <c r="H87" s="6"/>
      <c r="I87" s="9"/>
      <c r="J87" s="12">
        <v>401567</v>
      </c>
      <c r="K87" s="12">
        <v>401567</v>
      </c>
      <c r="L87" s="12" t="e">
        <v>#N/A</v>
      </c>
      <c r="M87" s="6" t="s">
        <v>200</v>
      </c>
      <c r="N87" s="6" t="s">
        <v>195</v>
      </c>
      <c r="O87" s="6" t="s">
        <v>198</v>
      </c>
      <c r="P87" s="12">
        <v>0</v>
      </c>
      <c r="Q87" s="12">
        <v>0</v>
      </c>
      <c r="R87" s="12">
        <v>0</v>
      </c>
      <c r="S87" s="14"/>
      <c r="T87" s="12">
        <v>0</v>
      </c>
      <c r="U87" s="12">
        <v>0</v>
      </c>
      <c r="V87" s="11">
        <v>0</v>
      </c>
      <c r="W87" s="12">
        <v>0</v>
      </c>
      <c r="X87" s="12">
        <v>0</v>
      </c>
    </row>
    <row r="88" spans="1:24" x14ac:dyDescent="0.35">
      <c r="A88" s="6">
        <v>891380054</v>
      </c>
      <c r="B88" s="6" t="s">
        <v>11</v>
      </c>
      <c r="C88" s="6" t="s">
        <v>100</v>
      </c>
      <c r="D88" s="6">
        <v>629086</v>
      </c>
      <c r="E88" s="6" t="s">
        <v>97</v>
      </c>
      <c r="F88" s="6" t="s">
        <v>189</v>
      </c>
      <c r="G88" s="6"/>
      <c r="H88" s="6"/>
      <c r="I88" s="9"/>
      <c r="J88" s="12">
        <v>90000</v>
      </c>
      <c r="K88" s="12">
        <v>85900</v>
      </c>
      <c r="L88" s="12" t="e">
        <v>#N/A</v>
      </c>
      <c r="M88" s="6" t="s">
        <v>200</v>
      </c>
      <c r="N88" s="6" t="s">
        <v>195</v>
      </c>
      <c r="O88" s="6" t="s">
        <v>198</v>
      </c>
      <c r="P88" s="12">
        <v>0</v>
      </c>
      <c r="Q88" s="12">
        <v>0</v>
      </c>
      <c r="R88" s="12">
        <v>0</v>
      </c>
      <c r="S88" s="14"/>
      <c r="T88" s="12">
        <v>0</v>
      </c>
      <c r="U88" s="12">
        <v>0</v>
      </c>
      <c r="V88" s="11">
        <v>0</v>
      </c>
      <c r="W88" s="12">
        <v>0</v>
      </c>
      <c r="X88" s="12">
        <v>0</v>
      </c>
    </row>
    <row r="89" spans="1:24" x14ac:dyDescent="0.35">
      <c r="A89" s="6">
        <v>891380054</v>
      </c>
      <c r="B89" s="6" t="s">
        <v>11</v>
      </c>
      <c r="C89" s="6" t="s">
        <v>100</v>
      </c>
      <c r="D89" s="6">
        <v>637397</v>
      </c>
      <c r="E89" s="6" t="s">
        <v>98</v>
      </c>
      <c r="F89" s="6" t="s">
        <v>190</v>
      </c>
      <c r="G89" s="6"/>
      <c r="H89" s="6"/>
      <c r="I89" s="9"/>
      <c r="J89" s="12">
        <v>1671098</v>
      </c>
      <c r="K89" s="12">
        <v>1671098</v>
      </c>
      <c r="L89" s="12" t="e">
        <v>#N/A</v>
      </c>
      <c r="M89" s="6" t="s">
        <v>200</v>
      </c>
      <c r="N89" s="6" t="s">
        <v>195</v>
      </c>
      <c r="O89" s="6" t="s">
        <v>198</v>
      </c>
      <c r="P89" s="12">
        <v>0</v>
      </c>
      <c r="Q89" s="12">
        <v>0</v>
      </c>
      <c r="R89" s="12">
        <v>0</v>
      </c>
      <c r="S89" s="14"/>
      <c r="T89" s="12">
        <v>0</v>
      </c>
      <c r="U89" s="12">
        <v>0</v>
      </c>
      <c r="V89" s="11">
        <v>0</v>
      </c>
      <c r="W89" s="12">
        <v>0</v>
      </c>
      <c r="X89" s="12">
        <v>0</v>
      </c>
    </row>
    <row r="90" spans="1:24" x14ac:dyDescent="0.35">
      <c r="A90" s="6">
        <v>891380054</v>
      </c>
      <c r="B90" s="6" t="s">
        <v>11</v>
      </c>
      <c r="C90" s="6" t="s">
        <v>100</v>
      </c>
      <c r="D90" s="6">
        <v>637398</v>
      </c>
      <c r="E90" s="6" t="s">
        <v>99</v>
      </c>
      <c r="F90" s="6" t="s">
        <v>191</v>
      </c>
      <c r="G90" s="6"/>
      <c r="H90" s="6"/>
      <c r="I90" s="9"/>
      <c r="J90" s="12">
        <v>74007</v>
      </c>
      <c r="K90" s="12">
        <v>74007</v>
      </c>
      <c r="L90" s="12" t="e">
        <v>#N/A</v>
      </c>
      <c r="M90" s="6" t="s">
        <v>201</v>
      </c>
      <c r="N90" s="6" t="s">
        <v>194</v>
      </c>
      <c r="O90" s="6" t="s">
        <v>198</v>
      </c>
      <c r="P90" s="12">
        <v>74007</v>
      </c>
      <c r="Q90" s="11">
        <v>0</v>
      </c>
      <c r="R90" s="12">
        <v>0</v>
      </c>
      <c r="S90" s="14"/>
      <c r="T90" s="12">
        <v>240000</v>
      </c>
      <c r="U90" s="12">
        <v>74007</v>
      </c>
      <c r="V90" s="11">
        <v>0</v>
      </c>
      <c r="W90" s="12">
        <v>74007</v>
      </c>
      <c r="X90" s="12">
        <v>74007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3"/>
  <sheetViews>
    <sheetView showGridLines="0" tabSelected="1" topLeftCell="B7" zoomScaleNormal="100" workbookViewId="0">
      <selection activeCell="C12" sqref="C12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10.90625" style="18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6" bestFit="1" customWidth="1"/>
    <col min="14" max="14" width="13.81640625" style="18" bestFit="1" customWidth="1"/>
    <col min="15" max="15" width="14.816406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218</v>
      </c>
      <c r="E2" s="22"/>
      <c r="F2" s="22"/>
      <c r="G2" s="22"/>
      <c r="H2" s="22"/>
      <c r="I2" s="23"/>
      <c r="J2" s="24" t="s">
        <v>219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220</v>
      </c>
      <c r="E4" s="22"/>
      <c r="F4" s="22"/>
      <c r="G4" s="22"/>
      <c r="H4" s="22"/>
      <c r="I4" s="23"/>
      <c r="J4" s="24" t="s">
        <v>221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260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261</v>
      </c>
      <c r="J11" s="38"/>
    </row>
    <row r="12" spans="2:10" ht="13" x14ac:dyDescent="0.3">
      <c r="B12" s="37"/>
      <c r="C12" s="39" t="s">
        <v>255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262</v>
      </c>
      <c r="J14" s="38"/>
    </row>
    <row r="15" spans="2:10" ht="9" customHeight="1" x14ac:dyDescent="0.25">
      <c r="B15" s="37"/>
      <c r="C15" s="42"/>
      <c r="J15" s="38"/>
    </row>
    <row r="16" spans="2:10" ht="13" x14ac:dyDescent="0.3">
      <c r="B16" s="37"/>
      <c r="C16" s="18" t="s">
        <v>222</v>
      </c>
      <c r="D16" s="40"/>
      <c r="H16" s="43" t="s">
        <v>223</v>
      </c>
      <c r="I16" s="43" t="s">
        <v>224</v>
      </c>
      <c r="J16" s="38"/>
    </row>
    <row r="17" spans="2:10" ht="13" x14ac:dyDescent="0.3">
      <c r="B17" s="37"/>
      <c r="C17" s="39" t="s">
        <v>225</v>
      </c>
      <c r="D17" s="39"/>
      <c r="E17" s="39"/>
      <c r="F17" s="39"/>
      <c r="H17" s="44">
        <v>88</v>
      </c>
      <c r="I17" s="45">
        <v>41158350</v>
      </c>
      <c r="J17" s="38"/>
    </row>
    <row r="18" spans="2:10" x14ac:dyDescent="0.25">
      <c r="B18" s="37"/>
      <c r="C18" s="18" t="s">
        <v>226</v>
      </c>
      <c r="H18" s="47"/>
      <c r="I18" s="48">
        <v>0</v>
      </c>
      <c r="J18" s="38"/>
    </row>
    <row r="19" spans="2:10" x14ac:dyDescent="0.25">
      <c r="B19" s="37"/>
      <c r="C19" s="18" t="s">
        <v>227</v>
      </c>
      <c r="H19" s="47">
        <v>1</v>
      </c>
      <c r="I19" s="48">
        <v>15190</v>
      </c>
      <c r="J19" s="38"/>
    </row>
    <row r="20" spans="2:10" x14ac:dyDescent="0.25">
      <c r="B20" s="37"/>
      <c r="C20" s="18" t="s">
        <v>228</v>
      </c>
      <c r="H20" s="49"/>
      <c r="I20" s="48">
        <v>0</v>
      </c>
      <c r="J20" s="38"/>
    </row>
    <row r="21" spans="2:10" x14ac:dyDescent="0.25">
      <c r="B21" s="37"/>
      <c r="C21" s="18" t="s">
        <v>229</v>
      </c>
      <c r="H21" s="49"/>
      <c r="I21" s="48">
        <v>0</v>
      </c>
      <c r="J21" s="38"/>
    </row>
    <row r="22" spans="2:10" ht="13" thickBot="1" x14ac:dyDescent="0.3">
      <c r="B22" s="37"/>
      <c r="C22" s="18" t="s">
        <v>230</v>
      </c>
      <c r="H22" s="77">
        <v>3</v>
      </c>
      <c r="I22" s="50">
        <v>6276416</v>
      </c>
      <c r="J22" s="38"/>
    </row>
    <row r="23" spans="2:10" ht="13" x14ac:dyDescent="0.3">
      <c r="B23" s="37"/>
      <c r="C23" s="39" t="s">
        <v>231</v>
      </c>
      <c r="D23" s="39"/>
      <c r="E23" s="39"/>
      <c r="F23" s="39"/>
      <c r="H23" s="44">
        <f>SUM(H18:H22)</f>
        <v>4</v>
      </c>
      <c r="I23" s="45">
        <f>SUM(I18:I22)</f>
        <v>6291606</v>
      </c>
      <c r="J23" s="38"/>
    </row>
    <row r="24" spans="2:10" x14ac:dyDescent="0.25">
      <c r="B24" s="37"/>
      <c r="C24" s="18" t="s">
        <v>232</v>
      </c>
      <c r="H24" s="47">
        <v>40</v>
      </c>
      <c r="I24" s="48">
        <v>2559186</v>
      </c>
      <c r="J24" s="38"/>
    </row>
    <row r="25" spans="2:10" ht="13" thickBot="1" x14ac:dyDescent="0.3">
      <c r="B25" s="37"/>
      <c r="C25" s="18" t="s">
        <v>200</v>
      </c>
      <c r="H25" s="77">
        <v>41</v>
      </c>
      <c r="I25" s="50">
        <v>31739721</v>
      </c>
      <c r="J25" s="38"/>
    </row>
    <row r="26" spans="2:10" ht="13" x14ac:dyDescent="0.3">
      <c r="B26" s="37"/>
      <c r="C26" s="39" t="s">
        <v>233</v>
      </c>
      <c r="D26" s="39"/>
      <c r="E26" s="39"/>
      <c r="F26" s="39"/>
      <c r="H26" s="78">
        <f>H24+H25</f>
        <v>81</v>
      </c>
      <c r="I26" s="45">
        <f>SUM(I24:I25)</f>
        <v>34298907</v>
      </c>
      <c r="J26" s="38"/>
    </row>
    <row r="27" spans="2:10" ht="13.5" thickBot="1" x14ac:dyDescent="0.35">
      <c r="B27" s="37"/>
      <c r="C27" s="18" t="s">
        <v>234</v>
      </c>
      <c r="D27" s="39"/>
      <c r="E27" s="39"/>
      <c r="F27" s="39"/>
      <c r="H27" s="77">
        <v>3</v>
      </c>
      <c r="I27" s="50">
        <v>567837</v>
      </c>
      <c r="J27" s="38"/>
    </row>
    <row r="28" spans="2:10" ht="13" x14ac:dyDescent="0.3">
      <c r="B28" s="37"/>
      <c r="C28" s="39" t="s">
        <v>235</v>
      </c>
      <c r="D28" s="39"/>
      <c r="E28" s="39"/>
      <c r="F28" s="39"/>
      <c r="H28" s="49"/>
      <c r="I28" s="48">
        <v>567837</v>
      </c>
      <c r="J28" s="38"/>
    </row>
    <row r="29" spans="2:10" ht="13" x14ac:dyDescent="0.3">
      <c r="B29" s="37"/>
      <c r="C29" s="39"/>
      <c r="D29" s="39"/>
      <c r="E29" s="39"/>
      <c r="F29" s="39"/>
      <c r="H29" s="47"/>
      <c r="I29" s="45"/>
      <c r="J29" s="38"/>
    </row>
    <row r="30" spans="2:10" ht="13.5" thickBot="1" x14ac:dyDescent="0.35">
      <c r="B30" s="37"/>
      <c r="C30" s="39" t="s">
        <v>236</v>
      </c>
      <c r="D30" s="39"/>
      <c r="H30" s="51">
        <f>H23+H24+H25+H27</f>
        <v>88</v>
      </c>
      <c r="I30" s="52">
        <f>SUM(I23:I24)</f>
        <v>8850792</v>
      </c>
      <c r="J30" s="38"/>
    </row>
    <row r="31" spans="2:10" ht="13.5" thickTop="1" x14ac:dyDescent="0.3">
      <c r="B31" s="37"/>
      <c r="C31" s="39"/>
      <c r="D31" s="39"/>
      <c r="H31" s="53"/>
      <c r="I31" s="48">
        <f>I28+I26+I23</f>
        <v>41158350</v>
      </c>
      <c r="J31" s="38"/>
    </row>
    <row r="32" spans="2:10" ht="13" x14ac:dyDescent="0.3">
      <c r="B32" s="37"/>
      <c r="C32" s="39"/>
      <c r="D32" s="39"/>
      <c r="H32" s="53"/>
      <c r="I32" s="48"/>
      <c r="J32" s="38"/>
    </row>
    <row r="33" spans="2:10" ht="13" x14ac:dyDescent="0.3">
      <c r="B33" s="37"/>
      <c r="C33" s="39"/>
      <c r="D33" s="39"/>
      <c r="H33" s="53"/>
      <c r="I33" s="48"/>
      <c r="J33" s="38"/>
    </row>
    <row r="34" spans="2:10" ht="13" x14ac:dyDescent="0.3">
      <c r="B34" s="37"/>
      <c r="C34" s="39"/>
      <c r="D34" s="39"/>
      <c r="H34" s="53"/>
      <c r="I34" s="48"/>
      <c r="J34" s="38"/>
    </row>
    <row r="35" spans="2:10" ht="9.75" customHeight="1" x14ac:dyDescent="0.25">
      <c r="B35" s="37"/>
      <c r="G35" s="54"/>
      <c r="H35" s="53"/>
      <c r="I35" s="46"/>
      <c r="J35" s="38"/>
    </row>
    <row r="36" spans="2:10" ht="13.5" thickBot="1" x14ac:dyDescent="0.35">
      <c r="B36" s="37"/>
      <c r="C36" s="55"/>
      <c r="D36" s="56"/>
      <c r="H36" s="57"/>
      <c r="I36" s="58"/>
      <c r="J36" s="38"/>
    </row>
    <row r="37" spans="2:10" ht="13" x14ac:dyDescent="0.3">
      <c r="B37" s="37"/>
      <c r="C37" s="39" t="s">
        <v>237</v>
      </c>
      <c r="D37" s="54"/>
      <c r="H37" s="59" t="s">
        <v>238</v>
      </c>
      <c r="I37" s="54"/>
      <c r="J37" s="38"/>
    </row>
    <row r="38" spans="2:10" ht="13" x14ac:dyDescent="0.3">
      <c r="B38" s="37"/>
      <c r="C38" s="39" t="s">
        <v>239</v>
      </c>
      <c r="H38" s="39" t="s">
        <v>240</v>
      </c>
      <c r="I38" s="54"/>
      <c r="J38" s="38"/>
    </row>
    <row r="39" spans="2:10" ht="13" x14ac:dyDescent="0.3">
      <c r="B39" s="37"/>
      <c r="H39" s="39" t="s">
        <v>241</v>
      </c>
      <c r="I39" s="54"/>
      <c r="J39" s="38"/>
    </row>
    <row r="40" spans="2:10" ht="13" x14ac:dyDescent="0.3">
      <c r="B40" s="37"/>
      <c r="G40" s="39"/>
      <c r="H40" s="54"/>
      <c r="I40" s="54"/>
      <c r="J40" s="38"/>
    </row>
    <row r="41" spans="2:10" x14ac:dyDescent="0.25">
      <c r="B41" s="37"/>
      <c r="C41" s="79" t="s">
        <v>242</v>
      </c>
      <c r="D41" s="79"/>
      <c r="E41" s="79"/>
      <c r="F41" s="79"/>
      <c r="G41" s="79"/>
      <c r="H41" s="79"/>
      <c r="I41" s="79"/>
      <c r="J41" s="38"/>
    </row>
    <row r="42" spans="2:10" x14ac:dyDescent="0.25">
      <c r="B42" s="37"/>
      <c r="C42" s="79"/>
      <c r="D42" s="79"/>
      <c r="E42" s="79"/>
      <c r="F42" s="79"/>
      <c r="G42" s="79"/>
      <c r="H42" s="79"/>
      <c r="I42" s="79"/>
      <c r="J42" s="38"/>
    </row>
    <row r="43" spans="2:10" ht="7.5" customHeight="1" thickBot="1" x14ac:dyDescent="0.3">
      <c r="B43" s="60"/>
      <c r="C43" s="61"/>
      <c r="D43" s="61"/>
      <c r="E43" s="61"/>
      <c r="F43" s="61"/>
      <c r="G43" s="56"/>
      <c r="H43" s="56"/>
      <c r="I43" s="56"/>
      <c r="J43" s="62"/>
    </row>
  </sheetData>
  <mergeCells count="1">
    <mergeCell ref="C41:I42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zoomScaleNormal="100" zoomScaleSheetLayoutView="100" workbookViewId="0">
      <selection activeCell="L4" sqref="L1:N1048576"/>
    </sheetView>
  </sheetViews>
  <sheetFormatPr baseColWidth="10" defaultRowHeight="12.5" x14ac:dyDescent="0.25"/>
  <cols>
    <col min="1" max="1" width="4.453125" style="18" customWidth="1"/>
    <col min="2" max="2" width="10.90625" style="18"/>
    <col min="3" max="3" width="18.7265625" style="18" customWidth="1"/>
    <col min="4" max="4" width="18.26953125" style="18" customWidth="1"/>
    <col min="5" max="5" width="9.1796875" style="18" customWidth="1"/>
    <col min="6" max="8" width="10.90625" style="18"/>
    <col min="9" max="9" width="19.81640625" style="18" customWidth="1"/>
    <col min="10" max="10" width="15.81640625" style="18" customWidth="1"/>
    <col min="11" max="11" width="7.1796875" style="18" customWidth="1"/>
    <col min="12" max="204" width="10.90625" style="18"/>
    <col min="205" max="205" width="4.453125" style="18" customWidth="1"/>
    <col min="206" max="206" width="10.90625" style="18"/>
    <col min="207" max="207" width="17.54296875" style="18" customWidth="1"/>
    <col min="208" max="208" width="11.54296875" style="18" customWidth="1"/>
    <col min="209" max="212" width="10.90625" style="18"/>
    <col min="213" max="213" width="22.54296875" style="18" customWidth="1"/>
    <col min="214" max="214" width="14" style="18" customWidth="1"/>
    <col min="215" max="215" width="1.7265625" style="18" customWidth="1"/>
    <col min="216" max="460" width="10.90625" style="18"/>
    <col min="461" max="461" width="4.453125" style="18" customWidth="1"/>
    <col min="462" max="462" width="10.90625" style="18"/>
    <col min="463" max="463" width="17.54296875" style="18" customWidth="1"/>
    <col min="464" max="464" width="11.54296875" style="18" customWidth="1"/>
    <col min="465" max="468" width="10.90625" style="18"/>
    <col min="469" max="469" width="22.54296875" style="18" customWidth="1"/>
    <col min="470" max="470" width="14" style="18" customWidth="1"/>
    <col min="471" max="471" width="1.7265625" style="18" customWidth="1"/>
    <col min="472" max="716" width="10.90625" style="18"/>
    <col min="717" max="717" width="4.453125" style="18" customWidth="1"/>
    <col min="718" max="718" width="10.90625" style="18"/>
    <col min="719" max="719" width="17.54296875" style="18" customWidth="1"/>
    <col min="720" max="720" width="11.54296875" style="18" customWidth="1"/>
    <col min="721" max="724" width="10.90625" style="18"/>
    <col min="725" max="725" width="22.54296875" style="18" customWidth="1"/>
    <col min="726" max="726" width="14" style="18" customWidth="1"/>
    <col min="727" max="727" width="1.7265625" style="18" customWidth="1"/>
    <col min="728" max="972" width="10.90625" style="18"/>
    <col min="973" max="973" width="4.453125" style="18" customWidth="1"/>
    <col min="974" max="974" width="10.90625" style="18"/>
    <col min="975" max="975" width="17.54296875" style="18" customWidth="1"/>
    <col min="976" max="976" width="11.54296875" style="18" customWidth="1"/>
    <col min="977" max="980" width="10.90625" style="18"/>
    <col min="981" max="981" width="22.54296875" style="18" customWidth="1"/>
    <col min="982" max="982" width="14" style="18" customWidth="1"/>
    <col min="983" max="983" width="1.7265625" style="18" customWidth="1"/>
    <col min="984" max="1228" width="10.90625" style="18"/>
    <col min="1229" max="1229" width="4.453125" style="18" customWidth="1"/>
    <col min="1230" max="1230" width="10.90625" style="18"/>
    <col min="1231" max="1231" width="17.54296875" style="18" customWidth="1"/>
    <col min="1232" max="1232" width="11.54296875" style="18" customWidth="1"/>
    <col min="1233" max="1236" width="10.90625" style="18"/>
    <col min="1237" max="1237" width="22.54296875" style="18" customWidth="1"/>
    <col min="1238" max="1238" width="14" style="18" customWidth="1"/>
    <col min="1239" max="1239" width="1.7265625" style="18" customWidth="1"/>
    <col min="1240" max="1484" width="10.90625" style="18"/>
    <col min="1485" max="1485" width="4.453125" style="18" customWidth="1"/>
    <col min="1486" max="1486" width="10.90625" style="18"/>
    <col min="1487" max="1487" width="17.54296875" style="18" customWidth="1"/>
    <col min="1488" max="1488" width="11.54296875" style="18" customWidth="1"/>
    <col min="1489" max="1492" width="10.90625" style="18"/>
    <col min="1493" max="1493" width="22.54296875" style="18" customWidth="1"/>
    <col min="1494" max="1494" width="14" style="18" customWidth="1"/>
    <col min="1495" max="1495" width="1.7265625" style="18" customWidth="1"/>
    <col min="1496" max="1740" width="10.90625" style="18"/>
    <col min="1741" max="1741" width="4.453125" style="18" customWidth="1"/>
    <col min="1742" max="1742" width="10.90625" style="18"/>
    <col min="1743" max="1743" width="17.54296875" style="18" customWidth="1"/>
    <col min="1744" max="1744" width="11.54296875" style="18" customWidth="1"/>
    <col min="1745" max="1748" width="10.90625" style="18"/>
    <col min="1749" max="1749" width="22.54296875" style="18" customWidth="1"/>
    <col min="1750" max="1750" width="14" style="18" customWidth="1"/>
    <col min="1751" max="1751" width="1.7265625" style="18" customWidth="1"/>
    <col min="1752" max="1996" width="10.90625" style="18"/>
    <col min="1997" max="1997" width="4.453125" style="18" customWidth="1"/>
    <col min="1998" max="1998" width="10.90625" style="18"/>
    <col min="1999" max="1999" width="17.54296875" style="18" customWidth="1"/>
    <col min="2000" max="2000" width="11.54296875" style="18" customWidth="1"/>
    <col min="2001" max="2004" width="10.90625" style="18"/>
    <col min="2005" max="2005" width="22.54296875" style="18" customWidth="1"/>
    <col min="2006" max="2006" width="14" style="18" customWidth="1"/>
    <col min="2007" max="2007" width="1.7265625" style="18" customWidth="1"/>
    <col min="2008" max="2252" width="10.90625" style="18"/>
    <col min="2253" max="2253" width="4.453125" style="18" customWidth="1"/>
    <col min="2254" max="2254" width="10.90625" style="18"/>
    <col min="2255" max="2255" width="17.54296875" style="18" customWidth="1"/>
    <col min="2256" max="2256" width="11.54296875" style="18" customWidth="1"/>
    <col min="2257" max="2260" width="10.90625" style="18"/>
    <col min="2261" max="2261" width="22.54296875" style="18" customWidth="1"/>
    <col min="2262" max="2262" width="14" style="18" customWidth="1"/>
    <col min="2263" max="2263" width="1.7265625" style="18" customWidth="1"/>
    <col min="2264" max="2508" width="10.90625" style="18"/>
    <col min="2509" max="2509" width="4.453125" style="18" customWidth="1"/>
    <col min="2510" max="2510" width="10.90625" style="18"/>
    <col min="2511" max="2511" width="17.54296875" style="18" customWidth="1"/>
    <col min="2512" max="2512" width="11.54296875" style="18" customWidth="1"/>
    <col min="2513" max="2516" width="10.90625" style="18"/>
    <col min="2517" max="2517" width="22.54296875" style="18" customWidth="1"/>
    <col min="2518" max="2518" width="14" style="18" customWidth="1"/>
    <col min="2519" max="2519" width="1.7265625" style="18" customWidth="1"/>
    <col min="2520" max="2764" width="10.90625" style="18"/>
    <col min="2765" max="2765" width="4.453125" style="18" customWidth="1"/>
    <col min="2766" max="2766" width="10.90625" style="18"/>
    <col min="2767" max="2767" width="17.54296875" style="18" customWidth="1"/>
    <col min="2768" max="2768" width="11.54296875" style="18" customWidth="1"/>
    <col min="2769" max="2772" width="10.90625" style="18"/>
    <col min="2773" max="2773" width="22.54296875" style="18" customWidth="1"/>
    <col min="2774" max="2774" width="14" style="18" customWidth="1"/>
    <col min="2775" max="2775" width="1.7265625" style="18" customWidth="1"/>
    <col min="2776" max="3020" width="10.90625" style="18"/>
    <col min="3021" max="3021" width="4.453125" style="18" customWidth="1"/>
    <col min="3022" max="3022" width="10.90625" style="18"/>
    <col min="3023" max="3023" width="17.54296875" style="18" customWidth="1"/>
    <col min="3024" max="3024" width="11.54296875" style="18" customWidth="1"/>
    <col min="3025" max="3028" width="10.90625" style="18"/>
    <col min="3029" max="3029" width="22.54296875" style="18" customWidth="1"/>
    <col min="3030" max="3030" width="14" style="18" customWidth="1"/>
    <col min="3031" max="3031" width="1.7265625" style="18" customWidth="1"/>
    <col min="3032" max="3276" width="10.90625" style="18"/>
    <col min="3277" max="3277" width="4.453125" style="18" customWidth="1"/>
    <col min="3278" max="3278" width="10.90625" style="18"/>
    <col min="3279" max="3279" width="17.54296875" style="18" customWidth="1"/>
    <col min="3280" max="3280" width="11.54296875" style="18" customWidth="1"/>
    <col min="3281" max="3284" width="10.90625" style="18"/>
    <col min="3285" max="3285" width="22.54296875" style="18" customWidth="1"/>
    <col min="3286" max="3286" width="14" style="18" customWidth="1"/>
    <col min="3287" max="3287" width="1.7265625" style="18" customWidth="1"/>
    <col min="3288" max="3532" width="10.90625" style="18"/>
    <col min="3533" max="3533" width="4.453125" style="18" customWidth="1"/>
    <col min="3534" max="3534" width="10.90625" style="18"/>
    <col min="3535" max="3535" width="17.54296875" style="18" customWidth="1"/>
    <col min="3536" max="3536" width="11.54296875" style="18" customWidth="1"/>
    <col min="3537" max="3540" width="10.90625" style="18"/>
    <col min="3541" max="3541" width="22.54296875" style="18" customWidth="1"/>
    <col min="3542" max="3542" width="14" style="18" customWidth="1"/>
    <col min="3543" max="3543" width="1.7265625" style="18" customWidth="1"/>
    <col min="3544" max="3788" width="10.90625" style="18"/>
    <col min="3789" max="3789" width="4.453125" style="18" customWidth="1"/>
    <col min="3790" max="3790" width="10.90625" style="18"/>
    <col min="3791" max="3791" width="17.54296875" style="18" customWidth="1"/>
    <col min="3792" max="3792" width="11.54296875" style="18" customWidth="1"/>
    <col min="3793" max="3796" width="10.90625" style="18"/>
    <col min="3797" max="3797" width="22.54296875" style="18" customWidth="1"/>
    <col min="3798" max="3798" width="14" style="18" customWidth="1"/>
    <col min="3799" max="3799" width="1.7265625" style="18" customWidth="1"/>
    <col min="3800" max="4044" width="10.90625" style="18"/>
    <col min="4045" max="4045" width="4.453125" style="18" customWidth="1"/>
    <col min="4046" max="4046" width="10.90625" style="18"/>
    <col min="4047" max="4047" width="17.54296875" style="18" customWidth="1"/>
    <col min="4048" max="4048" width="11.54296875" style="18" customWidth="1"/>
    <col min="4049" max="4052" width="10.90625" style="18"/>
    <col min="4053" max="4053" width="22.54296875" style="18" customWidth="1"/>
    <col min="4054" max="4054" width="14" style="18" customWidth="1"/>
    <col min="4055" max="4055" width="1.7265625" style="18" customWidth="1"/>
    <col min="4056" max="4300" width="10.90625" style="18"/>
    <col min="4301" max="4301" width="4.453125" style="18" customWidth="1"/>
    <col min="4302" max="4302" width="10.90625" style="18"/>
    <col min="4303" max="4303" width="17.54296875" style="18" customWidth="1"/>
    <col min="4304" max="4304" width="11.54296875" style="18" customWidth="1"/>
    <col min="4305" max="4308" width="10.90625" style="18"/>
    <col min="4309" max="4309" width="22.54296875" style="18" customWidth="1"/>
    <col min="4310" max="4310" width="14" style="18" customWidth="1"/>
    <col min="4311" max="4311" width="1.7265625" style="18" customWidth="1"/>
    <col min="4312" max="4556" width="10.90625" style="18"/>
    <col min="4557" max="4557" width="4.453125" style="18" customWidth="1"/>
    <col min="4558" max="4558" width="10.90625" style="18"/>
    <col min="4559" max="4559" width="17.54296875" style="18" customWidth="1"/>
    <col min="4560" max="4560" width="11.54296875" style="18" customWidth="1"/>
    <col min="4561" max="4564" width="10.90625" style="18"/>
    <col min="4565" max="4565" width="22.54296875" style="18" customWidth="1"/>
    <col min="4566" max="4566" width="14" style="18" customWidth="1"/>
    <col min="4567" max="4567" width="1.7265625" style="18" customWidth="1"/>
    <col min="4568" max="4812" width="10.90625" style="18"/>
    <col min="4813" max="4813" width="4.453125" style="18" customWidth="1"/>
    <col min="4814" max="4814" width="10.90625" style="18"/>
    <col min="4815" max="4815" width="17.54296875" style="18" customWidth="1"/>
    <col min="4816" max="4816" width="11.54296875" style="18" customWidth="1"/>
    <col min="4817" max="4820" width="10.90625" style="18"/>
    <col min="4821" max="4821" width="22.54296875" style="18" customWidth="1"/>
    <col min="4822" max="4822" width="14" style="18" customWidth="1"/>
    <col min="4823" max="4823" width="1.7265625" style="18" customWidth="1"/>
    <col min="4824" max="5068" width="10.90625" style="18"/>
    <col min="5069" max="5069" width="4.453125" style="18" customWidth="1"/>
    <col min="5070" max="5070" width="10.90625" style="18"/>
    <col min="5071" max="5071" width="17.54296875" style="18" customWidth="1"/>
    <col min="5072" max="5072" width="11.54296875" style="18" customWidth="1"/>
    <col min="5073" max="5076" width="10.90625" style="18"/>
    <col min="5077" max="5077" width="22.54296875" style="18" customWidth="1"/>
    <col min="5078" max="5078" width="14" style="18" customWidth="1"/>
    <col min="5079" max="5079" width="1.7265625" style="18" customWidth="1"/>
    <col min="5080" max="5324" width="10.90625" style="18"/>
    <col min="5325" max="5325" width="4.453125" style="18" customWidth="1"/>
    <col min="5326" max="5326" width="10.90625" style="18"/>
    <col min="5327" max="5327" width="17.54296875" style="18" customWidth="1"/>
    <col min="5328" max="5328" width="11.54296875" style="18" customWidth="1"/>
    <col min="5329" max="5332" width="10.90625" style="18"/>
    <col min="5333" max="5333" width="22.54296875" style="18" customWidth="1"/>
    <col min="5334" max="5334" width="14" style="18" customWidth="1"/>
    <col min="5335" max="5335" width="1.7265625" style="18" customWidth="1"/>
    <col min="5336" max="5580" width="10.90625" style="18"/>
    <col min="5581" max="5581" width="4.453125" style="18" customWidth="1"/>
    <col min="5582" max="5582" width="10.90625" style="18"/>
    <col min="5583" max="5583" width="17.54296875" style="18" customWidth="1"/>
    <col min="5584" max="5584" width="11.54296875" style="18" customWidth="1"/>
    <col min="5585" max="5588" width="10.90625" style="18"/>
    <col min="5589" max="5589" width="22.54296875" style="18" customWidth="1"/>
    <col min="5590" max="5590" width="14" style="18" customWidth="1"/>
    <col min="5591" max="5591" width="1.7265625" style="18" customWidth="1"/>
    <col min="5592" max="5836" width="10.90625" style="18"/>
    <col min="5837" max="5837" width="4.453125" style="18" customWidth="1"/>
    <col min="5838" max="5838" width="10.90625" style="18"/>
    <col min="5839" max="5839" width="17.54296875" style="18" customWidth="1"/>
    <col min="5840" max="5840" width="11.54296875" style="18" customWidth="1"/>
    <col min="5841" max="5844" width="10.90625" style="18"/>
    <col min="5845" max="5845" width="22.54296875" style="18" customWidth="1"/>
    <col min="5846" max="5846" width="14" style="18" customWidth="1"/>
    <col min="5847" max="5847" width="1.7265625" style="18" customWidth="1"/>
    <col min="5848" max="6092" width="10.90625" style="18"/>
    <col min="6093" max="6093" width="4.453125" style="18" customWidth="1"/>
    <col min="6094" max="6094" width="10.90625" style="18"/>
    <col min="6095" max="6095" width="17.54296875" style="18" customWidth="1"/>
    <col min="6096" max="6096" width="11.54296875" style="18" customWidth="1"/>
    <col min="6097" max="6100" width="10.90625" style="18"/>
    <col min="6101" max="6101" width="22.54296875" style="18" customWidth="1"/>
    <col min="6102" max="6102" width="14" style="18" customWidth="1"/>
    <col min="6103" max="6103" width="1.7265625" style="18" customWidth="1"/>
    <col min="6104" max="6348" width="10.90625" style="18"/>
    <col min="6349" max="6349" width="4.453125" style="18" customWidth="1"/>
    <col min="6350" max="6350" width="10.90625" style="18"/>
    <col min="6351" max="6351" width="17.54296875" style="18" customWidth="1"/>
    <col min="6352" max="6352" width="11.54296875" style="18" customWidth="1"/>
    <col min="6353" max="6356" width="10.90625" style="18"/>
    <col min="6357" max="6357" width="22.54296875" style="18" customWidth="1"/>
    <col min="6358" max="6358" width="14" style="18" customWidth="1"/>
    <col min="6359" max="6359" width="1.7265625" style="18" customWidth="1"/>
    <col min="6360" max="6604" width="10.90625" style="18"/>
    <col min="6605" max="6605" width="4.453125" style="18" customWidth="1"/>
    <col min="6606" max="6606" width="10.90625" style="18"/>
    <col min="6607" max="6607" width="17.54296875" style="18" customWidth="1"/>
    <col min="6608" max="6608" width="11.54296875" style="18" customWidth="1"/>
    <col min="6609" max="6612" width="10.90625" style="18"/>
    <col min="6613" max="6613" width="22.54296875" style="18" customWidth="1"/>
    <col min="6614" max="6614" width="14" style="18" customWidth="1"/>
    <col min="6615" max="6615" width="1.7265625" style="18" customWidth="1"/>
    <col min="6616" max="6860" width="10.90625" style="18"/>
    <col min="6861" max="6861" width="4.453125" style="18" customWidth="1"/>
    <col min="6862" max="6862" width="10.90625" style="18"/>
    <col min="6863" max="6863" width="17.54296875" style="18" customWidth="1"/>
    <col min="6864" max="6864" width="11.54296875" style="18" customWidth="1"/>
    <col min="6865" max="6868" width="10.90625" style="18"/>
    <col min="6869" max="6869" width="22.54296875" style="18" customWidth="1"/>
    <col min="6870" max="6870" width="14" style="18" customWidth="1"/>
    <col min="6871" max="6871" width="1.7265625" style="18" customWidth="1"/>
    <col min="6872" max="7116" width="10.90625" style="18"/>
    <col min="7117" max="7117" width="4.453125" style="18" customWidth="1"/>
    <col min="7118" max="7118" width="10.90625" style="18"/>
    <col min="7119" max="7119" width="17.54296875" style="18" customWidth="1"/>
    <col min="7120" max="7120" width="11.54296875" style="18" customWidth="1"/>
    <col min="7121" max="7124" width="10.90625" style="18"/>
    <col min="7125" max="7125" width="22.54296875" style="18" customWidth="1"/>
    <col min="7126" max="7126" width="14" style="18" customWidth="1"/>
    <col min="7127" max="7127" width="1.7265625" style="18" customWidth="1"/>
    <col min="7128" max="7372" width="10.90625" style="18"/>
    <col min="7373" max="7373" width="4.453125" style="18" customWidth="1"/>
    <col min="7374" max="7374" width="10.90625" style="18"/>
    <col min="7375" max="7375" width="17.54296875" style="18" customWidth="1"/>
    <col min="7376" max="7376" width="11.54296875" style="18" customWidth="1"/>
    <col min="7377" max="7380" width="10.90625" style="18"/>
    <col min="7381" max="7381" width="22.54296875" style="18" customWidth="1"/>
    <col min="7382" max="7382" width="14" style="18" customWidth="1"/>
    <col min="7383" max="7383" width="1.7265625" style="18" customWidth="1"/>
    <col min="7384" max="7628" width="10.90625" style="18"/>
    <col min="7629" max="7629" width="4.453125" style="18" customWidth="1"/>
    <col min="7630" max="7630" width="10.90625" style="18"/>
    <col min="7631" max="7631" width="17.54296875" style="18" customWidth="1"/>
    <col min="7632" max="7632" width="11.54296875" style="18" customWidth="1"/>
    <col min="7633" max="7636" width="10.90625" style="18"/>
    <col min="7637" max="7637" width="22.54296875" style="18" customWidth="1"/>
    <col min="7638" max="7638" width="14" style="18" customWidth="1"/>
    <col min="7639" max="7639" width="1.7265625" style="18" customWidth="1"/>
    <col min="7640" max="7884" width="10.90625" style="18"/>
    <col min="7885" max="7885" width="4.453125" style="18" customWidth="1"/>
    <col min="7886" max="7886" width="10.90625" style="18"/>
    <col min="7887" max="7887" width="17.54296875" style="18" customWidth="1"/>
    <col min="7888" max="7888" width="11.54296875" style="18" customWidth="1"/>
    <col min="7889" max="7892" width="10.90625" style="18"/>
    <col min="7893" max="7893" width="22.54296875" style="18" customWidth="1"/>
    <col min="7894" max="7894" width="14" style="18" customWidth="1"/>
    <col min="7895" max="7895" width="1.7265625" style="18" customWidth="1"/>
    <col min="7896" max="8140" width="10.90625" style="18"/>
    <col min="8141" max="8141" width="4.453125" style="18" customWidth="1"/>
    <col min="8142" max="8142" width="10.90625" style="18"/>
    <col min="8143" max="8143" width="17.54296875" style="18" customWidth="1"/>
    <col min="8144" max="8144" width="11.54296875" style="18" customWidth="1"/>
    <col min="8145" max="8148" width="10.90625" style="18"/>
    <col min="8149" max="8149" width="22.54296875" style="18" customWidth="1"/>
    <col min="8150" max="8150" width="14" style="18" customWidth="1"/>
    <col min="8151" max="8151" width="1.7265625" style="18" customWidth="1"/>
    <col min="8152" max="8396" width="10.90625" style="18"/>
    <col min="8397" max="8397" width="4.453125" style="18" customWidth="1"/>
    <col min="8398" max="8398" width="10.90625" style="18"/>
    <col min="8399" max="8399" width="17.54296875" style="18" customWidth="1"/>
    <col min="8400" max="8400" width="11.54296875" style="18" customWidth="1"/>
    <col min="8401" max="8404" width="10.90625" style="18"/>
    <col min="8405" max="8405" width="22.54296875" style="18" customWidth="1"/>
    <col min="8406" max="8406" width="14" style="18" customWidth="1"/>
    <col min="8407" max="8407" width="1.7265625" style="18" customWidth="1"/>
    <col min="8408" max="8652" width="10.90625" style="18"/>
    <col min="8653" max="8653" width="4.453125" style="18" customWidth="1"/>
    <col min="8654" max="8654" width="10.90625" style="18"/>
    <col min="8655" max="8655" width="17.54296875" style="18" customWidth="1"/>
    <col min="8656" max="8656" width="11.54296875" style="18" customWidth="1"/>
    <col min="8657" max="8660" width="10.90625" style="18"/>
    <col min="8661" max="8661" width="22.54296875" style="18" customWidth="1"/>
    <col min="8662" max="8662" width="14" style="18" customWidth="1"/>
    <col min="8663" max="8663" width="1.7265625" style="18" customWidth="1"/>
    <col min="8664" max="8908" width="10.90625" style="18"/>
    <col min="8909" max="8909" width="4.453125" style="18" customWidth="1"/>
    <col min="8910" max="8910" width="10.90625" style="18"/>
    <col min="8911" max="8911" width="17.54296875" style="18" customWidth="1"/>
    <col min="8912" max="8912" width="11.54296875" style="18" customWidth="1"/>
    <col min="8913" max="8916" width="10.90625" style="18"/>
    <col min="8917" max="8917" width="22.54296875" style="18" customWidth="1"/>
    <col min="8918" max="8918" width="14" style="18" customWidth="1"/>
    <col min="8919" max="8919" width="1.7265625" style="18" customWidth="1"/>
    <col min="8920" max="9164" width="10.90625" style="18"/>
    <col min="9165" max="9165" width="4.453125" style="18" customWidth="1"/>
    <col min="9166" max="9166" width="10.90625" style="18"/>
    <col min="9167" max="9167" width="17.54296875" style="18" customWidth="1"/>
    <col min="9168" max="9168" width="11.54296875" style="18" customWidth="1"/>
    <col min="9169" max="9172" width="10.90625" style="18"/>
    <col min="9173" max="9173" width="22.54296875" style="18" customWidth="1"/>
    <col min="9174" max="9174" width="14" style="18" customWidth="1"/>
    <col min="9175" max="9175" width="1.7265625" style="18" customWidth="1"/>
    <col min="9176" max="9420" width="10.90625" style="18"/>
    <col min="9421" max="9421" width="4.453125" style="18" customWidth="1"/>
    <col min="9422" max="9422" width="10.90625" style="18"/>
    <col min="9423" max="9423" width="17.54296875" style="18" customWidth="1"/>
    <col min="9424" max="9424" width="11.54296875" style="18" customWidth="1"/>
    <col min="9425" max="9428" width="10.90625" style="18"/>
    <col min="9429" max="9429" width="22.54296875" style="18" customWidth="1"/>
    <col min="9430" max="9430" width="14" style="18" customWidth="1"/>
    <col min="9431" max="9431" width="1.7265625" style="18" customWidth="1"/>
    <col min="9432" max="9676" width="10.90625" style="18"/>
    <col min="9677" max="9677" width="4.453125" style="18" customWidth="1"/>
    <col min="9678" max="9678" width="10.90625" style="18"/>
    <col min="9679" max="9679" width="17.54296875" style="18" customWidth="1"/>
    <col min="9680" max="9680" width="11.54296875" style="18" customWidth="1"/>
    <col min="9681" max="9684" width="10.90625" style="18"/>
    <col min="9685" max="9685" width="22.54296875" style="18" customWidth="1"/>
    <col min="9686" max="9686" width="14" style="18" customWidth="1"/>
    <col min="9687" max="9687" width="1.7265625" style="18" customWidth="1"/>
    <col min="9688" max="9932" width="10.90625" style="18"/>
    <col min="9933" max="9933" width="4.453125" style="18" customWidth="1"/>
    <col min="9934" max="9934" width="10.90625" style="18"/>
    <col min="9935" max="9935" width="17.54296875" style="18" customWidth="1"/>
    <col min="9936" max="9936" width="11.54296875" style="18" customWidth="1"/>
    <col min="9937" max="9940" width="10.90625" style="18"/>
    <col min="9941" max="9941" width="22.54296875" style="18" customWidth="1"/>
    <col min="9942" max="9942" width="14" style="18" customWidth="1"/>
    <col min="9943" max="9943" width="1.7265625" style="18" customWidth="1"/>
    <col min="9944" max="10188" width="10.90625" style="18"/>
    <col min="10189" max="10189" width="4.453125" style="18" customWidth="1"/>
    <col min="10190" max="10190" width="10.90625" style="18"/>
    <col min="10191" max="10191" width="17.54296875" style="18" customWidth="1"/>
    <col min="10192" max="10192" width="11.54296875" style="18" customWidth="1"/>
    <col min="10193" max="10196" width="10.90625" style="18"/>
    <col min="10197" max="10197" width="22.54296875" style="18" customWidth="1"/>
    <col min="10198" max="10198" width="14" style="18" customWidth="1"/>
    <col min="10199" max="10199" width="1.7265625" style="18" customWidth="1"/>
    <col min="10200" max="10444" width="10.90625" style="18"/>
    <col min="10445" max="10445" width="4.453125" style="18" customWidth="1"/>
    <col min="10446" max="10446" width="10.90625" style="18"/>
    <col min="10447" max="10447" width="17.54296875" style="18" customWidth="1"/>
    <col min="10448" max="10448" width="11.54296875" style="18" customWidth="1"/>
    <col min="10449" max="10452" width="10.90625" style="18"/>
    <col min="10453" max="10453" width="22.54296875" style="18" customWidth="1"/>
    <col min="10454" max="10454" width="14" style="18" customWidth="1"/>
    <col min="10455" max="10455" width="1.7265625" style="18" customWidth="1"/>
    <col min="10456" max="10700" width="10.90625" style="18"/>
    <col min="10701" max="10701" width="4.453125" style="18" customWidth="1"/>
    <col min="10702" max="10702" width="10.90625" style="18"/>
    <col min="10703" max="10703" width="17.54296875" style="18" customWidth="1"/>
    <col min="10704" max="10704" width="11.54296875" style="18" customWidth="1"/>
    <col min="10705" max="10708" width="10.90625" style="18"/>
    <col min="10709" max="10709" width="22.54296875" style="18" customWidth="1"/>
    <col min="10710" max="10710" width="14" style="18" customWidth="1"/>
    <col min="10711" max="10711" width="1.7265625" style="18" customWidth="1"/>
    <col min="10712" max="10956" width="10.90625" style="18"/>
    <col min="10957" max="10957" width="4.453125" style="18" customWidth="1"/>
    <col min="10958" max="10958" width="10.90625" style="18"/>
    <col min="10959" max="10959" width="17.54296875" style="18" customWidth="1"/>
    <col min="10960" max="10960" width="11.54296875" style="18" customWidth="1"/>
    <col min="10961" max="10964" width="10.90625" style="18"/>
    <col min="10965" max="10965" width="22.54296875" style="18" customWidth="1"/>
    <col min="10966" max="10966" width="14" style="18" customWidth="1"/>
    <col min="10967" max="10967" width="1.7265625" style="18" customWidth="1"/>
    <col min="10968" max="11212" width="10.90625" style="18"/>
    <col min="11213" max="11213" width="4.453125" style="18" customWidth="1"/>
    <col min="11214" max="11214" width="10.90625" style="18"/>
    <col min="11215" max="11215" width="17.54296875" style="18" customWidth="1"/>
    <col min="11216" max="11216" width="11.54296875" style="18" customWidth="1"/>
    <col min="11217" max="11220" width="10.90625" style="18"/>
    <col min="11221" max="11221" width="22.54296875" style="18" customWidth="1"/>
    <col min="11222" max="11222" width="14" style="18" customWidth="1"/>
    <col min="11223" max="11223" width="1.7265625" style="18" customWidth="1"/>
    <col min="11224" max="11468" width="10.90625" style="18"/>
    <col min="11469" max="11469" width="4.453125" style="18" customWidth="1"/>
    <col min="11470" max="11470" width="10.90625" style="18"/>
    <col min="11471" max="11471" width="17.54296875" style="18" customWidth="1"/>
    <col min="11472" max="11472" width="11.54296875" style="18" customWidth="1"/>
    <col min="11473" max="11476" width="10.90625" style="18"/>
    <col min="11477" max="11477" width="22.54296875" style="18" customWidth="1"/>
    <col min="11478" max="11478" width="14" style="18" customWidth="1"/>
    <col min="11479" max="11479" width="1.7265625" style="18" customWidth="1"/>
    <col min="11480" max="11724" width="10.90625" style="18"/>
    <col min="11725" max="11725" width="4.453125" style="18" customWidth="1"/>
    <col min="11726" max="11726" width="10.90625" style="18"/>
    <col min="11727" max="11727" width="17.54296875" style="18" customWidth="1"/>
    <col min="11728" max="11728" width="11.54296875" style="18" customWidth="1"/>
    <col min="11729" max="11732" width="10.90625" style="18"/>
    <col min="11733" max="11733" width="22.54296875" style="18" customWidth="1"/>
    <col min="11734" max="11734" width="14" style="18" customWidth="1"/>
    <col min="11735" max="11735" width="1.7265625" style="18" customWidth="1"/>
    <col min="11736" max="11980" width="10.90625" style="18"/>
    <col min="11981" max="11981" width="4.453125" style="18" customWidth="1"/>
    <col min="11982" max="11982" width="10.90625" style="18"/>
    <col min="11983" max="11983" width="17.54296875" style="18" customWidth="1"/>
    <col min="11984" max="11984" width="11.54296875" style="18" customWidth="1"/>
    <col min="11985" max="11988" width="10.90625" style="18"/>
    <col min="11989" max="11989" width="22.54296875" style="18" customWidth="1"/>
    <col min="11990" max="11990" width="14" style="18" customWidth="1"/>
    <col min="11991" max="11991" width="1.7265625" style="18" customWidth="1"/>
    <col min="11992" max="12236" width="10.90625" style="18"/>
    <col min="12237" max="12237" width="4.453125" style="18" customWidth="1"/>
    <col min="12238" max="12238" width="10.90625" style="18"/>
    <col min="12239" max="12239" width="17.54296875" style="18" customWidth="1"/>
    <col min="12240" max="12240" width="11.54296875" style="18" customWidth="1"/>
    <col min="12241" max="12244" width="10.90625" style="18"/>
    <col min="12245" max="12245" width="22.54296875" style="18" customWidth="1"/>
    <col min="12246" max="12246" width="14" style="18" customWidth="1"/>
    <col min="12247" max="12247" width="1.7265625" style="18" customWidth="1"/>
    <col min="12248" max="12492" width="10.90625" style="18"/>
    <col min="12493" max="12493" width="4.453125" style="18" customWidth="1"/>
    <col min="12494" max="12494" width="10.90625" style="18"/>
    <col min="12495" max="12495" width="17.54296875" style="18" customWidth="1"/>
    <col min="12496" max="12496" width="11.54296875" style="18" customWidth="1"/>
    <col min="12497" max="12500" width="10.90625" style="18"/>
    <col min="12501" max="12501" width="22.54296875" style="18" customWidth="1"/>
    <col min="12502" max="12502" width="14" style="18" customWidth="1"/>
    <col min="12503" max="12503" width="1.7265625" style="18" customWidth="1"/>
    <col min="12504" max="12748" width="10.90625" style="18"/>
    <col min="12749" max="12749" width="4.453125" style="18" customWidth="1"/>
    <col min="12750" max="12750" width="10.90625" style="18"/>
    <col min="12751" max="12751" width="17.54296875" style="18" customWidth="1"/>
    <col min="12752" max="12752" width="11.54296875" style="18" customWidth="1"/>
    <col min="12753" max="12756" width="10.90625" style="18"/>
    <col min="12757" max="12757" width="22.54296875" style="18" customWidth="1"/>
    <col min="12758" max="12758" width="14" style="18" customWidth="1"/>
    <col min="12759" max="12759" width="1.7265625" style="18" customWidth="1"/>
    <col min="12760" max="13004" width="10.90625" style="18"/>
    <col min="13005" max="13005" width="4.453125" style="18" customWidth="1"/>
    <col min="13006" max="13006" width="10.90625" style="18"/>
    <col min="13007" max="13007" width="17.54296875" style="18" customWidth="1"/>
    <col min="13008" max="13008" width="11.54296875" style="18" customWidth="1"/>
    <col min="13009" max="13012" width="10.90625" style="18"/>
    <col min="13013" max="13013" width="22.54296875" style="18" customWidth="1"/>
    <col min="13014" max="13014" width="14" style="18" customWidth="1"/>
    <col min="13015" max="13015" width="1.7265625" style="18" customWidth="1"/>
    <col min="13016" max="13260" width="10.90625" style="18"/>
    <col min="13261" max="13261" width="4.453125" style="18" customWidth="1"/>
    <col min="13262" max="13262" width="10.90625" style="18"/>
    <col min="13263" max="13263" width="17.54296875" style="18" customWidth="1"/>
    <col min="13264" max="13264" width="11.54296875" style="18" customWidth="1"/>
    <col min="13265" max="13268" width="10.90625" style="18"/>
    <col min="13269" max="13269" width="22.54296875" style="18" customWidth="1"/>
    <col min="13270" max="13270" width="14" style="18" customWidth="1"/>
    <col min="13271" max="13271" width="1.7265625" style="18" customWidth="1"/>
    <col min="13272" max="13516" width="10.90625" style="18"/>
    <col min="13517" max="13517" width="4.453125" style="18" customWidth="1"/>
    <col min="13518" max="13518" width="10.90625" style="18"/>
    <col min="13519" max="13519" width="17.54296875" style="18" customWidth="1"/>
    <col min="13520" max="13520" width="11.54296875" style="18" customWidth="1"/>
    <col min="13521" max="13524" width="10.90625" style="18"/>
    <col min="13525" max="13525" width="22.54296875" style="18" customWidth="1"/>
    <col min="13526" max="13526" width="14" style="18" customWidth="1"/>
    <col min="13527" max="13527" width="1.7265625" style="18" customWidth="1"/>
    <col min="13528" max="13772" width="10.90625" style="18"/>
    <col min="13773" max="13773" width="4.453125" style="18" customWidth="1"/>
    <col min="13774" max="13774" width="10.90625" style="18"/>
    <col min="13775" max="13775" width="17.54296875" style="18" customWidth="1"/>
    <col min="13776" max="13776" width="11.54296875" style="18" customWidth="1"/>
    <col min="13777" max="13780" width="10.90625" style="18"/>
    <col min="13781" max="13781" width="22.54296875" style="18" customWidth="1"/>
    <col min="13782" max="13782" width="14" style="18" customWidth="1"/>
    <col min="13783" max="13783" width="1.7265625" style="18" customWidth="1"/>
    <col min="13784" max="14028" width="10.90625" style="18"/>
    <col min="14029" max="14029" width="4.453125" style="18" customWidth="1"/>
    <col min="14030" max="14030" width="10.90625" style="18"/>
    <col min="14031" max="14031" width="17.54296875" style="18" customWidth="1"/>
    <col min="14032" max="14032" width="11.54296875" style="18" customWidth="1"/>
    <col min="14033" max="14036" width="10.90625" style="18"/>
    <col min="14037" max="14037" width="22.54296875" style="18" customWidth="1"/>
    <col min="14038" max="14038" width="14" style="18" customWidth="1"/>
    <col min="14039" max="14039" width="1.7265625" style="18" customWidth="1"/>
    <col min="14040" max="14284" width="10.90625" style="18"/>
    <col min="14285" max="14285" width="4.453125" style="18" customWidth="1"/>
    <col min="14286" max="14286" width="10.90625" style="18"/>
    <col min="14287" max="14287" width="17.54296875" style="18" customWidth="1"/>
    <col min="14288" max="14288" width="11.54296875" style="18" customWidth="1"/>
    <col min="14289" max="14292" width="10.90625" style="18"/>
    <col min="14293" max="14293" width="22.54296875" style="18" customWidth="1"/>
    <col min="14294" max="14294" width="14" style="18" customWidth="1"/>
    <col min="14295" max="14295" width="1.7265625" style="18" customWidth="1"/>
    <col min="14296" max="14540" width="10.90625" style="18"/>
    <col min="14541" max="14541" width="4.453125" style="18" customWidth="1"/>
    <col min="14542" max="14542" width="10.90625" style="18"/>
    <col min="14543" max="14543" width="17.54296875" style="18" customWidth="1"/>
    <col min="14544" max="14544" width="11.54296875" style="18" customWidth="1"/>
    <col min="14545" max="14548" width="10.90625" style="18"/>
    <col min="14549" max="14549" width="22.54296875" style="18" customWidth="1"/>
    <col min="14550" max="14550" width="14" style="18" customWidth="1"/>
    <col min="14551" max="14551" width="1.7265625" style="18" customWidth="1"/>
    <col min="14552" max="14796" width="10.90625" style="18"/>
    <col min="14797" max="14797" width="4.453125" style="18" customWidth="1"/>
    <col min="14798" max="14798" width="10.90625" style="18"/>
    <col min="14799" max="14799" width="17.54296875" style="18" customWidth="1"/>
    <col min="14800" max="14800" width="11.54296875" style="18" customWidth="1"/>
    <col min="14801" max="14804" width="10.90625" style="18"/>
    <col min="14805" max="14805" width="22.54296875" style="18" customWidth="1"/>
    <col min="14806" max="14806" width="14" style="18" customWidth="1"/>
    <col min="14807" max="14807" width="1.7265625" style="18" customWidth="1"/>
    <col min="14808" max="15052" width="10.90625" style="18"/>
    <col min="15053" max="15053" width="4.453125" style="18" customWidth="1"/>
    <col min="15054" max="15054" width="10.90625" style="18"/>
    <col min="15055" max="15055" width="17.54296875" style="18" customWidth="1"/>
    <col min="15056" max="15056" width="11.54296875" style="18" customWidth="1"/>
    <col min="15057" max="15060" width="10.90625" style="18"/>
    <col min="15061" max="15061" width="22.54296875" style="18" customWidth="1"/>
    <col min="15062" max="15062" width="14" style="18" customWidth="1"/>
    <col min="15063" max="15063" width="1.7265625" style="18" customWidth="1"/>
    <col min="15064" max="15308" width="10.90625" style="18"/>
    <col min="15309" max="15309" width="4.453125" style="18" customWidth="1"/>
    <col min="15310" max="15310" width="10.90625" style="18"/>
    <col min="15311" max="15311" width="17.54296875" style="18" customWidth="1"/>
    <col min="15312" max="15312" width="11.54296875" style="18" customWidth="1"/>
    <col min="15313" max="15316" width="10.90625" style="18"/>
    <col min="15317" max="15317" width="22.54296875" style="18" customWidth="1"/>
    <col min="15318" max="15318" width="14" style="18" customWidth="1"/>
    <col min="15319" max="15319" width="1.7265625" style="18" customWidth="1"/>
    <col min="15320" max="15564" width="10.90625" style="18"/>
    <col min="15565" max="15565" width="4.453125" style="18" customWidth="1"/>
    <col min="15566" max="15566" width="10.90625" style="18"/>
    <col min="15567" max="15567" width="17.54296875" style="18" customWidth="1"/>
    <col min="15568" max="15568" width="11.54296875" style="18" customWidth="1"/>
    <col min="15569" max="15572" width="10.90625" style="18"/>
    <col min="15573" max="15573" width="22.54296875" style="18" customWidth="1"/>
    <col min="15574" max="15574" width="14" style="18" customWidth="1"/>
    <col min="15575" max="15575" width="1.7265625" style="18" customWidth="1"/>
    <col min="15576" max="15820" width="10.90625" style="18"/>
    <col min="15821" max="15821" width="4.453125" style="18" customWidth="1"/>
    <col min="15822" max="15822" width="10.90625" style="18"/>
    <col min="15823" max="15823" width="17.54296875" style="18" customWidth="1"/>
    <col min="15824" max="15824" width="11.54296875" style="18" customWidth="1"/>
    <col min="15825" max="15828" width="10.90625" style="18"/>
    <col min="15829" max="15829" width="22.54296875" style="18" customWidth="1"/>
    <col min="15830" max="15830" width="14" style="18" customWidth="1"/>
    <col min="15831" max="15831" width="1.7265625" style="18" customWidth="1"/>
    <col min="15832" max="16076" width="10.90625" style="18"/>
    <col min="16077" max="16077" width="4.453125" style="18" customWidth="1"/>
    <col min="16078" max="16078" width="10.90625" style="18"/>
    <col min="16079" max="16079" width="17.54296875" style="18" customWidth="1"/>
    <col min="16080" max="16080" width="11.54296875" style="18" customWidth="1"/>
    <col min="16081" max="16084" width="10.90625" style="18"/>
    <col min="16085" max="16085" width="22.54296875" style="18" customWidth="1"/>
    <col min="16086" max="16086" width="21.54296875" style="18" bestFit="1" customWidth="1"/>
    <col min="16087" max="16087" width="1.7265625" style="18" customWidth="1"/>
    <col min="16088" max="16384" width="10.90625" style="18"/>
  </cols>
  <sheetData>
    <row r="1" spans="2:10" ht="18" customHeight="1" thickBot="1" x14ac:dyDescent="0.3"/>
    <row r="2" spans="2:10" ht="35.25" customHeight="1" thickBot="1" x14ac:dyDescent="0.3">
      <c r="B2" s="80"/>
      <c r="C2" s="81"/>
      <c r="D2" s="84" t="s">
        <v>251</v>
      </c>
      <c r="E2" s="85"/>
      <c r="F2" s="85"/>
      <c r="G2" s="85"/>
      <c r="H2" s="85"/>
      <c r="I2" s="86"/>
      <c r="J2" s="65" t="s">
        <v>252</v>
      </c>
    </row>
    <row r="3" spans="2:10" ht="41.25" customHeight="1" thickBot="1" x14ac:dyDescent="0.3">
      <c r="B3" s="82"/>
      <c r="C3" s="83"/>
      <c r="D3" s="87" t="s">
        <v>253</v>
      </c>
      <c r="E3" s="88"/>
      <c r="F3" s="88"/>
      <c r="G3" s="88"/>
      <c r="H3" s="88"/>
      <c r="I3" s="89"/>
      <c r="J3" s="66" t="s">
        <v>254</v>
      </c>
    </row>
    <row r="4" spans="2:10" x14ac:dyDescent="0.25">
      <c r="B4" s="37"/>
      <c r="J4" s="38"/>
    </row>
    <row r="5" spans="2:10" x14ac:dyDescent="0.25">
      <c r="B5" s="37"/>
      <c r="J5" s="38"/>
    </row>
    <row r="6" spans="2:10" ht="13" x14ac:dyDescent="0.3">
      <c r="B6" s="37"/>
      <c r="C6" s="39" t="s">
        <v>260</v>
      </c>
      <c r="D6" s="41"/>
      <c r="E6" s="40"/>
      <c r="J6" s="38"/>
    </row>
    <row r="7" spans="2:10" x14ac:dyDescent="0.25">
      <c r="B7" s="37"/>
      <c r="J7" s="38"/>
    </row>
    <row r="8" spans="2:10" ht="13" x14ac:dyDescent="0.3">
      <c r="B8" s="37"/>
      <c r="C8" s="39" t="s">
        <v>261</v>
      </c>
      <c r="J8" s="38"/>
    </row>
    <row r="9" spans="2:10" ht="13" x14ac:dyDescent="0.3">
      <c r="B9" s="37"/>
      <c r="C9" s="39" t="s">
        <v>255</v>
      </c>
      <c r="J9" s="38"/>
    </row>
    <row r="10" spans="2:10" x14ac:dyDescent="0.25">
      <c r="B10" s="37"/>
      <c r="J10" s="38"/>
    </row>
    <row r="11" spans="2:10" x14ac:dyDescent="0.25">
      <c r="B11" s="37"/>
      <c r="C11" s="18" t="s">
        <v>256</v>
      </c>
      <c r="J11" s="38"/>
    </row>
    <row r="12" spans="2:10" x14ac:dyDescent="0.25">
      <c r="B12" s="37"/>
      <c r="C12" s="42"/>
      <c r="J12" s="38"/>
    </row>
    <row r="13" spans="2:10" ht="13" x14ac:dyDescent="0.3">
      <c r="B13" s="37"/>
      <c r="C13" s="67" t="s">
        <v>263</v>
      </c>
      <c r="D13" s="40"/>
      <c r="H13" s="43" t="s">
        <v>223</v>
      </c>
      <c r="I13" s="43" t="s">
        <v>224</v>
      </c>
      <c r="J13" s="38"/>
    </row>
    <row r="14" spans="2:10" ht="13" x14ac:dyDescent="0.3">
      <c r="B14" s="37"/>
      <c r="C14" s="39" t="s">
        <v>225</v>
      </c>
      <c r="D14" s="39"/>
      <c r="E14" s="39"/>
      <c r="F14" s="39"/>
      <c r="H14" s="68">
        <v>42</v>
      </c>
      <c r="I14" s="69">
        <v>6017538</v>
      </c>
      <c r="J14" s="38"/>
    </row>
    <row r="15" spans="2:10" x14ac:dyDescent="0.25">
      <c r="B15" s="37"/>
      <c r="C15" s="18" t="s">
        <v>226</v>
      </c>
      <c r="H15" s="70">
        <v>12</v>
      </c>
      <c r="I15" s="71">
        <v>558612</v>
      </c>
      <c r="J15" s="38"/>
    </row>
    <row r="16" spans="2:10" x14ac:dyDescent="0.25">
      <c r="B16" s="37"/>
      <c r="C16" s="18" t="s">
        <v>227</v>
      </c>
      <c r="H16" s="70">
        <v>1</v>
      </c>
      <c r="I16" s="71">
        <v>15190</v>
      </c>
      <c r="J16" s="38"/>
    </row>
    <row r="17" spans="2:10" x14ac:dyDescent="0.25">
      <c r="B17" s="37"/>
      <c r="C17" s="18" t="s">
        <v>228</v>
      </c>
      <c r="H17" s="70">
        <v>0</v>
      </c>
      <c r="I17" s="71">
        <v>0</v>
      </c>
      <c r="J17" s="38"/>
    </row>
    <row r="18" spans="2:10" x14ac:dyDescent="0.25">
      <c r="B18" s="37"/>
      <c r="C18" s="18" t="s">
        <v>229</v>
      </c>
      <c r="H18" s="70">
        <v>0</v>
      </c>
      <c r="I18" s="71">
        <v>0</v>
      </c>
      <c r="J18" s="38"/>
    </row>
    <row r="19" spans="2:10" x14ac:dyDescent="0.25">
      <c r="B19" s="37"/>
      <c r="C19" s="18" t="s">
        <v>199</v>
      </c>
      <c r="H19" s="72">
        <v>3</v>
      </c>
      <c r="I19" s="73">
        <v>6276416</v>
      </c>
      <c r="J19" s="38"/>
    </row>
    <row r="20" spans="2:10" ht="13" x14ac:dyDescent="0.3">
      <c r="B20" s="37"/>
      <c r="C20" s="39" t="s">
        <v>257</v>
      </c>
      <c r="D20" s="39"/>
      <c r="E20" s="39"/>
      <c r="F20" s="39"/>
      <c r="H20" s="70">
        <f>SUM(H15:H19)</f>
        <v>16</v>
      </c>
      <c r="I20" s="69">
        <f>(I15+I16+I17+I18+I19)</f>
        <v>6850218</v>
      </c>
      <c r="J20" s="38"/>
    </row>
    <row r="21" spans="2:10" ht="13.5" thickBot="1" x14ac:dyDescent="0.35">
      <c r="B21" s="37"/>
      <c r="C21" s="39"/>
      <c r="D21" s="39"/>
      <c r="H21" s="74"/>
      <c r="I21" s="75"/>
      <c r="J21" s="38"/>
    </row>
    <row r="22" spans="2:10" ht="13.5" thickTop="1" x14ac:dyDescent="0.3">
      <c r="B22" s="37"/>
      <c r="C22" s="39"/>
      <c r="D22" s="39"/>
      <c r="H22" s="54"/>
      <c r="I22" s="76"/>
      <c r="J22" s="38"/>
    </row>
    <row r="23" spans="2:10" x14ac:dyDescent="0.25">
      <c r="B23" s="37"/>
      <c r="G23" s="54"/>
      <c r="H23" s="54"/>
      <c r="I23" s="54"/>
      <c r="J23" s="38"/>
    </row>
    <row r="24" spans="2:10" ht="13" thickBot="1" x14ac:dyDescent="0.3">
      <c r="B24" s="37"/>
      <c r="C24" s="56"/>
      <c r="D24" s="56"/>
      <c r="G24" s="56"/>
      <c r="H24" s="56"/>
      <c r="I24" s="54"/>
      <c r="J24" s="38"/>
    </row>
    <row r="25" spans="2:10" x14ac:dyDescent="0.25">
      <c r="B25" s="37"/>
      <c r="C25" s="54" t="s">
        <v>258</v>
      </c>
      <c r="D25" s="54"/>
      <c r="G25" s="54" t="s">
        <v>259</v>
      </c>
      <c r="H25" s="54"/>
      <c r="I25" s="54"/>
      <c r="J25" s="38"/>
    </row>
    <row r="26" spans="2:10" ht="18.75" customHeight="1" thickBot="1" x14ac:dyDescent="0.3">
      <c r="B26" s="60"/>
      <c r="C26" s="61"/>
      <c r="D26" s="61"/>
      <c r="E26" s="61"/>
      <c r="F26" s="61"/>
      <c r="G26" s="56"/>
      <c r="H26" s="56"/>
      <c r="I26" s="56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dcterms:created xsi:type="dcterms:W3CDTF">2023-12-12T19:59:25Z</dcterms:created>
  <dcterms:modified xsi:type="dcterms:W3CDTF">2023-12-28T18:28:18Z</dcterms:modified>
</cp:coreProperties>
</file>