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valenciaz\Desktop\NIT 891408747 ESE SAN JOSE DE MARSELLA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FACTURA'!$A$2:$O$36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3" l="1"/>
  <c r="J1" i="3"/>
  <c r="I1" i="3"/>
  <c r="I28" i="2"/>
  <c r="H28" i="2"/>
  <c r="I26" i="2"/>
  <c r="H26" i="2"/>
  <c r="H30" i="2" s="1"/>
  <c r="I23" i="2"/>
  <c r="H23" i="2"/>
  <c r="I30" i="2" l="1"/>
  <c r="H36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<sst xmlns="http://schemas.openxmlformats.org/spreadsheetml/2006/main" count="372" uniqueCount="165">
  <si>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</si>
  <si>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</si>
  <si>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</si>
  <si>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</si>
  <si>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</si>
  <si>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</si>
  <si>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</si>
  <si>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</si>
  <si>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</si>
  <si>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</si>
  <si>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</si>
  <si>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HOSPITAL SAN JOSE MARSELLA </t>
  </si>
  <si>
    <t>FEE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</si>
  <si>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</si>
  <si>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</si>
  <si>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</si>
  <si>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</si>
  <si>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</si>
  <si>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</si>
  <si>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</si>
  <si>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</si>
  <si>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</si>
  <si>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</si>
  <si>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</si>
  <si>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</si>
  <si>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</si>
  <si>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</si>
  <si>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</si>
  <si>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</si>
  <si>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</si>
  <si>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</si>
  <si>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</si>
  <si>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</si>
  <si>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</si>
  <si>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</si>
  <si>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</si>
  <si>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</si>
  <si>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</si>
  <si>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</si>
  <si>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</si>
  <si>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</si>
  <si>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</si>
  <si>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</si>
  <si>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</si>
  <si>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</si>
  <si>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</si>
  <si>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</si>
  <si>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MARSELLA</t>
  </si>
  <si>
    <t>FOR-CSA-018</t>
  </si>
  <si>
    <t>HOJA 1 DE 2</t>
  </si>
  <si>
    <t>RESUMEN DE CARTERA REVISADA POR LA EPS</t>
  </si>
  <si>
    <t>VERSION 1</t>
  </si>
  <si>
    <t>SANTIAGO DE CALI , DICIEMBRE 05 DE 2023</t>
  </si>
  <si>
    <t>A continuacion me permito remitir nuestra respuesta al estado de cartera presentado en la fecha: 01/12/2023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</si>
  <si>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</si>
  <si>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</si>
  <si>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</si>
  <si>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</si>
  <si>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</si>
  <si>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</si>
  <si>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</si>
  <si>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</si>
  <si>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</si>
  <si>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</si>
  <si>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</si>
  <si>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</si>
  <si>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</si>
  <si>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</si>
  <si>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</si>
  <si>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</si>
  <si>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</si>
  <si>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</si>
  <si>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</si>
  <si>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NIT Prestador</t>
  </si>
  <si>
    <t>Nombre Prestador</t>
  </si>
  <si>
    <t>Alfa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</si>
  <si>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</si>
  <si>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</si>
  <si>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</si>
  <si>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</si>
  <si>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</si>
  <si>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</si>
  <si>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06</t>
  </si>
  <si>
    <t>Boxalud</t>
  </si>
  <si>
    <t>Fecha Corte</t>
  </si>
  <si>
    <t>FEE29183</t>
  </si>
  <si>
    <t>FEE29921</t>
  </si>
  <si>
    <t>FEE33429</t>
  </si>
  <si>
    <t>FEE35616</t>
  </si>
  <si>
    <t>FEE37257</t>
  </si>
  <si>
    <t>FEE38733</t>
  </si>
  <si>
    <t>FEE39265</t>
  </si>
  <si>
    <t>FEE39785</t>
  </si>
  <si>
    <t>FEE42204</t>
  </si>
  <si>
    <t>FEE43949</t>
  </si>
  <si>
    <t>FEE47513</t>
  </si>
  <si>
    <t>FEE50242</t>
  </si>
  <si>
    <t>FEE51016</t>
  </si>
  <si>
    <t>FEE58052</t>
  </si>
  <si>
    <t>FEE58053</t>
  </si>
  <si>
    <t>FEE59359</t>
  </si>
  <si>
    <t>FEE59361</t>
  </si>
  <si>
    <t>FEE22434</t>
  </si>
  <si>
    <t>FEE27528</t>
  </si>
  <si>
    <t>FEE29293</t>
  </si>
  <si>
    <t>FEE31064</t>
  </si>
  <si>
    <t>FEE34268</t>
  </si>
  <si>
    <t>FEE37140</t>
  </si>
  <si>
    <t>FEE37326</t>
  </si>
  <si>
    <t>FEE38205</t>
  </si>
  <si>
    <t>FEE40875</t>
  </si>
  <si>
    <t>FEE42935</t>
  </si>
  <si>
    <t>FEE43210</t>
  </si>
  <si>
    <t>FEE44184</t>
  </si>
  <si>
    <t>FEE45116</t>
  </si>
  <si>
    <t>FEE45723</t>
  </si>
  <si>
    <t>FEE52158</t>
  </si>
  <si>
    <t>FEE53374</t>
  </si>
  <si>
    <t>FEE57092</t>
  </si>
  <si>
    <t>891408747_FEE29183</t>
  </si>
  <si>
    <t>891408747_FEE29921</t>
  </si>
  <si>
    <t>891408747_FEE33429</t>
  </si>
  <si>
    <t>891408747_FEE35616</t>
  </si>
  <si>
    <t>891408747_FEE37257</t>
  </si>
  <si>
    <t>891408747_FEE38733</t>
  </si>
  <si>
    <t>891408747_FEE39265</t>
  </si>
  <si>
    <t>891408747_FEE39785</t>
  </si>
  <si>
    <t>891408747_FEE42204</t>
  </si>
  <si>
    <t>891408747_FEE43949</t>
  </si>
  <si>
    <t>891408747_FEE47513</t>
  </si>
  <si>
    <t>891408747_FEE50242</t>
  </si>
  <si>
    <t>891408747_FEE51016</t>
  </si>
  <si>
    <t>891408747_FEE58052</t>
  </si>
  <si>
    <t>891408747_FEE58053</t>
  </si>
  <si>
    <t>891408747_FEE59359</t>
  </si>
  <si>
    <t>891408747_FEE59361</t>
  </si>
  <si>
    <t>891408747_FEE22434</t>
  </si>
  <si>
    <t>891408747_FEE27528</t>
  </si>
  <si>
    <t>891408747_FEE29293</t>
  </si>
  <si>
    <t>891408747_FEE31064</t>
  </si>
  <si>
    <t>891408747_FEE34268</t>
  </si>
  <si>
    <t>891408747_FEE37140</t>
  </si>
  <si>
    <t>891408747_FEE37326</t>
  </si>
  <si>
    <t>891408747_FEE38205</t>
  </si>
  <si>
    <t>891408747_FEE40875</t>
  </si>
  <si>
    <t>891408747_FEE42935</t>
  </si>
  <si>
    <t>891408747_FEE43210</t>
  </si>
  <si>
    <t>891408747_FEE44184</t>
  </si>
  <si>
    <t>891408747_FEE45116</t>
  </si>
  <si>
    <t>891408747_FEE45723</t>
  </si>
  <si>
    <t>891408747_FEE52158</t>
  </si>
  <si>
    <t>891408747_FEE53374</t>
  </si>
  <si>
    <t>891408747_FEE57092</t>
  </si>
  <si>
    <t>Devuelta</t>
  </si>
  <si>
    <t>FACTURA NO RADICADA</t>
  </si>
  <si>
    <t>FACTURA DEVUELTA</t>
  </si>
  <si>
    <t>Valor Devolución</t>
  </si>
  <si>
    <t>Obejción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</si>
  <si>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</si>
  <si>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FACTURA POR QUE NO ENVIARON LA AUTO. PARA ESTE SERVICIO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</si>
  <si>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AUTORIZACION:DEVOLUCION DE FACTURAS CON SOPORTES COMPLETOS: 1.NO SE EVIDENCIA AUTORIZACION PARA LOS SERVICIOS FACTURADOSLOS CORREOS INSTITUTCIONALES capautorizaciones@epsdelagente. com.co  autorizacionescap@epsdelagente.com.co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</si>
  <si>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SE EVIDENCIA AUTORIZACION PARA EL SERVICIO DE URGENCIAS, el correo centralprestador@        aseguramientosalud.com no existe, por favor solicitar AUT al correo autorizacionescap@epsdelagente.com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</si>
  <si>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Señores : HOSPITAL SAN JOSE MARSELLA </t>
  </si>
  <si>
    <t>NIT: 891408747</t>
  </si>
  <si>
    <t xml:space="preserve">Cartera - ESE San Jose de Marsella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</si>
</sst>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dd\-mmm\-yyyy"/>
    <numFmt numFmtId="166" formatCode="&quot;$&quot;\ #,##0;[Red]&quot;$&quot;\ #,##0"/>
    <numFmt numFmtId="167" formatCode="&quot;$&quot;\ #,##0"/>
    <numFmt numFmtId="168" formatCode="_-* #,##0.00_-;\-* #,##0.00_-;_-* &quot;-&quot;??_-;_-@_-"/>
    <numFmt numFmtId="169" formatCode="_-* #,##0_-;\-* #,##0_-;_-* &quot;-&quot;??_-;_-@_-"/>
    <numFmt numFmtId="171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68" fontId="4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0" borderId="2" xfId="0" applyNumberForma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4" fontId="0" fillId="0" borderId="0" xfId="0" applyNumberFormat="1"/>
    <xf numFmtId="0" fontId="6" fillId="0" borderId="0" xfId="2" applyFont="1"/>
    <xf numFmtId="0" fontId="6" fillId="0" borderId="3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6" fillId="0" borderId="7" xfId="2" applyFont="1" applyBorder="1"/>
    <xf numFmtId="0" fontId="6" fillId="0" borderId="8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10" xfId="2" applyNumberFormat="1" applyFont="1" applyBorder="1" applyAlignment="1">
      <alignment horizontal="center"/>
    </xf>
    <xf numFmtId="166" fontId="6" fillId="0" borderId="10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4" xfId="2" applyNumberFormat="1" applyFont="1" applyBorder="1" applyAlignment="1">
      <alignment horizontal="center"/>
    </xf>
    <xf numFmtId="166" fontId="7" fillId="0" borderId="14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0" xfId="2" applyNumberFormat="1" applyFont="1" applyBorder="1"/>
    <xf numFmtId="166" fontId="7" fillId="0" borderId="10" xfId="2" applyNumberFormat="1" applyFont="1" applyBorder="1"/>
    <xf numFmtId="166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0" fontId="6" fillId="0" borderId="9" xfId="2" applyFont="1" applyBorder="1"/>
    <xf numFmtId="0" fontId="6" fillId="0" borderId="10" xfId="2" applyFont="1" applyBorder="1"/>
    <xf numFmtId="0" fontId="6" fillId="0" borderId="11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9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9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14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171" fontId="1" fillId="0" borderId="1" xfId="1" applyNumberFormat="1" applyFont="1" applyBorder="1" applyAlignment="1">
      <alignment horizontal="center" vertical="center" wrapText="1"/>
    </xf>
    <xf numFmtId="171" fontId="0" fillId="0" borderId="1" xfId="1" applyNumberFormat="1" applyFont="1" applyBorder="1"/>
    <xf numFmtId="171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71" fontId="1" fillId="0" borderId="0" xfId="1" applyNumberFormat="1" applyFont="1"/>
    <xf numFmtId="0" fontId="1" fillId="0" borderId="1" xfId="0" applyFont="1" applyFill="1" applyBorder="1" applyAlignment="1">
      <alignment horizontal="center" vertical="center" wrapText="1"/>
    </xf>
    <xf numFmtId="169" fontId="1" fillId="5" borderId="1" xfId="3" applyNumberFormat="1" applyFont="1" applyFill="1" applyBorder="1" applyAlignment="1">
      <alignment horizontal="center" vertical="center" wrapText="1"/>
    </xf>
    <xf numFmtId="171" fontId="1" fillId="5" borderId="1" xfId="1" applyNumberFormat="1" applyFont="1" applyFill="1" applyBorder="1" applyAlignment="1">
      <alignment horizontal="center" vertical="center" wrapText="1"/>
    </xf>
    <xf numFmtId="167" fontId="7" fillId="0" borderId="0" xfId="2" applyNumberFormat="1" applyFont="1" applyAlignment="1">
      <alignment horizontal="right"/>
    </xf>
  </cellXfs>
  <cellStyles count="4">
    <cellStyle name="Millares" xfId="1" builtinId="3"/>
    <cellStyle name="Millares 2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6"/>
  <sheetViews>
    <sheetView showGridLines="0" topLeftCell="A17" zoomScale="120" zoomScaleNormal="120" workbookViewId="0">
      <selection activeCell="G2" sqref="G2:H35"/>
    </sheetView>
  </sheetViews>
  <sheetFormatPr baseColWidth="10" defaultRowHeight="15" x14ac:dyDescent="0.25"/>
  <cols>
    <col min="1" max="1" width="12.5703125" bestFit="1" customWidth="1"/>
    <col min="2" max="2" width="29" bestFit="1" customWidth="1"/>
    <col min="3" max="3" width="9" customWidth="1"/>
    <col min="4" max="4" width="8.85546875" customWidth="1"/>
    <col min="5" max="5" width="12.7109375" bestFit="1" customWidth="1"/>
    <col min="6" max="6" width="14.7109375" customWidth="1"/>
    <col min="7" max="7" width="10.7109375" bestFit="1" customWidth="1"/>
    <col min="8" max="8" width="12.425781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891408747</v>
      </c>
      <c r="B2" s="1" t="s">
        <v>11</v>
      </c>
      <c r="C2" s="1" t="s">
        <v>12</v>
      </c>
      <c r="D2" s="1" t="s">
        <v>13</v>
      </c>
      <c r="E2" s="5">
        <v>44663.700895023147</v>
      </c>
      <c r="F2" s="5">
        <v>44805.999988425923</v>
      </c>
      <c r="G2" s="6">
        <v>24400</v>
      </c>
      <c r="H2" s="6">
        <v>24400</v>
      </c>
      <c r="I2" s="4"/>
      <c r="J2" s="4" t="s">
        <v>47</v>
      </c>
      <c r="K2" s="4"/>
    </row>
    <row r="3" spans="1:11" x14ac:dyDescent="0.25">
      <c r="A3" s="1">
        <v>891408747</v>
      </c>
      <c r="B3" s="1" t="s">
        <v>11</v>
      </c>
      <c r="C3" s="1" t="s">
        <v>12</v>
      </c>
      <c r="D3" s="1" t="s">
        <v>14</v>
      </c>
      <c r="E3" s="5">
        <v>44676.163126006941</v>
      </c>
      <c r="F3" s="5">
        <v>44805.999988425923</v>
      </c>
      <c r="G3" s="6">
        <v>12300</v>
      </c>
      <c r="H3" s="6">
        <v>12300</v>
      </c>
      <c r="I3" s="4"/>
      <c r="J3" s="4" t="s">
        <v>47</v>
      </c>
      <c r="K3" s="4"/>
    </row>
    <row r="4" spans="1:11" x14ac:dyDescent="0.25">
      <c r="A4" s="1">
        <v>891408747</v>
      </c>
      <c r="B4" s="1" t="s">
        <v>11</v>
      </c>
      <c r="C4" s="1" t="s">
        <v>12</v>
      </c>
      <c r="D4" s="1" t="s">
        <v>15</v>
      </c>
      <c r="E4" s="5">
        <v>44721.447671562499</v>
      </c>
      <c r="F4" s="5">
        <v>44763.999988425923</v>
      </c>
      <c r="G4" s="6">
        <v>24400</v>
      </c>
      <c r="H4" s="6">
        <v>24400</v>
      </c>
      <c r="I4" s="4"/>
      <c r="J4" s="4" t="s">
        <v>47</v>
      </c>
      <c r="K4" s="4"/>
    </row>
    <row r="5" spans="1:11" x14ac:dyDescent="0.25">
      <c r="A5" s="1">
        <v>891408747</v>
      </c>
      <c r="B5" s="1" t="s">
        <v>11</v>
      </c>
      <c r="C5" s="1" t="s">
        <v>12</v>
      </c>
      <c r="D5" s="1" t="s">
        <v>16</v>
      </c>
      <c r="E5" s="5">
        <v>44755.182303159723</v>
      </c>
      <c r="F5" s="5">
        <v>44784.999988425923</v>
      </c>
      <c r="G5" s="6">
        <v>6100</v>
      </c>
      <c r="H5" s="6">
        <v>6100</v>
      </c>
      <c r="I5" s="4"/>
      <c r="J5" s="4" t="s">
        <v>47</v>
      </c>
      <c r="K5" s="4"/>
    </row>
    <row r="6" spans="1:11" x14ac:dyDescent="0.25">
      <c r="A6" s="1">
        <v>891408747</v>
      </c>
      <c r="B6" s="1" t="s">
        <v>11</v>
      </c>
      <c r="C6" s="1" t="s">
        <v>12</v>
      </c>
      <c r="D6" s="1" t="s">
        <v>17</v>
      </c>
      <c r="E6" s="5">
        <v>44783.407823842594</v>
      </c>
      <c r="F6" s="5">
        <v>44820.999988425923</v>
      </c>
      <c r="G6" s="6">
        <v>18300</v>
      </c>
      <c r="H6" s="6">
        <v>18300</v>
      </c>
      <c r="J6" s="4" t="s">
        <v>47</v>
      </c>
    </row>
    <row r="7" spans="1:11" x14ac:dyDescent="0.25">
      <c r="A7" s="1">
        <v>891408747</v>
      </c>
      <c r="B7" s="1" t="s">
        <v>11</v>
      </c>
      <c r="C7" s="1" t="s">
        <v>12</v>
      </c>
      <c r="D7" s="1" t="s">
        <v>18</v>
      </c>
      <c r="E7" s="5">
        <v>44807.413475196758</v>
      </c>
      <c r="F7" s="5">
        <v>44847.999988425923</v>
      </c>
      <c r="G7" s="6">
        <v>6100</v>
      </c>
      <c r="H7" s="6">
        <v>6100</v>
      </c>
      <c r="J7" s="4" t="s">
        <v>47</v>
      </c>
    </row>
    <row r="8" spans="1:11" x14ac:dyDescent="0.25">
      <c r="A8" s="1">
        <v>891408747</v>
      </c>
      <c r="B8" s="1" t="s">
        <v>11</v>
      </c>
      <c r="C8" s="1" t="s">
        <v>12</v>
      </c>
      <c r="D8" s="1" t="s">
        <v>19</v>
      </c>
      <c r="E8" s="5">
        <v>44818.395664965276</v>
      </c>
      <c r="F8" s="5">
        <v>44847.999988425923</v>
      </c>
      <c r="G8" s="6">
        <v>6100</v>
      </c>
      <c r="H8" s="6">
        <v>6100</v>
      </c>
      <c r="J8" s="4" t="s">
        <v>47</v>
      </c>
    </row>
    <row r="9" spans="1:11" x14ac:dyDescent="0.25">
      <c r="A9" s="1">
        <v>891408747</v>
      </c>
      <c r="B9" s="1" t="s">
        <v>11</v>
      </c>
      <c r="C9" s="1" t="s">
        <v>12</v>
      </c>
      <c r="D9" s="1" t="s">
        <v>20</v>
      </c>
      <c r="E9" s="5">
        <v>44828.93229733796</v>
      </c>
      <c r="F9" s="5">
        <v>44847.999988425923</v>
      </c>
      <c r="G9" s="6">
        <v>59000</v>
      </c>
      <c r="H9" s="6">
        <v>59000</v>
      </c>
      <c r="J9" s="4" t="s">
        <v>47</v>
      </c>
    </row>
    <row r="10" spans="1:11" x14ac:dyDescent="0.25">
      <c r="A10" s="1">
        <v>891408747</v>
      </c>
      <c r="B10" s="1" t="s">
        <v>11</v>
      </c>
      <c r="C10" s="1" t="s">
        <v>12</v>
      </c>
      <c r="D10" s="1" t="s">
        <v>21</v>
      </c>
      <c r="E10" s="5">
        <v>44869.794389618051</v>
      </c>
      <c r="F10" s="5">
        <v>44908.999988425923</v>
      </c>
      <c r="G10" s="6">
        <v>59000</v>
      </c>
      <c r="H10" s="6">
        <v>59000</v>
      </c>
      <c r="J10" s="4" t="s">
        <v>47</v>
      </c>
    </row>
    <row r="11" spans="1:11" x14ac:dyDescent="0.25">
      <c r="A11" s="1">
        <v>891408747</v>
      </c>
      <c r="B11" s="1" t="s">
        <v>11</v>
      </c>
      <c r="C11" s="1" t="s">
        <v>12</v>
      </c>
      <c r="D11" s="1" t="s">
        <v>22</v>
      </c>
      <c r="E11" s="5">
        <v>44907.432083020831</v>
      </c>
      <c r="F11" s="5">
        <v>44938.999988425923</v>
      </c>
      <c r="G11" s="6">
        <v>6100</v>
      </c>
      <c r="H11" s="6">
        <v>6100</v>
      </c>
      <c r="J11" s="4" t="s">
        <v>47</v>
      </c>
    </row>
    <row r="12" spans="1:11" x14ac:dyDescent="0.25">
      <c r="A12" s="1">
        <v>891408747</v>
      </c>
      <c r="B12" s="1" t="s">
        <v>11</v>
      </c>
      <c r="C12" s="1" t="s">
        <v>12</v>
      </c>
      <c r="D12" s="1" t="s">
        <v>23</v>
      </c>
      <c r="E12" s="5">
        <v>44973.684086724534</v>
      </c>
      <c r="F12" s="5">
        <v>44994.999988425923</v>
      </c>
      <c r="G12" s="6">
        <v>28400</v>
      </c>
      <c r="H12" s="6">
        <v>28400</v>
      </c>
      <c r="J12" s="4" t="s">
        <v>47</v>
      </c>
    </row>
    <row r="13" spans="1:11" x14ac:dyDescent="0.25">
      <c r="A13" s="1">
        <v>891408747</v>
      </c>
      <c r="B13" s="1" t="s">
        <v>11</v>
      </c>
      <c r="C13" s="1" t="s">
        <v>12</v>
      </c>
      <c r="D13" s="1" t="s">
        <v>24</v>
      </c>
      <c r="E13" s="5">
        <v>45017.767414004629</v>
      </c>
      <c r="F13" s="5">
        <v>45063.999988425923</v>
      </c>
      <c r="G13" s="6">
        <v>46800</v>
      </c>
      <c r="H13" s="6">
        <v>46800</v>
      </c>
      <c r="J13" s="4" t="s">
        <v>47</v>
      </c>
    </row>
    <row r="14" spans="1:11" x14ac:dyDescent="0.25">
      <c r="A14" s="1">
        <v>891408747</v>
      </c>
      <c r="B14" s="1" t="s">
        <v>11</v>
      </c>
      <c r="C14" s="1" t="s">
        <v>12</v>
      </c>
      <c r="D14" s="1" t="s">
        <v>25</v>
      </c>
      <c r="E14" s="5">
        <v>45030.943002083332</v>
      </c>
      <c r="F14" s="5">
        <v>45063.999988425923</v>
      </c>
      <c r="G14" s="6">
        <v>46800</v>
      </c>
      <c r="H14" s="6">
        <v>46800</v>
      </c>
      <c r="J14" s="4" t="s">
        <v>47</v>
      </c>
    </row>
    <row r="15" spans="1:11" x14ac:dyDescent="0.25">
      <c r="A15" s="1">
        <v>891408747</v>
      </c>
      <c r="B15" s="1" t="s">
        <v>11</v>
      </c>
      <c r="C15" s="1" t="s">
        <v>12</v>
      </c>
      <c r="D15" s="1" t="s">
        <v>26</v>
      </c>
      <c r="E15" s="5">
        <v>45154.434981909719</v>
      </c>
      <c r="F15" s="5">
        <v>45190.999988425923</v>
      </c>
      <c r="G15" s="6">
        <v>4500</v>
      </c>
      <c r="H15" s="6">
        <v>4500</v>
      </c>
      <c r="J15" s="4" t="s">
        <v>47</v>
      </c>
    </row>
    <row r="16" spans="1:11" x14ac:dyDescent="0.25">
      <c r="A16" s="1">
        <v>891408747</v>
      </c>
      <c r="B16" s="1" t="s">
        <v>11</v>
      </c>
      <c r="C16" s="1" t="s">
        <v>12</v>
      </c>
      <c r="D16" s="1" t="s">
        <v>27</v>
      </c>
      <c r="E16" s="5">
        <v>45154.435917326387</v>
      </c>
      <c r="F16" s="5">
        <v>45190.999988425923</v>
      </c>
      <c r="G16" s="6">
        <v>28400</v>
      </c>
      <c r="H16" s="6">
        <v>28400</v>
      </c>
      <c r="J16" s="4" t="s">
        <v>47</v>
      </c>
    </row>
    <row r="17" spans="1:10" x14ac:dyDescent="0.25">
      <c r="A17" s="1">
        <v>891408747</v>
      </c>
      <c r="B17" s="1" t="s">
        <v>11</v>
      </c>
      <c r="C17" s="1" t="s">
        <v>12</v>
      </c>
      <c r="D17" s="1" t="s">
        <v>28</v>
      </c>
      <c r="E17" s="5">
        <v>45177.459861770833</v>
      </c>
      <c r="F17" s="5">
        <v>45209.999988425923</v>
      </c>
      <c r="G17" s="6">
        <v>28400</v>
      </c>
      <c r="H17" s="6">
        <v>28400</v>
      </c>
      <c r="J17" s="4" t="s">
        <v>47</v>
      </c>
    </row>
    <row r="18" spans="1:10" x14ac:dyDescent="0.25">
      <c r="A18" s="1">
        <v>891408747</v>
      </c>
      <c r="B18" s="1" t="s">
        <v>11</v>
      </c>
      <c r="C18" s="1" t="s">
        <v>12</v>
      </c>
      <c r="D18" s="1" t="s">
        <v>29</v>
      </c>
      <c r="E18" s="5">
        <v>45177.461674456019</v>
      </c>
      <c r="F18" s="5">
        <v>45209.999988425923</v>
      </c>
      <c r="G18" s="6">
        <v>4500</v>
      </c>
      <c r="H18" s="6">
        <v>4500</v>
      </c>
      <c r="J18" s="4" t="s">
        <v>47</v>
      </c>
    </row>
    <row r="19" spans="1:10" x14ac:dyDescent="0.25">
      <c r="A19" s="1">
        <v>891408747</v>
      </c>
      <c r="B19" s="1" t="s">
        <v>11</v>
      </c>
      <c r="C19" s="1" t="s">
        <v>12</v>
      </c>
      <c r="D19" s="1" t="s">
        <v>30</v>
      </c>
      <c r="E19" s="5">
        <v>44574.707636342588</v>
      </c>
      <c r="F19" s="5">
        <v>44609.999988425923</v>
      </c>
      <c r="G19" s="6">
        <v>59600</v>
      </c>
      <c r="H19" s="6">
        <v>59600</v>
      </c>
      <c r="J19" s="4" t="s">
        <v>47</v>
      </c>
    </row>
    <row r="20" spans="1:10" x14ac:dyDescent="0.25">
      <c r="A20" s="1">
        <v>891408747</v>
      </c>
      <c r="B20" s="1" t="s">
        <v>11</v>
      </c>
      <c r="C20" s="1" t="s">
        <v>12</v>
      </c>
      <c r="D20" s="1" t="s">
        <v>31</v>
      </c>
      <c r="E20" s="5">
        <v>44646.548872951389</v>
      </c>
      <c r="F20" s="5">
        <v>44672.999988425923</v>
      </c>
      <c r="G20" s="6">
        <v>65600</v>
      </c>
      <c r="H20" s="6">
        <v>65600</v>
      </c>
      <c r="J20" s="4" t="s">
        <v>47</v>
      </c>
    </row>
    <row r="21" spans="1:10" x14ac:dyDescent="0.25">
      <c r="A21" s="1">
        <v>891408747</v>
      </c>
      <c r="B21" s="1" t="s">
        <v>11</v>
      </c>
      <c r="C21" s="1" t="s">
        <v>12</v>
      </c>
      <c r="D21" s="1" t="s">
        <v>32</v>
      </c>
      <c r="E21" s="5">
        <v>44666.62222542824</v>
      </c>
      <c r="F21" s="5">
        <v>44805.999988425923</v>
      </c>
      <c r="G21" s="6">
        <v>67697</v>
      </c>
      <c r="H21" s="6">
        <v>67697</v>
      </c>
      <c r="J21" s="4" t="s">
        <v>47</v>
      </c>
    </row>
    <row r="22" spans="1:10" x14ac:dyDescent="0.25">
      <c r="A22" s="1">
        <v>891408747</v>
      </c>
      <c r="B22" s="1" t="s">
        <v>11</v>
      </c>
      <c r="C22" s="1" t="s">
        <v>12</v>
      </c>
      <c r="D22" s="1" t="s">
        <v>33</v>
      </c>
      <c r="E22" s="5">
        <v>44688.715532291666</v>
      </c>
      <c r="F22" s="5">
        <v>44727.999988425923</v>
      </c>
      <c r="G22" s="6">
        <v>66935</v>
      </c>
      <c r="H22" s="6">
        <v>66935</v>
      </c>
      <c r="J22" s="4" t="s">
        <v>47</v>
      </c>
    </row>
    <row r="23" spans="1:10" x14ac:dyDescent="0.25">
      <c r="A23" s="1">
        <v>891408747</v>
      </c>
      <c r="B23" s="1" t="s">
        <v>11</v>
      </c>
      <c r="C23" s="1" t="s">
        <v>12</v>
      </c>
      <c r="D23" s="1" t="s">
        <v>34</v>
      </c>
      <c r="E23" s="5">
        <v>44730.97081608796</v>
      </c>
      <c r="F23" s="5">
        <v>44763.999988425923</v>
      </c>
      <c r="G23" s="6">
        <v>76968</v>
      </c>
      <c r="H23" s="6">
        <v>76968</v>
      </c>
      <c r="J23" s="4" t="s">
        <v>47</v>
      </c>
    </row>
    <row r="24" spans="1:10" x14ac:dyDescent="0.25">
      <c r="A24" s="1">
        <v>891408747</v>
      </c>
      <c r="B24" s="1" t="s">
        <v>11</v>
      </c>
      <c r="C24" s="1" t="s">
        <v>12</v>
      </c>
      <c r="D24" s="1" t="s">
        <v>35</v>
      </c>
      <c r="E24" s="5">
        <v>44779.974374652775</v>
      </c>
      <c r="F24" s="5">
        <v>44820.999988425923</v>
      </c>
      <c r="G24" s="6">
        <v>66697</v>
      </c>
      <c r="H24" s="6">
        <v>66697</v>
      </c>
      <c r="J24" s="4" t="s">
        <v>47</v>
      </c>
    </row>
    <row r="25" spans="1:10" x14ac:dyDescent="0.25">
      <c r="A25" s="1">
        <v>891408747</v>
      </c>
      <c r="B25" s="1" t="s">
        <v>11</v>
      </c>
      <c r="C25" s="1" t="s">
        <v>12</v>
      </c>
      <c r="D25" s="1" t="s">
        <v>36</v>
      </c>
      <c r="E25" s="5">
        <v>44783.922405324069</v>
      </c>
      <c r="F25" s="5">
        <v>44820.999988425923</v>
      </c>
      <c r="G25" s="6">
        <v>68975</v>
      </c>
      <c r="H25" s="6">
        <v>68975</v>
      </c>
      <c r="J25" s="4" t="s">
        <v>47</v>
      </c>
    </row>
    <row r="26" spans="1:10" x14ac:dyDescent="0.25">
      <c r="A26" s="1">
        <v>891408747</v>
      </c>
      <c r="B26" s="1" t="s">
        <v>11</v>
      </c>
      <c r="C26" s="1" t="s">
        <v>12</v>
      </c>
      <c r="D26" s="1" t="s">
        <v>37</v>
      </c>
      <c r="E26" s="5">
        <v>44799.167888344906</v>
      </c>
      <c r="F26" s="5">
        <v>44820.999988425923</v>
      </c>
      <c r="G26" s="6">
        <v>435160</v>
      </c>
      <c r="H26" s="6">
        <v>435160</v>
      </c>
      <c r="J26" s="4" t="s">
        <v>47</v>
      </c>
    </row>
    <row r="27" spans="1:10" x14ac:dyDescent="0.25">
      <c r="A27" s="1">
        <v>891408747</v>
      </c>
      <c r="B27" s="1" t="s">
        <v>11</v>
      </c>
      <c r="C27" s="1" t="s">
        <v>12</v>
      </c>
      <c r="D27" s="1" t="s">
        <v>38</v>
      </c>
      <c r="E27" s="5">
        <v>44847.063553703701</v>
      </c>
      <c r="F27" s="5">
        <v>44876.999988425923</v>
      </c>
      <c r="G27" s="6">
        <v>76213</v>
      </c>
      <c r="H27" s="6">
        <v>76213</v>
      </c>
      <c r="J27" s="4" t="s">
        <v>47</v>
      </c>
    </row>
    <row r="28" spans="1:10" x14ac:dyDescent="0.25">
      <c r="A28" s="1">
        <v>891408747</v>
      </c>
      <c r="B28" s="1" t="s">
        <v>11</v>
      </c>
      <c r="C28" s="1" t="s">
        <v>12</v>
      </c>
      <c r="D28" s="1" t="s">
        <v>39</v>
      </c>
      <c r="E28" s="5">
        <v>44884.648770405089</v>
      </c>
      <c r="F28" s="5">
        <v>44908.999988425923</v>
      </c>
      <c r="G28" s="6">
        <v>82937</v>
      </c>
      <c r="H28" s="6">
        <v>82937</v>
      </c>
      <c r="J28" s="4" t="s">
        <v>47</v>
      </c>
    </row>
    <row r="29" spans="1:10" x14ac:dyDescent="0.25">
      <c r="A29" s="1">
        <v>891408747</v>
      </c>
      <c r="B29" s="1" t="s">
        <v>11</v>
      </c>
      <c r="C29" s="1" t="s">
        <v>12</v>
      </c>
      <c r="D29" s="1" t="s">
        <v>40</v>
      </c>
      <c r="E29" s="5">
        <v>44890.842500925923</v>
      </c>
      <c r="F29" s="5">
        <v>44908.999988425923</v>
      </c>
      <c r="G29" s="6">
        <v>516125</v>
      </c>
      <c r="H29" s="6">
        <v>516125</v>
      </c>
      <c r="J29" s="4" t="s">
        <v>47</v>
      </c>
    </row>
    <row r="30" spans="1:10" x14ac:dyDescent="0.25">
      <c r="A30" s="1">
        <v>891408747</v>
      </c>
      <c r="B30" s="1" t="s">
        <v>11</v>
      </c>
      <c r="C30" s="1" t="s">
        <v>12</v>
      </c>
      <c r="D30" s="1" t="s">
        <v>41</v>
      </c>
      <c r="E30" s="5">
        <v>44910.002295752311</v>
      </c>
      <c r="F30" s="5">
        <v>44938.999988425923</v>
      </c>
      <c r="G30" s="6">
        <v>75431</v>
      </c>
      <c r="H30" s="6">
        <v>75431</v>
      </c>
      <c r="J30" s="4" t="s">
        <v>47</v>
      </c>
    </row>
    <row r="31" spans="1:10" x14ac:dyDescent="0.25">
      <c r="A31" s="1">
        <v>891408747</v>
      </c>
      <c r="B31" s="1" t="s">
        <v>11</v>
      </c>
      <c r="C31" s="1" t="s">
        <v>12</v>
      </c>
      <c r="D31" s="1" t="s">
        <v>42</v>
      </c>
      <c r="E31" s="5">
        <v>44925.699420798606</v>
      </c>
      <c r="F31" s="5">
        <v>44938.999988425923</v>
      </c>
      <c r="G31" s="6">
        <v>65600</v>
      </c>
      <c r="H31" s="6">
        <v>65600</v>
      </c>
      <c r="J31" s="4" t="s">
        <v>47</v>
      </c>
    </row>
    <row r="32" spans="1:10" x14ac:dyDescent="0.25">
      <c r="A32" s="1">
        <v>891408747</v>
      </c>
      <c r="B32" s="1" t="s">
        <v>11</v>
      </c>
      <c r="C32" s="1" t="s">
        <v>12</v>
      </c>
      <c r="D32" s="1" t="s">
        <v>43</v>
      </c>
      <c r="E32" s="5">
        <v>44940.674449965278</v>
      </c>
      <c r="F32" s="5">
        <v>44973.999988425923</v>
      </c>
      <c r="G32" s="6">
        <v>76100</v>
      </c>
      <c r="H32" s="6">
        <v>76100</v>
      </c>
      <c r="J32" s="4" t="s">
        <v>47</v>
      </c>
    </row>
    <row r="33" spans="1:10" x14ac:dyDescent="0.25">
      <c r="A33" s="1">
        <v>891408747</v>
      </c>
      <c r="B33" s="1" t="s">
        <v>11</v>
      </c>
      <c r="C33" s="1" t="s">
        <v>12</v>
      </c>
      <c r="D33" s="1" t="s">
        <v>44</v>
      </c>
      <c r="E33" s="5">
        <v>45048.663541898146</v>
      </c>
      <c r="F33" s="5">
        <v>45090.999988425923</v>
      </c>
      <c r="G33" s="6">
        <v>76100</v>
      </c>
      <c r="H33" s="6">
        <v>76100</v>
      </c>
      <c r="J33" s="4" t="s">
        <v>47</v>
      </c>
    </row>
    <row r="34" spans="1:10" x14ac:dyDescent="0.25">
      <c r="A34" s="1">
        <v>891408747</v>
      </c>
      <c r="B34" s="1" t="s">
        <v>11</v>
      </c>
      <c r="C34" s="1" t="s">
        <v>12</v>
      </c>
      <c r="D34" s="1" t="s">
        <v>45</v>
      </c>
      <c r="E34" s="5">
        <v>45069.753471296295</v>
      </c>
      <c r="F34" s="5">
        <v>45090.999988425923</v>
      </c>
      <c r="G34" s="6">
        <v>103600</v>
      </c>
      <c r="H34" s="6">
        <v>103600</v>
      </c>
      <c r="J34" s="4" t="s">
        <v>47</v>
      </c>
    </row>
    <row r="35" spans="1:10" x14ac:dyDescent="0.25">
      <c r="A35" s="1">
        <v>891408747</v>
      </c>
      <c r="B35" s="1" t="s">
        <v>11</v>
      </c>
      <c r="C35" s="1" t="s">
        <v>12</v>
      </c>
      <c r="D35" s="1" t="s">
        <v>46</v>
      </c>
      <c r="E35" s="5">
        <v>45138.014448576389</v>
      </c>
      <c r="F35" s="5">
        <v>45155.999988425923</v>
      </c>
      <c r="G35" s="6">
        <v>77059</v>
      </c>
      <c r="H35" s="6">
        <v>77059</v>
      </c>
      <c r="J35" s="4" t="s">
        <v>47</v>
      </c>
    </row>
    <row r="36" spans="1:10" x14ac:dyDescent="0.25">
      <c r="H36" s="7">
        <f>SUM(H2:H35)</f>
        <v>2466397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="73" zoomScaleNormal="73" workbookViewId="0">
      <selection activeCell="G13" sqref="G13"/>
    </sheetView>
  </sheetViews>
  <sheetFormatPr baseColWidth="10" defaultRowHeight="15" x14ac:dyDescent="0.25"/>
  <cols>
    <col min="1" max="1" width="13.42578125" bestFit="1" customWidth="1"/>
    <col min="2" max="2" width="28.7109375" bestFit="1" customWidth="1"/>
    <col min="3" max="3" width="11.85546875" bestFit="1" customWidth="1"/>
    <col min="4" max="4" width="8.7109375" bestFit="1" customWidth="1"/>
    <col min="6" max="6" width="21.85546875" bestFit="1" customWidth="1"/>
    <col min="7" max="7" width="13.7109375" style="56" bestFit="1" customWidth="1"/>
    <col min="8" max="8" width="15.140625" style="56" bestFit="1" customWidth="1"/>
    <col min="9" max="10" width="14.5703125" style="61" bestFit="1" customWidth="1"/>
    <col min="11" max="11" width="25.42578125" bestFit="1" customWidth="1"/>
    <col min="12" max="12" width="9.7109375" bestFit="1" customWidth="1"/>
    <col min="13" max="13" width="14" style="61" bestFit="1" customWidth="1"/>
    <col min="14" max="14" width="15" bestFit="1" customWidth="1"/>
    <col min="15" max="15" width="12.42578125" bestFit="1" customWidth="1"/>
  </cols>
  <sheetData>
    <row r="1" spans="1:15" s="62" customFormat="1" x14ac:dyDescent="0.25">
      <c r="G1" s="63"/>
      <c r="H1" s="63"/>
      <c r="I1" s="64">
        <f>SUBTOTAL(9,I3:I36)</f>
        <v>2466397</v>
      </c>
      <c r="J1" s="64">
        <f>SUBTOTAL(9,J3:J36)</f>
        <v>2466397</v>
      </c>
      <c r="M1" s="64">
        <f>SUBTOTAL(9,M3:M36)</f>
        <v>729262</v>
      </c>
    </row>
    <row r="2" spans="1:15" ht="30" x14ac:dyDescent="0.25">
      <c r="A2" s="2" t="s">
        <v>73</v>
      </c>
      <c r="B2" s="2" t="s">
        <v>74</v>
      </c>
      <c r="C2" s="2" t="s">
        <v>75</v>
      </c>
      <c r="D2" s="2" t="s">
        <v>1</v>
      </c>
      <c r="E2" s="2" t="s">
        <v>76</v>
      </c>
      <c r="F2" s="58" t="s">
        <v>77</v>
      </c>
      <c r="G2" s="51" t="s">
        <v>78</v>
      </c>
      <c r="H2" s="51" t="s">
        <v>79</v>
      </c>
      <c r="I2" s="59" t="s">
        <v>80</v>
      </c>
      <c r="J2" s="59" t="s">
        <v>81</v>
      </c>
      <c r="K2" s="52" t="s">
        <v>82</v>
      </c>
      <c r="L2" s="65" t="s">
        <v>83</v>
      </c>
      <c r="M2" s="67" t="s">
        <v>156</v>
      </c>
      <c r="N2" s="66" t="s">
        <v>157</v>
      </c>
      <c r="O2" s="53" t="s">
        <v>84</v>
      </c>
    </row>
    <row r="3" spans="1:15" x14ac:dyDescent="0.25">
      <c r="A3" s="54">
        <v>891408747</v>
      </c>
      <c r="B3" s="55" t="s">
        <v>11</v>
      </c>
      <c r="C3" s="1" t="s">
        <v>12</v>
      </c>
      <c r="D3" s="54">
        <v>29183</v>
      </c>
      <c r="E3" s="1" t="s">
        <v>85</v>
      </c>
      <c r="F3" s="1" t="s">
        <v>119</v>
      </c>
      <c r="G3" s="57">
        <v>44663.700895023147</v>
      </c>
      <c r="H3" s="57"/>
      <c r="I3" s="60">
        <v>24400</v>
      </c>
      <c r="J3" s="60">
        <v>24400</v>
      </c>
      <c r="K3" s="1" t="s">
        <v>154</v>
      </c>
      <c r="L3" s="1" t="e">
        <v>#N/A</v>
      </c>
      <c r="M3" s="60">
        <v>0</v>
      </c>
      <c r="N3" s="1"/>
      <c r="O3" s="57">
        <v>45260</v>
      </c>
    </row>
    <row r="4" spans="1:15" x14ac:dyDescent="0.25">
      <c r="A4" s="1">
        <v>891408747</v>
      </c>
      <c r="B4" s="1" t="s">
        <v>11</v>
      </c>
      <c r="C4" s="1" t="s">
        <v>12</v>
      </c>
      <c r="D4" s="54">
        <v>29921</v>
      </c>
      <c r="E4" s="1" t="s">
        <v>86</v>
      </c>
      <c r="F4" s="1" t="s">
        <v>120</v>
      </c>
      <c r="G4" s="57">
        <v>44676.163126006941</v>
      </c>
      <c r="H4" s="57"/>
      <c r="I4" s="60">
        <v>12300</v>
      </c>
      <c r="J4" s="60">
        <v>12300</v>
      </c>
      <c r="K4" s="1" t="s">
        <v>154</v>
      </c>
      <c r="L4" s="1" t="e">
        <v>#N/A</v>
      </c>
      <c r="M4" s="60">
        <v>0</v>
      </c>
      <c r="N4" s="1"/>
      <c r="O4" s="57">
        <v>45260</v>
      </c>
    </row>
    <row r="5" spans="1:15" x14ac:dyDescent="0.25">
      <c r="A5" s="1">
        <v>891408747</v>
      </c>
      <c r="B5" s="1" t="s">
        <v>11</v>
      </c>
      <c r="C5" s="1" t="s">
        <v>12</v>
      </c>
      <c r="D5" s="54">
        <v>33429</v>
      </c>
      <c r="E5" s="1" t="s">
        <v>87</v>
      </c>
      <c r="F5" s="1" t="s">
        <v>121</v>
      </c>
      <c r="G5" s="57">
        <v>44721.447671562499</v>
      </c>
      <c r="H5" s="57"/>
      <c r="I5" s="60">
        <v>24400</v>
      </c>
      <c r="J5" s="60">
        <v>24400</v>
      </c>
      <c r="K5" s="1" t="s">
        <v>154</v>
      </c>
      <c r="L5" s="1" t="e">
        <v>#N/A</v>
      </c>
      <c r="M5" s="60">
        <v>0</v>
      </c>
      <c r="N5" s="1"/>
      <c r="O5" s="57">
        <v>45260</v>
      </c>
    </row>
    <row r="6" spans="1:15" x14ac:dyDescent="0.25">
      <c r="A6" s="1">
        <v>891408747</v>
      </c>
      <c r="B6" s="1" t="s">
        <v>11</v>
      </c>
      <c r="C6" s="1" t="s">
        <v>12</v>
      </c>
      <c r="D6" s="54">
        <v>35616</v>
      </c>
      <c r="E6" s="1" t="s">
        <v>88</v>
      </c>
      <c r="F6" s="1" t="s">
        <v>122</v>
      </c>
      <c r="G6" s="57">
        <v>44755.182303159723</v>
      </c>
      <c r="H6" s="57"/>
      <c r="I6" s="60">
        <v>6100</v>
      </c>
      <c r="J6" s="60">
        <v>6100</v>
      </c>
      <c r="K6" s="1" t="s">
        <v>154</v>
      </c>
      <c r="L6" s="1" t="e">
        <v>#N/A</v>
      </c>
      <c r="M6" s="60">
        <v>0</v>
      </c>
      <c r="N6" s="1"/>
      <c r="O6" s="57">
        <v>45260</v>
      </c>
    </row>
    <row r="7" spans="1:15" x14ac:dyDescent="0.25">
      <c r="A7" s="1">
        <v>891408747</v>
      </c>
      <c r="B7" s="1" t="s">
        <v>11</v>
      </c>
      <c r="C7" s="1" t="s">
        <v>12</v>
      </c>
      <c r="D7" s="54">
        <v>37257</v>
      </c>
      <c r="E7" s="1" t="s">
        <v>89</v>
      </c>
      <c r="F7" s="1" t="s">
        <v>123</v>
      </c>
      <c r="G7" s="57">
        <v>44783.407823842594</v>
      </c>
      <c r="H7" s="57"/>
      <c r="I7" s="60">
        <v>18300</v>
      </c>
      <c r="J7" s="60">
        <v>18300</v>
      </c>
      <c r="K7" s="1" t="s">
        <v>154</v>
      </c>
      <c r="L7" s="1" t="e">
        <v>#N/A</v>
      </c>
      <c r="M7" s="60">
        <v>0</v>
      </c>
      <c r="N7" s="1"/>
      <c r="O7" s="57">
        <v>45260</v>
      </c>
    </row>
    <row r="8" spans="1:15" x14ac:dyDescent="0.25">
      <c r="A8" s="1">
        <v>891408747</v>
      </c>
      <c r="B8" s="1" t="s">
        <v>11</v>
      </c>
      <c r="C8" s="1" t="s">
        <v>12</v>
      </c>
      <c r="D8" s="54">
        <v>38733</v>
      </c>
      <c r="E8" s="1" t="s">
        <v>90</v>
      </c>
      <c r="F8" s="1" t="s">
        <v>124</v>
      </c>
      <c r="G8" s="57">
        <v>44807.413475196758</v>
      </c>
      <c r="H8" s="57">
        <v>44853</v>
      </c>
      <c r="I8" s="60">
        <v>6100</v>
      </c>
      <c r="J8" s="60">
        <v>6100</v>
      </c>
      <c r="K8" s="1" t="s">
        <v>155</v>
      </c>
      <c r="L8" s="1" t="s">
        <v>153</v>
      </c>
      <c r="M8" s="60">
        <v>6100</v>
      </c>
      <c r="N8" s="1" t="s">
        <v>158</v>
      </c>
      <c r="O8" s="57">
        <v>45260</v>
      </c>
    </row>
    <row r="9" spans="1:15" x14ac:dyDescent="0.25">
      <c r="A9" s="1">
        <v>891408747</v>
      </c>
      <c r="B9" s="1" t="s">
        <v>11</v>
      </c>
      <c r="C9" s="1" t="s">
        <v>12</v>
      </c>
      <c r="D9" s="54">
        <v>39265</v>
      </c>
      <c r="E9" s="1" t="s">
        <v>91</v>
      </c>
      <c r="F9" s="1" t="s">
        <v>125</v>
      </c>
      <c r="G9" s="57">
        <v>44818.395664965276</v>
      </c>
      <c r="H9" s="57">
        <v>44853</v>
      </c>
      <c r="I9" s="60">
        <v>6100</v>
      </c>
      <c r="J9" s="60">
        <v>6100</v>
      </c>
      <c r="K9" s="1" t="s">
        <v>155</v>
      </c>
      <c r="L9" s="1" t="s">
        <v>153</v>
      </c>
      <c r="M9" s="60">
        <v>6100</v>
      </c>
      <c r="N9" s="1" t="s">
        <v>158</v>
      </c>
      <c r="O9" s="57">
        <v>45260</v>
      </c>
    </row>
    <row r="10" spans="1:15" x14ac:dyDescent="0.25">
      <c r="A10" s="1">
        <v>891408747</v>
      </c>
      <c r="B10" s="1" t="s">
        <v>11</v>
      </c>
      <c r="C10" s="1" t="s">
        <v>12</v>
      </c>
      <c r="D10" s="54">
        <v>39785</v>
      </c>
      <c r="E10" s="1" t="s">
        <v>92</v>
      </c>
      <c r="F10" s="1" t="s">
        <v>126</v>
      </c>
      <c r="G10" s="57">
        <v>44828.93229733796</v>
      </c>
      <c r="H10" s="57">
        <v>44853</v>
      </c>
      <c r="I10" s="60">
        <v>59000</v>
      </c>
      <c r="J10" s="60">
        <v>59000</v>
      </c>
      <c r="K10" s="1" t="s">
        <v>155</v>
      </c>
      <c r="L10" s="1" t="s">
        <v>153</v>
      </c>
      <c r="M10" s="60">
        <v>59000</v>
      </c>
      <c r="N10" s="1" t="s">
        <v>159</v>
      </c>
      <c r="O10" s="57">
        <v>45260</v>
      </c>
    </row>
    <row r="11" spans="1:15" x14ac:dyDescent="0.25">
      <c r="A11" s="1">
        <v>891408747</v>
      </c>
      <c r="B11" s="1" t="s">
        <v>11</v>
      </c>
      <c r="C11" s="1" t="s">
        <v>12</v>
      </c>
      <c r="D11" s="54">
        <v>42204</v>
      </c>
      <c r="E11" s="1" t="s">
        <v>93</v>
      </c>
      <c r="F11" s="1" t="s">
        <v>127</v>
      </c>
      <c r="G11" s="57">
        <v>44869.794389618051</v>
      </c>
      <c r="H11" s="57">
        <v>44914</v>
      </c>
      <c r="I11" s="60">
        <v>59000</v>
      </c>
      <c r="J11" s="60">
        <v>59000</v>
      </c>
      <c r="K11" s="1" t="s">
        <v>155</v>
      </c>
      <c r="L11" s="1" t="s">
        <v>153</v>
      </c>
      <c r="M11" s="60">
        <v>59000</v>
      </c>
      <c r="N11" s="1" t="s">
        <v>160</v>
      </c>
      <c r="O11" s="57">
        <v>45260</v>
      </c>
    </row>
    <row r="12" spans="1:15" x14ac:dyDescent="0.25">
      <c r="A12" s="1">
        <v>891408747</v>
      </c>
      <c r="B12" s="1" t="s">
        <v>11</v>
      </c>
      <c r="C12" s="1" t="s">
        <v>12</v>
      </c>
      <c r="D12" s="54">
        <v>43949</v>
      </c>
      <c r="E12" s="1" t="s">
        <v>94</v>
      </c>
      <c r="F12" s="1" t="s">
        <v>128</v>
      </c>
      <c r="G12" s="57">
        <v>44907.432083020831</v>
      </c>
      <c r="H12" s="57"/>
      <c r="I12" s="60">
        <v>6100</v>
      </c>
      <c r="J12" s="60">
        <v>6100</v>
      </c>
      <c r="K12" s="1" t="s">
        <v>154</v>
      </c>
      <c r="L12" s="1" t="e">
        <v>#N/A</v>
      </c>
      <c r="M12" s="60">
        <v>0</v>
      </c>
      <c r="N12" s="1"/>
      <c r="O12" s="57">
        <v>45260</v>
      </c>
    </row>
    <row r="13" spans="1:15" x14ac:dyDescent="0.25">
      <c r="A13" s="1">
        <v>891408747</v>
      </c>
      <c r="B13" s="1" t="s">
        <v>11</v>
      </c>
      <c r="C13" s="1" t="s">
        <v>12</v>
      </c>
      <c r="D13" s="54">
        <v>47513</v>
      </c>
      <c r="E13" s="1" t="s">
        <v>95</v>
      </c>
      <c r="F13" s="1" t="s">
        <v>129</v>
      </c>
      <c r="G13" s="57">
        <v>44973.684086724534</v>
      </c>
      <c r="H13" s="57"/>
      <c r="I13" s="60">
        <v>28400</v>
      </c>
      <c r="J13" s="60">
        <v>28400</v>
      </c>
      <c r="K13" s="1" t="s">
        <v>154</v>
      </c>
      <c r="L13" s="1" t="e">
        <v>#N/A</v>
      </c>
      <c r="M13" s="60">
        <v>0</v>
      </c>
      <c r="N13" s="1"/>
      <c r="O13" s="57">
        <v>45260</v>
      </c>
    </row>
    <row r="14" spans="1:15" x14ac:dyDescent="0.25">
      <c r="A14" s="1">
        <v>891408747</v>
      </c>
      <c r="B14" s="1" t="s">
        <v>11</v>
      </c>
      <c r="C14" s="1" t="s">
        <v>12</v>
      </c>
      <c r="D14" s="54">
        <v>50242</v>
      </c>
      <c r="E14" s="1" t="s">
        <v>96</v>
      </c>
      <c r="F14" s="1" t="s">
        <v>130</v>
      </c>
      <c r="G14" s="57">
        <v>45017.767414004629</v>
      </c>
      <c r="H14" s="57"/>
      <c r="I14" s="60">
        <v>46800</v>
      </c>
      <c r="J14" s="60">
        <v>46800</v>
      </c>
      <c r="K14" s="1" t="s">
        <v>154</v>
      </c>
      <c r="L14" s="1" t="e">
        <v>#N/A</v>
      </c>
      <c r="M14" s="60">
        <v>0</v>
      </c>
      <c r="N14" s="1"/>
      <c r="O14" s="57">
        <v>45260</v>
      </c>
    </row>
    <row r="15" spans="1:15" x14ac:dyDescent="0.25">
      <c r="A15" s="1">
        <v>891408747</v>
      </c>
      <c r="B15" s="1" t="s">
        <v>11</v>
      </c>
      <c r="C15" s="1" t="s">
        <v>12</v>
      </c>
      <c r="D15" s="54">
        <v>51016</v>
      </c>
      <c r="E15" s="1" t="s">
        <v>97</v>
      </c>
      <c r="F15" s="1" t="s">
        <v>131</v>
      </c>
      <c r="G15" s="57">
        <v>45030.943002083332</v>
      </c>
      <c r="H15" s="57"/>
      <c r="I15" s="60">
        <v>46800</v>
      </c>
      <c r="J15" s="60">
        <v>46800</v>
      </c>
      <c r="K15" s="1" t="s">
        <v>154</v>
      </c>
      <c r="L15" s="1" t="e">
        <v>#N/A</v>
      </c>
      <c r="M15" s="60">
        <v>0</v>
      </c>
      <c r="N15" s="1"/>
      <c r="O15" s="57">
        <v>45260</v>
      </c>
    </row>
    <row r="16" spans="1:15" x14ac:dyDescent="0.25">
      <c r="A16" s="1">
        <v>891408747</v>
      </c>
      <c r="B16" s="1" t="s">
        <v>11</v>
      </c>
      <c r="C16" s="1" t="s">
        <v>12</v>
      </c>
      <c r="D16" s="54">
        <v>58052</v>
      </c>
      <c r="E16" s="1" t="s">
        <v>98</v>
      </c>
      <c r="F16" s="1" t="s">
        <v>132</v>
      </c>
      <c r="G16" s="57">
        <v>45154.434981909719</v>
      </c>
      <c r="H16" s="57"/>
      <c r="I16" s="60">
        <v>4500</v>
      </c>
      <c r="J16" s="60">
        <v>4500</v>
      </c>
      <c r="K16" s="1" t="s">
        <v>154</v>
      </c>
      <c r="L16" s="1" t="e">
        <v>#N/A</v>
      </c>
      <c r="M16" s="60">
        <v>0</v>
      </c>
      <c r="N16" s="1"/>
      <c r="O16" s="57">
        <v>45260</v>
      </c>
    </row>
    <row r="17" spans="1:15" x14ac:dyDescent="0.25">
      <c r="A17" s="1">
        <v>891408747</v>
      </c>
      <c r="B17" s="1" t="s">
        <v>11</v>
      </c>
      <c r="C17" s="1" t="s">
        <v>12</v>
      </c>
      <c r="D17" s="54">
        <v>58053</v>
      </c>
      <c r="E17" s="1" t="s">
        <v>99</v>
      </c>
      <c r="F17" s="1" t="s">
        <v>133</v>
      </c>
      <c r="G17" s="57">
        <v>45154.435917326387</v>
      </c>
      <c r="H17" s="57"/>
      <c r="I17" s="60">
        <v>28400</v>
      </c>
      <c r="J17" s="60">
        <v>28400</v>
      </c>
      <c r="K17" s="1" t="s">
        <v>154</v>
      </c>
      <c r="L17" s="1" t="e">
        <v>#N/A</v>
      </c>
      <c r="M17" s="60">
        <v>0</v>
      </c>
      <c r="N17" s="1"/>
      <c r="O17" s="57">
        <v>45260</v>
      </c>
    </row>
    <row r="18" spans="1:15" x14ac:dyDescent="0.25">
      <c r="A18" s="1">
        <v>891408747</v>
      </c>
      <c r="B18" s="1" t="s">
        <v>11</v>
      </c>
      <c r="C18" s="1" t="s">
        <v>12</v>
      </c>
      <c r="D18" s="54">
        <v>59359</v>
      </c>
      <c r="E18" s="1" t="s">
        <v>100</v>
      </c>
      <c r="F18" s="1" t="s">
        <v>134</v>
      </c>
      <c r="G18" s="57">
        <v>45177.459861770833</v>
      </c>
      <c r="H18" s="57"/>
      <c r="I18" s="60">
        <v>28400</v>
      </c>
      <c r="J18" s="60">
        <v>28400</v>
      </c>
      <c r="K18" s="1" t="s">
        <v>154</v>
      </c>
      <c r="L18" s="1" t="e">
        <v>#N/A</v>
      </c>
      <c r="M18" s="60">
        <v>0</v>
      </c>
      <c r="N18" s="1"/>
      <c r="O18" s="57">
        <v>45260</v>
      </c>
    </row>
    <row r="19" spans="1:15" x14ac:dyDescent="0.25">
      <c r="A19" s="1">
        <v>891408747</v>
      </c>
      <c r="B19" s="1" t="s">
        <v>11</v>
      </c>
      <c r="C19" s="1" t="s">
        <v>12</v>
      </c>
      <c r="D19" s="54">
        <v>59361</v>
      </c>
      <c r="E19" s="1" t="s">
        <v>101</v>
      </c>
      <c r="F19" s="1" t="s">
        <v>135</v>
      </c>
      <c r="G19" s="57">
        <v>45177.461674456019</v>
      </c>
      <c r="H19" s="57"/>
      <c r="I19" s="60">
        <v>4500</v>
      </c>
      <c r="J19" s="60">
        <v>4500</v>
      </c>
      <c r="K19" s="1" t="s">
        <v>154</v>
      </c>
      <c r="L19" s="1" t="e">
        <v>#N/A</v>
      </c>
      <c r="M19" s="60">
        <v>0</v>
      </c>
      <c r="N19" s="1"/>
      <c r="O19" s="57">
        <v>45260</v>
      </c>
    </row>
    <row r="20" spans="1:15" x14ac:dyDescent="0.25">
      <c r="A20" s="1">
        <v>891408747</v>
      </c>
      <c r="B20" s="1" t="s">
        <v>11</v>
      </c>
      <c r="C20" s="1" t="s">
        <v>12</v>
      </c>
      <c r="D20" s="54">
        <v>22434</v>
      </c>
      <c r="E20" s="1" t="s">
        <v>102</v>
      </c>
      <c r="F20" s="1" t="s">
        <v>136</v>
      </c>
      <c r="G20" s="57">
        <v>44574.707636342588</v>
      </c>
      <c r="H20" s="57"/>
      <c r="I20" s="60">
        <v>59600</v>
      </c>
      <c r="J20" s="60">
        <v>59600</v>
      </c>
      <c r="K20" s="1" t="s">
        <v>154</v>
      </c>
      <c r="L20" s="1" t="e">
        <v>#N/A</v>
      </c>
      <c r="M20" s="60">
        <v>0</v>
      </c>
      <c r="N20" s="1"/>
      <c r="O20" s="57">
        <v>45260</v>
      </c>
    </row>
    <row r="21" spans="1:15" x14ac:dyDescent="0.25">
      <c r="A21" s="1">
        <v>891408747</v>
      </c>
      <c r="B21" s="1" t="s">
        <v>11</v>
      </c>
      <c r="C21" s="1" t="s">
        <v>12</v>
      </c>
      <c r="D21" s="54">
        <v>27528</v>
      </c>
      <c r="E21" s="1" t="s">
        <v>103</v>
      </c>
      <c r="F21" s="1" t="s">
        <v>137</v>
      </c>
      <c r="G21" s="57">
        <v>44646.548872951389</v>
      </c>
      <c r="H21" s="57"/>
      <c r="I21" s="60">
        <v>65600</v>
      </c>
      <c r="J21" s="60">
        <v>65600</v>
      </c>
      <c r="K21" s="1" t="s">
        <v>154</v>
      </c>
      <c r="L21" s="1" t="e">
        <v>#N/A</v>
      </c>
      <c r="M21" s="60">
        <v>0</v>
      </c>
      <c r="N21" s="1"/>
      <c r="O21" s="57">
        <v>45260</v>
      </c>
    </row>
    <row r="22" spans="1:15" x14ac:dyDescent="0.25">
      <c r="A22" s="1">
        <v>891408747</v>
      </c>
      <c r="B22" s="1" t="s">
        <v>11</v>
      </c>
      <c r="C22" s="1" t="s">
        <v>12</v>
      </c>
      <c r="D22" s="54">
        <v>29293</v>
      </c>
      <c r="E22" s="1" t="s">
        <v>104</v>
      </c>
      <c r="F22" s="1" t="s">
        <v>138</v>
      </c>
      <c r="G22" s="57">
        <v>44666.62222542824</v>
      </c>
      <c r="H22" s="57"/>
      <c r="I22" s="60">
        <v>67697</v>
      </c>
      <c r="J22" s="60">
        <v>67697</v>
      </c>
      <c r="K22" s="1" t="s">
        <v>154</v>
      </c>
      <c r="L22" s="1" t="e">
        <v>#N/A</v>
      </c>
      <c r="M22" s="60">
        <v>0</v>
      </c>
      <c r="N22" s="1"/>
      <c r="O22" s="57">
        <v>45260</v>
      </c>
    </row>
    <row r="23" spans="1:15" x14ac:dyDescent="0.25">
      <c r="A23" s="1">
        <v>891408747</v>
      </c>
      <c r="B23" s="1" t="s">
        <v>11</v>
      </c>
      <c r="C23" s="1" t="s">
        <v>12</v>
      </c>
      <c r="D23" s="54">
        <v>31064</v>
      </c>
      <c r="E23" s="1" t="s">
        <v>105</v>
      </c>
      <c r="F23" s="1" t="s">
        <v>139</v>
      </c>
      <c r="G23" s="57">
        <v>44688.715532291666</v>
      </c>
      <c r="H23" s="57"/>
      <c r="I23" s="60">
        <v>66935</v>
      </c>
      <c r="J23" s="60">
        <v>66935</v>
      </c>
      <c r="K23" s="1" t="s">
        <v>154</v>
      </c>
      <c r="L23" s="1" t="e">
        <v>#N/A</v>
      </c>
      <c r="M23" s="60">
        <v>0</v>
      </c>
      <c r="N23" s="1"/>
      <c r="O23" s="57">
        <v>45260</v>
      </c>
    </row>
    <row r="24" spans="1:15" x14ac:dyDescent="0.25">
      <c r="A24" s="1">
        <v>891408747</v>
      </c>
      <c r="B24" s="1" t="s">
        <v>11</v>
      </c>
      <c r="C24" s="1" t="s">
        <v>12</v>
      </c>
      <c r="D24" s="54">
        <v>34268</v>
      </c>
      <c r="E24" s="1" t="s">
        <v>106</v>
      </c>
      <c r="F24" s="1" t="s">
        <v>140</v>
      </c>
      <c r="G24" s="57">
        <v>44730.97081608796</v>
      </c>
      <c r="H24" s="57"/>
      <c r="I24" s="60">
        <v>76968</v>
      </c>
      <c r="J24" s="60">
        <v>76968</v>
      </c>
      <c r="K24" s="1" t="s">
        <v>154</v>
      </c>
      <c r="L24" s="1" t="e">
        <v>#N/A</v>
      </c>
      <c r="M24" s="60">
        <v>0</v>
      </c>
      <c r="N24" s="1"/>
      <c r="O24" s="57">
        <v>45260</v>
      </c>
    </row>
    <row r="25" spans="1:15" x14ac:dyDescent="0.25">
      <c r="A25" s="1">
        <v>891408747</v>
      </c>
      <c r="B25" s="1" t="s">
        <v>11</v>
      </c>
      <c r="C25" s="1" t="s">
        <v>12</v>
      </c>
      <c r="D25" s="54">
        <v>37140</v>
      </c>
      <c r="E25" s="1" t="s">
        <v>107</v>
      </c>
      <c r="F25" s="1" t="s">
        <v>141</v>
      </c>
      <c r="G25" s="57">
        <v>44779.974374652775</v>
      </c>
      <c r="H25" s="57"/>
      <c r="I25" s="60">
        <v>66697</v>
      </c>
      <c r="J25" s="60">
        <v>66697</v>
      </c>
      <c r="K25" s="1" t="s">
        <v>154</v>
      </c>
      <c r="L25" s="1" t="e">
        <v>#N/A</v>
      </c>
      <c r="M25" s="60">
        <v>0</v>
      </c>
      <c r="N25" s="1"/>
      <c r="O25" s="57">
        <v>45260</v>
      </c>
    </row>
    <row r="26" spans="1:15" x14ac:dyDescent="0.25">
      <c r="A26" s="1">
        <v>891408747</v>
      </c>
      <c r="B26" s="1" t="s">
        <v>11</v>
      </c>
      <c r="C26" s="1" t="s">
        <v>12</v>
      </c>
      <c r="D26" s="54">
        <v>37326</v>
      </c>
      <c r="E26" s="1" t="s">
        <v>108</v>
      </c>
      <c r="F26" s="1" t="s">
        <v>142</v>
      </c>
      <c r="G26" s="57">
        <v>44783.922405324069</v>
      </c>
      <c r="H26" s="57"/>
      <c r="I26" s="60">
        <v>68975</v>
      </c>
      <c r="J26" s="60">
        <v>68975</v>
      </c>
      <c r="K26" s="1" t="s">
        <v>154</v>
      </c>
      <c r="L26" s="1" t="e">
        <v>#N/A</v>
      </c>
      <c r="M26" s="60">
        <v>0</v>
      </c>
      <c r="N26" s="1"/>
      <c r="O26" s="57">
        <v>45260</v>
      </c>
    </row>
    <row r="27" spans="1:15" x14ac:dyDescent="0.25">
      <c r="A27" s="1">
        <v>891408747</v>
      </c>
      <c r="B27" s="1" t="s">
        <v>11</v>
      </c>
      <c r="C27" s="1" t="s">
        <v>12</v>
      </c>
      <c r="D27" s="54">
        <v>38205</v>
      </c>
      <c r="E27" s="1" t="s">
        <v>109</v>
      </c>
      <c r="F27" s="1" t="s">
        <v>143</v>
      </c>
      <c r="G27" s="57">
        <v>44799.167888344906</v>
      </c>
      <c r="H27" s="57"/>
      <c r="I27" s="60">
        <v>435160</v>
      </c>
      <c r="J27" s="60">
        <v>435160</v>
      </c>
      <c r="K27" s="1" t="s">
        <v>154</v>
      </c>
      <c r="L27" s="1" t="e">
        <v>#N/A</v>
      </c>
      <c r="M27" s="60">
        <v>0</v>
      </c>
      <c r="N27" s="1"/>
      <c r="O27" s="57">
        <v>45260</v>
      </c>
    </row>
    <row r="28" spans="1:15" x14ac:dyDescent="0.25">
      <c r="A28" s="1">
        <v>891408747</v>
      </c>
      <c r="B28" s="1" t="s">
        <v>11</v>
      </c>
      <c r="C28" s="1" t="s">
        <v>12</v>
      </c>
      <c r="D28" s="54">
        <v>40875</v>
      </c>
      <c r="E28" s="1" t="s">
        <v>110</v>
      </c>
      <c r="F28" s="1" t="s">
        <v>144</v>
      </c>
      <c r="G28" s="57">
        <v>44847.063553703701</v>
      </c>
      <c r="H28" s="57"/>
      <c r="I28" s="60">
        <v>76213</v>
      </c>
      <c r="J28" s="60">
        <v>76213</v>
      </c>
      <c r="K28" s="1" t="s">
        <v>154</v>
      </c>
      <c r="L28" s="1" t="e">
        <v>#N/A</v>
      </c>
      <c r="M28" s="60">
        <v>0</v>
      </c>
      <c r="N28" s="1"/>
      <c r="O28" s="57">
        <v>45260</v>
      </c>
    </row>
    <row r="29" spans="1:15" x14ac:dyDescent="0.25">
      <c r="A29" s="1">
        <v>891408747</v>
      </c>
      <c r="B29" s="1" t="s">
        <v>11</v>
      </c>
      <c r="C29" s="1" t="s">
        <v>12</v>
      </c>
      <c r="D29" s="54">
        <v>42935</v>
      </c>
      <c r="E29" s="1" t="s">
        <v>111</v>
      </c>
      <c r="F29" s="1" t="s">
        <v>145</v>
      </c>
      <c r="G29" s="57">
        <v>44884.648770405089</v>
      </c>
      <c r="H29" s="57">
        <v>44914</v>
      </c>
      <c r="I29" s="60">
        <v>82937</v>
      </c>
      <c r="J29" s="60">
        <v>82937</v>
      </c>
      <c r="K29" s="1" t="s">
        <v>155</v>
      </c>
      <c r="L29" s="1" t="s">
        <v>153</v>
      </c>
      <c r="M29" s="60">
        <v>82937</v>
      </c>
      <c r="N29" s="1" t="s">
        <v>161</v>
      </c>
      <c r="O29" s="57">
        <v>45260</v>
      </c>
    </row>
    <row r="30" spans="1:15" x14ac:dyDescent="0.25">
      <c r="A30" s="1">
        <v>891408747</v>
      </c>
      <c r="B30" s="1" t="s">
        <v>11</v>
      </c>
      <c r="C30" s="1" t="s">
        <v>12</v>
      </c>
      <c r="D30" s="54">
        <v>43210</v>
      </c>
      <c r="E30" s="1" t="s">
        <v>112</v>
      </c>
      <c r="F30" s="1" t="s">
        <v>146</v>
      </c>
      <c r="G30" s="57">
        <v>44890.842500925923</v>
      </c>
      <c r="H30" s="57">
        <v>44914</v>
      </c>
      <c r="I30" s="60">
        <v>516125</v>
      </c>
      <c r="J30" s="60">
        <v>516125</v>
      </c>
      <c r="K30" s="1" t="s">
        <v>155</v>
      </c>
      <c r="L30" s="1" t="s">
        <v>153</v>
      </c>
      <c r="M30" s="60">
        <v>516125</v>
      </c>
      <c r="N30" s="1" t="s">
        <v>161</v>
      </c>
      <c r="O30" s="57">
        <v>45260</v>
      </c>
    </row>
    <row r="31" spans="1:15" x14ac:dyDescent="0.25">
      <c r="A31" s="1">
        <v>891408747</v>
      </c>
      <c r="B31" s="1" t="s">
        <v>11</v>
      </c>
      <c r="C31" s="1" t="s">
        <v>12</v>
      </c>
      <c r="D31" s="54">
        <v>44184</v>
      </c>
      <c r="E31" s="1" t="s">
        <v>113</v>
      </c>
      <c r="F31" s="1" t="s">
        <v>147</v>
      </c>
      <c r="G31" s="57">
        <v>44910.002295752311</v>
      </c>
      <c r="H31" s="57"/>
      <c r="I31" s="60">
        <v>75431</v>
      </c>
      <c r="J31" s="60">
        <v>75431</v>
      </c>
      <c r="K31" s="1" t="s">
        <v>154</v>
      </c>
      <c r="L31" s="1" t="e">
        <v>#N/A</v>
      </c>
      <c r="M31" s="60">
        <v>0</v>
      </c>
      <c r="N31" s="1"/>
      <c r="O31" s="57">
        <v>45260</v>
      </c>
    </row>
    <row r="32" spans="1:15" x14ac:dyDescent="0.25">
      <c r="A32" s="1">
        <v>891408747</v>
      </c>
      <c r="B32" s="1" t="s">
        <v>11</v>
      </c>
      <c r="C32" s="1" t="s">
        <v>12</v>
      </c>
      <c r="D32" s="54">
        <v>45116</v>
      </c>
      <c r="E32" s="1" t="s">
        <v>114</v>
      </c>
      <c r="F32" s="1" t="s">
        <v>148</v>
      </c>
      <c r="G32" s="57">
        <v>44925.699420798606</v>
      </c>
      <c r="H32" s="57"/>
      <c r="I32" s="60">
        <v>65600</v>
      </c>
      <c r="J32" s="60">
        <v>65600</v>
      </c>
      <c r="K32" s="1" t="s">
        <v>154</v>
      </c>
      <c r="L32" s="1" t="e">
        <v>#N/A</v>
      </c>
      <c r="M32" s="60">
        <v>0</v>
      </c>
      <c r="N32" s="1"/>
      <c r="O32" s="57">
        <v>45260</v>
      </c>
    </row>
    <row r="33" spans="1:15" x14ac:dyDescent="0.25">
      <c r="A33" s="1">
        <v>891408747</v>
      </c>
      <c r="B33" s="1" t="s">
        <v>11</v>
      </c>
      <c r="C33" s="1" t="s">
        <v>12</v>
      </c>
      <c r="D33" s="54">
        <v>45723</v>
      </c>
      <c r="E33" s="1" t="s">
        <v>115</v>
      </c>
      <c r="F33" s="1" t="s">
        <v>149</v>
      </c>
      <c r="G33" s="57">
        <v>44940.674449965278</v>
      </c>
      <c r="H33" s="57"/>
      <c r="I33" s="60">
        <v>76100</v>
      </c>
      <c r="J33" s="60">
        <v>76100</v>
      </c>
      <c r="K33" s="1" t="s">
        <v>154</v>
      </c>
      <c r="L33" s="1" t="e">
        <v>#N/A</v>
      </c>
      <c r="M33" s="60">
        <v>0</v>
      </c>
      <c r="N33" s="1"/>
      <c r="O33" s="57">
        <v>45260</v>
      </c>
    </row>
    <row r="34" spans="1:15" x14ac:dyDescent="0.25">
      <c r="A34" s="1">
        <v>891408747</v>
      </c>
      <c r="B34" s="1" t="s">
        <v>11</v>
      </c>
      <c r="C34" s="1" t="s">
        <v>12</v>
      </c>
      <c r="D34" s="54">
        <v>52158</v>
      </c>
      <c r="E34" s="1" t="s">
        <v>116</v>
      </c>
      <c r="F34" s="1" t="s">
        <v>150</v>
      </c>
      <c r="G34" s="57">
        <v>45048.663541898146</v>
      </c>
      <c r="H34" s="57"/>
      <c r="I34" s="60">
        <v>76100</v>
      </c>
      <c r="J34" s="60">
        <v>76100</v>
      </c>
      <c r="K34" s="1" t="s">
        <v>154</v>
      </c>
      <c r="L34" s="1" t="e">
        <v>#N/A</v>
      </c>
      <c r="M34" s="60">
        <v>0</v>
      </c>
      <c r="N34" s="1"/>
      <c r="O34" s="57">
        <v>45260</v>
      </c>
    </row>
    <row r="35" spans="1:15" x14ac:dyDescent="0.25">
      <c r="A35" s="1">
        <v>891408747</v>
      </c>
      <c r="B35" s="1" t="s">
        <v>11</v>
      </c>
      <c r="C35" s="1" t="s">
        <v>12</v>
      </c>
      <c r="D35" s="54">
        <v>53374</v>
      </c>
      <c r="E35" s="1" t="s">
        <v>117</v>
      </c>
      <c r="F35" s="1" t="s">
        <v>151</v>
      </c>
      <c r="G35" s="57">
        <v>45069.753471296295</v>
      </c>
      <c r="H35" s="57"/>
      <c r="I35" s="60">
        <v>103600</v>
      </c>
      <c r="J35" s="60">
        <v>103600</v>
      </c>
      <c r="K35" s="1" t="s">
        <v>154</v>
      </c>
      <c r="L35" s="1" t="e">
        <v>#N/A</v>
      </c>
      <c r="M35" s="60">
        <v>0</v>
      </c>
      <c r="N35" s="1"/>
      <c r="O35" s="57">
        <v>45260</v>
      </c>
    </row>
    <row r="36" spans="1:15" x14ac:dyDescent="0.25">
      <c r="A36" s="1">
        <v>891408747</v>
      </c>
      <c r="B36" s="1" t="s">
        <v>11</v>
      </c>
      <c r="C36" s="1" t="s">
        <v>12</v>
      </c>
      <c r="D36" s="54">
        <v>57092</v>
      </c>
      <c r="E36" s="1" t="s">
        <v>118</v>
      </c>
      <c r="F36" s="1" t="s">
        <v>152</v>
      </c>
      <c r="G36" s="57">
        <v>45138.014448576389</v>
      </c>
      <c r="H36" s="57"/>
      <c r="I36" s="60">
        <v>77059</v>
      </c>
      <c r="J36" s="60">
        <v>77059</v>
      </c>
      <c r="K36" s="1" t="s">
        <v>154</v>
      </c>
      <c r="L36" s="1" t="e">
        <v>#N/A</v>
      </c>
      <c r="M36" s="60">
        <v>0</v>
      </c>
      <c r="N36" s="1"/>
      <c r="O36" s="57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J20" sqref="J20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48</v>
      </c>
      <c r="E2" s="12"/>
      <c r="F2" s="12"/>
      <c r="G2" s="12"/>
      <c r="H2" s="12"/>
      <c r="I2" s="13"/>
      <c r="J2" s="14" t="s">
        <v>49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50</v>
      </c>
      <c r="E4" s="12"/>
      <c r="F4" s="12"/>
      <c r="G4" s="12"/>
      <c r="H4" s="12"/>
      <c r="I4" s="13"/>
      <c r="J4" s="14" t="s">
        <v>51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C9" s="29" t="s">
        <v>52</v>
      </c>
      <c r="E9" s="30"/>
      <c r="J9" s="28"/>
    </row>
    <row r="10" spans="2:10" x14ac:dyDescent="0.2">
      <c r="B10" s="27"/>
      <c r="J10" s="28"/>
    </row>
    <row r="11" spans="2:10" x14ac:dyDescent="0.2">
      <c r="B11" s="27"/>
      <c r="C11" s="29" t="s">
        <v>162</v>
      </c>
      <c r="J11" s="28"/>
    </row>
    <row r="12" spans="2:10" x14ac:dyDescent="0.2">
      <c r="B12" s="27"/>
      <c r="C12" s="29" t="s">
        <v>163</v>
      </c>
      <c r="J12" s="28"/>
    </row>
    <row r="13" spans="2:10" x14ac:dyDescent="0.2">
      <c r="B13" s="27"/>
      <c r="J13" s="28"/>
    </row>
    <row r="14" spans="2:10" x14ac:dyDescent="0.2">
      <c r="B14" s="27"/>
      <c r="C14" s="8" t="s">
        <v>53</v>
      </c>
      <c r="J14" s="28"/>
    </row>
    <row r="15" spans="2:10" x14ac:dyDescent="0.2">
      <c r="B15" s="27"/>
      <c r="C15" s="31"/>
      <c r="J15" s="28"/>
    </row>
    <row r="16" spans="2:10" x14ac:dyDescent="0.2">
      <c r="B16" s="27"/>
      <c r="C16" s="8" t="s">
        <v>54</v>
      </c>
      <c r="D16" s="30"/>
      <c r="H16" s="32" t="s">
        <v>55</v>
      </c>
      <c r="I16" s="32" t="s">
        <v>56</v>
      </c>
      <c r="J16" s="28"/>
    </row>
    <row r="17" spans="2:10" x14ac:dyDescent="0.2">
      <c r="B17" s="27"/>
      <c r="C17" s="29" t="s">
        <v>57</v>
      </c>
      <c r="D17" s="29"/>
      <c r="E17" s="29"/>
      <c r="F17" s="29"/>
      <c r="H17" s="33">
        <v>34</v>
      </c>
      <c r="I17" s="68">
        <v>2466397</v>
      </c>
      <c r="J17" s="28"/>
    </row>
    <row r="18" spans="2:10" x14ac:dyDescent="0.2">
      <c r="B18" s="27"/>
      <c r="C18" s="8" t="s">
        <v>58</v>
      </c>
      <c r="H18" s="34">
        <v>0</v>
      </c>
      <c r="I18" s="35">
        <v>0</v>
      </c>
      <c r="J18" s="28"/>
    </row>
    <row r="19" spans="2:10" x14ac:dyDescent="0.2">
      <c r="B19" s="27"/>
      <c r="C19" s="8" t="s">
        <v>59</v>
      </c>
      <c r="H19" s="34">
        <v>6</v>
      </c>
      <c r="I19" s="35">
        <v>729262</v>
      </c>
      <c r="J19" s="28"/>
    </row>
    <row r="20" spans="2:10" x14ac:dyDescent="0.2">
      <c r="B20" s="27"/>
      <c r="C20" s="8" t="s">
        <v>60</v>
      </c>
      <c r="H20" s="34">
        <v>28</v>
      </c>
      <c r="I20" s="36">
        <v>1737135</v>
      </c>
      <c r="J20" s="28"/>
    </row>
    <row r="21" spans="2:10" x14ac:dyDescent="0.2">
      <c r="B21" s="27"/>
      <c r="C21" s="8" t="s">
        <v>61</v>
      </c>
      <c r="H21" s="34">
        <v>0</v>
      </c>
      <c r="I21" s="35">
        <v>0</v>
      </c>
      <c r="J21" s="28"/>
    </row>
    <row r="22" spans="2:10" ht="13.5" thickBot="1" x14ac:dyDescent="0.25">
      <c r="B22" s="27"/>
      <c r="C22" s="8" t="s">
        <v>62</v>
      </c>
      <c r="H22" s="37">
        <v>0</v>
      </c>
      <c r="I22" s="38">
        <v>0</v>
      </c>
      <c r="J22" s="28"/>
    </row>
    <row r="23" spans="2:10" x14ac:dyDescent="0.2">
      <c r="B23" s="27"/>
      <c r="C23" s="29" t="s">
        <v>63</v>
      </c>
      <c r="D23" s="29"/>
      <c r="E23" s="29"/>
      <c r="F23" s="29"/>
      <c r="H23" s="33">
        <f>H18+H19+H20+H21+H22</f>
        <v>34</v>
      </c>
      <c r="I23" s="39">
        <f>I18+I19+I20+I21+I22</f>
        <v>2466397</v>
      </c>
      <c r="J23" s="28"/>
    </row>
    <row r="24" spans="2:10" x14ac:dyDescent="0.2">
      <c r="B24" s="27"/>
      <c r="C24" s="8" t="s">
        <v>64</v>
      </c>
      <c r="H24" s="34">
        <v>0</v>
      </c>
      <c r="I24" s="35">
        <v>0</v>
      </c>
      <c r="J24" s="28"/>
    </row>
    <row r="25" spans="2:10" ht="13.5" thickBot="1" x14ac:dyDescent="0.25">
      <c r="B25" s="27"/>
      <c r="C25" s="8" t="s">
        <v>65</v>
      </c>
      <c r="H25" s="37">
        <v>0</v>
      </c>
      <c r="I25" s="38">
        <v>0</v>
      </c>
      <c r="J25" s="28"/>
    </row>
    <row r="26" spans="2:10" x14ac:dyDescent="0.2">
      <c r="B26" s="27"/>
      <c r="C26" s="29" t="s">
        <v>66</v>
      </c>
      <c r="D26" s="29"/>
      <c r="E26" s="29"/>
      <c r="F26" s="29"/>
      <c r="H26" s="33">
        <f>H24+H25</f>
        <v>0</v>
      </c>
      <c r="I26" s="39">
        <f>I24+I25</f>
        <v>0</v>
      </c>
      <c r="J26" s="28"/>
    </row>
    <row r="27" spans="2:10" ht="13.5" thickBot="1" x14ac:dyDescent="0.25">
      <c r="B27" s="27"/>
      <c r="C27" s="8" t="s">
        <v>67</v>
      </c>
      <c r="D27" s="29"/>
      <c r="E27" s="29"/>
      <c r="F27" s="29"/>
      <c r="H27" s="37">
        <v>0</v>
      </c>
      <c r="I27" s="38">
        <v>0</v>
      </c>
      <c r="J27" s="28"/>
    </row>
    <row r="28" spans="2:10" x14ac:dyDescent="0.2">
      <c r="B28" s="27"/>
      <c r="C28" s="29" t="s">
        <v>68</v>
      </c>
      <c r="D28" s="29"/>
      <c r="E28" s="29"/>
      <c r="F28" s="29"/>
      <c r="H28" s="34">
        <f>H27</f>
        <v>0</v>
      </c>
      <c r="I28" s="35">
        <f>I27</f>
        <v>0</v>
      </c>
      <c r="J28" s="28"/>
    </row>
    <row r="29" spans="2:10" x14ac:dyDescent="0.2">
      <c r="B29" s="27"/>
      <c r="C29" s="29"/>
      <c r="D29" s="29"/>
      <c r="E29" s="29"/>
      <c r="F29" s="29"/>
      <c r="H29" s="40"/>
      <c r="I29" s="39"/>
      <c r="J29" s="28"/>
    </row>
    <row r="30" spans="2:10" ht="13.5" thickBot="1" x14ac:dyDescent="0.25">
      <c r="B30" s="27"/>
      <c r="C30" s="29" t="s">
        <v>69</v>
      </c>
      <c r="D30" s="29"/>
      <c r="H30" s="41">
        <f>H23+H26+H28</f>
        <v>34</v>
      </c>
      <c r="I30" s="42">
        <f>I23+I26+I28</f>
        <v>2466397</v>
      </c>
      <c r="J30" s="28"/>
    </row>
    <row r="31" spans="2:10" ht="13.5" thickTop="1" x14ac:dyDescent="0.2">
      <c r="B31" s="27"/>
      <c r="C31" s="29"/>
      <c r="D31" s="29"/>
      <c r="H31" s="43"/>
      <c r="I31" s="35"/>
      <c r="J31" s="28"/>
    </row>
    <row r="32" spans="2:10" x14ac:dyDescent="0.2">
      <c r="B32" s="27"/>
      <c r="G32" s="43"/>
      <c r="H32" s="43"/>
      <c r="I32" s="43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ht="13.5" thickBot="1" x14ac:dyDescent="0.25">
      <c r="B35" s="27"/>
      <c r="C35" s="44"/>
      <c r="D35" s="44"/>
      <c r="G35" s="45" t="s">
        <v>70</v>
      </c>
      <c r="H35" s="44"/>
      <c r="I35" s="43"/>
      <c r="J35" s="28"/>
    </row>
    <row r="36" spans="2:10" ht="4.5" customHeight="1" x14ac:dyDescent="0.2">
      <c r="B36" s="27"/>
      <c r="C36" s="43"/>
      <c r="D36" s="43"/>
      <c r="G36" s="43"/>
      <c r="H36" s="43"/>
      <c r="I36" s="43"/>
      <c r="J36" s="28"/>
    </row>
    <row r="37" spans="2:10" x14ac:dyDescent="0.2">
      <c r="B37" s="27"/>
      <c r="C37" s="29" t="s">
        <v>164</v>
      </c>
      <c r="G37" s="46" t="s">
        <v>71</v>
      </c>
      <c r="H37" s="43"/>
      <c r="I37" s="43"/>
      <c r="J37" s="28"/>
    </row>
    <row r="38" spans="2:10" x14ac:dyDescent="0.2">
      <c r="B38" s="27"/>
      <c r="C38" s="29"/>
      <c r="G38" s="46"/>
      <c r="H38" s="43"/>
      <c r="I38" s="43"/>
      <c r="J38" s="28"/>
    </row>
    <row r="39" spans="2:10" x14ac:dyDescent="0.2">
      <c r="B39" s="27"/>
      <c r="C39" s="47" t="s">
        <v>72</v>
      </c>
      <c r="D39" s="47"/>
      <c r="E39" s="47"/>
      <c r="F39" s="47"/>
      <c r="G39" s="47"/>
      <c r="H39" s="47"/>
      <c r="I39" s="47"/>
      <c r="J39" s="28"/>
    </row>
    <row r="40" spans="2:10" ht="12.75" customHeight="1" x14ac:dyDescent="0.2">
      <c r="B40" s="27"/>
      <c r="C40" s="47"/>
      <c r="D40" s="47"/>
      <c r="E40" s="47"/>
      <c r="F40" s="47"/>
      <c r="G40" s="47"/>
      <c r="H40" s="47"/>
      <c r="I40" s="47"/>
      <c r="J40" s="28"/>
    </row>
    <row r="41" spans="2:10" ht="18.75" customHeight="1" thickBot="1" x14ac:dyDescent="0.25">
      <c r="B41" s="48"/>
      <c r="C41" s="49"/>
      <c r="D41" s="49"/>
      <c r="E41" s="49"/>
      <c r="F41" s="49"/>
      <c r="G41" s="44"/>
      <c r="H41" s="44"/>
      <c r="I41" s="44"/>
      <c r="J41" s="50"/>
    </row>
  </sheetData>
  <mergeCells count="1">
    <mergeCell ref="C39:I40"/>
  </mergeCells>
  <pageMargins left="0" right="0" top="0" bottom="0" header="0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2023-12-06T21:20:48Z</cp:lastPrinted>
  <dcterms:created xsi:type="dcterms:W3CDTF">2022-06-01T14:39:12Z</dcterms:created>
  <dcterms:modified xsi:type="dcterms:W3CDTF">2023-12-06T21:24:05Z</dcterms:modified>
</cp:coreProperties>
</file>