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91900732_HOSP KENNEDY E.S.E\"/>
    </mc:Choice>
  </mc:AlternateContent>
  <bookViews>
    <workbookView xWindow="0" yWindow="0" windowWidth="19200" windowHeight="7020" activeTab="4"/>
  </bookViews>
  <sheets>
    <sheet name="INFO IPS" sheetId="3" r:id="rId1"/>
    <sheet name="TD" sheetId="6" r:id="rId2"/>
    <sheet name="ESTADO CADA FACTURA" sheetId="4" r:id="rId3"/>
    <sheet name="FOR_CSA_004" sheetId="5" r:id="rId4"/>
    <sheet name="FOR-CSA-018" sheetId="7" r:id="rId5"/>
  </sheets>
  <definedNames>
    <definedName name="_xlnm._FilterDatabase" localSheetId="0" hidden="1">'INFO IPS'!$A$5:$L$18</definedName>
  </definedNames>
  <calcPr calcId="152511"/>
  <pivotCaches>
    <pivotCache cacheId="1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7" l="1"/>
  <c r="I23" i="7"/>
  <c r="I30" i="7" s="1"/>
  <c r="I31" i="7" s="1"/>
  <c r="H23" i="7"/>
  <c r="H30" i="7" s="1"/>
  <c r="I20" i="5" l="1"/>
  <c r="H20" i="5"/>
  <c r="L1" i="4"/>
  <c r="M1" i="4"/>
  <c r="O1" i="4"/>
  <c r="P1" i="4"/>
  <c r="Q1" i="4"/>
  <c r="S1" i="4"/>
  <c r="T1" i="4"/>
  <c r="K1" i="4" l="1"/>
  <c r="J1" i="4" l="1"/>
  <c r="I18" i="3"/>
  <c r="H18" i="3"/>
</calcChain>
</file>

<file path=xl/sharedStrings.xml><?xml version="1.0" encoding="utf-8"?>
<sst xmlns="http://schemas.openxmlformats.org/spreadsheetml/2006/main" count="256" uniqueCount="117">
  <si>
    <t>TOTAL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</si>
  <si>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</si>
  <si>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</si>
  <si>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</si>
  <si>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</si>
  <si>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</si>
  <si>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</si>
  <si>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</si>
  <si>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</si>
  <si>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</si>
  <si>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</si>
  <si>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</si>
  <si>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</si>
  <si>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</si>
  <si>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KENENDY ESE</t>
  </si>
  <si>
    <t>FV</t>
  </si>
  <si>
    <t>EVENTO</t>
  </si>
  <si>
    <t>Riofrio</t>
  </si>
  <si>
    <t>URGENCIAS</t>
  </si>
  <si>
    <t>HK</t>
  </si>
  <si>
    <t>RELACION CUENTA COMFENALCO CORTE NOVIEMBRE   DE 2023</t>
  </si>
  <si>
    <t>FACTURA</t>
  </si>
  <si>
    <t>HK1249310</t>
  </si>
  <si>
    <t>FV1377684</t>
  </si>
  <si>
    <t>FV1381709</t>
  </si>
  <si>
    <t>FV1327521</t>
  </si>
  <si>
    <t>FV1327549</t>
  </si>
  <si>
    <t>FV1429965</t>
  </si>
  <si>
    <t>FV1431678</t>
  </si>
  <si>
    <t>FV1432094</t>
  </si>
  <si>
    <t>FV1459476</t>
  </si>
  <si>
    <t>FV1484606</t>
  </si>
  <si>
    <t>FV1486272</t>
  </si>
  <si>
    <t>FV1490598</t>
  </si>
  <si>
    <t>LLAVE</t>
  </si>
  <si>
    <t>891900732_HK_1249310</t>
  </si>
  <si>
    <t>891900732_FV_1377684</t>
  </si>
  <si>
    <t>891900732_FV_1381709</t>
  </si>
  <si>
    <t>891900732_FV_1327521</t>
  </si>
  <si>
    <t>891900732_FV_1327549</t>
  </si>
  <si>
    <t>891900732_FV_1429965</t>
  </si>
  <si>
    <t>891900732_FV_1431678</t>
  </si>
  <si>
    <t>891900732_FV_1432094</t>
  </si>
  <si>
    <t>891900732_FV_1459476</t>
  </si>
  <si>
    <t>891900732_FV_1484606</t>
  </si>
  <si>
    <t>891900732_FV_1486272</t>
  </si>
  <si>
    <t>891900732_FV_1490598</t>
  </si>
  <si>
    <t>Devuelta</t>
  </si>
  <si>
    <t>ESTADO EPS 19 DE DICIEMBRE DE 2023</t>
  </si>
  <si>
    <t>EstadoFacturaBoxalud</t>
  </si>
  <si>
    <t>FACTURA DEVUELTA</t>
  </si>
  <si>
    <t>TipoContrato</t>
  </si>
  <si>
    <t>ValorTotalBruto</t>
  </si>
  <si>
    <t>ValorDevolucion</t>
  </si>
  <si>
    <t>ValorCasusado</t>
  </si>
  <si>
    <t>ValorRadicado</t>
  </si>
  <si>
    <t>ObservacionGlosaDevolucion</t>
  </si>
  <si>
    <t>Demanda</t>
  </si>
  <si>
    <t xml:space="preserve">AUTORIZACION _ DEVOLUCION DE FACTURA CON SOPORTES COMPLETOS: No se evidencia autorización, ni solicitud de la misma. Envar cuenta al correo capautorizaciones@epscomfenalcovalle.com  .co y presentar nuevamente a cuenta medicas.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</si>
  <si>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ARL _ DEVOLUCION DE FACTURA CON SOPORTES SUMINISTRADOS COMPL ETOS: 1. Se evidencia en HC de consulta que paciente estabatrabajando cuando "Cargue algo pesado y me dio un dolor muy fuerte en la pierna" No procede a pago por EPS por lo cual sse debe realizar notificación por accidente laboral mediente FUREP.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</si>
  <si>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 SOLICITAR AUTORIZACION A LA CAP capautorizaciones@epscomfenalcovalle.com.co                               3168341823 (servicio 24 horas) autorizacionescap@epscomfenalcovalle.com.co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</si>
  <si>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YIENE AUTORIZACION- SOLICITAR AUTORIZACION capautorizaciones@epscomfenalcovalle.com.co                               3173004519 3168341823 (servicio 24 horas)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</si>
  <si>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DEVUELVE FACTURA NO SE EVIDENCIA AUYTORIZACION EN EL SERVICIO DE LA URGENCIA,el correo al que estan enviando    la solicitud de la aut, está errado, el correo correcto es capautorizaciones@epsdelagente.com.co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</si>
  <si>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DEVUELVE FACTURA, NO SE EVIDENCIA AUT para el serviicos de urgenicas, el correo al que estan enviando la s      olicitud está errado, el correcto es capautorizaciones@epsdelagente.com.co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</si>
  <si>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DEVUELVE FACT, NO SE EVIDENCIA AUTORIZACION PARA EL SERVICIO DE URGENCIA, EL CORREO DE LA NOTIFIOCACION         DE AUT. ESTÁ ERRADO ES EL capautorizaciones@epsdelagente. com.co      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</si>
  <si>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 Se devuelve factura con soportes originales, porque no se evidencia la autorizacion del servicio                  de urgencias, favor solicitar autorizacion para dar tramite de pago.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</si>
  <si>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 Se devuelve factura con soportes originales, porque no se evidencia la autorizacion ni los 3 correos para         solicitud de Aut, segun Res 3047, favor solicitar AUT. para seguir con el tramite de pago.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</si>
  <si>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MIGRACION: AUT: SE OBJETA FACTURA, NO SE EVIDENCIA AUTORIZACION PARA ELSERVICIO DE LA URGENCIA, POR FAVOR SOLICITAR LA AUT AL CORRE capautorizaciones@epsdelagente.com.co. PARA DAR TRAMITE DE PAGO.</t>
  </si>
  <si>
    <t>MIGRACION: AUTO. se devuelve la factura por que no enviaron autorizacion para este servicio  angela campaz</t>
  </si>
  <si>
    <t>FACTURA NO RADICADA</t>
  </si>
  <si>
    <t>ESTADO EPS 23 DE NOVIEMBRE DE 2023</t>
  </si>
  <si>
    <t>FOR-CSA-004</t>
  </si>
  <si>
    <t>HOJA 1 DE 1</t>
  </si>
  <si>
    <t>RESUMEN DE CARTERA REVISADA POR LA EPS REPORTADA EN LA CIRCULAR 030</t>
  </si>
  <si>
    <t>VERSION 0</t>
  </si>
  <si>
    <t>Señores : HOSPITAL KENEDY ESE</t>
  </si>
  <si>
    <t>NIT: 891900732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</si>
  <si>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</si>
  <si>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</si>
  <si>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</si>
  <si>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</si>
  <si>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</si>
  <si>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</si>
  <si>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</si>
  <si>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</si>
  <si>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</si>
  <si>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TOTAL CARTERA REVISADA CIRCULAR 030</t>
  </si>
  <si>
    <t>IPS</t>
  </si>
  <si>
    <t>EPS COMFENALCO VALLE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</si>
  <si>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</si>
  <si>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</si>
  <si>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</si>
  <si>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</si>
  <si>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</si>
  <si>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</si>
  <si>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</si>
  <si>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</si>
  <si>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</si>
  <si>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</si>
  <si>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</si>
  <si>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</si>
  <si>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</si>
  <si>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</si>
  <si>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</si>
  <si>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</si>
  <si>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</si>
  <si>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</si>
  <si>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</si>
  <si>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</si>
  <si>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</si>
  <si>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</si>
  <si>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</si>
  <si>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SANTAIGO DE CALI, DICIEMBRE 19 DE 2023</t>
  </si>
  <si>
    <t>Señores: HOSPITAL KENNEDY</t>
  </si>
  <si>
    <t>A continuacion me permito remitir nuestra respuesta al estado de cartera presentado en la fecha: 12/12/2023</t>
  </si>
  <si>
    <t>SANTIAGO DE CALI, DICIEMBRE 19 DE 2023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</si>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</sst>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€_-;\-* #,##0\ _€_-;_-* &quot;-&quot;\ _€_-;_-@_-"/>
    <numFmt numFmtId="43" formatCode="_-* #,##0.00\ _€_-;\-* #,##0.00\ _€_-;_-* &quot;-&quot;??\ _€_-;_-@_-"/>
    <numFmt numFmtId="164" formatCode="_-* #,##0_-;\-* #,##0_-;_-* &quot;-&quot;_-;_-@_-"/>
    <numFmt numFmtId="165" formatCode="_(* #,##0_);_(* \(#,##0\);_(* &quot;-&quot;_);_(@_)"/>
    <numFmt numFmtId="168" formatCode="_-* #,##0\ _€_-;\-* #,##0\ _€_-;_-* &quot;-&quot;??\ _€_-;_-@_-"/>
    <numFmt numFmtId="169" formatCode="[$-240A]d&quot; de &quot;mmmm&quot; de &quot;yyyy;@"/>
    <numFmt numFmtId="170" formatCode="_-* #,##0.00_-;\-* #,##0.00_-;_-* &quot;-&quot;??_-;_-@_-"/>
    <numFmt numFmtId="171" formatCode="_-* #,##0_-;\-* #,##0_-;_-* &quot;-&quot;??_-;_-@_-"/>
    <numFmt numFmtId="172" formatCode="[$$-240A]\ #,##0;\-[$$-240A]\ #,##0"/>
    <numFmt numFmtId="173" formatCode="&quot;$&quot;\ #,##0;[Red]&quot;$&quot;\ #,##0"/>
    <numFmt numFmtId="174" formatCode="_-&quot;$&quot;\ * #,##0.00_-;\-&quot;$&quot;\ * #,##0.00_-;_-&quot;$&quot;\ * &quot;-&quot;??_-;_-@_-"/>
    <numFmt numFmtId="175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0" fontId="8" fillId="0" borderId="0"/>
    <xf numFmtId="164" fontId="8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170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5" fillId="0" borderId="1" xfId="1" applyFont="1" applyBorder="1" applyAlignment="1">
      <alignment wrapText="1"/>
    </xf>
    <xf numFmtId="14" fontId="5" fillId="0" borderId="1" xfId="1" applyNumberFormat="1" applyFont="1" applyBorder="1" applyAlignment="1">
      <alignment horizontal="right"/>
    </xf>
    <xf numFmtId="0" fontId="4" fillId="0" borderId="0" xfId="2" applyFont="1"/>
    <xf numFmtId="0" fontId="5" fillId="0" borderId="0" xfId="2" applyFont="1"/>
    <xf numFmtId="14" fontId="5" fillId="0" borderId="0" xfId="2" applyNumberFormat="1" applyFont="1" applyAlignment="1">
      <alignment horizontal="right"/>
    </xf>
    <xf numFmtId="14" fontId="5" fillId="0" borderId="0" xfId="2" applyNumberFormat="1" applyFont="1"/>
    <xf numFmtId="164" fontId="5" fillId="0" borderId="0" xfId="3" applyFont="1"/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vertical="center" wrapText="1"/>
    </xf>
    <xf numFmtId="0" fontId="2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/>
    </xf>
    <xf numFmtId="1" fontId="5" fillId="0" borderId="1" xfId="5" applyNumberFormat="1" applyFont="1" applyBorder="1" applyAlignment="1">
      <alignment horizontal="left" vertical="center"/>
    </xf>
    <xf numFmtId="0" fontId="5" fillId="0" borderId="1" xfId="2" applyFont="1" applyBorder="1"/>
    <xf numFmtId="0" fontId="5" fillId="0" borderId="1" xfId="5" applyFont="1" applyBorder="1"/>
    <xf numFmtId="14" fontId="5" fillId="0" borderId="1" xfId="2" applyNumberFormat="1" applyFont="1" applyBorder="1"/>
    <xf numFmtId="14" fontId="5" fillId="0" borderId="1" xfId="2" applyNumberFormat="1" applyFont="1" applyBorder="1" applyAlignment="1">
      <alignment horizontal="right"/>
    </xf>
    <xf numFmtId="164" fontId="5" fillId="0" borderId="1" xfId="3" applyFont="1" applyBorder="1"/>
    <xf numFmtId="1" fontId="5" fillId="0" borderId="1" xfId="5" applyNumberFormat="1" applyFont="1" applyBorder="1" applyAlignment="1">
      <alignment vertical="center"/>
    </xf>
    <xf numFmtId="14" fontId="5" fillId="0" borderId="1" xfId="5" applyNumberFormat="1" applyFont="1" applyBorder="1" applyAlignment="1">
      <alignment horizontal="right" vertical="center"/>
    </xf>
    <xf numFmtId="164" fontId="5" fillId="0" borderId="1" xfId="3" applyFont="1" applyFill="1" applyBorder="1"/>
    <xf numFmtId="0" fontId="5" fillId="0" borderId="1" xfId="6" applyFont="1" applyBorder="1"/>
    <xf numFmtId="0" fontId="5" fillId="0" borderId="1" xfId="2" quotePrefix="1" applyFont="1" applyBorder="1" applyAlignment="1">
      <alignment vertical="center"/>
    </xf>
    <xf numFmtId="0" fontId="6" fillId="0" borderId="1" xfId="6" quotePrefix="1" applyFont="1" applyBorder="1" applyAlignment="1">
      <alignment vertical="center"/>
    </xf>
    <xf numFmtId="0" fontId="6" fillId="0" borderId="1" xfId="6" applyFont="1" applyBorder="1"/>
    <xf numFmtId="0" fontId="7" fillId="0" borderId="1" xfId="1" quotePrefix="1" applyFont="1" applyBorder="1" applyAlignment="1">
      <alignment vertical="center"/>
    </xf>
    <xf numFmtId="14" fontId="5" fillId="0" borderId="1" xfId="7" applyNumberFormat="1" applyFont="1" applyBorder="1"/>
    <xf numFmtId="165" fontId="5" fillId="0" borderId="1" xfId="7" applyFont="1" applyBorder="1"/>
    <xf numFmtId="14" fontId="4" fillId="0" borderId="1" xfId="2" applyNumberFormat="1" applyFont="1" applyBorder="1" applyAlignment="1">
      <alignment horizontal="right"/>
    </xf>
    <xf numFmtId="164" fontId="4" fillId="0" borderId="1" xfId="3" applyFont="1" applyBorder="1"/>
    <xf numFmtId="164" fontId="4" fillId="0" borderId="0" xfId="3" applyFont="1"/>
    <xf numFmtId="0" fontId="0" fillId="0" borderId="0" xfId="0" applyAlignment="1">
      <alignment horizontal="center" vertical="center" wrapText="1"/>
    </xf>
    <xf numFmtId="168" fontId="0" fillId="0" borderId="0" xfId="8" applyNumberFormat="1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8" fontId="0" fillId="0" borderId="1" xfId="8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1" fontId="0" fillId="0" borderId="1" xfId="9" applyFont="1" applyBorder="1"/>
    <xf numFmtId="0" fontId="10" fillId="0" borderId="0" xfId="10" applyFont="1"/>
    <xf numFmtId="0" fontId="10" fillId="0" borderId="3" xfId="10" applyFont="1" applyBorder="1" applyAlignment="1">
      <alignment horizontal="center"/>
    </xf>
    <xf numFmtId="0" fontId="10" fillId="0" borderId="4" xfId="10" applyFont="1" applyBorder="1" applyAlignment="1">
      <alignment horizontal="center"/>
    </xf>
    <xf numFmtId="0" fontId="11" fillId="0" borderId="3" xfId="10" applyFont="1" applyBorder="1" applyAlignment="1">
      <alignment horizontal="center" vertical="center"/>
    </xf>
    <xf numFmtId="0" fontId="11" fillId="0" borderId="5" xfId="10" applyFont="1" applyBorder="1" applyAlignment="1">
      <alignment horizontal="center" vertical="center"/>
    </xf>
    <xf numFmtId="0" fontId="11" fillId="0" borderId="4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0" fillId="0" borderId="7" xfId="10" applyFont="1" applyBorder="1" applyAlignment="1">
      <alignment horizontal="center"/>
    </xf>
    <xf numFmtId="0" fontId="10" fillId="0" borderId="8" xfId="10" applyFont="1" applyBorder="1" applyAlignment="1">
      <alignment horizontal="center"/>
    </xf>
    <xf numFmtId="0" fontId="11" fillId="0" borderId="9" xfId="10" applyFont="1" applyBorder="1" applyAlignment="1">
      <alignment horizontal="center" vertical="center" wrapText="1"/>
    </xf>
    <xf numFmtId="0" fontId="11" fillId="0" borderId="10" xfId="10" applyFont="1" applyBorder="1" applyAlignment="1">
      <alignment horizontal="center" vertical="center" wrapText="1"/>
    </xf>
    <xf numFmtId="0" fontId="11" fillId="0" borderId="11" xfId="10" applyFont="1" applyBorder="1" applyAlignment="1">
      <alignment horizontal="center" vertical="center" wrapText="1"/>
    </xf>
    <xf numFmtId="0" fontId="11" fillId="0" borderId="12" xfId="10" applyFont="1" applyBorder="1" applyAlignment="1">
      <alignment horizontal="center" vertical="center"/>
    </xf>
    <xf numFmtId="0" fontId="10" fillId="0" borderId="13" xfId="10" applyFont="1" applyBorder="1"/>
    <xf numFmtId="0" fontId="10" fillId="0" borderId="14" xfId="10" applyFont="1" applyBorder="1"/>
    <xf numFmtId="0" fontId="11" fillId="0" borderId="0" xfId="10" applyFont="1"/>
    <xf numFmtId="169" fontId="10" fillId="0" borderId="0" xfId="10" applyNumberFormat="1" applyFont="1"/>
    <xf numFmtId="14" fontId="10" fillId="0" borderId="0" xfId="10" applyNumberFormat="1" applyFont="1"/>
    <xf numFmtId="14" fontId="10" fillId="0" borderId="0" xfId="10" applyNumberFormat="1" applyFont="1" applyAlignment="1">
      <alignment horizontal="left"/>
    </xf>
    <xf numFmtId="0" fontId="10" fillId="4" borderId="0" xfId="10" applyFont="1" applyFill="1"/>
    <xf numFmtId="0" fontId="11" fillId="0" borderId="0" xfId="10" applyFont="1" applyAlignment="1">
      <alignment horizontal="center"/>
    </xf>
    <xf numFmtId="171" fontId="11" fillId="0" borderId="0" xfId="11" applyNumberFormat="1" applyFont="1"/>
    <xf numFmtId="172" fontId="11" fillId="0" borderId="0" xfId="11" applyNumberFormat="1" applyFont="1" applyAlignment="1">
      <alignment horizontal="right"/>
    </xf>
    <xf numFmtId="171" fontId="10" fillId="0" borderId="0" xfId="11" applyNumberFormat="1" applyFont="1" applyAlignment="1">
      <alignment horizontal="center"/>
    </xf>
    <xf numFmtId="172" fontId="10" fillId="0" borderId="0" xfId="11" applyNumberFormat="1" applyFont="1" applyAlignment="1">
      <alignment horizontal="right"/>
    </xf>
    <xf numFmtId="171" fontId="10" fillId="0" borderId="2" xfId="11" applyNumberFormat="1" applyFont="1" applyBorder="1" applyAlignment="1">
      <alignment horizontal="center"/>
    </xf>
    <xf numFmtId="172" fontId="10" fillId="0" borderId="2" xfId="11" applyNumberFormat="1" applyFont="1" applyBorder="1" applyAlignment="1">
      <alignment horizontal="right"/>
    </xf>
    <xf numFmtId="171" fontId="10" fillId="0" borderId="15" xfId="11" applyNumberFormat="1" applyFont="1" applyBorder="1" applyAlignment="1">
      <alignment horizontal="center"/>
    </xf>
    <xf numFmtId="172" fontId="10" fillId="0" borderId="15" xfId="11" applyNumberFormat="1" applyFont="1" applyBorder="1" applyAlignment="1">
      <alignment horizontal="right"/>
    </xf>
    <xf numFmtId="173" fontId="10" fillId="0" borderId="0" xfId="10" applyNumberFormat="1" applyFont="1"/>
    <xf numFmtId="173" fontId="10" fillId="0" borderId="0" xfId="10" applyNumberFormat="1" applyFont="1" applyAlignment="1">
      <alignment horizontal="right"/>
    </xf>
    <xf numFmtId="173" fontId="10" fillId="0" borderId="16" xfId="10" applyNumberFormat="1" applyFont="1" applyBorder="1"/>
    <xf numFmtId="0" fontId="10" fillId="0" borderId="7" xfId="10" applyFont="1" applyBorder="1"/>
    <xf numFmtId="0" fontId="10" fillId="0" borderId="16" xfId="10" applyFont="1" applyBorder="1"/>
    <xf numFmtId="0" fontId="10" fillId="0" borderId="8" xfId="1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8" fontId="0" fillId="0" borderId="0" xfId="0" applyNumberFormat="1"/>
    <xf numFmtId="0" fontId="10" fillId="0" borderId="3" xfId="10" applyFont="1" applyBorder="1" applyAlignment="1">
      <alignment horizontal="centerContinuous"/>
    </xf>
    <xf numFmtId="0" fontId="10" fillId="0" borderId="4" xfId="10" applyFont="1" applyBorder="1" applyAlignment="1">
      <alignment horizontal="centerContinuous"/>
    </xf>
    <xf numFmtId="0" fontId="11" fillId="0" borderId="3" xfId="10" applyFont="1" applyBorder="1" applyAlignment="1">
      <alignment horizontal="centerContinuous" vertical="center"/>
    </xf>
    <xf numFmtId="0" fontId="11" fillId="0" borderId="5" xfId="10" applyFont="1" applyBorder="1" applyAlignment="1">
      <alignment horizontal="centerContinuous" vertical="center"/>
    </xf>
    <xf numFmtId="0" fontId="11" fillId="0" borderId="4" xfId="10" applyFont="1" applyBorder="1" applyAlignment="1">
      <alignment horizontal="centerContinuous" vertical="center"/>
    </xf>
    <xf numFmtId="0" fontId="11" fillId="0" borderId="6" xfId="10" applyFont="1" applyBorder="1" applyAlignment="1">
      <alignment horizontal="centerContinuous" vertical="center"/>
    </xf>
    <xf numFmtId="0" fontId="10" fillId="0" borderId="13" xfId="10" applyFont="1" applyBorder="1" applyAlignment="1">
      <alignment horizontal="centerContinuous"/>
    </xf>
    <xf numFmtId="0" fontId="10" fillId="0" borderId="14" xfId="10" applyFont="1" applyBorder="1" applyAlignment="1">
      <alignment horizontal="centerContinuous"/>
    </xf>
    <xf numFmtId="0" fontId="11" fillId="0" borderId="7" xfId="10" applyFont="1" applyBorder="1" applyAlignment="1">
      <alignment horizontal="centerContinuous" vertical="center"/>
    </xf>
    <xf numFmtId="0" fontId="11" fillId="0" borderId="16" xfId="10" applyFont="1" applyBorder="1" applyAlignment="1">
      <alignment horizontal="centerContinuous" vertical="center"/>
    </xf>
    <xf numFmtId="0" fontId="11" fillId="0" borderId="8" xfId="10" applyFont="1" applyBorder="1" applyAlignment="1">
      <alignment horizontal="centerContinuous" vertical="center"/>
    </xf>
    <xf numFmtId="0" fontId="11" fillId="0" borderId="17" xfId="10" applyFont="1" applyBorder="1" applyAlignment="1">
      <alignment horizontal="centerContinuous" vertical="center"/>
    </xf>
    <xf numFmtId="0" fontId="11" fillId="0" borderId="13" xfId="10" applyFont="1" applyBorder="1" applyAlignment="1">
      <alignment horizontal="centerContinuous" vertical="center"/>
    </xf>
    <xf numFmtId="0" fontId="11" fillId="0" borderId="0" xfId="10" applyFont="1" applyAlignment="1">
      <alignment horizontal="centerContinuous" vertical="center"/>
    </xf>
    <xf numFmtId="0" fontId="11" fillId="0" borderId="14" xfId="10" applyFont="1" applyBorder="1" applyAlignment="1">
      <alignment horizontal="centerContinuous" vertical="center"/>
    </xf>
    <xf numFmtId="0" fontId="11" fillId="0" borderId="18" xfId="10" applyFont="1" applyBorder="1" applyAlignment="1">
      <alignment horizontal="centerContinuous" vertical="center"/>
    </xf>
    <xf numFmtId="0" fontId="10" fillId="0" borderId="7" xfId="10" applyFont="1" applyBorder="1" applyAlignment="1">
      <alignment horizontal="centerContinuous"/>
    </xf>
    <xf numFmtId="0" fontId="10" fillId="0" borderId="8" xfId="10" applyFont="1" applyBorder="1" applyAlignment="1">
      <alignment horizontal="centerContinuous"/>
    </xf>
    <xf numFmtId="1" fontId="11" fillId="0" borderId="0" xfId="8" applyNumberFormat="1" applyFont="1" applyAlignment="1">
      <alignment horizontal="center"/>
    </xf>
    <xf numFmtId="175" fontId="11" fillId="0" borderId="0" xfId="12" applyNumberFormat="1" applyFont="1" applyAlignment="1">
      <alignment horizontal="right"/>
    </xf>
    <xf numFmtId="175" fontId="10" fillId="0" borderId="0" xfId="12" applyNumberFormat="1" applyFont="1"/>
    <xf numFmtId="1" fontId="10" fillId="0" borderId="0" xfId="8" applyNumberFormat="1" applyFont="1" applyAlignment="1">
      <alignment horizontal="center"/>
    </xf>
    <xf numFmtId="175" fontId="10" fillId="0" borderId="0" xfId="12" applyNumberFormat="1" applyFont="1" applyAlignment="1">
      <alignment horizontal="right"/>
    </xf>
    <xf numFmtId="164" fontId="10" fillId="0" borderId="0" xfId="13" applyFont="1"/>
    <xf numFmtId="43" fontId="10" fillId="0" borderId="0" xfId="8" applyFont="1" applyAlignment="1">
      <alignment horizontal="center"/>
    </xf>
    <xf numFmtId="175" fontId="10" fillId="0" borderId="0" xfId="10" applyNumberFormat="1" applyFont="1"/>
    <xf numFmtId="43" fontId="10" fillId="0" borderId="16" xfId="8" applyFont="1" applyBorder="1" applyAlignment="1">
      <alignment horizontal="center"/>
    </xf>
    <xf numFmtId="175" fontId="10" fillId="0" borderId="16" xfId="12" applyNumberFormat="1" applyFont="1" applyBorder="1" applyAlignment="1">
      <alignment horizontal="right"/>
    </xf>
    <xf numFmtId="43" fontId="11" fillId="0" borderId="0" xfId="8" applyFont="1" applyAlignment="1">
      <alignment horizontal="center"/>
    </xf>
    <xf numFmtId="1" fontId="11" fillId="0" borderId="15" xfId="8" applyNumberFormat="1" applyFont="1" applyBorder="1" applyAlignment="1">
      <alignment horizontal="center"/>
    </xf>
    <xf numFmtId="175" fontId="11" fillId="0" borderId="15" xfId="12" applyNumberFormat="1" applyFont="1" applyBorder="1" applyAlignment="1">
      <alignment horizontal="right"/>
    </xf>
    <xf numFmtId="43" fontId="10" fillId="0" borderId="0" xfId="8" applyFont="1"/>
    <xf numFmtId="173" fontId="11" fillId="0" borderId="16" xfId="10" applyNumberFormat="1" applyFont="1" applyBorder="1"/>
    <xf numFmtId="43" fontId="11" fillId="0" borderId="16" xfId="8" applyFont="1" applyBorder="1"/>
    <xf numFmtId="175" fontId="10" fillId="0" borderId="16" xfId="12" applyNumberFormat="1" applyFont="1" applyBorder="1"/>
    <xf numFmtId="173" fontId="11" fillId="0" borderId="0" xfId="10" applyNumberFormat="1" applyFont="1"/>
    <xf numFmtId="0" fontId="12" fillId="0" borderId="0" xfId="10" applyFont="1" applyAlignment="1">
      <alignment horizontal="center" vertical="center" wrapText="1"/>
    </xf>
    <xf numFmtId="0" fontId="10" fillId="0" borderId="0" xfId="8" applyNumberFormat="1" applyFont="1" applyAlignment="1">
      <alignment horizontal="center"/>
    </xf>
  </cellXfs>
  <cellStyles count="14">
    <cellStyle name="Millares" xfId="8" builtinId="3"/>
    <cellStyle name="Millares [0]" xfId="9" builtinId="6"/>
    <cellStyle name="Millares [0] 2" xfId="3"/>
    <cellStyle name="Millares [0] 3" xfId="7"/>
    <cellStyle name="Millares [0] 4" xfId="13"/>
    <cellStyle name="Millares 2" xfId="11"/>
    <cellStyle name="Moneda 2" xfId="12"/>
    <cellStyle name="Normal" xfId="0" builtinId="0"/>
    <cellStyle name="Normal 10" xfId="1"/>
    <cellStyle name="Normal 2" xfId="2"/>
    <cellStyle name="Normal 2 2" xfId="5"/>
    <cellStyle name="Normal 2 2 2" xfId="10"/>
    <cellStyle name="Normal 5" xfId="6"/>
    <cellStyle name="Normal 6" xfId="4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8" formatCode="_-* #,##0\ _€_-;\-* #,##0\ _€_-;_-* &quot;-&quot;??\ _€_-;_-@_-"/>
    </dxf>
    <dxf>
      <numFmt numFmtId="168" formatCode="_-* #,##0\ _€_-;\-* #,##0\ _€_-;_-* &quot;-&quot;??\ _€_-;_-@_-"/>
    </dxf>
    <dxf>
      <numFmt numFmtId="167" formatCode="_-* #,##0.0\ _€_-;\-* #,##0.0\ _€_-;_-* &quot;-&quot;??\ _€_-;_-@_-"/>
    </dxf>
    <dxf>
      <numFmt numFmtId="168" formatCode="_-* #,##0\ _€_-;\-* #,##0\ _€_-;_-* &quot;-&quot;??\ _€_-;_-@_-"/>
    </dxf>
    <dxf>
      <numFmt numFmtId="167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352425</xdr:colOff>
      <xdr:row>21</xdr:row>
      <xdr:rowOff>73884</xdr:rowOff>
    </xdr:from>
    <xdr:to>
      <xdr:col>8</xdr:col>
      <xdr:colOff>475946</xdr:colOff>
      <xdr:row>23</xdr:row>
      <xdr:rowOff>57092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89575" y="4175984"/>
          <a:ext cx="1723721" cy="313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9.540112962961" createdVersion="5" refreshedVersion="5" minRefreshableVersion="3" recordCount="12">
  <cacheSource type="worksheet">
    <worksheetSource ref="A2:T14" sheet="ESTADO CADA FACTURA"/>
  </cacheSource>
  <cacheFields count="20">
    <cacheField name="NIT IPS" numFmtId="0">
      <sharedItems containsSemiMixedTypes="0" containsString="0" containsNumber="1" containsInteger="1" minValue="891900732" maxValue="891900732"/>
    </cacheField>
    <cacheField name="Nombre IPS" numFmtId="0">
      <sharedItems/>
    </cacheField>
    <cacheField name="Factura o Cuenta  Cobro" numFmtId="0">
      <sharedItems containsSemiMixedTypes="0" containsString="0" containsNumber="1" containsInteger="1" minValue="5752" maxValue="1490598"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49310" maxValue="1490598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8-02T00:00:00" maxDate="2023-01-27T00:00:00"/>
    </cacheField>
    <cacheField name="IPS Fecha radicado" numFmtId="14">
      <sharedItems containsSemiMixedTypes="0" containsNonDate="0" containsDate="1" containsString="0" minDate="2020-09-23T00:00:00" maxDate="2023-02-16T00:00:00"/>
    </cacheField>
    <cacheField name="IPS Valor Factura" numFmtId="168">
      <sharedItems containsSemiMixedTypes="0" containsString="0" containsNumber="1" containsInteger="1" minValue="30800" maxValue="893205"/>
    </cacheField>
    <cacheField name="IPS Saldo Factura" numFmtId="168">
      <sharedItems containsSemiMixedTypes="0" containsString="0" containsNumber="1" containsInteger="1" minValue="30800" maxValue="696681"/>
    </cacheField>
    <cacheField name="ESTADO EPS 23 DE NOVIEMBRE DE 2023" numFmtId="0">
      <sharedItems/>
    </cacheField>
    <cacheField name="ESTADO EPS 19 DE DICIEMBRE DE 2023" numFmtId="0">
      <sharedItems count="2">
        <s v="FACTURA NO RADICADA"/>
        <s v="FACTURA DEVUELTA"/>
      </sharedItems>
    </cacheField>
    <cacheField name="EstadoFacturaBoxalud" numFmtId="0">
      <sharedItems/>
    </cacheField>
    <cacheField name="TipoContrato" numFmtId="0">
      <sharedItems containsBlank="1"/>
    </cacheField>
    <cacheField name="ValorTotalBruto" numFmtId="41">
      <sharedItems containsSemiMixedTypes="0" containsString="0" containsNumber="1" containsInteger="1" minValue="0" maxValue="348830"/>
    </cacheField>
    <cacheField name="ValorDevolucion" numFmtId="41">
      <sharedItems containsSemiMixedTypes="0" containsString="0" containsNumber="1" containsInteger="1" minValue="0" maxValue="348830"/>
    </cacheField>
    <cacheField name="ObservacionGlosaDevolucion" numFmtId="0">
      <sharedItems containsBlank="1" longText="1"/>
    </cacheField>
    <cacheField name="ValorCasusado" numFmtId="41">
      <sharedItems containsSemiMixedTypes="0" containsString="0" containsNumber="1" containsInteger="1" minValue="0" maxValue="0"/>
    </cacheField>
    <cacheField name="ValorRadicado" numFmtId="41">
      <sharedItems containsSemiMixedTypes="0" containsString="0" containsNumber="1" containsInteger="1" minValue="0" maxValue="3488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91900732"/>
    <s v="HOSPITAL KENENDY ESE"/>
    <n v="5752"/>
    <s v="HK"/>
    <n v="1249310"/>
    <s v="HK1249310"/>
    <s v="891900732_HK_1249310"/>
    <d v="2020-08-02T00:00:00"/>
    <d v="2020-09-23T00:00:00"/>
    <n v="893205"/>
    <n v="696681"/>
    <s v="FACTURA NO RADICADA"/>
    <x v="0"/>
    <e v="#N/A"/>
    <m/>
    <n v="0"/>
    <n v="0"/>
    <m/>
    <n v="0"/>
    <n v="0"/>
  </r>
  <r>
    <n v="891900732"/>
    <s v="HOSPITAL KENENDY ESE"/>
    <n v="1377684"/>
    <s v="FV"/>
    <n v="1377684"/>
    <s v="FV1377684"/>
    <s v="891900732_FV_1377684"/>
    <d v="2021-11-26T00:00:00"/>
    <d v="2021-12-31T00:00:00"/>
    <n v="71770"/>
    <n v="71770"/>
    <s v="FACTURA DEVUELTA"/>
    <x v="1"/>
    <s v="Devuelta"/>
    <s v="Demanda"/>
    <n v="71770"/>
    <n v="71770"/>
    <s v="AUTORIZACION _ DEVOLUCION DE FACTURA CON SOPORTES COMPLETOS: No se evidencia autorización, ni solicitud de la misma. Envar cuenta al correo capautorizaciones@epscomfenalcovalle.com  .co y presentar nuevamente a cuenta medicas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71770"/>
  </r>
  <r>
    <n v="891900732"/>
    <s v="HOSPITAL KENENDY ESE"/>
    <n v="1381709"/>
    <s v="FV"/>
    <n v="1381709"/>
    <s v="FV1381709"/>
    <s v="891900732_FV_1381709"/>
    <d v="2021-11-24T00:00:00"/>
    <d v="2021-12-31T00:00:00"/>
    <n v="70830"/>
    <n v="70830"/>
    <s v="FACTURA DEVUELTA"/>
    <x v="1"/>
    <s v="Devuelta"/>
    <s v="Demanda"/>
    <n v="70830"/>
    <n v="70830"/>
    <s v="ARL _ DEVOLUCION DE FACTURA CON SOPORTES SUMINISTRADOS COMPL ETOS: 1. Se evidencia en HC de consulta que paciente estabatrabajando cuando &quot;Cargue algo pesado y me dio un dolor muy fuerte en la pierna&quot; No procede a pago por EPS por lo cual sse debe realizar notificación por accidente laboral mediente FUREP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70830"/>
  </r>
  <r>
    <n v="891900732"/>
    <s v="HOSPITAL KENENDY ESE"/>
    <n v="1327521"/>
    <s v="FV"/>
    <n v="1327521"/>
    <s v="FV1327521"/>
    <s v="891900732_FV_1327521"/>
    <d v="2021-05-25T00:00:00"/>
    <d v="2022-06-14T00:00:00"/>
    <n v="30800"/>
    <n v="30800"/>
    <s v="FACTURA DEVUELTA"/>
    <x v="1"/>
    <s v="Devuelta"/>
    <s v="Demanda"/>
    <n v="30800"/>
    <n v="30800"/>
    <s v="AUTORIZACION: SOLICITAR AUTORIZACION A LA CAP capautorizaciones@epscomfenalcovalle.com.co                               3168341823 (servicio 24 horas) autorizacionescap@epscomfenalcovalle.com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30800"/>
  </r>
  <r>
    <n v="891900732"/>
    <s v="HOSPITAL KENENDY ESE"/>
    <n v="1327549"/>
    <s v="FV"/>
    <n v="1327549"/>
    <s v="FV1327549"/>
    <s v="891900732_FV_1327549"/>
    <d v="2021-05-25T00:00:00"/>
    <d v="2022-06-14T00:00:00"/>
    <n v="42200"/>
    <n v="42200"/>
    <s v="FACTURA DEVUELTA"/>
    <x v="1"/>
    <s v="Devuelta"/>
    <s v="Demanda"/>
    <n v="42200"/>
    <n v="42200"/>
    <s v="NO YIENE AUTORIZACION- SOLICITAR AUTORIZACION capautorizaciones@epscomfenalcovalle.com.co                               3173004519 3168341823 (servicio 24 horas)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42200"/>
  </r>
  <r>
    <n v="891900732"/>
    <s v="HOSPITAL KENENDY ESE"/>
    <n v="1429965"/>
    <s v="FV"/>
    <n v="1429965"/>
    <s v="FV1429965"/>
    <s v="891900732_FV_1429965"/>
    <d v="2022-06-12T00:00:00"/>
    <d v="2022-09-20T00:00:00"/>
    <n v="71850"/>
    <n v="71850"/>
    <s v="FACTURA DEVUELTA"/>
    <x v="1"/>
    <s v="Devuelta"/>
    <s v="Demanda"/>
    <n v="71850"/>
    <n v="71850"/>
    <s v="AUT. SE DEVUELVE FACTURA NO SE EVIDENCIA AUYTORIZACION EN EL SERVICIO DE LA URGENCIA,el correo al que estan enviando    la solicitud de la aut, está errado, el correo correcto es capautorizaciones@epsdelagente.com.co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71850"/>
  </r>
  <r>
    <n v="891900732"/>
    <s v="HOSPITAL KENENDY ESE"/>
    <n v="1431678"/>
    <s v="FV"/>
    <n v="1431678"/>
    <s v="FV1431678"/>
    <s v="891900732_FV_1431678"/>
    <d v="2022-06-18T00:00:00"/>
    <d v="2022-09-20T00:00:00"/>
    <n v="74830"/>
    <n v="74830"/>
    <s v="FACTURA DEVUELTA"/>
    <x v="1"/>
    <s v="Devuelta"/>
    <s v="Demanda"/>
    <n v="74830"/>
    <n v="74830"/>
    <s v="AUT. SE DEVUELVE FACTURA, NO SE EVIDENCIA AUT para el serviicos de urgenicas, el correo al que estan enviando la s      olicitud está errado, el correcto es capautorizaciones@epsdelagente.com.co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74830"/>
  </r>
  <r>
    <n v="891900732"/>
    <s v="HOSPITAL KENENDY ESE"/>
    <n v="1432094"/>
    <s v="FV"/>
    <n v="1432094"/>
    <s v="FV1432094"/>
    <s v="891900732_FV_1432094"/>
    <d v="2022-06-21T00:00:00"/>
    <d v="2022-09-20T00:00:00"/>
    <n v="66550"/>
    <n v="66550"/>
    <s v="FACTURA DEVUELTA"/>
    <x v="1"/>
    <s v="Devuelta"/>
    <s v="Demanda"/>
    <n v="66550"/>
    <n v="66550"/>
    <s v="AUT. SE DEVUELVE FACT, NO SE EVIDENCIA AUTORIZACION PARA EL SERVICIO DE URGENCIA, EL CORREO DE LA NOTIFIOCACION         DE AUT. ESTÁ ERRADO ES EL capautorizaciones@epsdelagente. com.co      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66550"/>
  </r>
  <r>
    <n v="891900732"/>
    <s v="HOSPITAL KENENDY ESE"/>
    <n v="1459476"/>
    <s v="FV"/>
    <n v="1459476"/>
    <s v="FV1459476"/>
    <s v="891900732_FV_1459476"/>
    <d v="2022-09-28T00:00:00"/>
    <d v="2022-12-20T00:00:00"/>
    <n v="122090"/>
    <n v="122090"/>
    <s v="FACTURA DEVUELTA"/>
    <x v="1"/>
    <s v="Devuelta"/>
    <s v="Demanda"/>
    <n v="122090"/>
    <n v="122090"/>
    <s v="AUT:  Se devuelve factura con soportes originales, porque no se evidencia la autorizacion del servicio                  de urgencias, favor solicitar autorizacion para dar tramite de pago.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122090"/>
  </r>
  <r>
    <n v="891900732"/>
    <s v="HOSPITAL KENENDY ESE"/>
    <n v="1484606"/>
    <s v="FV"/>
    <n v="1484606"/>
    <s v="FV1484606"/>
    <s v="891900732_FV_1484606"/>
    <d v="2022-12-28T00:00:00"/>
    <d v="2023-01-14T00:00:00"/>
    <n v="348830"/>
    <n v="348830"/>
    <s v="FACTURA DEVUELTA"/>
    <x v="1"/>
    <s v="Devuelta"/>
    <s v="Demanda"/>
    <n v="348830"/>
    <n v="348830"/>
    <s v="AUT:  Se devuelve factura con soportes originales, porque no se evidencia la autorizacion ni los 3 correos para         solicitud de Aut, segun Res 3047, favor solicitar AUT. para seguir con el tramite de pago.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348830"/>
  </r>
  <r>
    <n v="891900732"/>
    <s v="HOSPITAL KENENDY ESE"/>
    <n v="1486272"/>
    <s v="FV"/>
    <n v="1486272"/>
    <s v="FV1486272"/>
    <s v="891900732_FV_1486272"/>
    <d v="2023-01-09T00:00:00"/>
    <d v="2023-02-15T00:00:00"/>
    <n v="105770"/>
    <n v="105770"/>
    <s v="FACTURA DEVUELTA"/>
    <x v="1"/>
    <s v="Devuelta"/>
    <s v="Demanda"/>
    <n v="105770"/>
    <n v="105770"/>
    <s v="MIGRACION: AUT: SE OBJETA FACTURA, NO SE EVIDENCIA AUTORIZACION PARA ELSERVICIO DE LA URGENCIA, POR FAVOR SOLICITAR LA AUT AL CORRE capautorizaciones@epsdelagente.com.co. PARA DAR TRAMITE DE PAGO."/>
    <n v="0"/>
    <n v="105770"/>
  </r>
  <r>
    <n v="891900732"/>
    <s v="HOSPITAL KENENDY ESE"/>
    <n v="1490598"/>
    <s v="FV"/>
    <n v="1490598"/>
    <s v="FV1490598"/>
    <s v="891900732_FV_1490598"/>
    <d v="2023-01-26T00:00:00"/>
    <d v="2023-02-15T00:00:00"/>
    <n v="46400"/>
    <n v="46400"/>
    <s v="FACTURA DEVUELTA"/>
    <x v="1"/>
    <s v="Devuelta"/>
    <s v="Demanda"/>
    <n v="46400"/>
    <n v="46400"/>
    <s v="MIGRACION: AUTO. se devuelve la factura por que no enviaron autorizacion para este servicio  angela campaz"/>
    <n v="0"/>
    <n v="46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8" showAll="0"/>
    <pivotField dataField="1" numFmtId="168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numFmtId="41" showAll="0"/>
    <pivotField numFmtId="41" showAll="0"/>
    <pivotField showAll="0"/>
    <pivotField numFmtId="41" showAll="0"/>
    <pivotField numFmtId="41"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2" baseItem="0"/>
    <dataField name=" SUMA SALDO IPS" fld="10" baseField="0" baseItem="0" numFmtId="168"/>
  </dataFields>
  <formats count="1"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30" zoomScaleNormal="130" workbookViewId="0">
      <selection activeCell="A5" sqref="A5:I18"/>
    </sheetView>
  </sheetViews>
  <sheetFormatPr baseColWidth="10" defaultColWidth="11.453125" defaultRowHeight="10" x14ac:dyDescent="0.2"/>
  <cols>
    <col min="1" max="1" width="13.7265625" style="4" customWidth="1"/>
    <col min="2" max="2" width="21.453125" style="4" customWidth="1"/>
    <col min="3" max="3" width="13.26953125" style="4" customWidth="1"/>
    <col min="4" max="6" width="11.453125" style="4"/>
    <col min="7" max="7" width="11.453125" style="5"/>
    <col min="8" max="8" width="11.453125" style="6"/>
    <col min="9" max="12" width="11.453125" style="7"/>
    <col min="13" max="16384" width="11.453125" style="4"/>
  </cols>
  <sheetData>
    <row r="1" spans="1:12" ht="10.5" x14ac:dyDescent="0.25">
      <c r="A1" s="3" t="s">
        <v>1</v>
      </c>
      <c r="B1" s="3"/>
      <c r="C1" s="3"/>
    </row>
    <row r="2" spans="1:12" ht="10.5" x14ac:dyDescent="0.25">
      <c r="A2" s="3" t="s">
        <v>20</v>
      </c>
      <c r="B2" s="3"/>
      <c r="C2" s="3"/>
    </row>
    <row r="3" spans="1:12" ht="10.5" x14ac:dyDescent="0.25">
      <c r="A3" s="3"/>
      <c r="B3" s="3"/>
      <c r="C3" s="3"/>
    </row>
    <row r="5" spans="1:12" ht="29" x14ac:dyDescent="0.2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8" t="s">
        <v>7</v>
      </c>
      <c r="G5" s="10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</row>
    <row r="6" spans="1:12" x14ac:dyDescent="0.2">
      <c r="A6" s="11">
        <v>891900732</v>
      </c>
      <c r="B6" s="12" t="s">
        <v>14</v>
      </c>
      <c r="C6" s="14">
        <v>5752</v>
      </c>
      <c r="D6" s="14" t="s">
        <v>19</v>
      </c>
      <c r="E6" s="18">
        <v>1249310</v>
      </c>
      <c r="F6" s="19">
        <v>44045</v>
      </c>
      <c r="G6" s="19">
        <v>44097</v>
      </c>
      <c r="H6" s="20">
        <v>893205</v>
      </c>
      <c r="I6" s="17">
        <v>696681</v>
      </c>
      <c r="J6" s="14" t="s">
        <v>16</v>
      </c>
      <c r="K6" s="17" t="s">
        <v>17</v>
      </c>
      <c r="L6" s="17" t="s">
        <v>18</v>
      </c>
    </row>
    <row r="7" spans="1:12" x14ac:dyDescent="0.2">
      <c r="A7" s="11">
        <v>891900732</v>
      </c>
      <c r="B7" s="12" t="s">
        <v>14</v>
      </c>
      <c r="C7" s="1">
        <v>1377684</v>
      </c>
      <c r="D7" s="13" t="s">
        <v>15</v>
      </c>
      <c r="E7" s="21">
        <v>1377684</v>
      </c>
      <c r="F7" s="15">
        <v>44526</v>
      </c>
      <c r="G7" s="16">
        <v>44561</v>
      </c>
      <c r="H7" s="17">
        <v>71770</v>
      </c>
      <c r="I7" s="17">
        <v>71770</v>
      </c>
      <c r="J7" s="14" t="s">
        <v>16</v>
      </c>
      <c r="K7" s="17" t="s">
        <v>17</v>
      </c>
      <c r="L7" s="17" t="s">
        <v>18</v>
      </c>
    </row>
    <row r="8" spans="1:12" x14ac:dyDescent="0.2">
      <c r="A8" s="11">
        <v>891900732</v>
      </c>
      <c r="B8" s="12" t="s">
        <v>14</v>
      </c>
      <c r="C8" s="22">
        <v>1381709</v>
      </c>
      <c r="D8" s="14" t="s">
        <v>15</v>
      </c>
      <c r="E8" s="21">
        <v>1381709</v>
      </c>
      <c r="F8" s="15">
        <v>44524</v>
      </c>
      <c r="G8" s="16">
        <v>44561</v>
      </c>
      <c r="H8" s="17">
        <v>70830</v>
      </c>
      <c r="I8" s="17">
        <v>70830</v>
      </c>
      <c r="J8" s="14" t="s">
        <v>16</v>
      </c>
      <c r="K8" s="17" t="s">
        <v>17</v>
      </c>
      <c r="L8" s="17" t="s">
        <v>18</v>
      </c>
    </row>
    <row r="9" spans="1:12" x14ac:dyDescent="0.2">
      <c r="A9" s="11">
        <v>891900732</v>
      </c>
      <c r="B9" s="12" t="s">
        <v>14</v>
      </c>
      <c r="C9" s="22">
        <v>1327521</v>
      </c>
      <c r="D9" s="14" t="s">
        <v>15</v>
      </c>
      <c r="E9" s="23">
        <v>1327521</v>
      </c>
      <c r="F9" s="15">
        <v>44341</v>
      </c>
      <c r="G9" s="16">
        <v>44726</v>
      </c>
      <c r="H9" s="17">
        <v>30800</v>
      </c>
      <c r="I9" s="17">
        <v>30800</v>
      </c>
      <c r="J9" s="14" t="s">
        <v>16</v>
      </c>
      <c r="K9" s="17" t="s">
        <v>17</v>
      </c>
      <c r="L9" s="17" t="s">
        <v>18</v>
      </c>
    </row>
    <row r="10" spans="1:12" x14ac:dyDescent="0.2">
      <c r="A10" s="11">
        <v>891900732</v>
      </c>
      <c r="B10" s="12" t="s">
        <v>14</v>
      </c>
      <c r="C10" s="22">
        <v>1327549</v>
      </c>
      <c r="D10" s="14" t="s">
        <v>15</v>
      </c>
      <c r="E10" s="23">
        <v>1327549</v>
      </c>
      <c r="F10" s="15">
        <v>44341</v>
      </c>
      <c r="G10" s="16">
        <v>44726</v>
      </c>
      <c r="H10" s="17">
        <v>42200</v>
      </c>
      <c r="I10" s="17">
        <v>42200</v>
      </c>
      <c r="J10" s="14" t="s">
        <v>16</v>
      </c>
      <c r="K10" s="17" t="s">
        <v>17</v>
      </c>
      <c r="L10" s="17" t="s">
        <v>18</v>
      </c>
    </row>
    <row r="11" spans="1:12" x14ac:dyDescent="0.2">
      <c r="A11" s="11">
        <v>891900732</v>
      </c>
      <c r="B11" s="12" t="s">
        <v>14</v>
      </c>
      <c r="C11" s="22">
        <v>1429965</v>
      </c>
      <c r="D11" s="14" t="s">
        <v>15</v>
      </c>
      <c r="E11" s="24">
        <v>1429965</v>
      </c>
      <c r="F11" s="15">
        <v>44724</v>
      </c>
      <c r="G11" s="16">
        <v>44824</v>
      </c>
      <c r="H11" s="17">
        <v>71850</v>
      </c>
      <c r="I11" s="17">
        <v>71850</v>
      </c>
      <c r="J11" s="14" t="s">
        <v>16</v>
      </c>
      <c r="K11" s="17" t="s">
        <v>17</v>
      </c>
      <c r="L11" s="17" t="s">
        <v>18</v>
      </c>
    </row>
    <row r="12" spans="1:12" x14ac:dyDescent="0.2">
      <c r="A12" s="11">
        <v>891900732</v>
      </c>
      <c r="B12" s="12" t="s">
        <v>14</v>
      </c>
      <c r="C12" s="22">
        <v>1431678</v>
      </c>
      <c r="D12" s="14" t="s">
        <v>15</v>
      </c>
      <c r="E12" s="24">
        <v>1431678</v>
      </c>
      <c r="F12" s="15">
        <v>44730</v>
      </c>
      <c r="G12" s="16">
        <v>44824</v>
      </c>
      <c r="H12" s="17">
        <v>74830</v>
      </c>
      <c r="I12" s="17">
        <v>74830</v>
      </c>
      <c r="J12" s="14" t="s">
        <v>16</v>
      </c>
      <c r="K12" s="17" t="s">
        <v>17</v>
      </c>
      <c r="L12" s="17" t="s">
        <v>18</v>
      </c>
    </row>
    <row r="13" spans="1:12" x14ac:dyDescent="0.2">
      <c r="A13" s="11">
        <v>891900732</v>
      </c>
      <c r="B13" s="12" t="s">
        <v>14</v>
      </c>
      <c r="C13" s="22">
        <v>1432094</v>
      </c>
      <c r="D13" s="14" t="s">
        <v>15</v>
      </c>
      <c r="E13" s="24">
        <v>1432094</v>
      </c>
      <c r="F13" s="15">
        <v>44733</v>
      </c>
      <c r="G13" s="16">
        <v>44824</v>
      </c>
      <c r="H13" s="17">
        <v>66550</v>
      </c>
      <c r="I13" s="17">
        <v>66550</v>
      </c>
      <c r="J13" s="14" t="s">
        <v>16</v>
      </c>
      <c r="K13" s="17" t="s">
        <v>17</v>
      </c>
      <c r="L13" s="17" t="s">
        <v>18</v>
      </c>
    </row>
    <row r="14" spans="1:12" x14ac:dyDescent="0.2">
      <c r="A14" s="11">
        <v>891900732</v>
      </c>
      <c r="B14" s="12" t="s">
        <v>14</v>
      </c>
      <c r="C14" s="22">
        <v>1459476</v>
      </c>
      <c r="D14" s="14" t="s">
        <v>15</v>
      </c>
      <c r="E14" s="24">
        <v>1459476</v>
      </c>
      <c r="F14" s="15">
        <v>44832</v>
      </c>
      <c r="G14" s="16">
        <v>44915</v>
      </c>
      <c r="H14" s="17">
        <v>122090</v>
      </c>
      <c r="I14" s="17">
        <v>122090</v>
      </c>
      <c r="J14" s="14" t="s">
        <v>16</v>
      </c>
      <c r="K14" s="17" t="s">
        <v>17</v>
      </c>
      <c r="L14" s="17" t="s">
        <v>18</v>
      </c>
    </row>
    <row r="15" spans="1:12" x14ac:dyDescent="0.2">
      <c r="A15" s="11">
        <v>891900732</v>
      </c>
      <c r="B15" s="12" t="s">
        <v>14</v>
      </c>
      <c r="C15" s="13">
        <v>1484606</v>
      </c>
      <c r="D15" s="14" t="s">
        <v>15</v>
      </c>
      <c r="E15" s="24">
        <v>1484606</v>
      </c>
      <c r="F15" s="15">
        <v>44923</v>
      </c>
      <c r="G15" s="16">
        <v>44940</v>
      </c>
      <c r="H15" s="17">
        <v>348830</v>
      </c>
      <c r="I15" s="17">
        <v>348830</v>
      </c>
      <c r="J15" s="14" t="s">
        <v>16</v>
      </c>
      <c r="K15" s="17" t="s">
        <v>17</v>
      </c>
      <c r="L15" s="17" t="s">
        <v>18</v>
      </c>
    </row>
    <row r="16" spans="1:12" ht="11.5" x14ac:dyDescent="0.2">
      <c r="A16" s="11">
        <v>891900732</v>
      </c>
      <c r="B16" s="12" t="s">
        <v>14</v>
      </c>
      <c r="C16" s="25">
        <v>1486272</v>
      </c>
      <c r="D16" s="14" t="s">
        <v>15</v>
      </c>
      <c r="E16" s="25">
        <v>1486272</v>
      </c>
      <c r="F16" s="26">
        <v>44935</v>
      </c>
      <c r="G16" s="2">
        <v>44972</v>
      </c>
      <c r="H16" s="27">
        <v>105770</v>
      </c>
      <c r="I16" s="27">
        <v>105770</v>
      </c>
      <c r="J16" s="14" t="s">
        <v>16</v>
      </c>
      <c r="K16" s="17" t="s">
        <v>17</v>
      </c>
      <c r="L16" s="17" t="s">
        <v>18</v>
      </c>
    </row>
    <row r="17" spans="1:12" ht="11.5" x14ac:dyDescent="0.2">
      <c r="A17" s="11">
        <v>891900732</v>
      </c>
      <c r="B17" s="12" t="s">
        <v>14</v>
      </c>
      <c r="C17" s="25">
        <v>1490598</v>
      </c>
      <c r="D17" s="14" t="s">
        <v>15</v>
      </c>
      <c r="E17" s="25">
        <v>1490598</v>
      </c>
      <c r="F17" s="26">
        <v>44952</v>
      </c>
      <c r="G17" s="2">
        <v>44972</v>
      </c>
      <c r="H17" s="27">
        <v>46400</v>
      </c>
      <c r="I17" s="27">
        <v>46400</v>
      </c>
      <c r="J17" s="14" t="s">
        <v>16</v>
      </c>
      <c r="K17" s="17" t="s">
        <v>17</v>
      </c>
      <c r="L17" s="17" t="s">
        <v>18</v>
      </c>
    </row>
    <row r="18" spans="1:12" ht="10.5" x14ac:dyDescent="0.25">
      <c r="G18" s="28" t="s">
        <v>0</v>
      </c>
      <c r="H18" s="29">
        <f>SUM(H6:H17)</f>
        <v>1945125</v>
      </c>
      <c r="I18" s="29">
        <f>SUM(I6:I17)</f>
        <v>1748601</v>
      </c>
      <c r="J18" s="29"/>
      <c r="K18" s="29"/>
      <c r="L18" s="30"/>
    </row>
  </sheetData>
  <conditionalFormatting sqref="C8:C14">
    <cfRule type="duplicateValues" dxfId="13" priority="23" stopIfTrue="1"/>
    <cfRule type="duplicateValues" dxfId="12" priority="24" stopIfTrue="1"/>
    <cfRule type="duplicateValues" dxfId="11" priority="25"/>
  </conditionalFormatting>
  <conditionalFormatting sqref="C15">
    <cfRule type="duplicateValues" dxfId="10" priority="35" stopIfTrue="1"/>
    <cfRule type="duplicateValues" dxfId="9" priority="36" stopIfTrue="1"/>
    <cfRule type="duplicateValues" dxfId="8" priority="37"/>
  </conditionalFormatting>
  <conditionalFormatting sqref="E7:E14">
    <cfRule type="duplicateValues" dxfId="7" priority="29" stopIfTrue="1"/>
    <cfRule type="duplicateValues" dxfId="6" priority="30" stopIfTrue="1"/>
  </conditionalFormatting>
  <conditionalFormatting sqref="E11:E14">
    <cfRule type="duplicateValues" dxfId="5" priority="33" stopIfTrue="1"/>
    <cfRule type="duplicateValues" dxfId="4" priority="34" stopIfTrue="1"/>
  </conditionalFormatting>
  <conditionalFormatting sqref="E15">
    <cfRule type="duplicateValues" dxfId="3" priority="38" stopIfTrue="1"/>
    <cfRule type="duplicateValues" dxfId="2" priority="39" stopIfTrue="1"/>
    <cfRule type="duplicateValues" dxfId="1" priority="40" stopIfTrue="1"/>
    <cfRule type="duplicateValues" dxfId="0" priority="41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21.08984375" bestFit="1" customWidth="1"/>
    <col min="2" max="2" width="12.90625" customWidth="1"/>
    <col min="3" max="3" width="16.90625" customWidth="1"/>
  </cols>
  <sheetData>
    <row r="3" spans="1:3" x14ac:dyDescent="0.35">
      <c r="A3" s="77" t="s">
        <v>90</v>
      </c>
      <c r="B3" t="s">
        <v>91</v>
      </c>
      <c r="C3" t="s">
        <v>92</v>
      </c>
    </row>
    <row r="4" spans="1:3" x14ac:dyDescent="0.35">
      <c r="A4" s="78" t="s">
        <v>50</v>
      </c>
      <c r="B4" s="79">
        <v>11</v>
      </c>
      <c r="C4" s="80">
        <v>1051920</v>
      </c>
    </row>
    <row r="5" spans="1:3" x14ac:dyDescent="0.35">
      <c r="A5" s="78" t="s">
        <v>69</v>
      </c>
      <c r="B5" s="79">
        <v>1</v>
      </c>
      <c r="C5" s="80">
        <v>696681</v>
      </c>
    </row>
    <row r="6" spans="1:3" x14ac:dyDescent="0.35">
      <c r="A6" s="78" t="s">
        <v>89</v>
      </c>
      <c r="B6" s="79">
        <v>12</v>
      </c>
      <c r="C6" s="80">
        <v>1748601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selection activeCell="A2" sqref="A2:T14"/>
    </sheetView>
  </sheetViews>
  <sheetFormatPr baseColWidth="10" defaultRowHeight="14.5" x14ac:dyDescent="0.35"/>
  <cols>
    <col min="2" max="2" width="28.81640625" customWidth="1"/>
    <col min="7" max="7" width="22.08984375" customWidth="1"/>
    <col min="10" max="10" width="14.08984375" bestFit="1" customWidth="1"/>
    <col min="11" max="11" width="12.54296875" bestFit="1" customWidth="1"/>
    <col min="12" max="12" width="21.7265625" customWidth="1"/>
    <col min="13" max="13" width="21.453125" customWidth="1"/>
    <col min="16" max="16" width="12.54296875" customWidth="1"/>
    <col min="17" max="17" width="12.453125" customWidth="1"/>
    <col min="20" max="20" width="11.7265625" customWidth="1"/>
  </cols>
  <sheetData>
    <row r="1" spans="1:20" x14ac:dyDescent="0.35">
      <c r="J1" s="32">
        <f>SUBTOTAL(9,J3:J14)</f>
        <v>1945125</v>
      </c>
      <c r="K1" s="32">
        <f>SUBTOTAL(9,K3:K14)</f>
        <v>1748601</v>
      </c>
      <c r="L1" s="32">
        <f t="shared" ref="L1:T1" si="0">SUBTOTAL(9,L3:L14)</f>
        <v>0</v>
      </c>
      <c r="M1" s="32">
        <f t="shared" si="0"/>
        <v>0</v>
      </c>
      <c r="N1" s="32">
        <v>0</v>
      </c>
      <c r="O1" s="32">
        <f t="shared" si="0"/>
        <v>0</v>
      </c>
      <c r="P1" s="32">
        <f t="shared" si="0"/>
        <v>1051920</v>
      </c>
      <c r="Q1" s="32">
        <f t="shared" si="0"/>
        <v>1051920</v>
      </c>
      <c r="S1" s="32">
        <f t="shared" si="0"/>
        <v>0</v>
      </c>
      <c r="T1" s="32">
        <f t="shared" si="0"/>
        <v>1051920</v>
      </c>
    </row>
    <row r="2" spans="1:20" s="31" customFormat="1" ht="43.5" x14ac:dyDescent="0.35">
      <c r="A2" s="33" t="s">
        <v>2</v>
      </c>
      <c r="B2" s="33" t="s">
        <v>3</v>
      </c>
      <c r="C2" s="33" t="s">
        <v>4</v>
      </c>
      <c r="D2" s="33" t="s">
        <v>5</v>
      </c>
      <c r="E2" s="33" t="s">
        <v>6</v>
      </c>
      <c r="F2" s="34" t="s">
        <v>21</v>
      </c>
      <c r="G2" s="34" t="s">
        <v>34</v>
      </c>
      <c r="H2" s="33" t="s">
        <v>7</v>
      </c>
      <c r="I2" s="33" t="s">
        <v>8</v>
      </c>
      <c r="J2" s="33" t="s">
        <v>9</v>
      </c>
      <c r="K2" s="34" t="s">
        <v>10</v>
      </c>
      <c r="L2" s="38" t="s">
        <v>70</v>
      </c>
      <c r="M2" s="34" t="s">
        <v>48</v>
      </c>
      <c r="N2" s="34" t="s">
        <v>49</v>
      </c>
      <c r="O2" s="39" t="s">
        <v>51</v>
      </c>
      <c r="P2" s="39" t="s">
        <v>52</v>
      </c>
      <c r="Q2" s="40" t="s">
        <v>53</v>
      </c>
      <c r="R2" s="40" t="s">
        <v>56</v>
      </c>
      <c r="S2" s="39" t="s">
        <v>54</v>
      </c>
      <c r="T2" s="39" t="s">
        <v>55</v>
      </c>
    </row>
    <row r="3" spans="1:20" x14ac:dyDescent="0.35">
      <c r="A3" s="35">
        <v>891900732</v>
      </c>
      <c r="B3" s="35" t="s">
        <v>14</v>
      </c>
      <c r="C3" s="35">
        <v>5752</v>
      </c>
      <c r="D3" s="35" t="s">
        <v>19</v>
      </c>
      <c r="E3" s="35">
        <v>1249310</v>
      </c>
      <c r="F3" s="35" t="s">
        <v>22</v>
      </c>
      <c r="G3" s="35" t="s">
        <v>35</v>
      </c>
      <c r="H3" s="36">
        <v>44045</v>
      </c>
      <c r="I3" s="36">
        <v>44097</v>
      </c>
      <c r="J3" s="37">
        <v>893205</v>
      </c>
      <c r="K3" s="37">
        <v>696681</v>
      </c>
      <c r="L3" s="35" t="s">
        <v>69</v>
      </c>
      <c r="M3" s="35" t="s">
        <v>69</v>
      </c>
      <c r="N3" s="35" t="e">
        <v>#N/A</v>
      </c>
      <c r="O3" s="35"/>
      <c r="P3" s="41">
        <v>0</v>
      </c>
      <c r="Q3" s="41">
        <v>0</v>
      </c>
      <c r="R3" s="35"/>
      <c r="S3" s="41">
        <v>0</v>
      </c>
      <c r="T3" s="41">
        <v>0</v>
      </c>
    </row>
    <row r="4" spans="1:20" x14ac:dyDescent="0.35">
      <c r="A4" s="35">
        <v>891900732</v>
      </c>
      <c r="B4" s="35" t="s">
        <v>14</v>
      </c>
      <c r="C4" s="35">
        <v>1377684</v>
      </c>
      <c r="D4" s="35" t="s">
        <v>15</v>
      </c>
      <c r="E4" s="35">
        <v>1377684</v>
      </c>
      <c r="F4" s="35" t="s">
        <v>23</v>
      </c>
      <c r="G4" s="35" t="s">
        <v>36</v>
      </c>
      <c r="H4" s="36">
        <v>44526</v>
      </c>
      <c r="I4" s="36">
        <v>44561</v>
      </c>
      <c r="J4" s="37">
        <v>71770</v>
      </c>
      <c r="K4" s="37">
        <v>71770</v>
      </c>
      <c r="L4" s="35" t="s">
        <v>50</v>
      </c>
      <c r="M4" s="35" t="s">
        <v>50</v>
      </c>
      <c r="N4" s="35" t="s">
        <v>47</v>
      </c>
      <c r="O4" s="35" t="s">
        <v>57</v>
      </c>
      <c r="P4" s="41">
        <v>71770</v>
      </c>
      <c r="Q4" s="41">
        <v>71770</v>
      </c>
      <c r="R4" s="35" t="s">
        <v>58</v>
      </c>
      <c r="S4" s="41">
        <v>0</v>
      </c>
      <c r="T4" s="41">
        <v>71770</v>
      </c>
    </row>
    <row r="5" spans="1:20" x14ac:dyDescent="0.35">
      <c r="A5" s="35">
        <v>891900732</v>
      </c>
      <c r="B5" s="35" t="s">
        <v>14</v>
      </c>
      <c r="C5" s="35">
        <v>1381709</v>
      </c>
      <c r="D5" s="35" t="s">
        <v>15</v>
      </c>
      <c r="E5" s="35">
        <v>1381709</v>
      </c>
      <c r="F5" s="35" t="s">
        <v>24</v>
      </c>
      <c r="G5" s="35" t="s">
        <v>37</v>
      </c>
      <c r="H5" s="36">
        <v>44524</v>
      </c>
      <c r="I5" s="36">
        <v>44561</v>
      </c>
      <c r="J5" s="37">
        <v>70830</v>
      </c>
      <c r="K5" s="37">
        <v>70830</v>
      </c>
      <c r="L5" s="35" t="s">
        <v>50</v>
      </c>
      <c r="M5" s="35" t="s">
        <v>50</v>
      </c>
      <c r="N5" s="35" t="s">
        <v>47</v>
      </c>
      <c r="O5" s="35" t="s">
        <v>57</v>
      </c>
      <c r="P5" s="41">
        <v>70830</v>
      </c>
      <c r="Q5" s="41">
        <v>70830</v>
      </c>
      <c r="R5" s="35" t="s">
        <v>59</v>
      </c>
      <c r="S5" s="41">
        <v>0</v>
      </c>
      <c r="T5" s="41">
        <v>70830</v>
      </c>
    </row>
    <row r="6" spans="1:20" x14ac:dyDescent="0.35">
      <c r="A6" s="35">
        <v>891900732</v>
      </c>
      <c r="B6" s="35" t="s">
        <v>14</v>
      </c>
      <c r="C6" s="35">
        <v>1327521</v>
      </c>
      <c r="D6" s="35" t="s">
        <v>15</v>
      </c>
      <c r="E6" s="35">
        <v>1327521</v>
      </c>
      <c r="F6" s="35" t="s">
        <v>25</v>
      </c>
      <c r="G6" s="35" t="s">
        <v>38</v>
      </c>
      <c r="H6" s="36">
        <v>44341</v>
      </c>
      <c r="I6" s="36">
        <v>44726</v>
      </c>
      <c r="J6" s="37">
        <v>30800</v>
      </c>
      <c r="K6" s="37">
        <v>30800</v>
      </c>
      <c r="L6" s="35" t="s">
        <v>50</v>
      </c>
      <c r="M6" s="35" t="s">
        <v>50</v>
      </c>
      <c r="N6" s="35" t="s">
        <v>47</v>
      </c>
      <c r="O6" s="35" t="s">
        <v>57</v>
      </c>
      <c r="P6" s="41">
        <v>30800</v>
      </c>
      <c r="Q6" s="41">
        <v>30800</v>
      </c>
      <c r="R6" s="35" t="s">
        <v>60</v>
      </c>
      <c r="S6" s="41">
        <v>0</v>
      </c>
      <c r="T6" s="41">
        <v>30800</v>
      </c>
    </row>
    <row r="7" spans="1:20" x14ac:dyDescent="0.35">
      <c r="A7" s="35">
        <v>891900732</v>
      </c>
      <c r="B7" s="35" t="s">
        <v>14</v>
      </c>
      <c r="C7" s="35">
        <v>1327549</v>
      </c>
      <c r="D7" s="35" t="s">
        <v>15</v>
      </c>
      <c r="E7" s="35">
        <v>1327549</v>
      </c>
      <c r="F7" s="35" t="s">
        <v>26</v>
      </c>
      <c r="G7" s="35" t="s">
        <v>39</v>
      </c>
      <c r="H7" s="36">
        <v>44341</v>
      </c>
      <c r="I7" s="36">
        <v>44726</v>
      </c>
      <c r="J7" s="37">
        <v>42200</v>
      </c>
      <c r="K7" s="37">
        <v>42200</v>
      </c>
      <c r="L7" s="35" t="s">
        <v>50</v>
      </c>
      <c r="M7" s="35" t="s">
        <v>50</v>
      </c>
      <c r="N7" s="35" t="s">
        <v>47</v>
      </c>
      <c r="O7" s="35" t="s">
        <v>57</v>
      </c>
      <c r="P7" s="41">
        <v>42200</v>
      </c>
      <c r="Q7" s="41">
        <v>42200</v>
      </c>
      <c r="R7" s="35" t="s">
        <v>61</v>
      </c>
      <c r="S7" s="41">
        <v>0</v>
      </c>
      <c r="T7" s="41">
        <v>42200</v>
      </c>
    </row>
    <row r="8" spans="1:20" x14ac:dyDescent="0.35">
      <c r="A8" s="35">
        <v>891900732</v>
      </c>
      <c r="B8" s="35" t="s">
        <v>14</v>
      </c>
      <c r="C8" s="35">
        <v>1429965</v>
      </c>
      <c r="D8" s="35" t="s">
        <v>15</v>
      </c>
      <c r="E8" s="35">
        <v>1429965</v>
      </c>
      <c r="F8" s="35" t="s">
        <v>27</v>
      </c>
      <c r="G8" s="35" t="s">
        <v>40</v>
      </c>
      <c r="H8" s="36">
        <v>44724</v>
      </c>
      <c r="I8" s="36">
        <v>44824</v>
      </c>
      <c r="J8" s="37">
        <v>71850</v>
      </c>
      <c r="K8" s="37">
        <v>71850</v>
      </c>
      <c r="L8" s="35" t="s">
        <v>50</v>
      </c>
      <c r="M8" s="35" t="s">
        <v>50</v>
      </c>
      <c r="N8" s="35" t="s">
        <v>47</v>
      </c>
      <c r="O8" s="35" t="s">
        <v>57</v>
      </c>
      <c r="P8" s="41">
        <v>71850</v>
      </c>
      <c r="Q8" s="41">
        <v>71850</v>
      </c>
      <c r="R8" s="35" t="s">
        <v>62</v>
      </c>
      <c r="S8" s="41">
        <v>0</v>
      </c>
      <c r="T8" s="41">
        <v>71850</v>
      </c>
    </row>
    <row r="9" spans="1:20" x14ac:dyDescent="0.35">
      <c r="A9" s="35">
        <v>891900732</v>
      </c>
      <c r="B9" s="35" t="s">
        <v>14</v>
      </c>
      <c r="C9" s="35">
        <v>1431678</v>
      </c>
      <c r="D9" s="35" t="s">
        <v>15</v>
      </c>
      <c r="E9" s="35">
        <v>1431678</v>
      </c>
      <c r="F9" s="35" t="s">
        <v>28</v>
      </c>
      <c r="G9" s="35" t="s">
        <v>41</v>
      </c>
      <c r="H9" s="36">
        <v>44730</v>
      </c>
      <c r="I9" s="36">
        <v>44824</v>
      </c>
      <c r="J9" s="37">
        <v>74830</v>
      </c>
      <c r="K9" s="37">
        <v>74830</v>
      </c>
      <c r="L9" s="35" t="s">
        <v>50</v>
      </c>
      <c r="M9" s="35" t="s">
        <v>50</v>
      </c>
      <c r="N9" s="35" t="s">
        <v>47</v>
      </c>
      <c r="O9" s="35" t="s">
        <v>57</v>
      </c>
      <c r="P9" s="41">
        <v>74830</v>
      </c>
      <c r="Q9" s="41">
        <v>74830</v>
      </c>
      <c r="R9" s="35" t="s">
        <v>63</v>
      </c>
      <c r="S9" s="41">
        <v>0</v>
      </c>
      <c r="T9" s="41">
        <v>74830</v>
      </c>
    </row>
    <row r="10" spans="1:20" x14ac:dyDescent="0.35">
      <c r="A10" s="35">
        <v>891900732</v>
      </c>
      <c r="B10" s="35" t="s">
        <v>14</v>
      </c>
      <c r="C10" s="35">
        <v>1432094</v>
      </c>
      <c r="D10" s="35" t="s">
        <v>15</v>
      </c>
      <c r="E10" s="35">
        <v>1432094</v>
      </c>
      <c r="F10" s="35" t="s">
        <v>29</v>
      </c>
      <c r="G10" s="35" t="s">
        <v>42</v>
      </c>
      <c r="H10" s="36">
        <v>44733</v>
      </c>
      <c r="I10" s="36">
        <v>44824</v>
      </c>
      <c r="J10" s="37">
        <v>66550</v>
      </c>
      <c r="K10" s="37">
        <v>66550</v>
      </c>
      <c r="L10" s="35" t="s">
        <v>50</v>
      </c>
      <c r="M10" s="35" t="s">
        <v>50</v>
      </c>
      <c r="N10" s="35" t="s">
        <v>47</v>
      </c>
      <c r="O10" s="35" t="s">
        <v>57</v>
      </c>
      <c r="P10" s="41">
        <v>66550</v>
      </c>
      <c r="Q10" s="41">
        <v>66550</v>
      </c>
      <c r="R10" s="35" t="s">
        <v>64</v>
      </c>
      <c r="S10" s="41">
        <v>0</v>
      </c>
      <c r="T10" s="41">
        <v>66550</v>
      </c>
    </row>
    <row r="11" spans="1:20" x14ac:dyDescent="0.35">
      <c r="A11" s="35">
        <v>891900732</v>
      </c>
      <c r="B11" s="35" t="s">
        <v>14</v>
      </c>
      <c r="C11" s="35">
        <v>1459476</v>
      </c>
      <c r="D11" s="35" t="s">
        <v>15</v>
      </c>
      <c r="E11" s="35">
        <v>1459476</v>
      </c>
      <c r="F11" s="35" t="s">
        <v>30</v>
      </c>
      <c r="G11" s="35" t="s">
        <v>43</v>
      </c>
      <c r="H11" s="36">
        <v>44832</v>
      </c>
      <c r="I11" s="36">
        <v>44915</v>
      </c>
      <c r="J11" s="37">
        <v>122090</v>
      </c>
      <c r="K11" s="37">
        <v>122090</v>
      </c>
      <c r="L11" s="35" t="s">
        <v>50</v>
      </c>
      <c r="M11" s="35" t="s">
        <v>50</v>
      </c>
      <c r="N11" s="35" t="s">
        <v>47</v>
      </c>
      <c r="O11" s="35" t="s">
        <v>57</v>
      </c>
      <c r="P11" s="41">
        <v>122090</v>
      </c>
      <c r="Q11" s="41">
        <v>122090</v>
      </c>
      <c r="R11" s="35" t="s">
        <v>65</v>
      </c>
      <c r="S11" s="41">
        <v>0</v>
      </c>
      <c r="T11" s="41">
        <v>122090</v>
      </c>
    </row>
    <row r="12" spans="1:20" x14ac:dyDescent="0.35">
      <c r="A12" s="35">
        <v>891900732</v>
      </c>
      <c r="B12" s="35" t="s">
        <v>14</v>
      </c>
      <c r="C12" s="35">
        <v>1484606</v>
      </c>
      <c r="D12" s="35" t="s">
        <v>15</v>
      </c>
      <c r="E12" s="35">
        <v>1484606</v>
      </c>
      <c r="F12" s="35" t="s">
        <v>31</v>
      </c>
      <c r="G12" s="35" t="s">
        <v>44</v>
      </c>
      <c r="H12" s="36">
        <v>44923</v>
      </c>
      <c r="I12" s="36">
        <v>44940</v>
      </c>
      <c r="J12" s="37">
        <v>348830</v>
      </c>
      <c r="K12" s="37">
        <v>348830</v>
      </c>
      <c r="L12" s="35" t="s">
        <v>50</v>
      </c>
      <c r="M12" s="35" t="s">
        <v>50</v>
      </c>
      <c r="N12" s="35" t="s">
        <v>47</v>
      </c>
      <c r="O12" s="35" t="s">
        <v>57</v>
      </c>
      <c r="P12" s="41">
        <v>348830</v>
      </c>
      <c r="Q12" s="41">
        <v>348830</v>
      </c>
      <c r="R12" s="35" t="s">
        <v>66</v>
      </c>
      <c r="S12" s="41">
        <v>0</v>
      </c>
      <c r="T12" s="41">
        <v>348830</v>
      </c>
    </row>
    <row r="13" spans="1:20" x14ac:dyDescent="0.35">
      <c r="A13" s="35">
        <v>891900732</v>
      </c>
      <c r="B13" s="35" t="s">
        <v>14</v>
      </c>
      <c r="C13" s="35">
        <v>1486272</v>
      </c>
      <c r="D13" s="35" t="s">
        <v>15</v>
      </c>
      <c r="E13" s="35">
        <v>1486272</v>
      </c>
      <c r="F13" s="35" t="s">
        <v>32</v>
      </c>
      <c r="G13" s="35" t="s">
        <v>45</v>
      </c>
      <c r="H13" s="36">
        <v>44935</v>
      </c>
      <c r="I13" s="36">
        <v>44972</v>
      </c>
      <c r="J13" s="37">
        <v>105770</v>
      </c>
      <c r="K13" s="37">
        <v>105770</v>
      </c>
      <c r="L13" s="35" t="s">
        <v>50</v>
      </c>
      <c r="M13" s="35" t="s">
        <v>50</v>
      </c>
      <c r="N13" s="35" t="s">
        <v>47</v>
      </c>
      <c r="O13" s="35" t="s">
        <v>57</v>
      </c>
      <c r="P13" s="41">
        <v>105770</v>
      </c>
      <c r="Q13" s="41">
        <v>105770</v>
      </c>
      <c r="R13" s="35" t="s">
        <v>67</v>
      </c>
      <c r="S13" s="41">
        <v>0</v>
      </c>
      <c r="T13" s="41">
        <v>105770</v>
      </c>
    </row>
    <row r="14" spans="1:20" x14ac:dyDescent="0.35">
      <c r="A14" s="35">
        <v>891900732</v>
      </c>
      <c r="B14" s="35" t="s">
        <v>14</v>
      </c>
      <c r="C14" s="35">
        <v>1490598</v>
      </c>
      <c r="D14" s="35" t="s">
        <v>15</v>
      </c>
      <c r="E14" s="35">
        <v>1490598</v>
      </c>
      <c r="F14" s="35" t="s">
        <v>33</v>
      </c>
      <c r="G14" s="35" t="s">
        <v>46</v>
      </c>
      <c r="H14" s="36">
        <v>44952</v>
      </c>
      <c r="I14" s="36">
        <v>44972</v>
      </c>
      <c r="J14" s="37">
        <v>46400</v>
      </c>
      <c r="K14" s="37">
        <v>46400</v>
      </c>
      <c r="L14" s="35" t="s">
        <v>50</v>
      </c>
      <c r="M14" s="35" t="s">
        <v>50</v>
      </c>
      <c r="N14" s="35" t="s">
        <v>47</v>
      </c>
      <c r="O14" s="35" t="s">
        <v>57</v>
      </c>
      <c r="P14" s="41">
        <v>46400</v>
      </c>
      <c r="Q14" s="41">
        <v>46400</v>
      </c>
      <c r="R14" s="35" t="s">
        <v>68</v>
      </c>
      <c r="S14" s="41">
        <v>0</v>
      </c>
      <c r="T14" s="41">
        <v>46400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N1048576"/>
    </sheetView>
  </sheetViews>
  <sheetFormatPr baseColWidth="10" defaultRowHeight="12.5" x14ac:dyDescent="0.25"/>
  <cols>
    <col min="1" max="1" width="4.453125" style="42" customWidth="1"/>
    <col min="2" max="2" width="10.90625" style="42"/>
    <col min="3" max="3" width="18.7265625" style="42" customWidth="1"/>
    <col min="4" max="4" width="18.26953125" style="42" customWidth="1"/>
    <col min="5" max="5" width="9.1796875" style="42" customWidth="1"/>
    <col min="6" max="8" width="10.90625" style="42"/>
    <col min="9" max="9" width="19.81640625" style="42" customWidth="1"/>
    <col min="10" max="10" width="15.81640625" style="42" customWidth="1"/>
    <col min="11" max="11" width="7.1796875" style="42" customWidth="1"/>
    <col min="12" max="216" width="10.90625" style="42"/>
    <col min="217" max="217" width="4.453125" style="42" customWidth="1"/>
    <col min="218" max="218" width="10.90625" style="42"/>
    <col min="219" max="219" width="17.54296875" style="42" customWidth="1"/>
    <col min="220" max="220" width="11.54296875" style="42" customWidth="1"/>
    <col min="221" max="224" width="10.90625" style="42"/>
    <col min="225" max="225" width="22.54296875" style="42" customWidth="1"/>
    <col min="226" max="226" width="14" style="42" customWidth="1"/>
    <col min="227" max="227" width="1.7265625" style="42" customWidth="1"/>
    <col min="228" max="472" width="10.90625" style="42"/>
    <col min="473" max="473" width="4.453125" style="42" customWidth="1"/>
    <col min="474" max="474" width="10.90625" style="42"/>
    <col min="475" max="475" width="17.54296875" style="42" customWidth="1"/>
    <col min="476" max="476" width="11.54296875" style="42" customWidth="1"/>
    <col min="477" max="480" width="10.90625" style="42"/>
    <col min="481" max="481" width="22.54296875" style="42" customWidth="1"/>
    <col min="482" max="482" width="14" style="42" customWidth="1"/>
    <col min="483" max="483" width="1.7265625" style="42" customWidth="1"/>
    <col min="484" max="728" width="10.90625" style="42"/>
    <col min="729" max="729" width="4.453125" style="42" customWidth="1"/>
    <col min="730" max="730" width="10.90625" style="42"/>
    <col min="731" max="731" width="17.54296875" style="42" customWidth="1"/>
    <col min="732" max="732" width="11.54296875" style="42" customWidth="1"/>
    <col min="733" max="736" width="10.90625" style="42"/>
    <col min="737" max="737" width="22.54296875" style="42" customWidth="1"/>
    <col min="738" max="738" width="14" style="42" customWidth="1"/>
    <col min="739" max="739" width="1.7265625" style="42" customWidth="1"/>
    <col min="740" max="984" width="10.90625" style="42"/>
    <col min="985" max="985" width="4.453125" style="42" customWidth="1"/>
    <col min="986" max="986" width="10.90625" style="42"/>
    <col min="987" max="987" width="17.54296875" style="42" customWidth="1"/>
    <col min="988" max="988" width="11.54296875" style="42" customWidth="1"/>
    <col min="989" max="992" width="10.90625" style="42"/>
    <col min="993" max="993" width="22.54296875" style="42" customWidth="1"/>
    <col min="994" max="994" width="14" style="42" customWidth="1"/>
    <col min="995" max="995" width="1.7265625" style="42" customWidth="1"/>
    <col min="996" max="1240" width="10.90625" style="42"/>
    <col min="1241" max="1241" width="4.453125" style="42" customWidth="1"/>
    <col min="1242" max="1242" width="10.90625" style="42"/>
    <col min="1243" max="1243" width="17.54296875" style="42" customWidth="1"/>
    <col min="1244" max="1244" width="11.54296875" style="42" customWidth="1"/>
    <col min="1245" max="1248" width="10.90625" style="42"/>
    <col min="1249" max="1249" width="22.54296875" style="42" customWidth="1"/>
    <col min="1250" max="1250" width="14" style="42" customWidth="1"/>
    <col min="1251" max="1251" width="1.7265625" style="42" customWidth="1"/>
    <col min="1252" max="1496" width="10.90625" style="42"/>
    <col min="1497" max="1497" width="4.453125" style="42" customWidth="1"/>
    <col min="1498" max="1498" width="10.90625" style="42"/>
    <col min="1499" max="1499" width="17.54296875" style="42" customWidth="1"/>
    <col min="1500" max="1500" width="11.54296875" style="42" customWidth="1"/>
    <col min="1501" max="1504" width="10.90625" style="42"/>
    <col min="1505" max="1505" width="22.54296875" style="42" customWidth="1"/>
    <col min="1506" max="1506" width="14" style="42" customWidth="1"/>
    <col min="1507" max="1507" width="1.7265625" style="42" customWidth="1"/>
    <col min="1508" max="1752" width="10.90625" style="42"/>
    <col min="1753" max="1753" width="4.453125" style="42" customWidth="1"/>
    <col min="1754" max="1754" width="10.90625" style="42"/>
    <col min="1755" max="1755" width="17.54296875" style="42" customWidth="1"/>
    <col min="1756" max="1756" width="11.54296875" style="42" customWidth="1"/>
    <col min="1757" max="1760" width="10.90625" style="42"/>
    <col min="1761" max="1761" width="22.54296875" style="42" customWidth="1"/>
    <col min="1762" max="1762" width="14" style="42" customWidth="1"/>
    <col min="1763" max="1763" width="1.7265625" style="42" customWidth="1"/>
    <col min="1764" max="2008" width="10.90625" style="42"/>
    <col min="2009" max="2009" width="4.453125" style="42" customWidth="1"/>
    <col min="2010" max="2010" width="10.90625" style="42"/>
    <col min="2011" max="2011" width="17.54296875" style="42" customWidth="1"/>
    <col min="2012" max="2012" width="11.54296875" style="42" customWidth="1"/>
    <col min="2013" max="2016" width="10.90625" style="42"/>
    <col min="2017" max="2017" width="22.54296875" style="42" customWidth="1"/>
    <col min="2018" max="2018" width="14" style="42" customWidth="1"/>
    <col min="2019" max="2019" width="1.7265625" style="42" customWidth="1"/>
    <col min="2020" max="2264" width="10.90625" style="42"/>
    <col min="2265" max="2265" width="4.453125" style="42" customWidth="1"/>
    <col min="2266" max="2266" width="10.90625" style="42"/>
    <col min="2267" max="2267" width="17.54296875" style="42" customWidth="1"/>
    <col min="2268" max="2268" width="11.54296875" style="42" customWidth="1"/>
    <col min="2269" max="2272" width="10.90625" style="42"/>
    <col min="2273" max="2273" width="22.54296875" style="42" customWidth="1"/>
    <col min="2274" max="2274" width="14" style="42" customWidth="1"/>
    <col min="2275" max="2275" width="1.7265625" style="42" customWidth="1"/>
    <col min="2276" max="2520" width="10.90625" style="42"/>
    <col min="2521" max="2521" width="4.453125" style="42" customWidth="1"/>
    <col min="2522" max="2522" width="10.90625" style="42"/>
    <col min="2523" max="2523" width="17.54296875" style="42" customWidth="1"/>
    <col min="2524" max="2524" width="11.54296875" style="42" customWidth="1"/>
    <col min="2525" max="2528" width="10.90625" style="42"/>
    <col min="2529" max="2529" width="22.54296875" style="42" customWidth="1"/>
    <col min="2530" max="2530" width="14" style="42" customWidth="1"/>
    <col min="2531" max="2531" width="1.7265625" style="42" customWidth="1"/>
    <col min="2532" max="2776" width="10.90625" style="42"/>
    <col min="2777" max="2777" width="4.453125" style="42" customWidth="1"/>
    <col min="2778" max="2778" width="10.90625" style="42"/>
    <col min="2779" max="2779" width="17.54296875" style="42" customWidth="1"/>
    <col min="2780" max="2780" width="11.54296875" style="42" customWidth="1"/>
    <col min="2781" max="2784" width="10.90625" style="42"/>
    <col min="2785" max="2785" width="22.54296875" style="42" customWidth="1"/>
    <col min="2786" max="2786" width="14" style="42" customWidth="1"/>
    <col min="2787" max="2787" width="1.7265625" style="42" customWidth="1"/>
    <col min="2788" max="3032" width="10.90625" style="42"/>
    <col min="3033" max="3033" width="4.453125" style="42" customWidth="1"/>
    <col min="3034" max="3034" width="10.90625" style="42"/>
    <col min="3035" max="3035" width="17.54296875" style="42" customWidth="1"/>
    <col min="3036" max="3036" width="11.54296875" style="42" customWidth="1"/>
    <col min="3037" max="3040" width="10.90625" style="42"/>
    <col min="3041" max="3041" width="22.54296875" style="42" customWidth="1"/>
    <col min="3042" max="3042" width="14" style="42" customWidth="1"/>
    <col min="3043" max="3043" width="1.7265625" style="42" customWidth="1"/>
    <col min="3044" max="3288" width="10.90625" style="42"/>
    <col min="3289" max="3289" width="4.453125" style="42" customWidth="1"/>
    <col min="3290" max="3290" width="10.90625" style="42"/>
    <col min="3291" max="3291" width="17.54296875" style="42" customWidth="1"/>
    <col min="3292" max="3292" width="11.54296875" style="42" customWidth="1"/>
    <col min="3293" max="3296" width="10.90625" style="42"/>
    <col min="3297" max="3297" width="22.54296875" style="42" customWidth="1"/>
    <col min="3298" max="3298" width="14" style="42" customWidth="1"/>
    <col min="3299" max="3299" width="1.7265625" style="42" customWidth="1"/>
    <col min="3300" max="3544" width="10.90625" style="42"/>
    <col min="3545" max="3545" width="4.453125" style="42" customWidth="1"/>
    <col min="3546" max="3546" width="10.90625" style="42"/>
    <col min="3547" max="3547" width="17.54296875" style="42" customWidth="1"/>
    <col min="3548" max="3548" width="11.54296875" style="42" customWidth="1"/>
    <col min="3549" max="3552" width="10.90625" style="42"/>
    <col min="3553" max="3553" width="22.54296875" style="42" customWidth="1"/>
    <col min="3554" max="3554" width="14" style="42" customWidth="1"/>
    <col min="3555" max="3555" width="1.7265625" style="42" customWidth="1"/>
    <col min="3556" max="3800" width="10.90625" style="42"/>
    <col min="3801" max="3801" width="4.453125" style="42" customWidth="1"/>
    <col min="3802" max="3802" width="10.90625" style="42"/>
    <col min="3803" max="3803" width="17.54296875" style="42" customWidth="1"/>
    <col min="3804" max="3804" width="11.54296875" style="42" customWidth="1"/>
    <col min="3805" max="3808" width="10.90625" style="42"/>
    <col min="3809" max="3809" width="22.54296875" style="42" customWidth="1"/>
    <col min="3810" max="3810" width="14" style="42" customWidth="1"/>
    <col min="3811" max="3811" width="1.7265625" style="42" customWidth="1"/>
    <col min="3812" max="4056" width="10.90625" style="42"/>
    <col min="4057" max="4057" width="4.453125" style="42" customWidth="1"/>
    <col min="4058" max="4058" width="10.90625" style="42"/>
    <col min="4059" max="4059" width="17.54296875" style="42" customWidth="1"/>
    <col min="4060" max="4060" width="11.54296875" style="42" customWidth="1"/>
    <col min="4061" max="4064" width="10.90625" style="42"/>
    <col min="4065" max="4065" width="22.54296875" style="42" customWidth="1"/>
    <col min="4066" max="4066" width="14" style="42" customWidth="1"/>
    <col min="4067" max="4067" width="1.7265625" style="42" customWidth="1"/>
    <col min="4068" max="4312" width="10.90625" style="42"/>
    <col min="4313" max="4313" width="4.453125" style="42" customWidth="1"/>
    <col min="4314" max="4314" width="10.90625" style="42"/>
    <col min="4315" max="4315" width="17.54296875" style="42" customWidth="1"/>
    <col min="4316" max="4316" width="11.54296875" style="42" customWidth="1"/>
    <col min="4317" max="4320" width="10.90625" style="42"/>
    <col min="4321" max="4321" width="22.54296875" style="42" customWidth="1"/>
    <col min="4322" max="4322" width="14" style="42" customWidth="1"/>
    <col min="4323" max="4323" width="1.7265625" style="42" customWidth="1"/>
    <col min="4324" max="4568" width="10.90625" style="42"/>
    <col min="4569" max="4569" width="4.453125" style="42" customWidth="1"/>
    <col min="4570" max="4570" width="10.90625" style="42"/>
    <col min="4571" max="4571" width="17.54296875" style="42" customWidth="1"/>
    <col min="4572" max="4572" width="11.54296875" style="42" customWidth="1"/>
    <col min="4573" max="4576" width="10.90625" style="42"/>
    <col min="4577" max="4577" width="22.54296875" style="42" customWidth="1"/>
    <col min="4578" max="4578" width="14" style="42" customWidth="1"/>
    <col min="4579" max="4579" width="1.7265625" style="42" customWidth="1"/>
    <col min="4580" max="4824" width="10.90625" style="42"/>
    <col min="4825" max="4825" width="4.453125" style="42" customWidth="1"/>
    <col min="4826" max="4826" width="10.90625" style="42"/>
    <col min="4827" max="4827" width="17.54296875" style="42" customWidth="1"/>
    <col min="4828" max="4828" width="11.54296875" style="42" customWidth="1"/>
    <col min="4829" max="4832" width="10.90625" style="42"/>
    <col min="4833" max="4833" width="22.54296875" style="42" customWidth="1"/>
    <col min="4834" max="4834" width="14" style="42" customWidth="1"/>
    <col min="4835" max="4835" width="1.7265625" style="42" customWidth="1"/>
    <col min="4836" max="5080" width="10.90625" style="42"/>
    <col min="5081" max="5081" width="4.453125" style="42" customWidth="1"/>
    <col min="5082" max="5082" width="10.90625" style="42"/>
    <col min="5083" max="5083" width="17.54296875" style="42" customWidth="1"/>
    <col min="5084" max="5084" width="11.54296875" style="42" customWidth="1"/>
    <col min="5085" max="5088" width="10.90625" style="42"/>
    <col min="5089" max="5089" width="22.54296875" style="42" customWidth="1"/>
    <col min="5090" max="5090" width="14" style="42" customWidth="1"/>
    <col min="5091" max="5091" width="1.7265625" style="42" customWidth="1"/>
    <col min="5092" max="5336" width="10.90625" style="42"/>
    <col min="5337" max="5337" width="4.453125" style="42" customWidth="1"/>
    <col min="5338" max="5338" width="10.90625" style="42"/>
    <col min="5339" max="5339" width="17.54296875" style="42" customWidth="1"/>
    <col min="5340" max="5340" width="11.54296875" style="42" customWidth="1"/>
    <col min="5341" max="5344" width="10.90625" style="42"/>
    <col min="5345" max="5345" width="22.54296875" style="42" customWidth="1"/>
    <col min="5346" max="5346" width="14" style="42" customWidth="1"/>
    <col min="5347" max="5347" width="1.7265625" style="42" customWidth="1"/>
    <col min="5348" max="5592" width="10.90625" style="42"/>
    <col min="5593" max="5593" width="4.453125" style="42" customWidth="1"/>
    <col min="5594" max="5594" width="10.90625" style="42"/>
    <col min="5595" max="5595" width="17.54296875" style="42" customWidth="1"/>
    <col min="5596" max="5596" width="11.54296875" style="42" customWidth="1"/>
    <col min="5597" max="5600" width="10.90625" style="42"/>
    <col min="5601" max="5601" width="22.54296875" style="42" customWidth="1"/>
    <col min="5602" max="5602" width="14" style="42" customWidth="1"/>
    <col min="5603" max="5603" width="1.7265625" style="42" customWidth="1"/>
    <col min="5604" max="5848" width="10.90625" style="42"/>
    <col min="5849" max="5849" width="4.453125" style="42" customWidth="1"/>
    <col min="5850" max="5850" width="10.90625" style="42"/>
    <col min="5851" max="5851" width="17.54296875" style="42" customWidth="1"/>
    <col min="5852" max="5852" width="11.54296875" style="42" customWidth="1"/>
    <col min="5853" max="5856" width="10.90625" style="42"/>
    <col min="5857" max="5857" width="22.54296875" style="42" customWidth="1"/>
    <col min="5858" max="5858" width="14" style="42" customWidth="1"/>
    <col min="5859" max="5859" width="1.7265625" style="42" customWidth="1"/>
    <col min="5860" max="6104" width="10.90625" style="42"/>
    <col min="6105" max="6105" width="4.453125" style="42" customWidth="1"/>
    <col min="6106" max="6106" width="10.90625" style="42"/>
    <col min="6107" max="6107" width="17.54296875" style="42" customWidth="1"/>
    <col min="6108" max="6108" width="11.54296875" style="42" customWidth="1"/>
    <col min="6109" max="6112" width="10.90625" style="42"/>
    <col min="6113" max="6113" width="22.54296875" style="42" customWidth="1"/>
    <col min="6114" max="6114" width="14" style="42" customWidth="1"/>
    <col min="6115" max="6115" width="1.7265625" style="42" customWidth="1"/>
    <col min="6116" max="6360" width="10.90625" style="42"/>
    <col min="6361" max="6361" width="4.453125" style="42" customWidth="1"/>
    <col min="6362" max="6362" width="10.90625" style="42"/>
    <col min="6363" max="6363" width="17.54296875" style="42" customWidth="1"/>
    <col min="6364" max="6364" width="11.54296875" style="42" customWidth="1"/>
    <col min="6365" max="6368" width="10.90625" style="42"/>
    <col min="6369" max="6369" width="22.54296875" style="42" customWidth="1"/>
    <col min="6370" max="6370" width="14" style="42" customWidth="1"/>
    <col min="6371" max="6371" width="1.7265625" style="42" customWidth="1"/>
    <col min="6372" max="6616" width="10.90625" style="42"/>
    <col min="6617" max="6617" width="4.453125" style="42" customWidth="1"/>
    <col min="6618" max="6618" width="10.90625" style="42"/>
    <col min="6619" max="6619" width="17.54296875" style="42" customWidth="1"/>
    <col min="6620" max="6620" width="11.54296875" style="42" customWidth="1"/>
    <col min="6621" max="6624" width="10.90625" style="42"/>
    <col min="6625" max="6625" width="22.54296875" style="42" customWidth="1"/>
    <col min="6626" max="6626" width="14" style="42" customWidth="1"/>
    <col min="6627" max="6627" width="1.7265625" style="42" customWidth="1"/>
    <col min="6628" max="6872" width="10.90625" style="42"/>
    <col min="6873" max="6873" width="4.453125" style="42" customWidth="1"/>
    <col min="6874" max="6874" width="10.90625" style="42"/>
    <col min="6875" max="6875" width="17.54296875" style="42" customWidth="1"/>
    <col min="6876" max="6876" width="11.54296875" style="42" customWidth="1"/>
    <col min="6877" max="6880" width="10.90625" style="42"/>
    <col min="6881" max="6881" width="22.54296875" style="42" customWidth="1"/>
    <col min="6882" max="6882" width="14" style="42" customWidth="1"/>
    <col min="6883" max="6883" width="1.7265625" style="42" customWidth="1"/>
    <col min="6884" max="7128" width="10.90625" style="42"/>
    <col min="7129" max="7129" width="4.453125" style="42" customWidth="1"/>
    <col min="7130" max="7130" width="10.90625" style="42"/>
    <col min="7131" max="7131" width="17.54296875" style="42" customWidth="1"/>
    <col min="7132" max="7132" width="11.54296875" style="42" customWidth="1"/>
    <col min="7133" max="7136" width="10.90625" style="42"/>
    <col min="7137" max="7137" width="22.54296875" style="42" customWidth="1"/>
    <col min="7138" max="7138" width="14" style="42" customWidth="1"/>
    <col min="7139" max="7139" width="1.7265625" style="42" customWidth="1"/>
    <col min="7140" max="7384" width="10.90625" style="42"/>
    <col min="7385" max="7385" width="4.453125" style="42" customWidth="1"/>
    <col min="7386" max="7386" width="10.90625" style="42"/>
    <col min="7387" max="7387" width="17.54296875" style="42" customWidth="1"/>
    <col min="7388" max="7388" width="11.54296875" style="42" customWidth="1"/>
    <col min="7389" max="7392" width="10.90625" style="42"/>
    <col min="7393" max="7393" width="22.54296875" style="42" customWidth="1"/>
    <col min="7394" max="7394" width="14" style="42" customWidth="1"/>
    <col min="7395" max="7395" width="1.7265625" style="42" customWidth="1"/>
    <col min="7396" max="7640" width="10.90625" style="42"/>
    <col min="7641" max="7641" width="4.453125" style="42" customWidth="1"/>
    <col min="7642" max="7642" width="10.90625" style="42"/>
    <col min="7643" max="7643" width="17.54296875" style="42" customWidth="1"/>
    <col min="7644" max="7644" width="11.54296875" style="42" customWidth="1"/>
    <col min="7645" max="7648" width="10.90625" style="42"/>
    <col min="7649" max="7649" width="22.54296875" style="42" customWidth="1"/>
    <col min="7650" max="7650" width="14" style="42" customWidth="1"/>
    <col min="7651" max="7651" width="1.7265625" style="42" customWidth="1"/>
    <col min="7652" max="7896" width="10.90625" style="42"/>
    <col min="7897" max="7897" width="4.453125" style="42" customWidth="1"/>
    <col min="7898" max="7898" width="10.90625" style="42"/>
    <col min="7899" max="7899" width="17.54296875" style="42" customWidth="1"/>
    <col min="7900" max="7900" width="11.54296875" style="42" customWidth="1"/>
    <col min="7901" max="7904" width="10.90625" style="42"/>
    <col min="7905" max="7905" width="22.54296875" style="42" customWidth="1"/>
    <col min="7906" max="7906" width="14" style="42" customWidth="1"/>
    <col min="7907" max="7907" width="1.7265625" style="42" customWidth="1"/>
    <col min="7908" max="8152" width="10.90625" style="42"/>
    <col min="8153" max="8153" width="4.453125" style="42" customWidth="1"/>
    <col min="8154" max="8154" width="10.90625" style="42"/>
    <col min="8155" max="8155" width="17.54296875" style="42" customWidth="1"/>
    <col min="8156" max="8156" width="11.54296875" style="42" customWidth="1"/>
    <col min="8157" max="8160" width="10.90625" style="42"/>
    <col min="8161" max="8161" width="22.54296875" style="42" customWidth="1"/>
    <col min="8162" max="8162" width="14" style="42" customWidth="1"/>
    <col min="8163" max="8163" width="1.7265625" style="42" customWidth="1"/>
    <col min="8164" max="8408" width="10.90625" style="42"/>
    <col min="8409" max="8409" width="4.453125" style="42" customWidth="1"/>
    <col min="8410" max="8410" width="10.90625" style="42"/>
    <col min="8411" max="8411" width="17.54296875" style="42" customWidth="1"/>
    <col min="8412" max="8412" width="11.54296875" style="42" customWidth="1"/>
    <col min="8413" max="8416" width="10.90625" style="42"/>
    <col min="8417" max="8417" width="22.54296875" style="42" customWidth="1"/>
    <col min="8418" max="8418" width="14" style="42" customWidth="1"/>
    <col min="8419" max="8419" width="1.7265625" style="42" customWidth="1"/>
    <col min="8420" max="8664" width="10.90625" style="42"/>
    <col min="8665" max="8665" width="4.453125" style="42" customWidth="1"/>
    <col min="8666" max="8666" width="10.90625" style="42"/>
    <col min="8667" max="8667" width="17.54296875" style="42" customWidth="1"/>
    <col min="8668" max="8668" width="11.54296875" style="42" customWidth="1"/>
    <col min="8669" max="8672" width="10.90625" style="42"/>
    <col min="8673" max="8673" width="22.54296875" style="42" customWidth="1"/>
    <col min="8674" max="8674" width="14" style="42" customWidth="1"/>
    <col min="8675" max="8675" width="1.7265625" style="42" customWidth="1"/>
    <col min="8676" max="8920" width="10.90625" style="42"/>
    <col min="8921" max="8921" width="4.453125" style="42" customWidth="1"/>
    <col min="8922" max="8922" width="10.90625" style="42"/>
    <col min="8923" max="8923" width="17.54296875" style="42" customWidth="1"/>
    <col min="8924" max="8924" width="11.54296875" style="42" customWidth="1"/>
    <col min="8925" max="8928" width="10.90625" style="42"/>
    <col min="8929" max="8929" width="22.54296875" style="42" customWidth="1"/>
    <col min="8930" max="8930" width="14" style="42" customWidth="1"/>
    <col min="8931" max="8931" width="1.7265625" style="42" customWidth="1"/>
    <col min="8932" max="9176" width="10.90625" style="42"/>
    <col min="9177" max="9177" width="4.453125" style="42" customWidth="1"/>
    <col min="9178" max="9178" width="10.90625" style="42"/>
    <col min="9179" max="9179" width="17.54296875" style="42" customWidth="1"/>
    <col min="9180" max="9180" width="11.54296875" style="42" customWidth="1"/>
    <col min="9181" max="9184" width="10.90625" style="42"/>
    <col min="9185" max="9185" width="22.54296875" style="42" customWidth="1"/>
    <col min="9186" max="9186" width="14" style="42" customWidth="1"/>
    <col min="9187" max="9187" width="1.7265625" style="42" customWidth="1"/>
    <col min="9188" max="9432" width="10.90625" style="42"/>
    <col min="9433" max="9433" width="4.453125" style="42" customWidth="1"/>
    <col min="9434" max="9434" width="10.90625" style="42"/>
    <col min="9435" max="9435" width="17.54296875" style="42" customWidth="1"/>
    <col min="9436" max="9436" width="11.54296875" style="42" customWidth="1"/>
    <col min="9437" max="9440" width="10.90625" style="42"/>
    <col min="9441" max="9441" width="22.54296875" style="42" customWidth="1"/>
    <col min="9442" max="9442" width="14" style="42" customWidth="1"/>
    <col min="9443" max="9443" width="1.7265625" style="42" customWidth="1"/>
    <col min="9444" max="9688" width="10.90625" style="42"/>
    <col min="9689" max="9689" width="4.453125" style="42" customWidth="1"/>
    <col min="9690" max="9690" width="10.90625" style="42"/>
    <col min="9691" max="9691" width="17.54296875" style="42" customWidth="1"/>
    <col min="9692" max="9692" width="11.54296875" style="42" customWidth="1"/>
    <col min="9693" max="9696" width="10.90625" style="42"/>
    <col min="9697" max="9697" width="22.54296875" style="42" customWidth="1"/>
    <col min="9698" max="9698" width="14" style="42" customWidth="1"/>
    <col min="9699" max="9699" width="1.7265625" style="42" customWidth="1"/>
    <col min="9700" max="9944" width="10.90625" style="42"/>
    <col min="9945" max="9945" width="4.453125" style="42" customWidth="1"/>
    <col min="9946" max="9946" width="10.90625" style="42"/>
    <col min="9947" max="9947" width="17.54296875" style="42" customWidth="1"/>
    <col min="9948" max="9948" width="11.54296875" style="42" customWidth="1"/>
    <col min="9949" max="9952" width="10.90625" style="42"/>
    <col min="9953" max="9953" width="22.54296875" style="42" customWidth="1"/>
    <col min="9954" max="9954" width="14" style="42" customWidth="1"/>
    <col min="9955" max="9955" width="1.7265625" style="42" customWidth="1"/>
    <col min="9956" max="10200" width="10.90625" style="42"/>
    <col min="10201" max="10201" width="4.453125" style="42" customWidth="1"/>
    <col min="10202" max="10202" width="10.90625" style="42"/>
    <col min="10203" max="10203" width="17.54296875" style="42" customWidth="1"/>
    <col min="10204" max="10204" width="11.54296875" style="42" customWidth="1"/>
    <col min="10205" max="10208" width="10.90625" style="42"/>
    <col min="10209" max="10209" width="22.54296875" style="42" customWidth="1"/>
    <col min="10210" max="10210" width="14" style="42" customWidth="1"/>
    <col min="10211" max="10211" width="1.7265625" style="42" customWidth="1"/>
    <col min="10212" max="10456" width="10.90625" style="42"/>
    <col min="10457" max="10457" width="4.453125" style="42" customWidth="1"/>
    <col min="10458" max="10458" width="10.90625" style="42"/>
    <col min="10459" max="10459" width="17.54296875" style="42" customWidth="1"/>
    <col min="10460" max="10460" width="11.54296875" style="42" customWidth="1"/>
    <col min="10461" max="10464" width="10.90625" style="42"/>
    <col min="10465" max="10465" width="22.54296875" style="42" customWidth="1"/>
    <col min="10466" max="10466" width="14" style="42" customWidth="1"/>
    <col min="10467" max="10467" width="1.7265625" style="42" customWidth="1"/>
    <col min="10468" max="10712" width="10.90625" style="42"/>
    <col min="10713" max="10713" width="4.453125" style="42" customWidth="1"/>
    <col min="10714" max="10714" width="10.90625" style="42"/>
    <col min="10715" max="10715" width="17.54296875" style="42" customWidth="1"/>
    <col min="10716" max="10716" width="11.54296875" style="42" customWidth="1"/>
    <col min="10717" max="10720" width="10.90625" style="42"/>
    <col min="10721" max="10721" width="22.54296875" style="42" customWidth="1"/>
    <col min="10722" max="10722" width="14" style="42" customWidth="1"/>
    <col min="10723" max="10723" width="1.7265625" style="42" customWidth="1"/>
    <col min="10724" max="10968" width="10.90625" style="42"/>
    <col min="10969" max="10969" width="4.453125" style="42" customWidth="1"/>
    <col min="10970" max="10970" width="10.90625" style="42"/>
    <col min="10971" max="10971" width="17.54296875" style="42" customWidth="1"/>
    <col min="10972" max="10972" width="11.54296875" style="42" customWidth="1"/>
    <col min="10973" max="10976" width="10.90625" style="42"/>
    <col min="10977" max="10977" width="22.54296875" style="42" customWidth="1"/>
    <col min="10978" max="10978" width="14" style="42" customWidth="1"/>
    <col min="10979" max="10979" width="1.7265625" style="42" customWidth="1"/>
    <col min="10980" max="11224" width="10.90625" style="42"/>
    <col min="11225" max="11225" width="4.453125" style="42" customWidth="1"/>
    <col min="11226" max="11226" width="10.90625" style="42"/>
    <col min="11227" max="11227" width="17.54296875" style="42" customWidth="1"/>
    <col min="11228" max="11228" width="11.54296875" style="42" customWidth="1"/>
    <col min="11229" max="11232" width="10.90625" style="42"/>
    <col min="11233" max="11233" width="22.54296875" style="42" customWidth="1"/>
    <col min="11234" max="11234" width="14" style="42" customWidth="1"/>
    <col min="11235" max="11235" width="1.7265625" style="42" customWidth="1"/>
    <col min="11236" max="11480" width="10.90625" style="42"/>
    <col min="11481" max="11481" width="4.453125" style="42" customWidth="1"/>
    <col min="11482" max="11482" width="10.90625" style="42"/>
    <col min="11483" max="11483" width="17.54296875" style="42" customWidth="1"/>
    <col min="11484" max="11484" width="11.54296875" style="42" customWidth="1"/>
    <col min="11485" max="11488" width="10.90625" style="42"/>
    <col min="11489" max="11489" width="22.54296875" style="42" customWidth="1"/>
    <col min="11490" max="11490" width="14" style="42" customWidth="1"/>
    <col min="11491" max="11491" width="1.7265625" style="42" customWidth="1"/>
    <col min="11492" max="11736" width="10.90625" style="42"/>
    <col min="11737" max="11737" width="4.453125" style="42" customWidth="1"/>
    <col min="11738" max="11738" width="10.90625" style="42"/>
    <col min="11739" max="11739" width="17.54296875" style="42" customWidth="1"/>
    <col min="11740" max="11740" width="11.54296875" style="42" customWidth="1"/>
    <col min="11741" max="11744" width="10.90625" style="42"/>
    <col min="11745" max="11745" width="22.54296875" style="42" customWidth="1"/>
    <col min="11746" max="11746" width="14" style="42" customWidth="1"/>
    <col min="11747" max="11747" width="1.7265625" style="42" customWidth="1"/>
    <col min="11748" max="11992" width="10.90625" style="42"/>
    <col min="11993" max="11993" width="4.453125" style="42" customWidth="1"/>
    <col min="11994" max="11994" width="10.90625" style="42"/>
    <col min="11995" max="11995" width="17.54296875" style="42" customWidth="1"/>
    <col min="11996" max="11996" width="11.54296875" style="42" customWidth="1"/>
    <col min="11997" max="12000" width="10.90625" style="42"/>
    <col min="12001" max="12001" width="22.54296875" style="42" customWidth="1"/>
    <col min="12002" max="12002" width="14" style="42" customWidth="1"/>
    <col min="12003" max="12003" width="1.7265625" style="42" customWidth="1"/>
    <col min="12004" max="12248" width="10.90625" style="42"/>
    <col min="12249" max="12249" width="4.453125" style="42" customWidth="1"/>
    <col min="12250" max="12250" width="10.90625" style="42"/>
    <col min="12251" max="12251" width="17.54296875" style="42" customWidth="1"/>
    <col min="12252" max="12252" width="11.54296875" style="42" customWidth="1"/>
    <col min="12253" max="12256" width="10.90625" style="42"/>
    <col min="12257" max="12257" width="22.54296875" style="42" customWidth="1"/>
    <col min="12258" max="12258" width="14" style="42" customWidth="1"/>
    <col min="12259" max="12259" width="1.7265625" style="42" customWidth="1"/>
    <col min="12260" max="12504" width="10.90625" style="42"/>
    <col min="12505" max="12505" width="4.453125" style="42" customWidth="1"/>
    <col min="12506" max="12506" width="10.90625" style="42"/>
    <col min="12507" max="12507" width="17.54296875" style="42" customWidth="1"/>
    <col min="12508" max="12508" width="11.54296875" style="42" customWidth="1"/>
    <col min="12509" max="12512" width="10.90625" style="42"/>
    <col min="12513" max="12513" width="22.54296875" style="42" customWidth="1"/>
    <col min="12514" max="12514" width="14" style="42" customWidth="1"/>
    <col min="12515" max="12515" width="1.7265625" style="42" customWidth="1"/>
    <col min="12516" max="12760" width="10.90625" style="42"/>
    <col min="12761" max="12761" width="4.453125" style="42" customWidth="1"/>
    <col min="12762" max="12762" width="10.90625" style="42"/>
    <col min="12763" max="12763" width="17.54296875" style="42" customWidth="1"/>
    <col min="12764" max="12764" width="11.54296875" style="42" customWidth="1"/>
    <col min="12765" max="12768" width="10.90625" style="42"/>
    <col min="12769" max="12769" width="22.54296875" style="42" customWidth="1"/>
    <col min="12770" max="12770" width="14" style="42" customWidth="1"/>
    <col min="12771" max="12771" width="1.7265625" style="42" customWidth="1"/>
    <col min="12772" max="13016" width="10.90625" style="42"/>
    <col min="13017" max="13017" width="4.453125" style="42" customWidth="1"/>
    <col min="13018" max="13018" width="10.90625" style="42"/>
    <col min="13019" max="13019" width="17.54296875" style="42" customWidth="1"/>
    <col min="13020" max="13020" width="11.54296875" style="42" customWidth="1"/>
    <col min="13021" max="13024" width="10.90625" style="42"/>
    <col min="13025" max="13025" width="22.54296875" style="42" customWidth="1"/>
    <col min="13026" max="13026" width="14" style="42" customWidth="1"/>
    <col min="13027" max="13027" width="1.7265625" style="42" customWidth="1"/>
    <col min="13028" max="13272" width="10.90625" style="42"/>
    <col min="13273" max="13273" width="4.453125" style="42" customWidth="1"/>
    <col min="13274" max="13274" width="10.90625" style="42"/>
    <col min="13275" max="13275" width="17.54296875" style="42" customWidth="1"/>
    <col min="13276" max="13276" width="11.54296875" style="42" customWidth="1"/>
    <col min="13277" max="13280" width="10.90625" style="42"/>
    <col min="13281" max="13281" width="22.54296875" style="42" customWidth="1"/>
    <col min="13282" max="13282" width="14" style="42" customWidth="1"/>
    <col min="13283" max="13283" width="1.7265625" style="42" customWidth="1"/>
    <col min="13284" max="13528" width="10.90625" style="42"/>
    <col min="13529" max="13529" width="4.453125" style="42" customWidth="1"/>
    <col min="13530" max="13530" width="10.90625" style="42"/>
    <col min="13531" max="13531" width="17.54296875" style="42" customWidth="1"/>
    <col min="13532" max="13532" width="11.54296875" style="42" customWidth="1"/>
    <col min="13533" max="13536" width="10.90625" style="42"/>
    <col min="13537" max="13537" width="22.54296875" style="42" customWidth="1"/>
    <col min="13538" max="13538" width="14" style="42" customWidth="1"/>
    <col min="13539" max="13539" width="1.7265625" style="42" customWidth="1"/>
    <col min="13540" max="13784" width="10.90625" style="42"/>
    <col min="13785" max="13785" width="4.453125" style="42" customWidth="1"/>
    <col min="13786" max="13786" width="10.90625" style="42"/>
    <col min="13787" max="13787" width="17.54296875" style="42" customWidth="1"/>
    <col min="13788" max="13788" width="11.54296875" style="42" customWidth="1"/>
    <col min="13789" max="13792" width="10.90625" style="42"/>
    <col min="13793" max="13793" width="22.54296875" style="42" customWidth="1"/>
    <col min="13794" max="13794" width="14" style="42" customWidth="1"/>
    <col min="13795" max="13795" width="1.7265625" style="42" customWidth="1"/>
    <col min="13796" max="14040" width="10.90625" style="42"/>
    <col min="14041" max="14041" width="4.453125" style="42" customWidth="1"/>
    <col min="14042" max="14042" width="10.90625" style="42"/>
    <col min="14043" max="14043" width="17.54296875" style="42" customWidth="1"/>
    <col min="14044" max="14044" width="11.54296875" style="42" customWidth="1"/>
    <col min="14045" max="14048" width="10.90625" style="42"/>
    <col min="14049" max="14049" width="22.54296875" style="42" customWidth="1"/>
    <col min="14050" max="14050" width="14" style="42" customWidth="1"/>
    <col min="14051" max="14051" width="1.7265625" style="42" customWidth="1"/>
    <col min="14052" max="14296" width="10.90625" style="42"/>
    <col min="14297" max="14297" width="4.453125" style="42" customWidth="1"/>
    <col min="14298" max="14298" width="10.90625" style="42"/>
    <col min="14299" max="14299" width="17.54296875" style="42" customWidth="1"/>
    <col min="14300" max="14300" width="11.54296875" style="42" customWidth="1"/>
    <col min="14301" max="14304" width="10.90625" style="42"/>
    <col min="14305" max="14305" width="22.54296875" style="42" customWidth="1"/>
    <col min="14306" max="14306" width="14" style="42" customWidth="1"/>
    <col min="14307" max="14307" width="1.7265625" style="42" customWidth="1"/>
    <col min="14308" max="14552" width="10.90625" style="42"/>
    <col min="14553" max="14553" width="4.453125" style="42" customWidth="1"/>
    <col min="14554" max="14554" width="10.90625" style="42"/>
    <col min="14555" max="14555" width="17.54296875" style="42" customWidth="1"/>
    <col min="14556" max="14556" width="11.54296875" style="42" customWidth="1"/>
    <col min="14557" max="14560" width="10.90625" style="42"/>
    <col min="14561" max="14561" width="22.54296875" style="42" customWidth="1"/>
    <col min="14562" max="14562" width="14" style="42" customWidth="1"/>
    <col min="14563" max="14563" width="1.7265625" style="42" customWidth="1"/>
    <col min="14564" max="14808" width="10.90625" style="42"/>
    <col min="14809" max="14809" width="4.453125" style="42" customWidth="1"/>
    <col min="14810" max="14810" width="10.90625" style="42"/>
    <col min="14811" max="14811" width="17.54296875" style="42" customWidth="1"/>
    <col min="14812" max="14812" width="11.54296875" style="42" customWidth="1"/>
    <col min="14813" max="14816" width="10.90625" style="42"/>
    <col min="14817" max="14817" width="22.54296875" style="42" customWidth="1"/>
    <col min="14818" max="14818" width="14" style="42" customWidth="1"/>
    <col min="14819" max="14819" width="1.7265625" style="42" customWidth="1"/>
    <col min="14820" max="15064" width="10.90625" style="42"/>
    <col min="15065" max="15065" width="4.453125" style="42" customWidth="1"/>
    <col min="15066" max="15066" width="10.90625" style="42"/>
    <col min="15067" max="15067" width="17.54296875" style="42" customWidth="1"/>
    <col min="15068" max="15068" width="11.54296875" style="42" customWidth="1"/>
    <col min="15069" max="15072" width="10.90625" style="42"/>
    <col min="15073" max="15073" width="22.54296875" style="42" customWidth="1"/>
    <col min="15074" max="15074" width="14" style="42" customWidth="1"/>
    <col min="15075" max="15075" width="1.7265625" style="42" customWidth="1"/>
    <col min="15076" max="15320" width="10.90625" style="42"/>
    <col min="15321" max="15321" width="4.453125" style="42" customWidth="1"/>
    <col min="15322" max="15322" width="10.90625" style="42"/>
    <col min="15323" max="15323" width="17.54296875" style="42" customWidth="1"/>
    <col min="15324" max="15324" width="11.54296875" style="42" customWidth="1"/>
    <col min="15325" max="15328" width="10.90625" style="42"/>
    <col min="15329" max="15329" width="22.54296875" style="42" customWidth="1"/>
    <col min="15330" max="15330" width="14" style="42" customWidth="1"/>
    <col min="15331" max="15331" width="1.7265625" style="42" customWidth="1"/>
    <col min="15332" max="15576" width="10.90625" style="42"/>
    <col min="15577" max="15577" width="4.453125" style="42" customWidth="1"/>
    <col min="15578" max="15578" width="10.90625" style="42"/>
    <col min="15579" max="15579" width="17.54296875" style="42" customWidth="1"/>
    <col min="15580" max="15580" width="11.54296875" style="42" customWidth="1"/>
    <col min="15581" max="15584" width="10.90625" style="42"/>
    <col min="15585" max="15585" width="22.54296875" style="42" customWidth="1"/>
    <col min="15586" max="15586" width="14" style="42" customWidth="1"/>
    <col min="15587" max="15587" width="1.7265625" style="42" customWidth="1"/>
    <col min="15588" max="15832" width="10.90625" style="42"/>
    <col min="15833" max="15833" width="4.453125" style="42" customWidth="1"/>
    <col min="15834" max="15834" width="10.90625" style="42"/>
    <col min="15835" max="15835" width="17.54296875" style="42" customWidth="1"/>
    <col min="15836" max="15836" width="11.54296875" style="42" customWidth="1"/>
    <col min="15837" max="15840" width="10.90625" style="42"/>
    <col min="15841" max="15841" width="22.54296875" style="42" customWidth="1"/>
    <col min="15842" max="15842" width="14" style="42" customWidth="1"/>
    <col min="15843" max="15843" width="1.7265625" style="42" customWidth="1"/>
    <col min="15844" max="16088" width="10.90625" style="42"/>
    <col min="16089" max="16089" width="4.453125" style="42" customWidth="1"/>
    <col min="16090" max="16090" width="10.90625" style="42"/>
    <col min="16091" max="16091" width="17.54296875" style="42" customWidth="1"/>
    <col min="16092" max="16092" width="11.54296875" style="42" customWidth="1"/>
    <col min="16093" max="16096" width="10.90625" style="42"/>
    <col min="16097" max="16097" width="22.54296875" style="42" customWidth="1"/>
    <col min="16098" max="16098" width="21.54296875" style="42" bestFit="1" customWidth="1"/>
    <col min="16099" max="16099" width="1.7265625" style="42" customWidth="1"/>
    <col min="16100" max="16384" width="10.90625" style="42"/>
  </cols>
  <sheetData>
    <row r="1" spans="2:10" ht="18" customHeight="1" thickBot="1" x14ac:dyDescent="0.3"/>
    <row r="2" spans="2:10" ht="35.25" customHeight="1" thickBot="1" x14ac:dyDescent="0.3">
      <c r="B2" s="43"/>
      <c r="C2" s="44"/>
      <c r="D2" s="45" t="s">
        <v>71</v>
      </c>
      <c r="E2" s="46"/>
      <c r="F2" s="46"/>
      <c r="G2" s="46"/>
      <c r="H2" s="46"/>
      <c r="I2" s="47"/>
      <c r="J2" s="48" t="s">
        <v>72</v>
      </c>
    </row>
    <row r="3" spans="2:10" ht="41.25" customHeight="1" thickBot="1" x14ac:dyDescent="0.3">
      <c r="B3" s="49"/>
      <c r="C3" s="50"/>
      <c r="D3" s="51" t="s">
        <v>73</v>
      </c>
      <c r="E3" s="52"/>
      <c r="F3" s="52"/>
      <c r="G3" s="52"/>
      <c r="H3" s="52"/>
      <c r="I3" s="53"/>
      <c r="J3" s="54" t="s">
        <v>74</v>
      </c>
    </row>
    <row r="4" spans="2:10" x14ac:dyDescent="0.25">
      <c r="B4" s="55"/>
      <c r="J4" s="56"/>
    </row>
    <row r="5" spans="2:10" x14ac:dyDescent="0.25">
      <c r="B5" s="55"/>
      <c r="J5" s="56"/>
    </row>
    <row r="6" spans="2:10" ht="13" x14ac:dyDescent="0.3">
      <c r="B6" s="55"/>
      <c r="C6" s="57" t="s">
        <v>115</v>
      </c>
      <c r="D6" s="58"/>
      <c r="E6" s="59"/>
      <c r="J6" s="56"/>
    </row>
    <row r="7" spans="2:10" x14ac:dyDescent="0.25">
      <c r="B7" s="55"/>
      <c r="J7" s="56"/>
    </row>
    <row r="8" spans="2:10" ht="13" x14ac:dyDescent="0.3">
      <c r="B8" s="55"/>
      <c r="C8" s="57" t="s">
        <v>75</v>
      </c>
      <c r="J8" s="56"/>
    </row>
    <row r="9" spans="2:10" ht="13" x14ac:dyDescent="0.3">
      <c r="B9" s="55"/>
      <c r="C9" s="57" t="s">
        <v>76</v>
      </c>
      <c r="J9" s="56"/>
    </row>
    <row r="10" spans="2:10" x14ac:dyDescent="0.25">
      <c r="B10" s="55"/>
      <c r="J10" s="56"/>
    </row>
    <row r="11" spans="2:10" x14ac:dyDescent="0.25">
      <c r="B11" s="55"/>
      <c r="C11" s="42" t="s">
        <v>77</v>
      </c>
      <c r="J11" s="56"/>
    </row>
    <row r="12" spans="2:10" x14ac:dyDescent="0.25">
      <c r="B12" s="55"/>
      <c r="C12" s="60"/>
      <c r="J12" s="56"/>
    </row>
    <row r="13" spans="2:10" ht="13" x14ac:dyDescent="0.3">
      <c r="B13" s="55"/>
      <c r="C13" s="61" t="s">
        <v>116</v>
      </c>
      <c r="D13" s="59"/>
      <c r="H13" s="62" t="s">
        <v>78</v>
      </c>
      <c r="I13" s="62" t="s">
        <v>79</v>
      </c>
      <c r="J13" s="56"/>
    </row>
    <row r="14" spans="2:10" ht="13" x14ac:dyDescent="0.3">
      <c r="B14" s="55"/>
      <c r="C14" s="57" t="s">
        <v>80</v>
      </c>
      <c r="D14" s="57"/>
      <c r="E14" s="57"/>
      <c r="F14" s="57"/>
      <c r="H14" s="63">
        <v>12</v>
      </c>
      <c r="I14" s="64">
        <v>1748601</v>
      </c>
      <c r="J14" s="56"/>
    </row>
    <row r="15" spans="2:10" x14ac:dyDescent="0.25">
      <c r="B15" s="55"/>
      <c r="C15" s="42" t="s">
        <v>81</v>
      </c>
      <c r="H15" s="65">
        <v>0</v>
      </c>
      <c r="I15" s="66">
        <v>0</v>
      </c>
      <c r="J15" s="56"/>
    </row>
    <row r="16" spans="2:10" x14ac:dyDescent="0.25">
      <c r="B16" s="55"/>
      <c r="C16" s="42" t="s">
        <v>82</v>
      </c>
      <c r="H16" s="65">
        <v>11</v>
      </c>
      <c r="I16" s="66">
        <v>1051920</v>
      </c>
      <c r="J16" s="56"/>
    </row>
    <row r="17" spans="2:10" x14ac:dyDescent="0.25">
      <c r="B17" s="55"/>
      <c r="C17" s="42" t="s">
        <v>83</v>
      </c>
      <c r="H17" s="65">
        <v>1</v>
      </c>
      <c r="I17" s="66">
        <v>696681</v>
      </c>
      <c r="J17" s="56"/>
    </row>
    <row r="18" spans="2:10" x14ac:dyDescent="0.25">
      <c r="B18" s="55"/>
      <c r="C18" s="42" t="s">
        <v>84</v>
      </c>
      <c r="H18" s="65">
        <v>0</v>
      </c>
      <c r="I18" s="66">
        <v>0</v>
      </c>
      <c r="J18" s="56"/>
    </row>
    <row r="19" spans="2:10" x14ac:dyDescent="0.25">
      <c r="B19" s="55"/>
      <c r="C19" s="42" t="s">
        <v>85</v>
      </c>
      <c r="H19" s="67">
        <v>0</v>
      </c>
      <c r="I19" s="68">
        <v>0</v>
      </c>
      <c r="J19" s="56"/>
    </row>
    <row r="20" spans="2:10" ht="13" x14ac:dyDescent="0.3">
      <c r="B20" s="55"/>
      <c r="C20" s="57" t="s">
        <v>86</v>
      </c>
      <c r="D20" s="57"/>
      <c r="E20" s="57"/>
      <c r="F20" s="57"/>
      <c r="H20" s="65">
        <f>SUM(H15:H19)</f>
        <v>12</v>
      </c>
      <c r="I20" s="64">
        <f>(I15+I16+I17+I18+I19)</f>
        <v>1748601</v>
      </c>
      <c r="J20" s="56"/>
    </row>
    <row r="21" spans="2:10" ht="13.5" thickBot="1" x14ac:dyDescent="0.35">
      <c r="B21" s="55"/>
      <c r="C21" s="57"/>
      <c r="D21" s="57"/>
      <c r="H21" s="69"/>
      <c r="I21" s="70"/>
      <c r="J21" s="56"/>
    </row>
    <row r="22" spans="2:10" ht="13.5" thickTop="1" x14ac:dyDescent="0.3">
      <c r="B22" s="55"/>
      <c r="C22" s="57"/>
      <c r="D22" s="57"/>
      <c r="H22" s="71"/>
      <c r="I22" s="72"/>
      <c r="J22" s="56"/>
    </row>
    <row r="23" spans="2:10" x14ac:dyDescent="0.25">
      <c r="B23" s="55"/>
      <c r="G23" s="71"/>
      <c r="H23" s="71"/>
      <c r="I23" s="71"/>
      <c r="J23" s="56"/>
    </row>
    <row r="24" spans="2:10" ht="13" thickBot="1" x14ac:dyDescent="0.3">
      <c r="B24" s="55"/>
      <c r="C24" s="73"/>
      <c r="D24" s="73"/>
      <c r="G24" s="73"/>
      <c r="H24" s="73"/>
      <c r="I24" s="71"/>
      <c r="J24" s="56"/>
    </row>
    <row r="25" spans="2:10" x14ac:dyDescent="0.25">
      <c r="B25" s="55"/>
      <c r="C25" s="71" t="s">
        <v>87</v>
      </c>
      <c r="D25" s="71"/>
      <c r="G25" s="71" t="s">
        <v>88</v>
      </c>
      <c r="H25" s="71"/>
      <c r="I25" s="71"/>
      <c r="J25" s="56"/>
    </row>
    <row r="26" spans="2:10" ht="18.75" customHeight="1" thickBot="1" x14ac:dyDescent="0.3">
      <c r="B26" s="74"/>
      <c r="C26" s="75"/>
      <c r="D26" s="75"/>
      <c r="E26" s="75"/>
      <c r="F26" s="75"/>
      <c r="G26" s="73"/>
      <c r="H26" s="73"/>
      <c r="I26" s="73"/>
      <c r="J26" s="76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10" zoomScaleNormal="100" workbookViewId="0">
      <selection activeCell="I14" sqref="I14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10.90625" style="42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101" bestFit="1" customWidth="1"/>
    <col min="14" max="14" width="13.81640625" style="42" bestFit="1" customWidth="1"/>
    <col min="15" max="15" width="14.816406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81"/>
      <c r="C2" s="82"/>
      <c r="D2" s="83" t="s">
        <v>93</v>
      </c>
      <c r="E2" s="84"/>
      <c r="F2" s="84"/>
      <c r="G2" s="84"/>
      <c r="H2" s="84"/>
      <c r="I2" s="85"/>
      <c r="J2" s="86" t="s">
        <v>94</v>
      </c>
    </row>
    <row r="3" spans="2:10" ht="4.5" customHeight="1" thickBot="1" x14ac:dyDescent="0.3">
      <c r="B3" s="87"/>
      <c r="C3" s="88"/>
      <c r="D3" s="89"/>
      <c r="E3" s="90"/>
      <c r="F3" s="90"/>
      <c r="G3" s="90"/>
      <c r="H3" s="90"/>
      <c r="I3" s="91"/>
      <c r="J3" s="92"/>
    </row>
    <row r="4" spans="2:10" ht="13" x14ac:dyDescent="0.25">
      <c r="B4" s="87"/>
      <c r="C4" s="88"/>
      <c r="D4" s="83" t="s">
        <v>95</v>
      </c>
      <c r="E4" s="84"/>
      <c r="F4" s="84"/>
      <c r="G4" s="84"/>
      <c r="H4" s="84"/>
      <c r="I4" s="85"/>
      <c r="J4" s="86" t="s">
        <v>96</v>
      </c>
    </row>
    <row r="5" spans="2:10" ht="5.25" customHeight="1" x14ac:dyDescent="0.25">
      <c r="B5" s="87"/>
      <c r="C5" s="88"/>
      <c r="D5" s="93"/>
      <c r="E5" s="94"/>
      <c r="F5" s="94"/>
      <c r="G5" s="94"/>
      <c r="H5" s="94"/>
      <c r="I5" s="95"/>
      <c r="J5" s="96"/>
    </row>
    <row r="6" spans="2:10" ht="4.5" customHeight="1" thickBot="1" x14ac:dyDescent="0.3">
      <c r="B6" s="97"/>
      <c r="C6" s="98"/>
      <c r="D6" s="89"/>
      <c r="E6" s="90"/>
      <c r="F6" s="90"/>
      <c r="G6" s="90"/>
      <c r="H6" s="90"/>
      <c r="I6" s="91"/>
      <c r="J6" s="92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112</v>
      </c>
      <c r="E9" s="59"/>
      <c r="H9" s="58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113</v>
      </c>
      <c r="J11" s="56"/>
    </row>
    <row r="12" spans="2:10" ht="13" x14ac:dyDescent="0.3">
      <c r="B12" s="55"/>
      <c r="C12" s="57" t="s">
        <v>76</v>
      </c>
      <c r="J12" s="56"/>
    </row>
    <row r="13" spans="2:10" x14ac:dyDescent="0.25">
      <c r="B13" s="55"/>
      <c r="J13" s="56"/>
    </row>
    <row r="14" spans="2:10" x14ac:dyDescent="0.25">
      <c r="B14" s="55"/>
      <c r="C14" s="42" t="s">
        <v>114</v>
      </c>
      <c r="J14" s="56"/>
    </row>
    <row r="15" spans="2:10" ht="9" customHeight="1" x14ac:dyDescent="0.25">
      <c r="B15" s="55"/>
      <c r="C15" s="60"/>
      <c r="J15" s="56"/>
    </row>
    <row r="16" spans="2:10" ht="13" x14ac:dyDescent="0.3">
      <c r="B16" s="55"/>
      <c r="C16" s="42" t="s">
        <v>97</v>
      </c>
      <c r="D16" s="59"/>
      <c r="H16" s="62" t="s">
        <v>78</v>
      </c>
      <c r="I16" s="62" t="s">
        <v>79</v>
      </c>
      <c r="J16" s="56"/>
    </row>
    <row r="17" spans="2:15" ht="13" x14ac:dyDescent="0.3">
      <c r="B17" s="55"/>
      <c r="C17" s="57" t="s">
        <v>80</v>
      </c>
      <c r="D17" s="57"/>
      <c r="E17" s="57"/>
      <c r="F17" s="57"/>
      <c r="H17" s="99">
        <v>12</v>
      </c>
      <c r="I17" s="100">
        <v>1748601</v>
      </c>
      <c r="J17" s="56"/>
    </row>
    <row r="18" spans="2:15" x14ac:dyDescent="0.25">
      <c r="B18" s="55"/>
      <c r="C18" s="42" t="s">
        <v>81</v>
      </c>
      <c r="H18" s="102"/>
      <c r="I18" s="103">
        <v>0</v>
      </c>
      <c r="J18" s="56"/>
    </row>
    <row r="19" spans="2:15" x14ac:dyDescent="0.25">
      <c r="B19" s="55"/>
      <c r="C19" s="42" t="s">
        <v>82</v>
      </c>
      <c r="H19" s="102">
        <v>11</v>
      </c>
      <c r="I19" s="103">
        <v>1051920</v>
      </c>
      <c r="J19" s="56"/>
      <c r="O19" s="104"/>
    </row>
    <row r="20" spans="2:15" x14ac:dyDescent="0.25">
      <c r="B20" s="55"/>
      <c r="C20" s="42" t="s">
        <v>83</v>
      </c>
      <c r="H20" s="118">
        <v>1</v>
      </c>
      <c r="I20" s="103">
        <v>696681</v>
      </c>
      <c r="J20" s="56"/>
      <c r="O20" s="104"/>
    </row>
    <row r="21" spans="2:15" x14ac:dyDescent="0.25">
      <c r="B21" s="55"/>
      <c r="C21" s="42" t="s">
        <v>84</v>
      </c>
      <c r="H21" s="105"/>
      <c r="I21" s="103">
        <v>0</v>
      </c>
      <c r="J21" s="56"/>
      <c r="N21" s="106"/>
      <c r="O21" s="104"/>
    </row>
    <row r="22" spans="2:15" ht="13" thickBot="1" x14ac:dyDescent="0.3">
      <c r="B22" s="55"/>
      <c r="C22" s="42" t="s">
        <v>98</v>
      </c>
      <c r="H22" s="107"/>
      <c r="I22" s="108">
        <v>0</v>
      </c>
      <c r="J22" s="56"/>
      <c r="O22" s="104"/>
    </row>
    <row r="23" spans="2:15" ht="13" x14ac:dyDescent="0.3">
      <c r="B23" s="55"/>
      <c r="C23" s="57" t="s">
        <v>99</v>
      </c>
      <c r="D23" s="57"/>
      <c r="E23" s="57"/>
      <c r="F23" s="57"/>
      <c r="H23" s="99">
        <f>SUM(H18:H22)</f>
        <v>12</v>
      </c>
      <c r="I23" s="100">
        <f>SUM(I18:I22)</f>
        <v>1748601</v>
      </c>
      <c r="J23" s="56"/>
    </row>
    <row r="24" spans="2:15" x14ac:dyDescent="0.25">
      <c r="B24" s="55"/>
      <c r="C24" s="42" t="s">
        <v>100</v>
      </c>
      <c r="H24" s="102"/>
      <c r="I24" s="103">
        <v>0</v>
      </c>
      <c r="J24" s="56"/>
    </row>
    <row r="25" spans="2:15" ht="13" thickBot="1" x14ac:dyDescent="0.3">
      <c r="B25" s="55"/>
      <c r="C25" s="42" t="s">
        <v>101</v>
      </c>
      <c r="H25" s="107"/>
      <c r="I25" s="108">
        <v>0</v>
      </c>
      <c r="J25" s="56"/>
    </row>
    <row r="26" spans="2:15" ht="13" x14ac:dyDescent="0.3">
      <c r="B26" s="55"/>
      <c r="C26" s="57" t="s">
        <v>102</v>
      </c>
      <c r="D26" s="57"/>
      <c r="E26" s="57"/>
      <c r="F26" s="57"/>
      <c r="H26" s="109"/>
      <c r="I26" s="100">
        <f>SUM(I24:I25)</f>
        <v>0</v>
      </c>
      <c r="J26" s="56"/>
    </row>
    <row r="27" spans="2:15" ht="13.5" thickBot="1" x14ac:dyDescent="0.35">
      <c r="B27" s="55"/>
      <c r="C27" s="42" t="s">
        <v>103</v>
      </c>
      <c r="D27" s="57"/>
      <c r="E27" s="57"/>
      <c r="F27" s="57"/>
      <c r="H27" s="107"/>
      <c r="I27" s="108">
        <v>0</v>
      </c>
      <c r="J27" s="56"/>
    </row>
    <row r="28" spans="2:15" ht="13" x14ac:dyDescent="0.3">
      <c r="B28" s="55"/>
      <c r="C28" s="57" t="s">
        <v>104</v>
      </c>
      <c r="D28" s="57"/>
      <c r="E28" s="57"/>
      <c r="F28" s="57"/>
      <c r="H28" s="105"/>
      <c r="I28" s="103"/>
      <c r="J28" s="56"/>
    </row>
    <row r="29" spans="2:15" ht="13" x14ac:dyDescent="0.3">
      <c r="B29" s="55"/>
      <c r="C29" s="57"/>
      <c r="D29" s="57"/>
      <c r="E29" s="57"/>
      <c r="F29" s="57"/>
      <c r="H29" s="102"/>
      <c r="I29" s="100"/>
      <c r="J29" s="56"/>
    </row>
    <row r="30" spans="2:15" ht="13.5" thickBot="1" x14ac:dyDescent="0.35">
      <c r="B30" s="55"/>
      <c r="C30" s="57" t="s">
        <v>105</v>
      </c>
      <c r="D30" s="57"/>
      <c r="H30" s="110">
        <f>SUM(H23:H24)</f>
        <v>12</v>
      </c>
      <c r="I30" s="111">
        <f>SUM(I23:I24)</f>
        <v>1748601</v>
      </c>
      <c r="J30" s="56"/>
    </row>
    <row r="31" spans="2:15" ht="13.5" thickTop="1" x14ac:dyDescent="0.3">
      <c r="B31" s="55"/>
      <c r="C31" s="57"/>
      <c r="D31" s="57"/>
      <c r="H31" s="112"/>
      <c r="I31" s="103">
        <f>I17-I30</f>
        <v>0</v>
      </c>
      <c r="J31" s="56"/>
    </row>
    <row r="32" spans="2:15" ht="13" x14ac:dyDescent="0.3">
      <c r="B32" s="55"/>
      <c r="C32" s="57"/>
      <c r="D32" s="57"/>
      <c r="H32" s="112"/>
      <c r="I32" s="103"/>
      <c r="J32" s="56"/>
    </row>
    <row r="33" spans="2:10" ht="13" x14ac:dyDescent="0.3">
      <c r="B33" s="55"/>
      <c r="C33" s="57"/>
      <c r="D33" s="57"/>
      <c r="H33" s="112"/>
      <c r="I33" s="103"/>
      <c r="J33" s="56"/>
    </row>
    <row r="34" spans="2:10" ht="13" x14ac:dyDescent="0.3">
      <c r="B34" s="55"/>
      <c r="C34" s="57"/>
      <c r="D34" s="57"/>
      <c r="H34" s="112"/>
      <c r="I34" s="103"/>
      <c r="J34" s="56"/>
    </row>
    <row r="35" spans="2:10" ht="9.75" customHeight="1" x14ac:dyDescent="0.25">
      <c r="B35" s="55"/>
      <c r="G35" s="71"/>
      <c r="H35" s="112"/>
      <c r="I35" s="101"/>
      <c r="J35" s="56"/>
    </row>
    <row r="36" spans="2:10" ht="13.5" thickBot="1" x14ac:dyDescent="0.35">
      <c r="B36" s="55"/>
      <c r="C36" s="113"/>
      <c r="D36" s="73"/>
      <c r="H36" s="114"/>
      <c r="I36" s="115"/>
      <c r="J36" s="56"/>
    </row>
    <row r="37" spans="2:10" ht="13" x14ac:dyDescent="0.3">
      <c r="B37" s="55"/>
      <c r="C37" s="57" t="s">
        <v>106</v>
      </c>
      <c r="D37" s="71"/>
      <c r="H37" s="116" t="s">
        <v>107</v>
      </c>
      <c r="I37" s="71"/>
      <c r="J37" s="56"/>
    </row>
    <row r="38" spans="2:10" ht="13" x14ac:dyDescent="0.3">
      <c r="B38" s="55"/>
      <c r="C38" s="57" t="s">
        <v>108</v>
      </c>
      <c r="H38" s="57" t="s">
        <v>109</v>
      </c>
      <c r="I38" s="71"/>
      <c r="J38" s="56"/>
    </row>
    <row r="39" spans="2:10" ht="13" x14ac:dyDescent="0.3">
      <c r="B39" s="55"/>
      <c r="H39" s="57" t="s">
        <v>110</v>
      </c>
      <c r="I39" s="71"/>
      <c r="J39" s="56"/>
    </row>
    <row r="40" spans="2:10" ht="13" x14ac:dyDescent="0.3">
      <c r="B40" s="55"/>
      <c r="G40" s="57"/>
      <c r="H40" s="71"/>
      <c r="I40" s="71"/>
      <c r="J40" s="56"/>
    </row>
    <row r="41" spans="2:10" x14ac:dyDescent="0.25">
      <c r="B41" s="55"/>
      <c r="C41" s="117" t="s">
        <v>111</v>
      </c>
      <c r="D41" s="117"/>
      <c r="E41" s="117"/>
      <c r="F41" s="117"/>
      <c r="G41" s="117"/>
      <c r="H41" s="117"/>
      <c r="I41" s="117"/>
      <c r="J41" s="56"/>
    </row>
    <row r="42" spans="2:10" x14ac:dyDescent="0.25">
      <c r="B42" s="55"/>
      <c r="C42" s="117"/>
      <c r="D42" s="117"/>
      <c r="E42" s="117"/>
      <c r="F42" s="117"/>
      <c r="G42" s="117"/>
      <c r="H42" s="117"/>
      <c r="I42" s="117"/>
      <c r="J42" s="56"/>
    </row>
    <row r="43" spans="2:10" ht="7.5" customHeight="1" thickBot="1" x14ac:dyDescent="0.3">
      <c r="B43" s="74"/>
      <c r="C43" s="75"/>
      <c r="D43" s="75"/>
      <c r="E43" s="75"/>
      <c r="F43" s="75"/>
      <c r="G43" s="73"/>
      <c r="H43" s="73"/>
      <c r="I43" s="73"/>
      <c r="J43" s="76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CADA FACTURA</vt:lpstr>
      <vt:lpstr>FOR_CSA_004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Natalia Elena Granados Oviedo</cp:lastModifiedBy>
  <dcterms:created xsi:type="dcterms:W3CDTF">2023-06-26T18:10:33Z</dcterms:created>
  <dcterms:modified xsi:type="dcterms:W3CDTF">2023-12-19T18:12:10Z</dcterms:modified>
</cp:coreProperties>
</file>