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3\12. DICIEMBRE\NIT 891900446 HOSP SANTA ANA DE LOS CABALLEROS\"/>
    </mc:Choice>
  </mc:AlternateContent>
  <bookViews>
    <workbookView xWindow="0" yWindow="0" windowWidth="20490" windowHeight="7155" activeTab="2"/>
  </bookViews>
  <sheets>
    <sheet name="INFO IPS" sheetId="1" r:id="rId1"/>
    <sheet name="ESTADO DE CADA FACTURA" sheetId="3" r:id="rId2"/>
    <sheet name="FOR-CSA-018" sheetId="2" r:id="rId3"/>
  </sheets>
  <definedNames>
    <definedName name="_xlnm._FilterDatabase" localSheetId="1" hidden="1">'ESTADO DE CADA FACTURA'!$A$2:$P$108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" i="3" l="1"/>
  <c r="J1" i="3" l="1"/>
  <c r="I1" i="3"/>
  <c r="I28" i="2"/>
  <c r="H28" i="2"/>
  <c r="I26" i="2"/>
  <c r="H26" i="2"/>
  <c r="I23" i="2"/>
  <c r="H23" i="2"/>
  <c r="H30" i="2" l="1"/>
  <c r="I30" i="2"/>
  <c r="I108" i="1"/>
  <c r="I110" i="1" s="1"/>
  <c r="I100" i="1"/>
  <c r="I99" i="1"/>
  <c r="I98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<sst xmlns="http://schemas.openxmlformats.org/spreadsheetml/2006/main" count="1056" uniqueCount="196">
  <si>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</si>
  <si>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</si>
  <si>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</si>
  <si>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</si>
  <si>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</si>
  <si>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</si>
  <si>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</si>
  <si>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</si>
  <si>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</si>
  <si>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</si>
  <si>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</si>
  <si>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FE</t>
  </si>
  <si>
    <t>891.900.446</t>
  </si>
  <si>
    <t xml:space="preserve">Hospital Santa Ana de los Caballeros </t>
  </si>
  <si>
    <t>Subsidiado</t>
  </si>
  <si>
    <t xml:space="preserve">Ansermanuevo Valle </t>
  </si>
  <si>
    <t>Evento</t>
  </si>
  <si>
    <t>891.900.447</t>
  </si>
  <si>
    <t>891.900.448</t>
  </si>
  <si>
    <t>891.900.449</t>
  </si>
  <si>
    <t>891.900.450</t>
  </si>
  <si>
    <t>891.900.451</t>
  </si>
  <si>
    <t>891.900.452</t>
  </si>
  <si>
    <t>891.900.453</t>
  </si>
  <si>
    <t>891.900.454</t>
  </si>
  <si>
    <t>891.900.455</t>
  </si>
  <si>
    <t>02-JUL-20232</t>
  </si>
  <si>
    <t>TOTAL NO RADICADO</t>
  </si>
  <si>
    <t>ALFA+FAC</t>
  </si>
  <si>
    <t>FE9545</t>
  </si>
  <si>
    <t>FE9546</t>
  </si>
  <si>
    <t>FE9897</t>
  </si>
  <si>
    <t>FE9898</t>
  </si>
  <si>
    <t>FE9899</t>
  </si>
  <si>
    <t>FE9900</t>
  </si>
  <si>
    <t>FE19926</t>
  </si>
  <si>
    <t>FE23012</t>
  </si>
  <si>
    <t>FE26869</t>
  </si>
  <si>
    <t>FE29017</t>
  </si>
  <si>
    <t>FE30882</t>
  </si>
  <si>
    <t>FE35859</t>
  </si>
  <si>
    <t>FE37644</t>
  </si>
  <si>
    <t>FE32946</t>
  </si>
  <si>
    <t>FE33166</t>
  </si>
  <si>
    <t>FE35009</t>
  </si>
  <si>
    <t>FE35367</t>
  </si>
  <si>
    <t>FE41944</t>
  </si>
  <si>
    <t>FOR-CSA-018</t>
  </si>
  <si>
    <t>HOJA 1 DE 2</t>
  </si>
  <si>
    <t>RESUMEN DE CARTERA REVISADA POR LA EPS</t>
  </si>
  <si>
    <t>VERSION 2</t>
  </si>
  <si>
    <t>SANTIAGO DE CALI , DICIEMBRE 11 DE 2023</t>
  </si>
  <si>
    <t>A continuacion me permito remitir nuestra respuesta al estado de cartera presentado en la fecha: 07/12/2023</t>
  </si>
  <si>
    <t>Con Corte al dia :30/11/2023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</si>
  <si>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</si>
  <si>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</si>
  <si>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</si>
  <si>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</si>
  <si>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</si>
  <si>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</si>
  <si>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</si>
  <si>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</si>
  <si>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</si>
  <si>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</si>
  <si>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</si>
  <si>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</si>
  <si>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</si>
  <si>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</si>
  <si>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</si>
  <si>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</si>
  <si>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</si>
  <si>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NIT Prestador</t>
  </si>
  <si>
    <t>Nombre Prestador</t>
  </si>
  <si>
    <t>Alfa Factura</t>
  </si>
  <si>
    <t>Alfa+Fac</t>
  </si>
  <si>
    <t>Llave</t>
  </si>
  <si>
    <t>Fecha Factura IPS</t>
  </si>
  <si>
    <t>Fecha Radicado EPS</t>
  </si>
  <si>
    <t>Valor Total Bruto</t>
  </si>
  <si>
    <t>Valor Saldo IPS</t>
  </si>
  <si>
    <t>ESTADO EPS DICIEMBRE 07</t>
  </si>
  <si>
    <t>Boxalud</t>
  </si>
  <si>
    <t>Valor Cancelado SAP</t>
  </si>
  <si>
    <t>Doc Compensación</t>
  </si>
  <si>
    <t>Fecha de Compensación</t>
  </si>
  <si>
    <t>Fecha Corte</t>
  </si>
  <si>
    <t>HOSPITAL SANTA ANA DE LOS CABALLEROS</t>
  </si>
  <si>
    <t>891900446_815422</t>
  </si>
  <si>
    <t>891900446_815448</t>
  </si>
  <si>
    <t>891900446_817134</t>
  </si>
  <si>
    <t>891900446_815647</t>
  </si>
  <si>
    <t>891900446_815818</t>
  </si>
  <si>
    <t>891900446_481240</t>
  </si>
  <si>
    <t>891900446_493942</t>
  </si>
  <si>
    <t>891900446_493943</t>
  </si>
  <si>
    <t>891900446_569004</t>
  </si>
  <si>
    <t>891900446_573295</t>
  </si>
  <si>
    <t>891900446_660065</t>
  </si>
  <si>
    <t>891900446_671036</t>
  </si>
  <si>
    <t>891900446_687939</t>
  </si>
  <si>
    <t>891900446_711753</t>
  </si>
  <si>
    <t>891900446_712122</t>
  </si>
  <si>
    <t>891900446_712158</t>
  </si>
  <si>
    <t>891900446_712411</t>
  </si>
  <si>
    <t>891900446_712498</t>
  </si>
  <si>
    <t>891900446_745266</t>
  </si>
  <si>
    <t>891900446_808436</t>
  </si>
  <si>
    <t>891900446_756369</t>
  </si>
  <si>
    <t>891900446_810690</t>
  </si>
  <si>
    <t>891900446_790847</t>
  </si>
  <si>
    <t>891900446_811209</t>
  </si>
  <si>
    <t>891900446_804453</t>
  </si>
  <si>
    <t>891900446_812741</t>
  </si>
  <si>
    <t>891900446_808298</t>
  </si>
  <si>
    <t>891900446_813485</t>
  </si>
  <si>
    <t>891900446_813651</t>
  </si>
  <si>
    <t>891900446_813792</t>
  </si>
  <si>
    <t>891900446_813803</t>
  </si>
  <si>
    <t>891900446_814817</t>
  </si>
  <si>
    <t>891900446_814936</t>
  </si>
  <si>
    <t>891900446_815846</t>
  </si>
  <si>
    <t>891900446_815964</t>
  </si>
  <si>
    <t>891900446_815975</t>
  </si>
  <si>
    <t>891900446_818195</t>
  </si>
  <si>
    <t>891900446_818223</t>
  </si>
  <si>
    <t>891900446_818267</t>
  </si>
  <si>
    <t>891900446_818375</t>
  </si>
  <si>
    <t>891900446_818394</t>
  </si>
  <si>
    <t>891900446_818477</t>
  </si>
  <si>
    <t>891900446_818498</t>
  </si>
  <si>
    <t>891900446_818772</t>
  </si>
  <si>
    <t>891900446_818796</t>
  </si>
  <si>
    <t>891900446_818829</t>
  </si>
  <si>
    <t>891900446_818903</t>
  </si>
  <si>
    <t>891900446_820659</t>
  </si>
  <si>
    <t>891900446_820684</t>
  </si>
  <si>
    <t>891900446_820709</t>
  </si>
  <si>
    <t>891900446_822343</t>
  </si>
  <si>
    <t>891900446_830467</t>
  </si>
  <si>
    <t>891900446_842755</t>
  </si>
  <si>
    <t>891900446_927318</t>
  </si>
  <si>
    <t>891900446_1016260</t>
  </si>
  <si>
    <t>891900446_1024735</t>
  </si>
  <si>
    <t>891900446_1025499</t>
  </si>
  <si>
    <t>891900446_1029430</t>
  </si>
  <si>
    <t>891900446_1031501</t>
  </si>
  <si>
    <t>891900446_1837947</t>
  </si>
  <si>
    <t>891900446_1838468</t>
  </si>
  <si>
    <t>891900446_1839585</t>
  </si>
  <si>
    <t>891900446_1857085</t>
  </si>
  <si>
    <t>891900446_1862544</t>
  </si>
  <si>
    <t>891900446_1862555</t>
  </si>
  <si>
    <t>891900446_1912621</t>
  </si>
  <si>
    <t>891900446_1950642</t>
  </si>
  <si>
    <t>891900446_1990686</t>
  </si>
  <si>
    <t>891900446_2054912</t>
  </si>
  <si>
    <t>891900446_2057121</t>
  </si>
  <si>
    <t>891900446_998933</t>
  </si>
  <si>
    <t>891900446_999021</t>
  </si>
  <si>
    <t>891900446_1001445</t>
  </si>
  <si>
    <t>891900446_1020453</t>
  </si>
  <si>
    <t>891900446_1862567</t>
  </si>
  <si>
    <t>891900446_1862686</t>
  </si>
  <si>
    <t>891900446_1863961</t>
  </si>
  <si>
    <t>891900446_1883753</t>
  </si>
  <si>
    <t>891900446_1883754</t>
  </si>
  <si>
    <t>891900446_1883812</t>
  </si>
  <si>
    <t>891900446_FE9545</t>
  </si>
  <si>
    <t>891900446_FE9546</t>
  </si>
  <si>
    <t>891900446_FE9897</t>
  </si>
  <si>
    <t>891900446_FE9898</t>
  </si>
  <si>
    <t>891900446_FE9899</t>
  </si>
  <si>
    <t>891900446_FE9900</t>
  </si>
  <si>
    <t>891900446_FE19926</t>
  </si>
  <si>
    <t>891900446_FE23012</t>
  </si>
  <si>
    <t>891900446_23013</t>
  </si>
  <si>
    <t>891900446_7270</t>
  </si>
  <si>
    <t>891900446_7271</t>
  </si>
  <si>
    <t>891900446_FE26869</t>
  </si>
  <si>
    <t>891900446_FE29017</t>
  </si>
  <si>
    <t>891900446_FE30882</t>
  </si>
  <si>
    <t>891900446_FE35859</t>
  </si>
  <si>
    <t>891900446_FE37644</t>
  </si>
  <si>
    <t>891900446_FE32946</t>
  </si>
  <si>
    <t>891900446_FE33166</t>
  </si>
  <si>
    <t>891900446_FE35009</t>
  </si>
  <si>
    <t>891900446_FE35367</t>
  </si>
  <si>
    <t>891900446_FE41944</t>
  </si>
  <si>
    <t>Señores : HOSPITAL SANTA ANA DE LOS CABALLEROS</t>
  </si>
  <si>
    <t>NIT: 891900446</t>
  </si>
  <si>
    <t>Finalizada</t>
  </si>
  <si>
    <t>FACTURA ACEPTADA POR IPS</t>
  </si>
  <si>
    <t>FACTURA NO RADICADA</t>
  </si>
  <si>
    <t>FACTURA CANCELADA</t>
  </si>
  <si>
    <t>FACTURA CERRADA POR EXTEMPORANEIDAD</t>
  </si>
  <si>
    <t>Cartera - Hospital Santa Ana de los Caballeros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</si>
</sst>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4" formatCode="dd\-mmm\-yyyy"/>
    <numFmt numFmtId="165" formatCode="&quot;$&quot;\ #,##0;[Red]&quot;$&quot;\ #,##0"/>
    <numFmt numFmtId="166" formatCode="&quot;$&quot;\ #,##0"/>
    <numFmt numFmtId="167" formatCode="_-* #,##0.00_-;\-* #,##0.00_-;_-* &quot;-&quot;??_-;_-@_-"/>
    <numFmt numFmtId="168" formatCode="_-* #,##0_-;\-* #,##0_-;_-* &quot;-&quot;??_-;_-@_-"/>
    <numFmt numFmtId="169" formatCode="_-* #,##0\ _€_-;\-* #,##0\ _€_-;_-* &quot;-&quot;??\ _€_-;_-@_-"/>
  </numFmts>
  <fonts count="14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7" fillId="0" borderId="0" applyFont="0" applyFill="0" applyBorder="0" applyAlignment="0" applyProtection="0"/>
    <xf numFmtId="0" fontId="9" fillId="0" borderId="0"/>
    <xf numFmtId="167" fontId="7" fillId="0" borderId="0" applyFont="0" applyFill="0" applyBorder="0" applyAlignment="0" applyProtection="0"/>
  </cellStyleXfs>
  <cellXfs count="91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/>
    <xf numFmtId="0" fontId="4" fillId="0" borderId="2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/>
    </xf>
    <xf numFmtId="0" fontId="4" fillId="0" borderId="0" xfId="0" applyFont="1"/>
    <xf numFmtId="0" fontId="4" fillId="0" borderId="1" xfId="0" applyFont="1" applyBorder="1" applyAlignment="1">
      <alignment wrapText="1"/>
    </xf>
    <xf numFmtId="164" fontId="4" fillId="0" borderId="2" xfId="0" applyNumberFormat="1" applyFont="1" applyBorder="1" applyAlignment="1">
      <alignment horizontal="left" vertical="center"/>
    </xf>
    <xf numFmtId="4" fontId="4" fillId="0" borderId="2" xfId="0" applyNumberFormat="1" applyFont="1" applyBorder="1" applyAlignment="1">
      <alignment horizontal="right" vertical="center"/>
    </xf>
    <xf numFmtId="0" fontId="3" fillId="2" borderId="1" xfId="0" applyFont="1" applyFill="1" applyBorder="1" applyAlignment="1">
      <alignment horizontal="center" wrapText="1"/>
    </xf>
    <xf numFmtId="0" fontId="4" fillId="0" borderId="3" xfId="0" applyFont="1" applyBorder="1"/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horizontal="left" vertical="center"/>
    </xf>
    <xf numFmtId="164" fontId="4" fillId="0" borderId="4" xfId="0" applyNumberFormat="1" applyFont="1" applyBorder="1" applyAlignment="1">
      <alignment horizontal="left" vertical="center"/>
    </xf>
    <xf numFmtId="4" fontId="4" fillId="0" borderId="4" xfId="0" applyNumberFormat="1" applyFont="1" applyBorder="1" applyAlignment="1">
      <alignment horizontal="right" vertic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4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/>
    <xf numFmtId="0" fontId="5" fillId="3" borderId="2" xfId="0" applyFont="1" applyFill="1" applyBorder="1" applyAlignment="1">
      <alignment horizontal="left" vertical="center"/>
    </xf>
    <xf numFmtId="164" fontId="5" fillId="3" borderId="2" xfId="0" applyNumberFormat="1" applyFont="1" applyFill="1" applyBorder="1" applyAlignment="1">
      <alignment horizontal="left" vertical="center"/>
    </xf>
    <xf numFmtId="4" fontId="5" fillId="3" borderId="2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wrapText="1"/>
    </xf>
    <xf numFmtId="4" fontId="4" fillId="0" borderId="0" xfId="0" applyNumberFormat="1" applyFont="1"/>
    <xf numFmtId="0" fontId="4" fillId="0" borderId="2" xfId="0" applyNumberFormat="1" applyFont="1" applyBorder="1" applyAlignment="1">
      <alignment horizontal="left" vertical="center"/>
    </xf>
    <xf numFmtId="0" fontId="10" fillId="0" borderId="0" xfId="2" applyFont="1"/>
    <xf numFmtId="0" fontId="10" fillId="0" borderId="5" xfId="2" applyFont="1" applyBorder="1" applyAlignment="1">
      <alignment horizontal="centerContinuous"/>
    </xf>
    <xf numFmtId="0" fontId="10" fillId="0" borderId="6" xfId="2" applyFont="1" applyBorder="1" applyAlignment="1">
      <alignment horizontal="centerContinuous"/>
    </xf>
    <xf numFmtId="0" fontId="11" fillId="0" borderId="5" xfId="2" applyFont="1" applyBorder="1" applyAlignment="1">
      <alignment horizontal="centerContinuous" vertical="center"/>
    </xf>
    <xf numFmtId="0" fontId="11" fillId="0" borderId="7" xfId="2" applyFont="1" applyBorder="1" applyAlignment="1">
      <alignment horizontal="centerContinuous" vertical="center"/>
    </xf>
    <xf numFmtId="0" fontId="11" fillId="0" borderId="6" xfId="2" applyFont="1" applyBorder="1" applyAlignment="1">
      <alignment horizontal="centerContinuous" vertical="center"/>
    </xf>
    <xf numFmtId="0" fontId="11" fillId="0" borderId="8" xfId="2" applyFont="1" applyBorder="1" applyAlignment="1">
      <alignment horizontal="centerContinuous" vertical="center"/>
    </xf>
    <xf numFmtId="0" fontId="10" fillId="0" borderId="9" xfId="2" applyFont="1" applyBorder="1" applyAlignment="1">
      <alignment horizontal="centerContinuous"/>
    </xf>
    <xf numFmtId="0" fontId="10" fillId="0" borderId="10" xfId="2" applyFont="1" applyBorder="1" applyAlignment="1">
      <alignment horizontal="centerContinuous"/>
    </xf>
    <xf numFmtId="0" fontId="11" fillId="0" borderId="11" xfId="2" applyFont="1" applyBorder="1" applyAlignment="1">
      <alignment horizontal="centerContinuous" vertical="center"/>
    </xf>
    <xf numFmtId="0" fontId="11" fillId="0" borderId="12" xfId="2" applyFont="1" applyBorder="1" applyAlignment="1">
      <alignment horizontal="centerContinuous" vertical="center"/>
    </xf>
    <xf numFmtId="0" fontId="11" fillId="0" borderId="13" xfId="2" applyFont="1" applyBorder="1" applyAlignment="1">
      <alignment horizontal="centerContinuous" vertical="center"/>
    </xf>
    <xf numFmtId="0" fontId="11" fillId="0" borderId="14" xfId="2" applyFont="1" applyBorder="1" applyAlignment="1">
      <alignment horizontal="centerContinuous" vertical="center"/>
    </xf>
    <xf numFmtId="0" fontId="11" fillId="0" borderId="9" xfId="2" applyFont="1" applyBorder="1" applyAlignment="1">
      <alignment horizontal="centerContinuous" vertical="center"/>
    </xf>
    <xf numFmtId="0" fontId="11" fillId="0" borderId="0" xfId="2" applyFont="1" applyAlignment="1">
      <alignment horizontal="centerContinuous" vertical="center"/>
    </xf>
    <xf numFmtId="0" fontId="11" fillId="0" borderId="10" xfId="2" applyFont="1" applyBorder="1" applyAlignment="1">
      <alignment horizontal="centerContinuous" vertical="center"/>
    </xf>
    <xf numFmtId="0" fontId="11" fillId="0" borderId="15" xfId="2" applyFont="1" applyBorder="1" applyAlignment="1">
      <alignment horizontal="centerContinuous" vertical="center"/>
    </xf>
    <xf numFmtId="0" fontId="10" fillId="0" borderId="11" xfId="2" applyFont="1" applyBorder="1" applyAlignment="1">
      <alignment horizontal="centerContinuous"/>
    </xf>
    <xf numFmtId="0" fontId="10" fillId="0" borderId="13" xfId="2" applyFont="1" applyBorder="1" applyAlignment="1">
      <alignment horizontal="centerContinuous"/>
    </xf>
    <xf numFmtId="0" fontId="10" fillId="0" borderId="9" xfId="2" applyFont="1" applyBorder="1"/>
    <xf numFmtId="0" fontId="10" fillId="0" borderId="10" xfId="2" applyFont="1" applyBorder="1"/>
    <xf numFmtId="0" fontId="11" fillId="0" borderId="0" xfId="2" applyFont="1"/>
    <xf numFmtId="14" fontId="10" fillId="0" borderId="0" xfId="2" applyNumberFormat="1" applyFont="1"/>
    <xf numFmtId="14" fontId="10" fillId="0" borderId="0" xfId="2" applyNumberFormat="1" applyFont="1" applyAlignment="1">
      <alignment horizontal="left"/>
    </xf>
    <xf numFmtId="0" fontId="11" fillId="0" borderId="0" xfId="2" applyFont="1" applyAlignment="1">
      <alignment horizontal="center"/>
    </xf>
    <xf numFmtId="1" fontId="11" fillId="0" borderId="0" xfId="2" applyNumberFormat="1" applyFont="1" applyAlignment="1">
      <alignment horizontal="center"/>
    </xf>
    <xf numFmtId="1" fontId="10" fillId="0" borderId="0" xfId="2" applyNumberFormat="1" applyFont="1" applyAlignment="1">
      <alignment horizontal="center"/>
    </xf>
    <xf numFmtId="165" fontId="10" fillId="0" borderId="0" xfId="2" applyNumberFormat="1" applyFont="1" applyAlignment="1">
      <alignment horizontal="right"/>
    </xf>
    <xf numFmtId="166" fontId="10" fillId="0" borderId="0" xfId="2" applyNumberFormat="1" applyFont="1" applyAlignment="1">
      <alignment horizontal="right"/>
    </xf>
    <xf numFmtId="1" fontId="10" fillId="0" borderId="12" xfId="2" applyNumberFormat="1" applyFont="1" applyBorder="1" applyAlignment="1">
      <alignment horizontal="center"/>
    </xf>
    <xf numFmtId="165" fontId="10" fillId="0" borderId="12" xfId="2" applyNumberFormat="1" applyFont="1" applyBorder="1" applyAlignment="1">
      <alignment horizontal="right"/>
    </xf>
    <xf numFmtId="165" fontId="11" fillId="0" borderId="0" xfId="2" applyNumberFormat="1" applyFont="1" applyAlignment="1">
      <alignment horizontal="right"/>
    </xf>
    <xf numFmtId="0" fontId="10" fillId="0" borderId="0" xfId="2" applyFont="1" applyAlignment="1">
      <alignment horizontal="center"/>
    </xf>
    <xf numFmtId="1" fontId="11" fillId="0" borderId="16" xfId="2" applyNumberFormat="1" applyFont="1" applyBorder="1" applyAlignment="1">
      <alignment horizontal="center"/>
    </xf>
    <xf numFmtId="165" fontId="11" fillId="0" borderId="16" xfId="2" applyNumberFormat="1" applyFont="1" applyBorder="1" applyAlignment="1">
      <alignment horizontal="right"/>
    </xf>
    <xf numFmtId="165" fontId="10" fillId="0" borderId="0" xfId="2" applyNumberFormat="1" applyFont="1"/>
    <xf numFmtId="165" fontId="10" fillId="0" borderId="12" xfId="2" applyNumberFormat="1" applyFont="1" applyBorder="1"/>
    <xf numFmtId="165" fontId="11" fillId="0" borderId="12" xfId="2" applyNumberFormat="1" applyFont="1" applyBorder="1"/>
    <xf numFmtId="165" fontId="11" fillId="0" borderId="0" xfId="2" applyNumberFormat="1" applyFont="1"/>
    <xf numFmtId="0" fontId="10" fillId="0" borderId="11" xfId="2" applyFont="1" applyBorder="1"/>
    <xf numFmtId="0" fontId="10" fillId="0" borderId="12" xfId="2" applyFont="1" applyBorder="1"/>
    <xf numFmtId="0" fontId="10" fillId="0" borderId="13" xfId="2" applyFont="1" applyBorder="1"/>
    <xf numFmtId="0" fontId="8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8" fontId="8" fillId="4" borderId="1" xfId="3" applyNumberFormat="1" applyFont="1" applyFill="1" applyBorder="1" applyAlignment="1">
      <alignment horizontal="center" vertical="center" wrapText="1"/>
    </xf>
    <xf numFmtId="0" fontId="0" fillId="0" borderId="1" xfId="0" applyNumberFormat="1" applyBorder="1"/>
    <xf numFmtId="0" fontId="13" fillId="0" borderId="1" xfId="0" applyFont="1" applyBorder="1" applyAlignment="1" applyProtection="1">
      <alignment horizontal="left" vertical="center"/>
      <protection locked="0"/>
    </xf>
    <xf numFmtId="14" fontId="0" fillId="0" borderId="0" xfId="0" applyNumberFormat="1"/>
    <xf numFmtId="0" fontId="0" fillId="0" borderId="1" xfId="0" applyBorder="1"/>
    <xf numFmtId="14" fontId="0" fillId="0" borderId="1" xfId="0" applyNumberFormat="1" applyBorder="1"/>
    <xf numFmtId="0" fontId="8" fillId="5" borderId="1" xfId="0" applyFont="1" applyFill="1" applyBorder="1" applyAlignment="1">
      <alignment horizontal="center" vertical="center" wrapText="1"/>
    </xf>
    <xf numFmtId="169" fontId="0" fillId="0" borderId="0" xfId="1" applyNumberFormat="1" applyFont="1"/>
    <xf numFmtId="169" fontId="8" fillId="0" borderId="1" xfId="1" applyNumberFormat="1" applyFont="1" applyBorder="1" applyAlignment="1">
      <alignment horizontal="center" vertical="center" wrapText="1"/>
    </xf>
    <xf numFmtId="169" fontId="0" fillId="0" borderId="1" xfId="1" applyNumberFormat="1" applyFont="1" applyBorder="1"/>
    <xf numFmtId="0" fontId="8" fillId="0" borderId="0" xfId="0" applyFont="1"/>
    <xf numFmtId="14" fontId="8" fillId="0" borderId="0" xfId="0" applyNumberFormat="1" applyFont="1"/>
    <xf numFmtId="169" fontId="8" fillId="0" borderId="0" xfId="1" applyNumberFormat="1" applyFont="1"/>
    <xf numFmtId="0" fontId="8" fillId="0" borderId="1" xfId="0" applyFont="1" applyFill="1" applyBorder="1" applyAlignment="1">
      <alignment horizontal="center" vertical="center" wrapText="1"/>
    </xf>
    <xf numFmtId="169" fontId="8" fillId="4" borderId="1" xfId="1" applyNumberFormat="1" applyFont="1" applyFill="1" applyBorder="1" applyAlignment="1">
      <alignment horizontal="center" vertical="center" wrapText="1"/>
    </xf>
    <xf numFmtId="14" fontId="8" fillId="4" borderId="1" xfId="3" applyNumberFormat="1" applyFont="1" applyFill="1" applyBorder="1" applyAlignment="1">
      <alignment horizontal="center" vertical="center" wrapText="1"/>
    </xf>
    <xf numFmtId="166" fontId="11" fillId="0" borderId="0" xfId="2" applyNumberFormat="1" applyFont="1" applyAlignment="1">
      <alignment horizontal="right"/>
    </xf>
    <xf numFmtId="0" fontId="12" fillId="0" borderId="0" xfId="2" applyFont="1" applyAlignment="1">
      <alignment horizontal="center" vertical="center" wrapText="1"/>
    </xf>
  </cellXfs>
  <cellStyles count="4">
    <cellStyle name="Millares" xfId="1" builtinId="3"/>
    <cellStyle name="Millares 2" xf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1805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10"/>
  <sheetViews>
    <sheetView showGridLines="0" topLeftCell="A97" zoomScale="120" zoomScaleNormal="120" workbookViewId="0">
      <selection activeCell="H2" sqref="H2:I107"/>
    </sheetView>
  </sheetViews>
  <sheetFormatPr baseColWidth="10" defaultRowHeight="11.25" x14ac:dyDescent="0.2"/>
  <cols>
    <col min="1" max="1" width="13.28515625" style="6" customWidth="1"/>
    <col min="2" max="2" width="16.5703125" style="6" customWidth="1"/>
    <col min="3" max="3" width="11.42578125" style="6" customWidth="1"/>
    <col min="4" max="5" width="11.140625" style="6" customWidth="1"/>
    <col min="6" max="6" width="10.140625" style="6" customWidth="1"/>
    <col min="7" max="7" width="11.7109375" style="6" customWidth="1"/>
    <col min="8" max="8" width="9.7109375" style="6" customWidth="1"/>
    <col min="9" max="9" width="11.140625" style="6" customWidth="1"/>
    <col min="10" max="10" width="15.7109375" style="6" bestFit="1" customWidth="1"/>
    <col min="11" max="11" width="11.42578125" style="6" customWidth="1"/>
    <col min="12" max="16384" width="11.42578125" style="6"/>
  </cols>
  <sheetData>
    <row r="1" spans="1:12" s="2" customFormat="1" ht="41.25" customHeight="1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28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7</v>
      </c>
      <c r="K1" s="1" t="s">
        <v>9</v>
      </c>
      <c r="L1" s="1" t="s">
        <v>10</v>
      </c>
    </row>
    <row r="2" spans="1:12" ht="22.5" x14ac:dyDescent="0.2">
      <c r="A2" s="3" t="s">
        <v>12</v>
      </c>
      <c r="B2" s="7" t="s">
        <v>13</v>
      </c>
      <c r="C2" s="3"/>
      <c r="D2" s="27">
        <v>815422</v>
      </c>
      <c r="E2" s="27">
        <v>815422</v>
      </c>
      <c r="F2" s="8">
        <v>40375</v>
      </c>
      <c r="G2" s="8">
        <v>40405</v>
      </c>
      <c r="H2" s="9">
        <v>16800</v>
      </c>
      <c r="I2" s="9">
        <v>16800</v>
      </c>
      <c r="J2" s="5" t="s">
        <v>14</v>
      </c>
      <c r="K2" s="10" t="s">
        <v>15</v>
      </c>
      <c r="L2" s="5" t="s">
        <v>16</v>
      </c>
    </row>
    <row r="3" spans="1:12" ht="22.5" x14ac:dyDescent="0.2">
      <c r="A3" s="3" t="s">
        <v>12</v>
      </c>
      <c r="B3" s="7" t="s">
        <v>13</v>
      </c>
      <c r="C3" s="3"/>
      <c r="D3" s="27">
        <v>815448</v>
      </c>
      <c r="E3" s="27">
        <v>815448</v>
      </c>
      <c r="F3" s="8">
        <v>40472</v>
      </c>
      <c r="G3" s="8">
        <v>40502</v>
      </c>
      <c r="H3" s="9">
        <v>2080</v>
      </c>
      <c r="I3" s="9">
        <v>2080</v>
      </c>
      <c r="J3" s="5" t="s">
        <v>14</v>
      </c>
      <c r="K3" s="10" t="s">
        <v>15</v>
      </c>
      <c r="L3" s="5" t="s">
        <v>16</v>
      </c>
    </row>
    <row r="4" spans="1:12" ht="22.5" x14ac:dyDescent="0.2">
      <c r="A4" s="3" t="s">
        <v>12</v>
      </c>
      <c r="B4" s="7" t="s">
        <v>13</v>
      </c>
      <c r="C4" s="3"/>
      <c r="D4" s="27">
        <v>817134</v>
      </c>
      <c r="E4" s="27">
        <v>817134</v>
      </c>
      <c r="F4" s="8">
        <v>40544</v>
      </c>
      <c r="G4" s="8">
        <v>40574</v>
      </c>
      <c r="H4" s="9">
        <v>14460</v>
      </c>
      <c r="I4" s="9">
        <v>14460</v>
      </c>
      <c r="J4" s="5" t="s">
        <v>14</v>
      </c>
      <c r="K4" s="10" t="s">
        <v>15</v>
      </c>
      <c r="L4" s="5" t="s">
        <v>16</v>
      </c>
    </row>
    <row r="5" spans="1:12" ht="22.5" x14ac:dyDescent="0.2">
      <c r="A5" s="3" t="s">
        <v>12</v>
      </c>
      <c r="B5" s="7" t="s">
        <v>13</v>
      </c>
      <c r="C5" s="3"/>
      <c r="D5" s="27">
        <v>815647</v>
      </c>
      <c r="E5" s="27">
        <v>815647</v>
      </c>
      <c r="F5" s="8">
        <v>40752</v>
      </c>
      <c r="G5" s="8">
        <v>40782</v>
      </c>
      <c r="H5" s="9">
        <v>1416</v>
      </c>
      <c r="I5" s="9">
        <v>1416</v>
      </c>
      <c r="J5" s="5" t="s">
        <v>14</v>
      </c>
      <c r="K5" s="10" t="s">
        <v>15</v>
      </c>
      <c r="L5" s="5" t="s">
        <v>16</v>
      </c>
    </row>
    <row r="6" spans="1:12" ht="22.5" x14ac:dyDescent="0.2">
      <c r="A6" s="3" t="s">
        <v>12</v>
      </c>
      <c r="B6" s="7" t="s">
        <v>13</v>
      </c>
      <c r="C6" s="3"/>
      <c r="D6" s="27">
        <v>815818</v>
      </c>
      <c r="E6" s="27">
        <v>815818</v>
      </c>
      <c r="F6" s="8">
        <v>40820</v>
      </c>
      <c r="G6" s="8">
        <v>40850</v>
      </c>
      <c r="H6" s="9">
        <v>3200</v>
      </c>
      <c r="I6" s="9">
        <v>3200</v>
      </c>
      <c r="J6" s="5" t="s">
        <v>14</v>
      </c>
      <c r="K6" s="10" t="s">
        <v>15</v>
      </c>
      <c r="L6" s="5" t="s">
        <v>16</v>
      </c>
    </row>
    <row r="7" spans="1:12" ht="22.5" x14ac:dyDescent="0.2">
      <c r="A7" s="3" t="s">
        <v>12</v>
      </c>
      <c r="B7" s="7" t="s">
        <v>13</v>
      </c>
      <c r="C7" s="3"/>
      <c r="D7" s="27">
        <v>481240</v>
      </c>
      <c r="E7" s="27">
        <v>481240</v>
      </c>
      <c r="F7" s="8">
        <v>40835</v>
      </c>
      <c r="G7" s="8">
        <v>40865</v>
      </c>
      <c r="H7" s="9">
        <v>40100</v>
      </c>
      <c r="I7" s="9">
        <v>40100</v>
      </c>
      <c r="J7" s="5" t="s">
        <v>14</v>
      </c>
      <c r="K7" s="10" t="s">
        <v>15</v>
      </c>
      <c r="L7" s="5" t="s">
        <v>16</v>
      </c>
    </row>
    <row r="8" spans="1:12" ht="22.5" x14ac:dyDescent="0.2">
      <c r="A8" s="3" t="s">
        <v>12</v>
      </c>
      <c r="B8" s="7" t="s">
        <v>13</v>
      </c>
      <c r="C8" s="3"/>
      <c r="D8" s="27">
        <v>493942</v>
      </c>
      <c r="E8" s="27">
        <v>493942</v>
      </c>
      <c r="F8" s="8">
        <v>40835</v>
      </c>
      <c r="G8" s="8">
        <v>40865</v>
      </c>
      <c r="H8" s="9">
        <v>10400</v>
      </c>
      <c r="I8" s="9">
        <v>10400</v>
      </c>
      <c r="J8" s="5" t="s">
        <v>14</v>
      </c>
      <c r="K8" s="10" t="s">
        <v>15</v>
      </c>
      <c r="L8" s="5" t="s">
        <v>16</v>
      </c>
    </row>
    <row r="9" spans="1:12" ht="22.5" x14ac:dyDescent="0.2">
      <c r="A9" s="3" t="s">
        <v>12</v>
      </c>
      <c r="B9" s="7" t="s">
        <v>13</v>
      </c>
      <c r="C9" s="3"/>
      <c r="D9" s="27">
        <v>493943</v>
      </c>
      <c r="E9" s="27">
        <v>493943</v>
      </c>
      <c r="F9" s="8">
        <v>40835</v>
      </c>
      <c r="G9" s="8">
        <v>40865</v>
      </c>
      <c r="H9" s="9">
        <v>16600</v>
      </c>
      <c r="I9" s="9">
        <v>16600</v>
      </c>
      <c r="J9" s="5" t="s">
        <v>14</v>
      </c>
      <c r="K9" s="10" t="s">
        <v>15</v>
      </c>
      <c r="L9" s="5" t="s">
        <v>16</v>
      </c>
    </row>
    <row r="10" spans="1:12" ht="22.5" x14ac:dyDescent="0.2">
      <c r="A10" s="3" t="s">
        <v>12</v>
      </c>
      <c r="B10" s="7" t="s">
        <v>13</v>
      </c>
      <c r="C10" s="3"/>
      <c r="D10" s="27">
        <v>569004</v>
      </c>
      <c r="E10" s="27">
        <v>569004</v>
      </c>
      <c r="F10" s="8">
        <v>40835</v>
      </c>
      <c r="G10" s="8">
        <v>40865</v>
      </c>
      <c r="H10" s="9">
        <v>40100</v>
      </c>
      <c r="I10" s="9">
        <v>40100</v>
      </c>
      <c r="J10" s="5" t="s">
        <v>14</v>
      </c>
      <c r="K10" s="10" t="s">
        <v>15</v>
      </c>
      <c r="L10" s="5" t="s">
        <v>16</v>
      </c>
    </row>
    <row r="11" spans="1:12" ht="22.5" x14ac:dyDescent="0.2">
      <c r="A11" s="3" t="s">
        <v>12</v>
      </c>
      <c r="B11" s="7" t="s">
        <v>13</v>
      </c>
      <c r="C11" s="3"/>
      <c r="D11" s="27">
        <v>573295</v>
      </c>
      <c r="E11" s="27">
        <v>573295</v>
      </c>
      <c r="F11" s="8">
        <v>40835</v>
      </c>
      <c r="G11" s="8">
        <v>40865</v>
      </c>
      <c r="H11" s="9">
        <v>16600</v>
      </c>
      <c r="I11" s="9">
        <v>16600</v>
      </c>
      <c r="J11" s="5" t="s">
        <v>14</v>
      </c>
      <c r="K11" s="10" t="s">
        <v>15</v>
      </c>
      <c r="L11" s="5" t="s">
        <v>16</v>
      </c>
    </row>
    <row r="12" spans="1:12" ht="22.5" x14ac:dyDescent="0.2">
      <c r="A12" s="3" t="s">
        <v>12</v>
      </c>
      <c r="B12" s="7" t="s">
        <v>13</v>
      </c>
      <c r="C12" s="3"/>
      <c r="D12" s="27">
        <v>660065</v>
      </c>
      <c r="E12" s="27">
        <v>660065</v>
      </c>
      <c r="F12" s="8">
        <v>40835</v>
      </c>
      <c r="G12" s="8">
        <v>40865</v>
      </c>
      <c r="H12" s="9">
        <v>66500</v>
      </c>
      <c r="I12" s="9">
        <v>66500</v>
      </c>
      <c r="J12" s="5" t="s">
        <v>14</v>
      </c>
      <c r="K12" s="10" t="s">
        <v>15</v>
      </c>
      <c r="L12" s="5" t="s">
        <v>16</v>
      </c>
    </row>
    <row r="13" spans="1:12" ht="22.5" x14ac:dyDescent="0.2">
      <c r="A13" s="3" t="s">
        <v>12</v>
      </c>
      <c r="B13" s="7" t="s">
        <v>13</v>
      </c>
      <c r="C13" s="3"/>
      <c r="D13" s="27">
        <v>671036</v>
      </c>
      <c r="E13" s="27">
        <v>671036</v>
      </c>
      <c r="F13" s="8">
        <v>40835</v>
      </c>
      <c r="G13" s="8">
        <v>40865</v>
      </c>
      <c r="H13" s="9">
        <v>10200</v>
      </c>
      <c r="I13" s="9">
        <v>10200</v>
      </c>
      <c r="J13" s="5" t="s">
        <v>14</v>
      </c>
      <c r="K13" s="10" t="s">
        <v>15</v>
      </c>
      <c r="L13" s="5" t="s">
        <v>16</v>
      </c>
    </row>
    <row r="14" spans="1:12" ht="22.5" x14ac:dyDescent="0.2">
      <c r="A14" s="3" t="s">
        <v>12</v>
      </c>
      <c r="B14" s="7" t="s">
        <v>13</v>
      </c>
      <c r="C14" s="3"/>
      <c r="D14" s="27">
        <v>687939</v>
      </c>
      <c r="E14" s="27">
        <v>687939</v>
      </c>
      <c r="F14" s="8">
        <v>40835</v>
      </c>
      <c r="G14" s="8">
        <v>40865</v>
      </c>
      <c r="H14" s="9">
        <v>68100</v>
      </c>
      <c r="I14" s="9">
        <v>68100</v>
      </c>
      <c r="J14" s="5" t="s">
        <v>14</v>
      </c>
      <c r="K14" s="10" t="s">
        <v>15</v>
      </c>
      <c r="L14" s="5" t="s">
        <v>16</v>
      </c>
    </row>
    <row r="15" spans="1:12" ht="22.5" x14ac:dyDescent="0.2">
      <c r="A15" s="3" t="s">
        <v>12</v>
      </c>
      <c r="B15" s="7" t="s">
        <v>13</v>
      </c>
      <c r="C15" s="3"/>
      <c r="D15" s="27">
        <v>711753</v>
      </c>
      <c r="E15" s="27">
        <v>711753</v>
      </c>
      <c r="F15" s="8">
        <v>40835</v>
      </c>
      <c r="G15" s="8">
        <v>40865</v>
      </c>
      <c r="H15" s="9">
        <v>10200</v>
      </c>
      <c r="I15" s="9">
        <v>10200</v>
      </c>
      <c r="J15" s="5" t="s">
        <v>14</v>
      </c>
      <c r="K15" s="10" t="s">
        <v>15</v>
      </c>
      <c r="L15" s="5" t="s">
        <v>16</v>
      </c>
    </row>
    <row r="16" spans="1:12" ht="22.5" x14ac:dyDescent="0.2">
      <c r="A16" s="3" t="s">
        <v>12</v>
      </c>
      <c r="B16" s="7" t="s">
        <v>13</v>
      </c>
      <c r="C16" s="3"/>
      <c r="D16" s="27">
        <v>712122</v>
      </c>
      <c r="E16" s="27">
        <v>712122</v>
      </c>
      <c r="F16" s="8">
        <v>40835</v>
      </c>
      <c r="G16" s="8">
        <v>40865</v>
      </c>
      <c r="H16" s="9">
        <v>12500</v>
      </c>
      <c r="I16" s="9">
        <v>12500</v>
      </c>
      <c r="J16" s="5" t="s">
        <v>14</v>
      </c>
      <c r="K16" s="10" t="s">
        <v>15</v>
      </c>
      <c r="L16" s="5" t="s">
        <v>16</v>
      </c>
    </row>
    <row r="17" spans="1:12" ht="22.5" x14ac:dyDescent="0.2">
      <c r="A17" s="3" t="s">
        <v>12</v>
      </c>
      <c r="B17" s="7" t="s">
        <v>13</v>
      </c>
      <c r="C17" s="3"/>
      <c r="D17" s="27">
        <v>712158</v>
      </c>
      <c r="E17" s="27">
        <v>712158</v>
      </c>
      <c r="F17" s="8">
        <v>40835</v>
      </c>
      <c r="G17" s="8">
        <v>40865</v>
      </c>
      <c r="H17" s="9">
        <v>18200</v>
      </c>
      <c r="I17" s="9">
        <v>18200</v>
      </c>
      <c r="J17" s="5" t="s">
        <v>14</v>
      </c>
      <c r="K17" s="10" t="s">
        <v>15</v>
      </c>
      <c r="L17" s="5" t="s">
        <v>16</v>
      </c>
    </row>
    <row r="18" spans="1:12" ht="22.5" x14ac:dyDescent="0.2">
      <c r="A18" s="3" t="s">
        <v>12</v>
      </c>
      <c r="B18" s="7" t="s">
        <v>13</v>
      </c>
      <c r="C18" s="3"/>
      <c r="D18" s="27">
        <v>712411</v>
      </c>
      <c r="E18" s="27">
        <v>712411</v>
      </c>
      <c r="F18" s="8">
        <v>40835</v>
      </c>
      <c r="G18" s="8">
        <v>40865</v>
      </c>
      <c r="H18" s="9">
        <v>15600</v>
      </c>
      <c r="I18" s="9">
        <v>15600</v>
      </c>
      <c r="J18" s="5" t="s">
        <v>14</v>
      </c>
      <c r="K18" s="10" t="s">
        <v>15</v>
      </c>
      <c r="L18" s="5" t="s">
        <v>16</v>
      </c>
    </row>
    <row r="19" spans="1:12" ht="22.5" x14ac:dyDescent="0.2">
      <c r="A19" s="3" t="s">
        <v>12</v>
      </c>
      <c r="B19" s="7" t="s">
        <v>13</v>
      </c>
      <c r="C19" s="3"/>
      <c r="D19" s="27">
        <v>712498</v>
      </c>
      <c r="E19" s="27">
        <v>712498</v>
      </c>
      <c r="F19" s="8">
        <v>40835</v>
      </c>
      <c r="G19" s="8">
        <v>40865</v>
      </c>
      <c r="H19" s="9">
        <v>3300</v>
      </c>
      <c r="I19" s="9">
        <v>3300</v>
      </c>
      <c r="J19" s="5" t="s">
        <v>14</v>
      </c>
      <c r="K19" s="10" t="s">
        <v>15</v>
      </c>
      <c r="L19" s="5" t="s">
        <v>16</v>
      </c>
    </row>
    <row r="20" spans="1:12" ht="22.5" x14ac:dyDescent="0.2">
      <c r="A20" s="3" t="s">
        <v>12</v>
      </c>
      <c r="B20" s="7" t="s">
        <v>13</v>
      </c>
      <c r="C20" s="3"/>
      <c r="D20" s="27">
        <v>745266</v>
      </c>
      <c r="E20" s="27">
        <v>745266</v>
      </c>
      <c r="F20" s="8">
        <v>40835</v>
      </c>
      <c r="G20" s="8">
        <v>40865</v>
      </c>
      <c r="H20" s="9">
        <v>11600</v>
      </c>
      <c r="I20" s="9">
        <v>11600</v>
      </c>
      <c r="J20" s="5" t="s">
        <v>14</v>
      </c>
      <c r="K20" s="10" t="s">
        <v>15</v>
      </c>
      <c r="L20" s="5" t="s">
        <v>16</v>
      </c>
    </row>
    <row r="21" spans="1:12" ht="22.5" x14ac:dyDescent="0.2">
      <c r="A21" s="3" t="s">
        <v>12</v>
      </c>
      <c r="B21" s="7" t="s">
        <v>13</v>
      </c>
      <c r="C21" s="3"/>
      <c r="D21" s="27">
        <v>808436</v>
      </c>
      <c r="E21" s="27">
        <v>808436</v>
      </c>
      <c r="F21" s="8">
        <v>40967</v>
      </c>
      <c r="G21" s="8">
        <v>40997</v>
      </c>
      <c r="H21" s="9">
        <v>57200</v>
      </c>
      <c r="I21" s="9">
        <v>57200</v>
      </c>
      <c r="J21" s="5" t="s">
        <v>14</v>
      </c>
      <c r="K21" s="10" t="s">
        <v>15</v>
      </c>
      <c r="L21" s="5" t="s">
        <v>16</v>
      </c>
    </row>
    <row r="22" spans="1:12" ht="22.5" x14ac:dyDescent="0.2">
      <c r="A22" s="3" t="s">
        <v>12</v>
      </c>
      <c r="B22" s="7" t="s">
        <v>13</v>
      </c>
      <c r="C22" s="3"/>
      <c r="D22" s="27">
        <v>756369</v>
      </c>
      <c r="E22" s="27">
        <v>756369</v>
      </c>
      <c r="F22" s="8">
        <v>40967</v>
      </c>
      <c r="G22" s="8">
        <v>40997</v>
      </c>
      <c r="H22" s="9">
        <v>7890</v>
      </c>
      <c r="I22" s="9">
        <v>7890</v>
      </c>
      <c r="J22" s="5" t="s">
        <v>14</v>
      </c>
      <c r="K22" s="10" t="s">
        <v>15</v>
      </c>
      <c r="L22" s="5" t="s">
        <v>16</v>
      </c>
    </row>
    <row r="23" spans="1:12" ht="22.5" x14ac:dyDescent="0.2">
      <c r="A23" s="3" t="s">
        <v>12</v>
      </c>
      <c r="B23" s="7" t="s">
        <v>13</v>
      </c>
      <c r="C23" s="3"/>
      <c r="D23" s="27">
        <v>810690</v>
      </c>
      <c r="E23" s="27">
        <v>810690</v>
      </c>
      <c r="F23" s="8">
        <v>40967</v>
      </c>
      <c r="G23" s="8">
        <v>40997</v>
      </c>
      <c r="H23" s="9">
        <v>38052</v>
      </c>
      <c r="I23" s="9">
        <v>38052</v>
      </c>
      <c r="J23" s="5" t="s">
        <v>14</v>
      </c>
      <c r="K23" s="10" t="s">
        <v>15</v>
      </c>
      <c r="L23" s="5" t="s">
        <v>16</v>
      </c>
    </row>
    <row r="24" spans="1:12" ht="22.5" x14ac:dyDescent="0.2">
      <c r="A24" s="3" t="s">
        <v>12</v>
      </c>
      <c r="B24" s="7" t="s">
        <v>13</v>
      </c>
      <c r="C24" s="3"/>
      <c r="D24" s="27">
        <v>790847</v>
      </c>
      <c r="E24" s="27">
        <v>790847</v>
      </c>
      <c r="F24" s="8">
        <v>40967</v>
      </c>
      <c r="G24" s="8">
        <v>40997</v>
      </c>
      <c r="H24" s="9">
        <v>18600</v>
      </c>
      <c r="I24" s="9">
        <v>18600</v>
      </c>
      <c r="J24" s="5" t="s">
        <v>14</v>
      </c>
      <c r="K24" s="10" t="s">
        <v>15</v>
      </c>
      <c r="L24" s="5" t="s">
        <v>16</v>
      </c>
    </row>
    <row r="25" spans="1:12" ht="22.5" x14ac:dyDescent="0.2">
      <c r="A25" s="3" t="s">
        <v>12</v>
      </c>
      <c r="B25" s="7" t="s">
        <v>13</v>
      </c>
      <c r="C25" s="3"/>
      <c r="D25" s="27">
        <v>811209</v>
      </c>
      <c r="E25" s="27">
        <v>811209</v>
      </c>
      <c r="F25" s="8">
        <v>40967</v>
      </c>
      <c r="G25" s="8">
        <v>40997</v>
      </c>
      <c r="H25" s="9">
        <v>12100</v>
      </c>
      <c r="I25" s="9">
        <v>12100</v>
      </c>
      <c r="J25" s="5" t="s">
        <v>14</v>
      </c>
      <c r="K25" s="10" t="s">
        <v>15</v>
      </c>
      <c r="L25" s="5" t="s">
        <v>16</v>
      </c>
    </row>
    <row r="26" spans="1:12" ht="22.5" x14ac:dyDescent="0.2">
      <c r="A26" s="3" t="s">
        <v>12</v>
      </c>
      <c r="B26" s="7" t="s">
        <v>13</v>
      </c>
      <c r="C26" s="3"/>
      <c r="D26" s="27">
        <v>804453</v>
      </c>
      <c r="E26" s="27">
        <v>804453</v>
      </c>
      <c r="F26" s="8">
        <v>40967</v>
      </c>
      <c r="G26" s="8">
        <v>40997</v>
      </c>
      <c r="H26" s="9">
        <v>35174</v>
      </c>
      <c r="I26" s="9">
        <v>35174</v>
      </c>
      <c r="J26" s="5" t="s">
        <v>14</v>
      </c>
      <c r="K26" s="10" t="s">
        <v>15</v>
      </c>
      <c r="L26" s="5" t="s">
        <v>16</v>
      </c>
    </row>
    <row r="27" spans="1:12" ht="22.5" x14ac:dyDescent="0.2">
      <c r="A27" s="3" t="s">
        <v>12</v>
      </c>
      <c r="B27" s="7" t="s">
        <v>13</v>
      </c>
      <c r="C27" s="3"/>
      <c r="D27" s="27">
        <v>812741</v>
      </c>
      <c r="E27" s="27">
        <v>812741</v>
      </c>
      <c r="F27" s="8">
        <v>40967</v>
      </c>
      <c r="G27" s="8">
        <v>40997</v>
      </c>
      <c r="H27" s="9">
        <v>5500</v>
      </c>
      <c r="I27" s="9">
        <v>5500</v>
      </c>
      <c r="J27" s="5" t="s">
        <v>14</v>
      </c>
      <c r="K27" s="10" t="s">
        <v>15</v>
      </c>
      <c r="L27" s="5" t="s">
        <v>16</v>
      </c>
    </row>
    <row r="28" spans="1:12" ht="22.5" x14ac:dyDescent="0.2">
      <c r="A28" s="3" t="s">
        <v>12</v>
      </c>
      <c r="B28" s="7" t="s">
        <v>13</v>
      </c>
      <c r="C28" s="3"/>
      <c r="D28" s="27">
        <v>808298</v>
      </c>
      <c r="E28" s="27">
        <v>808298</v>
      </c>
      <c r="F28" s="8">
        <v>40967</v>
      </c>
      <c r="G28" s="8">
        <v>40997</v>
      </c>
      <c r="H28" s="9">
        <v>37346</v>
      </c>
      <c r="I28" s="9">
        <v>37346</v>
      </c>
      <c r="J28" s="5" t="s">
        <v>14</v>
      </c>
      <c r="K28" s="10" t="s">
        <v>15</v>
      </c>
      <c r="L28" s="5" t="s">
        <v>16</v>
      </c>
    </row>
    <row r="29" spans="1:12" ht="22.5" x14ac:dyDescent="0.2">
      <c r="A29" s="3" t="s">
        <v>12</v>
      </c>
      <c r="B29" s="7" t="s">
        <v>13</v>
      </c>
      <c r="C29" s="3"/>
      <c r="D29" s="27">
        <v>813485</v>
      </c>
      <c r="E29" s="27">
        <v>813485</v>
      </c>
      <c r="F29" s="8">
        <v>40967</v>
      </c>
      <c r="G29" s="8">
        <v>40997</v>
      </c>
      <c r="H29" s="9">
        <v>18600</v>
      </c>
      <c r="I29" s="9">
        <v>18600</v>
      </c>
      <c r="J29" s="5" t="s">
        <v>14</v>
      </c>
      <c r="K29" s="10" t="s">
        <v>15</v>
      </c>
      <c r="L29" s="5" t="s">
        <v>16</v>
      </c>
    </row>
    <row r="30" spans="1:12" ht="22.5" x14ac:dyDescent="0.2">
      <c r="A30" s="3" t="s">
        <v>12</v>
      </c>
      <c r="B30" s="7" t="s">
        <v>13</v>
      </c>
      <c r="C30" s="3"/>
      <c r="D30" s="27">
        <v>813651</v>
      </c>
      <c r="E30" s="27">
        <v>813651</v>
      </c>
      <c r="F30" s="8">
        <v>40967</v>
      </c>
      <c r="G30" s="8">
        <v>40997</v>
      </c>
      <c r="H30" s="9">
        <v>6400</v>
      </c>
      <c r="I30" s="9">
        <v>6400</v>
      </c>
      <c r="J30" s="5" t="s">
        <v>14</v>
      </c>
      <c r="K30" s="10" t="s">
        <v>15</v>
      </c>
      <c r="L30" s="5" t="s">
        <v>16</v>
      </c>
    </row>
    <row r="31" spans="1:12" ht="22.5" x14ac:dyDescent="0.2">
      <c r="A31" s="3" t="s">
        <v>12</v>
      </c>
      <c r="B31" s="7" t="s">
        <v>13</v>
      </c>
      <c r="C31" s="3"/>
      <c r="D31" s="27">
        <v>813792</v>
      </c>
      <c r="E31" s="27">
        <v>813792</v>
      </c>
      <c r="F31" s="8">
        <v>40967</v>
      </c>
      <c r="G31" s="8">
        <v>40997</v>
      </c>
      <c r="H31" s="9">
        <v>13200</v>
      </c>
      <c r="I31" s="9">
        <v>13200</v>
      </c>
      <c r="J31" s="5" t="s">
        <v>14</v>
      </c>
      <c r="K31" s="10" t="s">
        <v>15</v>
      </c>
      <c r="L31" s="5" t="s">
        <v>16</v>
      </c>
    </row>
    <row r="32" spans="1:12" ht="22.5" x14ac:dyDescent="0.2">
      <c r="A32" s="3" t="s">
        <v>12</v>
      </c>
      <c r="B32" s="7" t="s">
        <v>13</v>
      </c>
      <c r="C32" s="3"/>
      <c r="D32" s="27">
        <v>813803</v>
      </c>
      <c r="E32" s="27">
        <v>813803</v>
      </c>
      <c r="F32" s="8">
        <v>40967</v>
      </c>
      <c r="G32" s="8">
        <v>40997</v>
      </c>
      <c r="H32" s="9">
        <v>7400</v>
      </c>
      <c r="I32" s="9">
        <v>7400</v>
      </c>
      <c r="J32" s="5" t="s">
        <v>14</v>
      </c>
      <c r="K32" s="10" t="s">
        <v>15</v>
      </c>
      <c r="L32" s="5" t="s">
        <v>16</v>
      </c>
    </row>
    <row r="33" spans="1:12" ht="22.5" x14ac:dyDescent="0.2">
      <c r="A33" s="3" t="s">
        <v>12</v>
      </c>
      <c r="B33" s="7" t="s">
        <v>13</v>
      </c>
      <c r="C33" s="3"/>
      <c r="D33" s="27">
        <v>814817</v>
      </c>
      <c r="E33" s="27">
        <v>814817</v>
      </c>
      <c r="F33" s="8">
        <v>40967</v>
      </c>
      <c r="G33" s="8">
        <v>40997</v>
      </c>
      <c r="H33" s="9">
        <v>7400</v>
      </c>
      <c r="I33" s="9">
        <v>7400</v>
      </c>
      <c r="J33" s="5" t="s">
        <v>14</v>
      </c>
      <c r="K33" s="10" t="s">
        <v>15</v>
      </c>
      <c r="L33" s="5" t="s">
        <v>16</v>
      </c>
    </row>
    <row r="34" spans="1:12" ht="22.5" x14ac:dyDescent="0.2">
      <c r="A34" s="3" t="s">
        <v>12</v>
      </c>
      <c r="B34" s="7" t="s">
        <v>13</v>
      </c>
      <c r="C34" s="3"/>
      <c r="D34" s="27">
        <v>814936</v>
      </c>
      <c r="E34" s="27">
        <v>814936</v>
      </c>
      <c r="F34" s="8">
        <v>40967</v>
      </c>
      <c r="G34" s="8">
        <v>40997</v>
      </c>
      <c r="H34" s="9">
        <v>18400</v>
      </c>
      <c r="I34" s="9">
        <v>18400</v>
      </c>
      <c r="J34" s="5" t="s">
        <v>14</v>
      </c>
      <c r="K34" s="10" t="s">
        <v>15</v>
      </c>
      <c r="L34" s="5" t="s">
        <v>16</v>
      </c>
    </row>
    <row r="35" spans="1:12" ht="22.5" x14ac:dyDescent="0.2">
      <c r="A35" s="3" t="s">
        <v>12</v>
      </c>
      <c r="B35" s="7" t="s">
        <v>13</v>
      </c>
      <c r="C35" s="3"/>
      <c r="D35" s="27">
        <v>815846</v>
      </c>
      <c r="E35" s="27">
        <v>815846</v>
      </c>
      <c r="F35" s="8">
        <v>40969</v>
      </c>
      <c r="G35" s="8">
        <v>40999</v>
      </c>
      <c r="H35" s="9">
        <v>3400</v>
      </c>
      <c r="I35" s="9">
        <v>3400</v>
      </c>
      <c r="J35" s="5" t="s">
        <v>14</v>
      </c>
      <c r="K35" s="10" t="s">
        <v>15</v>
      </c>
      <c r="L35" s="5" t="s">
        <v>16</v>
      </c>
    </row>
    <row r="36" spans="1:12" ht="22.5" x14ac:dyDescent="0.2">
      <c r="A36" s="3" t="s">
        <v>12</v>
      </c>
      <c r="B36" s="7" t="s">
        <v>13</v>
      </c>
      <c r="C36" s="3"/>
      <c r="D36" s="27">
        <v>815964</v>
      </c>
      <c r="E36" s="27">
        <v>815964</v>
      </c>
      <c r="F36" s="8">
        <v>40992</v>
      </c>
      <c r="G36" s="8">
        <v>41022</v>
      </c>
      <c r="H36" s="9">
        <v>3400</v>
      </c>
      <c r="I36" s="9">
        <v>3400</v>
      </c>
      <c r="J36" s="5" t="s">
        <v>14</v>
      </c>
      <c r="K36" s="10" t="s">
        <v>15</v>
      </c>
      <c r="L36" s="5" t="s">
        <v>16</v>
      </c>
    </row>
    <row r="37" spans="1:12" ht="22.5" x14ac:dyDescent="0.2">
      <c r="A37" s="3" t="s">
        <v>12</v>
      </c>
      <c r="B37" s="7" t="s">
        <v>13</v>
      </c>
      <c r="C37" s="3"/>
      <c r="D37" s="27">
        <v>815975</v>
      </c>
      <c r="E37" s="27">
        <v>815975</v>
      </c>
      <c r="F37" s="8">
        <v>41026</v>
      </c>
      <c r="G37" s="8">
        <v>41056</v>
      </c>
      <c r="H37" s="9">
        <v>84100</v>
      </c>
      <c r="I37" s="9">
        <v>84100</v>
      </c>
      <c r="J37" s="5" t="s">
        <v>14</v>
      </c>
      <c r="K37" s="10" t="s">
        <v>15</v>
      </c>
      <c r="L37" s="5" t="s">
        <v>16</v>
      </c>
    </row>
    <row r="38" spans="1:12" ht="22.5" x14ac:dyDescent="0.2">
      <c r="A38" s="3" t="s">
        <v>12</v>
      </c>
      <c r="B38" s="7" t="s">
        <v>13</v>
      </c>
      <c r="C38" s="3"/>
      <c r="D38" s="27">
        <v>818195</v>
      </c>
      <c r="E38" s="27">
        <v>818195</v>
      </c>
      <c r="F38" s="8">
        <v>41159</v>
      </c>
      <c r="G38" s="8">
        <v>41189</v>
      </c>
      <c r="H38" s="9">
        <v>2200</v>
      </c>
      <c r="I38" s="9">
        <v>2200</v>
      </c>
      <c r="J38" s="5" t="s">
        <v>14</v>
      </c>
      <c r="K38" s="10" t="s">
        <v>15</v>
      </c>
      <c r="L38" s="5" t="s">
        <v>16</v>
      </c>
    </row>
    <row r="39" spans="1:12" ht="22.5" x14ac:dyDescent="0.2">
      <c r="A39" s="3" t="s">
        <v>12</v>
      </c>
      <c r="B39" s="7" t="s">
        <v>13</v>
      </c>
      <c r="C39" s="3"/>
      <c r="D39" s="27">
        <v>818223</v>
      </c>
      <c r="E39" s="27">
        <v>818223</v>
      </c>
      <c r="F39" s="8">
        <v>41178</v>
      </c>
      <c r="G39" s="8">
        <v>41208</v>
      </c>
      <c r="H39" s="9">
        <v>2200</v>
      </c>
      <c r="I39" s="9">
        <v>2200</v>
      </c>
      <c r="J39" s="5" t="s">
        <v>14</v>
      </c>
      <c r="K39" s="10" t="s">
        <v>15</v>
      </c>
      <c r="L39" s="5" t="s">
        <v>16</v>
      </c>
    </row>
    <row r="40" spans="1:12" ht="22.5" x14ac:dyDescent="0.2">
      <c r="A40" s="3" t="s">
        <v>12</v>
      </c>
      <c r="B40" s="7" t="s">
        <v>13</v>
      </c>
      <c r="C40" s="3"/>
      <c r="D40" s="27">
        <v>818267</v>
      </c>
      <c r="E40" s="27">
        <v>818267</v>
      </c>
      <c r="F40" s="8">
        <v>41375</v>
      </c>
      <c r="G40" s="8">
        <v>41405</v>
      </c>
      <c r="H40" s="9">
        <v>2300</v>
      </c>
      <c r="I40" s="9">
        <v>2300</v>
      </c>
      <c r="J40" s="5" t="s">
        <v>14</v>
      </c>
      <c r="K40" s="10" t="s">
        <v>15</v>
      </c>
      <c r="L40" s="5" t="s">
        <v>16</v>
      </c>
    </row>
    <row r="41" spans="1:12" ht="22.5" x14ac:dyDescent="0.2">
      <c r="A41" s="3" t="s">
        <v>12</v>
      </c>
      <c r="B41" s="7" t="s">
        <v>13</v>
      </c>
      <c r="C41" s="3"/>
      <c r="D41" s="27">
        <v>818375</v>
      </c>
      <c r="E41" s="27">
        <v>818375</v>
      </c>
      <c r="F41" s="8">
        <v>41396</v>
      </c>
      <c r="G41" s="8">
        <v>41426</v>
      </c>
      <c r="H41" s="9">
        <v>24900</v>
      </c>
      <c r="I41" s="9">
        <v>24900</v>
      </c>
      <c r="J41" s="5" t="s">
        <v>14</v>
      </c>
      <c r="K41" s="10" t="s">
        <v>15</v>
      </c>
      <c r="L41" s="5" t="s">
        <v>16</v>
      </c>
    </row>
    <row r="42" spans="1:12" ht="22.5" x14ac:dyDescent="0.2">
      <c r="A42" s="3" t="s">
        <v>12</v>
      </c>
      <c r="B42" s="7" t="s">
        <v>13</v>
      </c>
      <c r="C42" s="3"/>
      <c r="D42" s="27">
        <v>818394</v>
      </c>
      <c r="E42" s="27">
        <v>818394</v>
      </c>
      <c r="F42" s="8">
        <v>41429</v>
      </c>
      <c r="G42" s="8">
        <v>41459</v>
      </c>
      <c r="H42" s="9">
        <v>17986</v>
      </c>
      <c r="I42" s="9">
        <v>17986</v>
      </c>
      <c r="J42" s="5" t="s">
        <v>14</v>
      </c>
      <c r="K42" s="10" t="s">
        <v>15</v>
      </c>
      <c r="L42" s="5" t="s">
        <v>16</v>
      </c>
    </row>
    <row r="43" spans="1:12" ht="22.5" x14ac:dyDescent="0.2">
      <c r="A43" s="3" t="s">
        <v>12</v>
      </c>
      <c r="B43" s="7" t="s">
        <v>13</v>
      </c>
      <c r="C43" s="3"/>
      <c r="D43" s="27">
        <v>818477</v>
      </c>
      <c r="E43" s="27">
        <v>818477</v>
      </c>
      <c r="F43" s="8">
        <v>41474</v>
      </c>
      <c r="G43" s="8">
        <v>41504</v>
      </c>
      <c r="H43" s="9">
        <v>27200</v>
      </c>
      <c r="I43" s="9">
        <v>27200</v>
      </c>
      <c r="J43" s="5" t="s">
        <v>14</v>
      </c>
      <c r="K43" s="10" t="s">
        <v>15</v>
      </c>
      <c r="L43" s="5" t="s">
        <v>16</v>
      </c>
    </row>
    <row r="44" spans="1:12" ht="22.5" x14ac:dyDescent="0.2">
      <c r="A44" s="3" t="s">
        <v>12</v>
      </c>
      <c r="B44" s="7" t="s">
        <v>13</v>
      </c>
      <c r="C44" s="3"/>
      <c r="D44" s="27">
        <v>818498</v>
      </c>
      <c r="E44" s="27">
        <v>818498</v>
      </c>
      <c r="F44" s="8">
        <v>41474</v>
      </c>
      <c r="G44" s="8">
        <v>41504</v>
      </c>
      <c r="H44" s="9">
        <v>21619</v>
      </c>
      <c r="I44" s="9">
        <v>21619</v>
      </c>
      <c r="J44" s="5" t="s">
        <v>14</v>
      </c>
      <c r="K44" s="10" t="s">
        <v>15</v>
      </c>
      <c r="L44" s="5" t="s">
        <v>16</v>
      </c>
    </row>
    <row r="45" spans="1:12" ht="22.5" x14ac:dyDescent="0.2">
      <c r="A45" s="3" t="s">
        <v>12</v>
      </c>
      <c r="B45" s="7" t="s">
        <v>13</v>
      </c>
      <c r="C45" s="3"/>
      <c r="D45" s="27">
        <v>818772</v>
      </c>
      <c r="E45" s="27">
        <v>818772</v>
      </c>
      <c r="F45" s="8">
        <v>41474</v>
      </c>
      <c r="G45" s="8">
        <v>41504</v>
      </c>
      <c r="H45" s="9">
        <v>5238</v>
      </c>
      <c r="I45" s="9">
        <v>5238</v>
      </c>
      <c r="J45" s="5" t="s">
        <v>14</v>
      </c>
      <c r="K45" s="10" t="s">
        <v>15</v>
      </c>
      <c r="L45" s="5" t="s">
        <v>16</v>
      </c>
    </row>
    <row r="46" spans="1:12" ht="22.5" x14ac:dyDescent="0.2">
      <c r="A46" s="3" t="s">
        <v>12</v>
      </c>
      <c r="B46" s="7" t="s">
        <v>13</v>
      </c>
      <c r="C46" s="3"/>
      <c r="D46" s="27">
        <v>818796</v>
      </c>
      <c r="E46" s="27">
        <v>818796</v>
      </c>
      <c r="F46" s="8">
        <v>41477</v>
      </c>
      <c r="G46" s="8">
        <v>41507</v>
      </c>
      <c r="H46" s="9">
        <v>7300</v>
      </c>
      <c r="I46" s="9">
        <v>7300</v>
      </c>
      <c r="J46" s="5" t="s">
        <v>14</v>
      </c>
      <c r="K46" s="10" t="s">
        <v>15</v>
      </c>
      <c r="L46" s="5" t="s">
        <v>16</v>
      </c>
    </row>
    <row r="47" spans="1:12" ht="22.5" x14ac:dyDescent="0.2">
      <c r="A47" s="3" t="s">
        <v>12</v>
      </c>
      <c r="B47" s="7" t="s">
        <v>13</v>
      </c>
      <c r="C47" s="3"/>
      <c r="D47" s="27">
        <v>818829</v>
      </c>
      <c r="E47" s="27">
        <v>818829</v>
      </c>
      <c r="F47" s="8">
        <v>41477</v>
      </c>
      <c r="G47" s="8">
        <v>41507</v>
      </c>
      <c r="H47" s="9">
        <v>33300</v>
      </c>
      <c r="I47" s="9">
        <v>33300</v>
      </c>
      <c r="J47" s="5" t="s">
        <v>14</v>
      </c>
      <c r="K47" s="10" t="s">
        <v>15</v>
      </c>
      <c r="L47" s="5" t="s">
        <v>16</v>
      </c>
    </row>
    <row r="48" spans="1:12" ht="22.5" x14ac:dyDescent="0.2">
      <c r="A48" s="3" t="s">
        <v>12</v>
      </c>
      <c r="B48" s="7" t="s">
        <v>13</v>
      </c>
      <c r="C48" s="3"/>
      <c r="D48" s="27">
        <v>818903</v>
      </c>
      <c r="E48" s="27">
        <v>818903</v>
      </c>
      <c r="F48" s="8">
        <v>41554</v>
      </c>
      <c r="G48" s="8">
        <v>41584</v>
      </c>
      <c r="H48" s="9">
        <v>39735</v>
      </c>
      <c r="I48" s="9">
        <v>39735</v>
      </c>
      <c r="J48" s="5" t="s">
        <v>14</v>
      </c>
      <c r="K48" s="10" t="s">
        <v>15</v>
      </c>
      <c r="L48" s="5" t="s">
        <v>16</v>
      </c>
    </row>
    <row r="49" spans="1:12" ht="22.5" x14ac:dyDescent="0.2">
      <c r="A49" s="3" t="s">
        <v>12</v>
      </c>
      <c r="B49" s="7" t="s">
        <v>13</v>
      </c>
      <c r="C49" s="3"/>
      <c r="D49" s="27">
        <v>820659</v>
      </c>
      <c r="E49" s="27">
        <v>820659</v>
      </c>
      <c r="F49" s="8">
        <v>41578</v>
      </c>
      <c r="G49" s="8">
        <v>41608</v>
      </c>
      <c r="H49" s="9">
        <v>43469</v>
      </c>
      <c r="I49" s="9">
        <v>43469</v>
      </c>
      <c r="J49" s="5" t="s">
        <v>14</v>
      </c>
      <c r="K49" s="10" t="s">
        <v>15</v>
      </c>
      <c r="L49" s="5" t="s">
        <v>16</v>
      </c>
    </row>
    <row r="50" spans="1:12" ht="22.5" x14ac:dyDescent="0.2">
      <c r="A50" s="3" t="s">
        <v>12</v>
      </c>
      <c r="B50" s="7" t="s">
        <v>13</v>
      </c>
      <c r="C50" s="3"/>
      <c r="D50" s="27">
        <v>820684</v>
      </c>
      <c r="E50" s="27">
        <v>820684</v>
      </c>
      <c r="F50" s="8">
        <v>41663</v>
      </c>
      <c r="G50" s="8">
        <v>41693</v>
      </c>
      <c r="H50" s="9">
        <v>37980</v>
      </c>
      <c r="I50" s="9">
        <v>37980</v>
      </c>
      <c r="J50" s="5" t="s">
        <v>14</v>
      </c>
      <c r="K50" s="10" t="s">
        <v>15</v>
      </c>
      <c r="L50" s="5" t="s">
        <v>16</v>
      </c>
    </row>
    <row r="51" spans="1:12" ht="22.5" x14ac:dyDescent="0.2">
      <c r="A51" s="3" t="s">
        <v>12</v>
      </c>
      <c r="B51" s="7" t="s">
        <v>13</v>
      </c>
      <c r="C51" s="3"/>
      <c r="D51" s="27">
        <v>820709</v>
      </c>
      <c r="E51" s="27">
        <v>820709</v>
      </c>
      <c r="F51" s="8">
        <v>41694</v>
      </c>
      <c r="G51" s="8">
        <v>41724</v>
      </c>
      <c r="H51" s="9">
        <v>6160</v>
      </c>
      <c r="I51" s="9">
        <v>6160</v>
      </c>
      <c r="J51" s="5" t="s">
        <v>14</v>
      </c>
      <c r="K51" s="10" t="s">
        <v>15</v>
      </c>
      <c r="L51" s="5" t="s">
        <v>16</v>
      </c>
    </row>
    <row r="52" spans="1:12" ht="22.5" x14ac:dyDescent="0.2">
      <c r="A52" s="3" t="s">
        <v>12</v>
      </c>
      <c r="B52" s="7" t="s">
        <v>13</v>
      </c>
      <c r="C52" s="3"/>
      <c r="D52" s="27">
        <v>822343</v>
      </c>
      <c r="E52" s="27">
        <v>822343</v>
      </c>
      <c r="F52" s="8">
        <v>41706</v>
      </c>
      <c r="G52" s="8">
        <v>41736</v>
      </c>
      <c r="H52" s="9">
        <v>3900</v>
      </c>
      <c r="I52" s="9">
        <v>3900</v>
      </c>
      <c r="J52" s="5" t="s">
        <v>14</v>
      </c>
      <c r="K52" s="10" t="s">
        <v>15</v>
      </c>
      <c r="L52" s="5" t="s">
        <v>16</v>
      </c>
    </row>
    <row r="53" spans="1:12" ht="22.5" x14ac:dyDescent="0.2">
      <c r="A53" s="3" t="s">
        <v>12</v>
      </c>
      <c r="B53" s="7" t="s">
        <v>13</v>
      </c>
      <c r="C53" s="3"/>
      <c r="D53" s="27">
        <v>830467</v>
      </c>
      <c r="E53" s="27">
        <v>830467</v>
      </c>
      <c r="F53" s="8">
        <v>41718</v>
      </c>
      <c r="G53" s="8">
        <v>41748</v>
      </c>
      <c r="H53" s="9">
        <v>3900</v>
      </c>
      <c r="I53" s="9">
        <v>3900</v>
      </c>
      <c r="J53" s="5" t="s">
        <v>14</v>
      </c>
      <c r="K53" s="10" t="s">
        <v>15</v>
      </c>
      <c r="L53" s="5" t="s">
        <v>16</v>
      </c>
    </row>
    <row r="54" spans="1:12" ht="22.5" x14ac:dyDescent="0.2">
      <c r="A54" s="3" t="s">
        <v>12</v>
      </c>
      <c r="B54" s="7" t="s">
        <v>13</v>
      </c>
      <c r="C54" s="3"/>
      <c r="D54" s="27">
        <v>842755</v>
      </c>
      <c r="E54" s="27">
        <v>842755</v>
      </c>
      <c r="F54" s="8">
        <v>41729</v>
      </c>
      <c r="G54" s="8">
        <v>41759</v>
      </c>
      <c r="H54" s="9">
        <v>37900</v>
      </c>
      <c r="I54" s="9">
        <v>37900</v>
      </c>
      <c r="J54" s="5" t="s">
        <v>14</v>
      </c>
      <c r="K54" s="10" t="s">
        <v>15</v>
      </c>
      <c r="L54" s="5" t="s">
        <v>16</v>
      </c>
    </row>
    <row r="55" spans="1:12" ht="22.5" x14ac:dyDescent="0.2">
      <c r="A55" s="3" t="s">
        <v>12</v>
      </c>
      <c r="B55" s="7" t="s">
        <v>13</v>
      </c>
      <c r="C55" s="3"/>
      <c r="D55" s="27">
        <v>927318</v>
      </c>
      <c r="E55" s="27">
        <v>927318</v>
      </c>
      <c r="F55" s="8">
        <v>41914</v>
      </c>
      <c r="G55" s="8">
        <v>41944</v>
      </c>
      <c r="H55" s="9">
        <v>21400</v>
      </c>
      <c r="I55" s="9">
        <v>21400</v>
      </c>
      <c r="J55" s="5" t="s">
        <v>14</v>
      </c>
      <c r="K55" s="10" t="s">
        <v>15</v>
      </c>
      <c r="L55" s="5" t="s">
        <v>16</v>
      </c>
    </row>
    <row r="56" spans="1:12" ht="22.5" x14ac:dyDescent="0.2">
      <c r="A56" s="3" t="s">
        <v>12</v>
      </c>
      <c r="B56" s="7" t="s">
        <v>13</v>
      </c>
      <c r="C56" s="3"/>
      <c r="D56" s="27">
        <v>1016260</v>
      </c>
      <c r="E56" s="27">
        <v>1016260</v>
      </c>
      <c r="F56" s="8">
        <v>42114</v>
      </c>
      <c r="G56" s="8">
        <v>42144</v>
      </c>
      <c r="H56" s="9">
        <v>42348</v>
      </c>
      <c r="I56" s="9">
        <v>42348</v>
      </c>
      <c r="J56" s="5" t="s">
        <v>14</v>
      </c>
      <c r="K56" s="10" t="s">
        <v>15</v>
      </c>
      <c r="L56" s="5" t="s">
        <v>16</v>
      </c>
    </row>
    <row r="57" spans="1:12" ht="22.5" x14ac:dyDescent="0.2">
      <c r="A57" s="3" t="s">
        <v>12</v>
      </c>
      <c r="B57" s="7" t="s">
        <v>13</v>
      </c>
      <c r="C57" s="3"/>
      <c r="D57" s="27">
        <v>1024735</v>
      </c>
      <c r="E57" s="27">
        <v>1024735</v>
      </c>
      <c r="F57" s="8">
        <v>42168</v>
      </c>
      <c r="G57" s="8">
        <v>42198</v>
      </c>
      <c r="H57" s="9">
        <v>60185</v>
      </c>
      <c r="I57" s="9">
        <v>60185</v>
      </c>
      <c r="J57" s="5" t="s">
        <v>14</v>
      </c>
      <c r="K57" s="10" t="s">
        <v>15</v>
      </c>
      <c r="L57" s="5" t="s">
        <v>16</v>
      </c>
    </row>
    <row r="58" spans="1:12" ht="22.5" x14ac:dyDescent="0.2">
      <c r="A58" s="3" t="s">
        <v>12</v>
      </c>
      <c r="B58" s="7" t="s">
        <v>13</v>
      </c>
      <c r="C58" s="3"/>
      <c r="D58" s="27">
        <v>1025499</v>
      </c>
      <c r="E58" s="27">
        <v>1025499</v>
      </c>
      <c r="F58" s="8">
        <v>42169</v>
      </c>
      <c r="G58" s="8">
        <v>42199</v>
      </c>
      <c r="H58" s="9">
        <v>42674</v>
      </c>
      <c r="I58" s="9">
        <v>42674</v>
      </c>
      <c r="J58" s="5" t="s">
        <v>14</v>
      </c>
      <c r="K58" s="10" t="s">
        <v>15</v>
      </c>
      <c r="L58" s="5" t="s">
        <v>16</v>
      </c>
    </row>
    <row r="59" spans="1:12" ht="22.5" x14ac:dyDescent="0.2">
      <c r="A59" s="3" t="s">
        <v>12</v>
      </c>
      <c r="B59" s="7" t="s">
        <v>13</v>
      </c>
      <c r="C59" s="3"/>
      <c r="D59" s="27">
        <v>1029430</v>
      </c>
      <c r="E59" s="27">
        <v>1029430</v>
      </c>
      <c r="F59" s="8">
        <v>42179</v>
      </c>
      <c r="G59" s="8">
        <v>42209</v>
      </c>
      <c r="H59" s="9">
        <v>29600</v>
      </c>
      <c r="I59" s="9">
        <v>29600</v>
      </c>
      <c r="J59" s="5" t="s">
        <v>14</v>
      </c>
      <c r="K59" s="10" t="s">
        <v>15</v>
      </c>
      <c r="L59" s="5" t="s">
        <v>16</v>
      </c>
    </row>
    <row r="60" spans="1:12" ht="22.5" x14ac:dyDescent="0.2">
      <c r="A60" s="3" t="s">
        <v>12</v>
      </c>
      <c r="B60" s="7" t="s">
        <v>13</v>
      </c>
      <c r="C60" s="3"/>
      <c r="D60" s="27">
        <v>1031501</v>
      </c>
      <c r="E60" s="27">
        <v>1031501</v>
      </c>
      <c r="F60" s="8">
        <v>42182</v>
      </c>
      <c r="G60" s="8">
        <v>42212</v>
      </c>
      <c r="H60" s="9">
        <v>21450</v>
      </c>
      <c r="I60" s="9">
        <v>21450</v>
      </c>
      <c r="J60" s="5" t="s">
        <v>14</v>
      </c>
      <c r="K60" s="10" t="s">
        <v>15</v>
      </c>
      <c r="L60" s="5" t="s">
        <v>16</v>
      </c>
    </row>
    <row r="61" spans="1:12" ht="22.5" x14ac:dyDescent="0.2">
      <c r="A61" s="3" t="s">
        <v>12</v>
      </c>
      <c r="B61" s="7" t="s">
        <v>13</v>
      </c>
      <c r="C61" s="3"/>
      <c r="D61" s="27">
        <v>1837947</v>
      </c>
      <c r="E61" s="27">
        <v>1837947</v>
      </c>
      <c r="F61" s="8">
        <v>44154</v>
      </c>
      <c r="G61" s="8">
        <v>44175</v>
      </c>
      <c r="H61" s="9">
        <v>74564</v>
      </c>
      <c r="I61" s="9">
        <v>74564</v>
      </c>
      <c r="J61" s="5" t="s">
        <v>14</v>
      </c>
      <c r="K61" s="10" t="s">
        <v>15</v>
      </c>
      <c r="L61" s="5" t="s">
        <v>16</v>
      </c>
    </row>
    <row r="62" spans="1:12" ht="22.5" x14ac:dyDescent="0.2">
      <c r="A62" s="3" t="s">
        <v>12</v>
      </c>
      <c r="B62" s="7" t="s">
        <v>13</v>
      </c>
      <c r="C62" s="3"/>
      <c r="D62" s="27">
        <v>1838468</v>
      </c>
      <c r="E62" s="27">
        <v>1838468</v>
      </c>
      <c r="F62" s="8">
        <v>44157</v>
      </c>
      <c r="G62" s="8">
        <v>44175</v>
      </c>
      <c r="H62" s="9">
        <v>74370</v>
      </c>
      <c r="I62" s="9">
        <v>74370</v>
      </c>
      <c r="J62" s="5" t="s">
        <v>14</v>
      </c>
      <c r="K62" s="10" t="s">
        <v>15</v>
      </c>
      <c r="L62" s="5" t="s">
        <v>16</v>
      </c>
    </row>
    <row r="63" spans="1:12" ht="22.5" x14ac:dyDescent="0.2">
      <c r="A63" s="3" t="s">
        <v>12</v>
      </c>
      <c r="B63" s="7" t="s">
        <v>13</v>
      </c>
      <c r="C63" s="3"/>
      <c r="D63" s="27">
        <v>1839585</v>
      </c>
      <c r="E63" s="27">
        <v>1839585</v>
      </c>
      <c r="F63" s="8">
        <v>44159</v>
      </c>
      <c r="G63" s="8">
        <v>44175</v>
      </c>
      <c r="H63" s="9">
        <v>145154</v>
      </c>
      <c r="I63" s="9">
        <v>145154</v>
      </c>
      <c r="J63" s="5" t="s">
        <v>14</v>
      </c>
      <c r="K63" s="10" t="s">
        <v>15</v>
      </c>
      <c r="L63" s="5" t="s">
        <v>16</v>
      </c>
    </row>
    <row r="64" spans="1:12" ht="22.5" x14ac:dyDescent="0.2">
      <c r="A64" s="3" t="s">
        <v>12</v>
      </c>
      <c r="B64" s="7" t="s">
        <v>13</v>
      </c>
      <c r="C64" s="3"/>
      <c r="D64" s="27">
        <v>1857085</v>
      </c>
      <c r="E64" s="27">
        <v>1857085</v>
      </c>
      <c r="F64" s="8">
        <v>44226</v>
      </c>
      <c r="G64" s="8">
        <v>44239</v>
      </c>
      <c r="H64" s="9">
        <v>11200</v>
      </c>
      <c r="I64" s="9">
        <v>11200</v>
      </c>
      <c r="J64" s="5" t="s">
        <v>14</v>
      </c>
      <c r="K64" s="10" t="s">
        <v>15</v>
      </c>
      <c r="L64" s="5" t="s">
        <v>16</v>
      </c>
    </row>
    <row r="65" spans="1:12" ht="22.5" x14ac:dyDescent="0.2">
      <c r="A65" s="3" t="s">
        <v>12</v>
      </c>
      <c r="B65" s="7" t="s">
        <v>13</v>
      </c>
      <c r="C65" s="3"/>
      <c r="D65" s="27">
        <v>1862544</v>
      </c>
      <c r="E65" s="27">
        <v>1862544</v>
      </c>
      <c r="F65" s="8">
        <v>44243</v>
      </c>
      <c r="G65" s="8">
        <v>44266</v>
      </c>
      <c r="H65" s="9">
        <v>22400</v>
      </c>
      <c r="I65" s="9">
        <v>22400</v>
      </c>
      <c r="J65" s="5" t="s">
        <v>14</v>
      </c>
      <c r="K65" s="10" t="s">
        <v>15</v>
      </c>
      <c r="L65" s="5" t="s">
        <v>16</v>
      </c>
    </row>
    <row r="66" spans="1:12" ht="22.5" x14ac:dyDescent="0.2">
      <c r="A66" s="3" t="s">
        <v>12</v>
      </c>
      <c r="B66" s="7" t="s">
        <v>13</v>
      </c>
      <c r="C66" s="3"/>
      <c r="D66" s="27">
        <v>1862555</v>
      </c>
      <c r="E66" s="27">
        <v>1862555</v>
      </c>
      <c r="F66" s="8">
        <v>44243</v>
      </c>
      <c r="G66" s="8">
        <v>44266</v>
      </c>
      <c r="H66" s="9">
        <v>117800</v>
      </c>
      <c r="I66" s="9">
        <v>117800</v>
      </c>
      <c r="J66" s="5" t="s">
        <v>14</v>
      </c>
      <c r="K66" s="10" t="s">
        <v>15</v>
      </c>
      <c r="L66" s="5" t="s">
        <v>16</v>
      </c>
    </row>
    <row r="67" spans="1:12" ht="22.5" x14ac:dyDescent="0.2">
      <c r="A67" s="3" t="s">
        <v>12</v>
      </c>
      <c r="B67" s="7" t="s">
        <v>13</v>
      </c>
      <c r="C67" s="3"/>
      <c r="D67" s="27">
        <v>1912621</v>
      </c>
      <c r="E67" s="27">
        <v>1912621</v>
      </c>
      <c r="F67" s="8">
        <v>44388</v>
      </c>
      <c r="G67" s="8">
        <v>44454</v>
      </c>
      <c r="H67" s="9">
        <v>71270</v>
      </c>
      <c r="I67" s="9">
        <v>71270</v>
      </c>
      <c r="J67" s="5" t="s">
        <v>14</v>
      </c>
      <c r="K67" s="10" t="s">
        <v>15</v>
      </c>
      <c r="L67" s="5" t="s">
        <v>16</v>
      </c>
    </row>
    <row r="68" spans="1:12" ht="22.5" x14ac:dyDescent="0.2">
      <c r="A68" s="3" t="s">
        <v>12</v>
      </c>
      <c r="B68" s="7" t="s">
        <v>13</v>
      </c>
      <c r="C68" s="3"/>
      <c r="D68" s="27">
        <v>1950642</v>
      </c>
      <c r="E68" s="27">
        <v>1950642</v>
      </c>
      <c r="F68" s="8">
        <v>44478</v>
      </c>
      <c r="G68" s="8">
        <v>44508</v>
      </c>
      <c r="H68" s="9">
        <v>71491</v>
      </c>
      <c r="I68" s="9">
        <v>71491</v>
      </c>
      <c r="J68" s="5" t="s">
        <v>14</v>
      </c>
      <c r="K68" s="10" t="s">
        <v>15</v>
      </c>
      <c r="L68" s="5" t="s">
        <v>16</v>
      </c>
    </row>
    <row r="69" spans="1:12" ht="22.5" x14ac:dyDescent="0.2">
      <c r="A69" s="3" t="s">
        <v>12</v>
      </c>
      <c r="B69" s="7" t="s">
        <v>13</v>
      </c>
      <c r="C69" s="3"/>
      <c r="D69" s="27">
        <v>1990686</v>
      </c>
      <c r="E69" s="27">
        <v>1990686</v>
      </c>
      <c r="F69" s="8">
        <v>44582</v>
      </c>
      <c r="G69" s="8">
        <v>44613</v>
      </c>
      <c r="H69" s="9">
        <v>63953</v>
      </c>
      <c r="I69" s="9">
        <v>63953</v>
      </c>
      <c r="J69" s="5" t="s">
        <v>14</v>
      </c>
      <c r="K69" s="10" t="s">
        <v>15</v>
      </c>
      <c r="L69" s="5" t="s">
        <v>16</v>
      </c>
    </row>
    <row r="70" spans="1:12" ht="22.5" x14ac:dyDescent="0.2">
      <c r="A70" s="3" t="s">
        <v>12</v>
      </c>
      <c r="B70" s="7" t="s">
        <v>13</v>
      </c>
      <c r="C70" s="3"/>
      <c r="D70" s="27">
        <v>2054912</v>
      </c>
      <c r="E70" s="27">
        <v>2054912</v>
      </c>
      <c r="F70" s="8">
        <v>44752</v>
      </c>
      <c r="G70" s="8">
        <v>44916</v>
      </c>
      <c r="H70" s="9">
        <v>63000</v>
      </c>
      <c r="I70" s="9">
        <v>63000</v>
      </c>
      <c r="J70" s="5" t="s">
        <v>14</v>
      </c>
      <c r="K70" s="10" t="s">
        <v>15</v>
      </c>
      <c r="L70" s="5" t="s">
        <v>16</v>
      </c>
    </row>
    <row r="71" spans="1:12" ht="22.5" x14ac:dyDescent="0.2">
      <c r="A71" s="3" t="s">
        <v>12</v>
      </c>
      <c r="B71" s="7" t="s">
        <v>13</v>
      </c>
      <c r="C71" s="3"/>
      <c r="D71" s="27">
        <v>2057121</v>
      </c>
      <c r="E71" s="27">
        <v>2057121</v>
      </c>
      <c r="F71" s="8">
        <v>44756</v>
      </c>
      <c r="G71" s="8">
        <v>44916</v>
      </c>
      <c r="H71" s="9">
        <v>74480</v>
      </c>
      <c r="I71" s="9">
        <v>74480</v>
      </c>
      <c r="J71" s="5" t="s">
        <v>14</v>
      </c>
      <c r="K71" s="10" t="s">
        <v>15</v>
      </c>
      <c r="L71" s="5" t="s">
        <v>16</v>
      </c>
    </row>
    <row r="72" spans="1:12" ht="22.5" x14ac:dyDescent="0.2">
      <c r="A72" s="3" t="s">
        <v>12</v>
      </c>
      <c r="B72" s="7" t="s">
        <v>13</v>
      </c>
      <c r="C72" s="3"/>
      <c r="D72" s="27">
        <v>998933</v>
      </c>
      <c r="E72" s="27">
        <v>998933</v>
      </c>
      <c r="F72" s="8">
        <v>42114</v>
      </c>
      <c r="G72" s="8">
        <v>42114</v>
      </c>
      <c r="H72" s="9">
        <v>42396</v>
      </c>
      <c r="I72" s="9">
        <v>42396</v>
      </c>
      <c r="J72" s="5" t="s">
        <v>14</v>
      </c>
      <c r="K72" s="10" t="s">
        <v>15</v>
      </c>
      <c r="L72" s="5" t="s">
        <v>16</v>
      </c>
    </row>
    <row r="73" spans="1:12" ht="22.5" x14ac:dyDescent="0.2">
      <c r="A73" s="3" t="s">
        <v>12</v>
      </c>
      <c r="B73" s="7" t="s">
        <v>13</v>
      </c>
      <c r="C73" s="3"/>
      <c r="D73" s="27">
        <v>999021</v>
      </c>
      <c r="E73" s="27">
        <v>999021</v>
      </c>
      <c r="F73" s="8">
        <v>42114</v>
      </c>
      <c r="G73" s="8">
        <v>42114</v>
      </c>
      <c r="H73" s="9">
        <v>3708</v>
      </c>
      <c r="I73" s="9">
        <v>3708</v>
      </c>
      <c r="J73" s="5" t="s">
        <v>14</v>
      </c>
      <c r="K73" s="10" t="s">
        <v>15</v>
      </c>
      <c r="L73" s="5" t="s">
        <v>16</v>
      </c>
    </row>
    <row r="74" spans="1:12" ht="22.5" x14ac:dyDescent="0.2">
      <c r="A74" s="3" t="s">
        <v>12</v>
      </c>
      <c r="B74" s="7" t="s">
        <v>13</v>
      </c>
      <c r="C74" s="3"/>
      <c r="D74" s="27">
        <v>1001445</v>
      </c>
      <c r="E74" s="27">
        <v>1001445</v>
      </c>
      <c r="F74" s="8">
        <v>42118</v>
      </c>
      <c r="G74" s="8">
        <v>42118</v>
      </c>
      <c r="H74" s="9">
        <v>4894</v>
      </c>
      <c r="I74" s="9">
        <v>4894</v>
      </c>
      <c r="J74" s="5" t="s">
        <v>14</v>
      </c>
      <c r="K74" s="10" t="s">
        <v>15</v>
      </c>
      <c r="L74" s="5" t="s">
        <v>16</v>
      </c>
    </row>
    <row r="75" spans="1:12" ht="22.5" x14ac:dyDescent="0.2">
      <c r="A75" s="3" t="s">
        <v>12</v>
      </c>
      <c r="B75" s="7" t="s">
        <v>13</v>
      </c>
      <c r="C75" s="3"/>
      <c r="D75" s="27">
        <v>1020453</v>
      </c>
      <c r="E75" s="27">
        <v>1020453</v>
      </c>
      <c r="F75" s="8">
        <v>42159</v>
      </c>
      <c r="G75" s="8">
        <v>42159</v>
      </c>
      <c r="H75" s="9">
        <v>25800</v>
      </c>
      <c r="I75" s="9">
        <v>25800</v>
      </c>
      <c r="J75" s="5" t="s">
        <v>14</v>
      </c>
      <c r="K75" s="10" t="s">
        <v>15</v>
      </c>
      <c r="L75" s="5" t="s">
        <v>16</v>
      </c>
    </row>
    <row r="76" spans="1:12" ht="22.5" x14ac:dyDescent="0.2">
      <c r="A76" s="3" t="s">
        <v>12</v>
      </c>
      <c r="B76" s="7" t="s">
        <v>13</v>
      </c>
      <c r="C76" s="3"/>
      <c r="D76" s="27">
        <v>1862567</v>
      </c>
      <c r="E76" s="27">
        <v>1862567</v>
      </c>
      <c r="F76" s="8">
        <v>44243</v>
      </c>
      <c r="G76" s="8">
        <v>44243</v>
      </c>
      <c r="H76" s="9">
        <v>373900</v>
      </c>
      <c r="I76" s="9">
        <v>373900</v>
      </c>
      <c r="J76" s="5" t="s">
        <v>14</v>
      </c>
      <c r="K76" s="10" t="s">
        <v>15</v>
      </c>
      <c r="L76" s="5" t="s">
        <v>16</v>
      </c>
    </row>
    <row r="77" spans="1:12" ht="22.5" x14ac:dyDescent="0.2">
      <c r="A77" s="3" t="s">
        <v>12</v>
      </c>
      <c r="B77" s="7" t="s">
        <v>13</v>
      </c>
      <c r="C77" s="3"/>
      <c r="D77" s="27">
        <v>1862686</v>
      </c>
      <c r="E77" s="27">
        <v>1862686</v>
      </c>
      <c r="F77" s="8">
        <v>44243</v>
      </c>
      <c r="G77" s="8">
        <v>44243</v>
      </c>
      <c r="H77" s="9">
        <v>36300</v>
      </c>
      <c r="I77" s="9">
        <v>36300</v>
      </c>
      <c r="J77" s="5" t="s">
        <v>14</v>
      </c>
      <c r="K77" s="10" t="s">
        <v>15</v>
      </c>
      <c r="L77" s="5" t="s">
        <v>16</v>
      </c>
    </row>
    <row r="78" spans="1:12" ht="22.5" x14ac:dyDescent="0.2">
      <c r="A78" s="3" t="s">
        <v>12</v>
      </c>
      <c r="B78" s="7" t="s">
        <v>13</v>
      </c>
      <c r="C78" s="3"/>
      <c r="D78" s="27">
        <v>1863961</v>
      </c>
      <c r="E78" s="27">
        <v>1863961</v>
      </c>
      <c r="F78" s="8">
        <v>44247</v>
      </c>
      <c r="G78" s="8">
        <v>44247</v>
      </c>
      <c r="H78" s="9">
        <v>30934</v>
      </c>
      <c r="I78" s="9">
        <v>30934</v>
      </c>
      <c r="J78" s="5" t="s">
        <v>14</v>
      </c>
      <c r="K78" s="10" t="s">
        <v>15</v>
      </c>
      <c r="L78" s="5" t="s">
        <v>16</v>
      </c>
    </row>
    <row r="79" spans="1:12" ht="22.5" x14ac:dyDescent="0.2">
      <c r="A79" s="3" t="s">
        <v>12</v>
      </c>
      <c r="B79" s="7" t="s">
        <v>13</v>
      </c>
      <c r="C79" s="3"/>
      <c r="D79" s="27">
        <v>1883753</v>
      </c>
      <c r="E79" s="27">
        <v>1883753</v>
      </c>
      <c r="F79" s="8">
        <v>44303</v>
      </c>
      <c r="G79" s="8">
        <v>44303</v>
      </c>
      <c r="H79" s="9">
        <v>19700</v>
      </c>
      <c r="I79" s="9">
        <v>19700</v>
      </c>
      <c r="J79" s="5" t="s">
        <v>14</v>
      </c>
      <c r="K79" s="10" t="s">
        <v>15</v>
      </c>
      <c r="L79" s="5" t="s">
        <v>16</v>
      </c>
    </row>
    <row r="80" spans="1:12" ht="22.5" x14ac:dyDescent="0.2">
      <c r="A80" s="3" t="s">
        <v>12</v>
      </c>
      <c r="B80" s="7" t="s">
        <v>13</v>
      </c>
      <c r="C80" s="3"/>
      <c r="D80" s="27">
        <v>1883754</v>
      </c>
      <c r="E80" s="27">
        <v>1883754</v>
      </c>
      <c r="F80" s="8">
        <v>44303</v>
      </c>
      <c r="G80" s="8">
        <v>44303</v>
      </c>
      <c r="H80" s="9">
        <v>11200</v>
      </c>
      <c r="I80" s="9">
        <v>11200</v>
      </c>
      <c r="J80" s="5" t="s">
        <v>14</v>
      </c>
      <c r="K80" s="10" t="s">
        <v>15</v>
      </c>
      <c r="L80" s="5" t="s">
        <v>16</v>
      </c>
    </row>
    <row r="81" spans="1:12" ht="22.5" x14ac:dyDescent="0.2">
      <c r="A81" s="3" t="s">
        <v>12</v>
      </c>
      <c r="B81" s="7" t="s">
        <v>13</v>
      </c>
      <c r="C81" s="3"/>
      <c r="D81" s="27">
        <v>1883812</v>
      </c>
      <c r="E81" s="27">
        <v>1883812</v>
      </c>
      <c r="F81" s="8">
        <v>44303</v>
      </c>
      <c r="G81" s="8">
        <v>44303</v>
      </c>
      <c r="H81" s="9">
        <v>16170</v>
      </c>
      <c r="I81" s="9">
        <v>16170</v>
      </c>
      <c r="J81" s="5" t="s">
        <v>14</v>
      </c>
      <c r="K81" s="10" t="s">
        <v>15</v>
      </c>
      <c r="L81" s="5" t="s">
        <v>16</v>
      </c>
    </row>
    <row r="82" spans="1:12" ht="22.5" x14ac:dyDescent="0.2">
      <c r="A82" s="3" t="s">
        <v>12</v>
      </c>
      <c r="B82" s="7" t="s">
        <v>13</v>
      </c>
      <c r="C82" s="3" t="s">
        <v>11</v>
      </c>
      <c r="D82" s="4">
        <v>9545</v>
      </c>
      <c r="E82" s="4" t="s">
        <v>29</v>
      </c>
      <c r="F82" s="8">
        <v>44337</v>
      </c>
      <c r="G82" s="8">
        <v>44337</v>
      </c>
      <c r="H82" s="9">
        <v>19700</v>
      </c>
      <c r="I82" s="9">
        <v>19700</v>
      </c>
      <c r="J82" s="5" t="s">
        <v>14</v>
      </c>
      <c r="K82" s="10" t="s">
        <v>15</v>
      </c>
      <c r="L82" s="5" t="s">
        <v>16</v>
      </c>
    </row>
    <row r="83" spans="1:12" ht="22.5" x14ac:dyDescent="0.2">
      <c r="A83" s="3" t="s">
        <v>12</v>
      </c>
      <c r="B83" s="7" t="s">
        <v>13</v>
      </c>
      <c r="C83" s="3" t="s">
        <v>11</v>
      </c>
      <c r="D83" s="4">
        <v>9546</v>
      </c>
      <c r="E83" s="4" t="s">
        <v>30</v>
      </c>
      <c r="F83" s="8">
        <v>44337</v>
      </c>
      <c r="G83" s="8">
        <v>44337</v>
      </c>
      <c r="H83" s="9">
        <v>18810</v>
      </c>
      <c r="I83" s="9">
        <v>18810</v>
      </c>
      <c r="J83" s="5" t="s">
        <v>14</v>
      </c>
      <c r="K83" s="10" t="s">
        <v>15</v>
      </c>
      <c r="L83" s="5" t="s">
        <v>16</v>
      </c>
    </row>
    <row r="84" spans="1:12" ht="22.5" x14ac:dyDescent="0.2">
      <c r="A84" s="3" t="s">
        <v>12</v>
      </c>
      <c r="B84" s="7" t="s">
        <v>13</v>
      </c>
      <c r="C84" s="3" t="s">
        <v>11</v>
      </c>
      <c r="D84" s="4">
        <v>9897</v>
      </c>
      <c r="E84" s="4" t="s">
        <v>31</v>
      </c>
      <c r="F84" s="8">
        <v>44352</v>
      </c>
      <c r="G84" s="8">
        <v>44352</v>
      </c>
      <c r="H84" s="9">
        <v>19700</v>
      </c>
      <c r="I84" s="9">
        <v>19700</v>
      </c>
      <c r="J84" s="5" t="s">
        <v>14</v>
      </c>
      <c r="K84" s="10" t="s">
        <v>15</v>
      </c>
      <c r="L84" s="5" t="s">
        <v>16</v>
      </c>
    </row>
    <row r="85" spans="1:12" ht="22.5" x14ac:dyDescent="0.2">
      <c r="A85" s="3" t="s">
        <v>12</v>
      </c>
      <c r="B85" s="7" t="s">
        <v>13</v>
      </c>
      <c r="C85" s="3" t="s">
        <v>11</v>
      </c>
      <c r="D85" s="4">
        <v>9898</v>
      </c>
      <c r="E85" s="4" t="s">
        <v>32</v>
      </c>
      <c r="F85" s="8">
        <v>44352</v>
      </c>
      <c r="G85" s="8">
        <v>44352</v>
      </c>
      <c r="H85" s="9">
        <v>27300</v>
      </c>
      <c r="I85" s="9">
        <v>27300</v>
      </c>
      <c r="J85" s="5" t="s">
        <v>14</v>
      </c>
      <c r="K85" s="10" t="s">
        <v>15</v>
      </c>
      <c r="L85" s="5" t="s">
        <v>16</v>
      </c>
    </row>
    <row r="86" spans="1:12" ht="22.5" x14ac:dyDescent="0.2">
      <c r="A86" s="3" t="s">
        <v>12</v>
      </c>
      <c r="B86" s="7" t="s">
        <v>13</v>
      </c>
      <c r="C86" s="3" t="s">
        <v>11</v>
      </c>
      <c r="D86" s="4">
        <v>9899</v>
      </c>
      <c r="E86" s="4" t="s">
        <v>33</v>
      </c>
      <c r="F86" s="8">
        <v>44360</v>
      </c>
      <c r="G86" s="8">
        <v>44360</v>
      </c>
      <c r="H86" s="9">
        <v>87000</v>
      </c>
      <c r="I86" s="9">
        <v>87000</v>
      </c>
      <c r="J86" s="5" t="s">
        <v>14</v>
      </c>
      <c r="K86" s="10" t="s">
        <v>15</v>
      </c>
      <c r="L86" s="5" t="s">
        <v>16</v>
      </c>
    </row>
    <row r="87" spans="1:12" ht="22.5" x14ac:dyDescent="0.2">
      <c r="A87" s="3" t="s">
        <v>12</v>
      </c>
      <c r="B87" s="7" t="s">
        <v>13</v>
      </c>
      <c r="C87" s="3" t="s">
        <v>11</v>
      </c>
      <c r="D87" s="4">
        <v>9900</v>
      </c>
      <c r="E87" s="4" t="s">
        <v>34</v>
      </c>
      <c r="F87" s="8">
        <v>44360</v>
      </c>
      <c r="G87" s="8">
        <v>44360</v>
      </c>
      <c r="H87" s="9">
        <v>784026</v>
      </c>
      <c r="I87" s="9">
        <v>784026</v>
      </c>
      <c r="J87" s="5" t="s">
        <v>14</v>
      </c>
      <c r="K87" s="10" t="s">
        <v>15</v>
      </c>
      <c r="L87" s="5" t="s">
        <v>16</v>
      </c>
    </row>
    <row r="88" spans="1:12" ht="22.5" x14ac:dyDescent="0.2">
      <c r="A88" s="3" t="s">
        <v>12</v>
      </c>
      <c r="B88" s="7" t="s">
        <v>13</v>
      </c>
      <c r="C88" s="3" t="s">
        <v>11</v>
      </c>
      <c r="D88" s="4">
        <v>19926</v>
      </c>
      <c r="E88" s="4" t="s">
        <v>35</v>
      </c>
      <c r="F88" s="8">
        <v>44658</v>
      </c>
      <c r="G88" s="8">
        <v>44658</v>
      </c>
      <c r="H88" s="9">
        <v>65201</v>
      </c>
      <c r="I88" s="9">
        <v>65201</v>
      </c>
      <c r="J88" s="5" t="s">
        <v>14</v>
      </c>
      <c r="K88" s="10" t="s">
        <v>15</v>
      </c>
      <c r="L88" s="5" t="s">
        <v>16</v>
      </c>
    </row>
    <row r="89" spans="1:12" ht="22.5" x14ac:dyDescent="0.2">
      <c r="A89" s="3" t="s">
        <v>12</v>
      </c>
      <c r="B89" s="7" t="s">
        <v>13</v>
      </c>
      <c r="C89" s="3" t="s">
        <v>11</v>
      </c>
      <c r="D89" s="4">
        <v>23012</v>
      </c>
      <c r="E89" s="4" t="s">
        <v>36</v>
      </c>
      <c r="F89" s="8">
        <v>44720</v>
      </c>
      <c r="G89" s="8">
        <v>44720</v>
      </c>
      <c r="H89" s="9">
        <v>66470</v>
      </c>
      <c r="I89" s="9">
        <v>66470</v>
      </c>
      <c r="J89" s="5" t="s">
        <v>14</v>
      </c>
      <c r="K89" s="10" t="s">
        <v>15</v>
      </c>
      <c r="L89" s="5" t="s">
        <v>16</v>
      </c>
    </row>
    <row r="90" spans="1:12" ht="22.5" x14ac:dyDescent="0.2">
      <c r="A90" s="3" t="s">
        <v>12</v>
      </c>
      <c r="B90" s="7" t="s">
        <v>13</v>
      </c>
      <c r="C90" s="3"/>
      <c r="D90" s="27">
        <v>23013</v>
      </c>
      <c r="E90" s="27">
        <v>23013</v>
      </c>
      <c r="F90" s="8">
        <v>44724</v>
      </c>
      <c r="G90" s="8">
        <v>44724</v>
      </c>
      <c r="H90" s="9">
        <v>85817</v>
      </c>
      <c r="I90" s="9">
        <v>85817</v>
      </c>
      <c r="J90" s="5" t="s">
        <v>14</v>
      </c>
      <c r="K90" s="10" t="s">
        <v>15</v>
      </c>
      <c r="L90" s="5" t="s">
        <v>16</v>
      </c>
    </row>
    <row r="91" spans="1:12" ht="22.5" x14ac:dyDescent="0.2">
      <c r="A91" s="3" t="s">
        <v>12</v>
      </c>
      <c r="B91" s="7" t="s">
        <v>13</v>
      </c>
      <c r="C91" s="3"/>
      <c r="D91" s="27">
        <v>7270</v>
      </c>
      <c r="E91" s="27">
        <v>7270</v>
      </c>
      <c r="F91" s="8">
        <v>44749</v>
      </c>
      <c r="G91" s="8">
        <v>44749</v>
      </c>
      <c r="H91" s="9">
        <v>67604</v>
      </c>
      <c r="I91" s="9">
        <v>67604</v>
      </c>
      <c r="J91" s="5" t="s">
        <v>14</v>
      </c>
      <c r="K91" s="10" t="s">
        <v>15</v>
      </c>
      <c r="L91" s="5" t="s">
        <v>16</v>
      </c>
    </row>
    <row r="92" spans="1:12" ht="22.5" x14ac:dyDescent="0.2">
      <c r="A92" s="3" t="s">
        <v>12</v>
      </c>
      <c r="B92" s="7" t="s">
        <v>13</v>
      </c>
      <c r="C92" s="3"/>
      <c r="D92" s="27">
        <v>7271</v>
      </c>
      <c r="E92" s="27">
        <v>7271</v>
      </c>
      <c r="F92" s="8">
        <v>44772</v>
      </c>
      <c r="G92" s="8">
        <v>44772</v>
      </c>
      <c r="H92" s="9">
        <v>66750</v>
      </c>
      <c r="I92" s="9">
        <v>66750</v>
      </c>
      <c r="J92" s="5" t="s">
        <v>14</v>
      </c>
      <c r="K92" s="10" t="s">
        <v>15</v>
      </c>
      <c r="L92" s="5" t="s">
        <v>16</v>
      </c>
    </row>
    <row r="93" spans="1:12" ht="22.5" x14ac:dyDescent="0.2">
      <c r="A93" s="3" t="s">
        <v>12</v>
      </c>
      <c r="B93" s="7" t="s">
        <v>13</v>
      </c>
      <c r="C93" s="3" t="s">
        <v>11</v>
      </c>
      <c r="D93" s="4">
        <v>26869</v>
      </c>
      <c r="E93" s="4" t="s">
        <v>37</v>
      </c>
      <c r="F93" s="8">
        <v>44907</v>
      </c>
      <c r="G93" s="8">
        <v>44941.999988425923</v>
      </c>
      <c r="H93" s="9">
        <v>64229</v>
      </c>
      <c r="I93" s="9">
        <v>64229</v>
      </c>
      <c r="J93" s="5" t="s">
        <v>14</v>
      </c>
      <c r="K93" s="10" t="s">
        <v>15</v>
      </c>
      <c r="L93" s="5" t="s">
        <v>16</v>
      </c>
    </row>
    <row r="94" spans="1:12" ht="22.5" x14ac:dyDescent="0.2">
      <c r="A94" s="3" t="s">
        <v>12</v>
      </c>
      <c r="B94" s="7" t="s">
        <v>13</v>
      </c>
      <c r="C94" s="3" t="s">
        <v>11</v>
      </c>
      <c r="D94" s="4">
        <v>29017</v>
      </c>
      <c r="E94" s="4" t="s">
        <v>38</v>
      </c>
      <c r="F94" s="8">
        <v>44910</v>
      </c>
      <c r="G94" s="8">
        <v>44941.999988425923</v>
      </c>
      <c r="H94" s="9">
        <v>89800</v>
      </c>
      <c r="I94" s="9">
        <v>89800</v>
      </c>
      <c r="J94" s="5" t="s">
        <v>14</v>
      </c>
      <c r="K94" s="10" t="s">
        <v>15</v>
      </c>
      <c r="L94" s="5" t="s">
        <v>16</v>
      </c>
    </row>
    <row r="95" spans="1:12" ht="22.5" x14ac:dyDescent="0.2">
      <c r="A95" s="3" t="s">
        <v>12</v>
      </c>
      <c r="B95" s="7" t="s">
        <v>13</v>
      </c>
      <c r="C95" s="3" t="s">
        <v>11</v>
      </c>
      <c r="D95" s="4">
        <v>30882</v>
      </c>
      <c r="E95" s="4" t="s">
        <v>39</v>
      </c>
      <c r="F95" s="8">
        <v>44941.366365393515</v>
      </c>
      <c r="G95" s="8">
        <v>45058.999988425923</v>
      </c>
      <c r="H95" s="9">
        <v>78651</v>
      </c>
      <c r="I95" s="9">
        <v>78651</v>
      </c>
      <c r="J95" s="5" t="s">
        <v>14</v>
      </c>
      <c r="K95" s="10" t="s">
        <v>15</v>
      </c>
      <c r="L95" s="5" t="s">
        <v>16</v>
      </c>
    </row>
    <row r="96" spans="1:12" ht="22.5" x14ac:dyDescent="0.2">
      <c r="A96" s="3" t="s">
        <v>12</v>
      </c>
      <c r="B96" s="7" t="s">
        <v>13</v>
      </c>
      <c r="C96" s="3" t="s">
        <v>11</v>
      </c>
      <c r="D96" s="4">
        <v>35859</v>
      </c>
      <c r="E96" s="4" t="s">
        <v>40</v>
      </c>
      <c r="F96" s="8">
        <v>45018.484024965277</v>
      </c>
      <c r="G96" s="8">
        <v>45069.999988425923</v>
      </c>
      <c r="H96" s="9">
        <v>73500</v>
      </c>
      <c r="I96" s="9">
        <v>73500</v>
      </c>
      <c r="J96" s="5" t="s">
        <v>14</v>
      </c>
      <c r="K96" s="10" t="s">
        <v>15</v>
      </c>
      <c r="L96" s="5" t="s">
        <v>16</v>
      </c>
    </row>
    <row r="97" spans="1:12" ht="22.5" x14ac:dyDescent="0.2">
      <c r="A97" s="11" t="s">
        <v>12</v>
      </c>
      <c r="B97" s="12" t="s">
        <v>13</v>
      </c>
      <c r="C97" s="11" t="s">
        <v>11</v>
      </c>
      <c r="D97" s="13">
        <v>37644</v>
      </c>
      <c r="E97" s="4" t="s">
        <v>41</v>
      </c>
      <c r="F97" s="14">
        <v>45044.629103043982</v>
      </c>
      <c r="G97" s="14">
        <v>45069.999988425923</v>
      </c>
      <c r="H97" s="15">
        <v>77803</v>
      </c>
      <c r="I97" s="15">
        <v>77803</v>
      </c>
      <c r="J97" s="16" t="s">
        <v>14</v>
      </c>
      <c r="K97" s="17" t="s">
        <v>15</v>
      </c>
      <c r="L97" s="16" t="s">
        <v>16</v>
      </c>
    </row>
    <row r="98" spans="1:12" ht="22.5" x14ac:dyDescent="0.2">
      <c r="A98" s="3" t="s">
        <v>12</v>
      </c>
      <c r="B98" s="7" t="s">
        <v>13</v>
      </c>
      <c r="C98" s="3" t="s">
        <v>11</v>
      </c>
      <c r="D98" s="4">
        <v>29017</v>
      </c>
      <c r="E98" s="4" t="s">
        <v>38</v>
      </c>
      <c r="F98" s="8">
        <v>44910</v>
      </c>
      <c r="G98" s="8"/>
      <c r="H98" s="9">
        <v>63400</v>
      </c>
      <c r="I98" s="9">
        <f>+H98</f>
        <v>63400</v>
      </c>
      <c r="J98" s="5" t="s">
        <v>14</v>
      </c>
      <c r="K98" s="10" t="s">
        <v>15</v>
      </c>
      <c r="L98" s="5" t="s">
        <v>16</v>
      </c>
    </row>
    <row r="99" spans="1:12" ht="22.5" x14ac:dyDescent="0.2">
      <c r="A99" s="3" t="s">
        <v>17</v>
      </c>
      <c r="B99" s="7" t="s">
        <v>13</v>
      </c>
      <c r="C99" s="3" t="s">
        <v>11</v>
      </c>
      <c r="D99" s="4">
        <v>30882</v>
      </c>
      <c r="E99" s="4" t="s">
        <v>39</v>
      </c>
      <c r="F99" s="8">
        <v>44940</v>
      </c>
      <c r="G99" s="8"/>
      <c r="H99" s="9">
        <v>78651</v>
      </c>
      <c r="I99" s="9">
        <f>+H99</f>
        <v>78651</v>
      </c>
      <c r="J99" s="5" t="s">
        <v>14</v>
      </c>
      <c r="K99" s="10" t="s">
        <v>15</v>
      </c>
      <c r="L99" s="5" t="s">
        <v>16</v>
      </c>
    </row>
    <row r="100" spans="1:12" ht="22.5" x14ac:dyDescent="0.2">
      <c r="A100" s="3" t="s">
        <v>18</v>
      </c>
      <c r="B100" s="7" t="s">
        <v>13</v>
      </c>
      <c r="C100" s="3" t="s">
        <v>11</v>
      </c>
      <c r="D100" s="4">
        <v>26869</v>
      </c>
      <c r="E100" s="4" t="s">
        <v>37</v>
      </c>
      <c r="F100" s="8">
        <v>44907</v>
      </c>
      <c r="G100" s="8"/>
      <c r="H100" s="9">
        <v>64229</v>
      </c>
      <c r="I100" s="9">
        <f>+H100</f>
        <v>64229</v>
      </c>
      <c r="J100" s="5" t="s">
        <v>14</v>
      </c>
      <c r="K100" s="10" t="s">
        <v>15</v>
      </c>
      <c r="L100" s="5" t="s">
        <v>16</v>
      </c>
    </row>
    <row r="101" spans="1:12" ht="22.5" x14ac:dyDescent="0.2">
      <c r="A101" s="3" t="s">
        <v>19</v>
      </c>
      <c r="B101" s="7" t="s">
        <v>13</v>
      </c>
      <c r="C101" s="3" t="s">
        <v>11</v>
      </c>
      <c r="D101" s="4">
        <v>32946</v>
      </c>
      <c r="E101" s="4" t="s">
        <v>42</v>
      </c>
      <c r="F101" s="8">
        <v>44972</v>
      </c>
      <c r="G101" s="8"/>
      <c r="H101" s="9">
        <v>74303</v>
      </c>
      <c r="I101" s="9">
        <v>74303</v>
      </c>
      <c r="J101" s="5" t="s">
        <v>14</v>
      </c>
      <c r="K101" s="10" t="s">
        <v>15</v>
      </c>
      <c r="L101" s="5" t="s">
        <v>16</v>
      </c>
    </row>
    <row r="102" spans="1:12" ht="22.5" x14ac:dyDescent="0.2">
      <c r="A102" s="3" t="s">
        <v>20</v>
      </c>
      <c r="B102" s="7" t="s">
        <v>13</v>
      </c>
      <c r="C102" s="3" t="s">
        <v>11</v>
      </c>
      <c r="D102" s="4">
        <v>33166</v>
      </c>
      <c r="E102" s="4" t="s">
        <v>43</v>
      </c>
      <c r="F102" s="8">
        <v>44974</v>
      </c>
      <c r="G102" s="8"/>
      <c r="H102" s="9">
        <v>91611</v>
      </c>
      <c r="I102" s="9">
        <v>91611</v>
      </c>
      <c r="J102" s="5" t="s">
        <v>14</v>
      </c>
      <c r="K102" s="10" t="s">
        <v>15</v>
      </c>
      <c r="L102" s="5" t="s">
        <v>16</v>
      </c>
    </row>
    <row r="103" spans="1:12" ht="22.5" x14ac:dyDescent="0.2">
      <c r="A103" s="3" t="s">
        <v>21</v>
      </c>
      <c r="B103" s="7" t="s">
        <v>13</v>
      </c>
      <c r="C103" s="3" t="s">
        <v>11</v>
      </c>
      <c r="D103" s="4">
        <v>35009</v>
      </c>
      <c r="E103" s="4" t="s">
        <v>44</v>
      </c>
      <c r="F103" s="8">
        <v>45001</v>
      </c>
      <c r="G103" s="8"/>
      <c r="H103" s="9">
        <v>33300</v>
      </c>
      <c r="I103" s="9">
        <v>33300</v>
      </c>
      <c r="J103" s="5" t="s">
        <v>14</v>
      </c>
      <c r="K103" s="10" t="s">
        <v>15</v>
      </c>
      <c r="L103" s="5" t="s">
        <v>16</v>
      </c>
    </row>
    <row r="104" spans="1:12" ht="22.5" x14ac:dyDescent="0.2">
      <c r="A104" s="3" t="s">
        <v>22</v>
      </c>
      <c r="B104" s="7" t="s">
        <v>13</v>
      </c>
      <c r="C104" s="3" t="s">
        <v>11</v>
      </c>
      <c r="D104" s="4">
        <v>35367</v>
      </c>
      <c r="E104" s="4" t="s">
        <v>45</v>
      </c>
      <c r="F104" s="8">
        <v>45009</v>
      </c>
      <c r="G104" s="8"/>
      <c r="H104" s="9">
        <v>166160</v>
      </c>
      <c r="I104" s="9">
        <v>166160</v>
      </c>
      <c r="J104" s="5" t="s">
        <v>14</v>
      </c>
      <c r="K104" s="10" t="s">
        <v>15</v>
      </c>
      <c r="L104" s="5" t="s">
        <v>16</v>
      </c>
    </row>
    <row r="105" spans="1:12" ht="22.5" x14ac:dyDescent="0.2">
      <c r="A105" s="3" t="s">
        <v>23</v>
      </c>
      <c r="B105" s="7" t="s">
        <v>13</v>
      </c>
      <c r="C105" s="3" t="s">
        <v>11</v>
      </c>
      <c r="D105" s="4">
        <v>35859</v>
      </c>
      <c r="E105" s="4" t="s">
        <v>40</v>
      </c>
      <c r="F105" s="8">
        <v>45017</v>
      </c>
      <c r="G105" s="8"/>
      <c r="H105" s="9">
        <v>73500</v>
      </c>
      <c r="I105" s="9">
        <v>73500</v>
      </c>
      <c r="J105" s="5" t="s">
        <v>14</v>
      </c>
      <c r="K105" s="10" t="s">
        <v>15</v>
      </c>
      <c r="L105" s="5" t="s">
        <v>16</v>
      </c>
    </row>
    <row r="106" spans="1:12" ht="22.5" x14ac:dyDescent="0.2">
      <c r="A106" s="3" t="s">
        <v>24</v>
      </c>
      <c r="B106" s="7" t="s">
        <v>13</v>
      </c>
      <c r="C106" s="3" t="s">
        <v>11</v>
      </c>
      <c r="D106" s="4">
        <v>37644</v>
      </c>
      <c r="E106" s="4" t="s">
        <v>41</v>
      </c>
      <c r="F106" s="8">
        <v>45044</v>
      </c>
      <c r="G106" s="8"/>
      <c r="H106" s="9">
        <v>77803</v>
      </c>
      <c r="I106" s="9">
        <v>77803</v>
      </c>
      <c r="J106" s="5" t="s">
        <v>14</v>
      </c>
      <c r="K106" s="10" t="s">
        <v>15</v>
      </c>
      <c r="L106" s="5" t="s">
        <v>16</v>
      </c>
    </row>
    <row r="107" spans="1:12" ht="22.5" x14ac:dyDescent="0.2">
      <c r="A107" s="3" t="s">
        <v>25</v>
      </c>
      <c r="B107" s="7" t="s">
        <v>13</v>
      </c>
      <c r="C107" s="3" t="s">
        <v>11</v>
      </c>
      <c r="D107" s="4">
        <v>41944</v>
      </c>
      <c r="E107" s="4" t="s">
        <v>46</v>
      </c>
      <c r="F107" s="8" t="s">
        <v>26</v>
      </c>
      <c r="G107" s="8"/>
      <c r="H107" s="9">
        <v>154000</v>
      </c>
      <c r="I107" s="9">
        <v>154000</v>
      </c>
      <c r="J107" s="5" t="s">
        <v>14</v>
      </c>
      <c r="K107" s="10" t="s">
        <v>15</v>
      </c>
      <c r="L107" s="5" t="s">
        <v>16</v>
      </c>
    </row>
    <row r="108" spans="1:12" ht="26.25" customHeight="1" x14ac:dyDescent="0.2">
      <c r="A108" s="18"/>
      <c r="B108" s="19" t="s">
        <v>27</v>
      </c>
      <c r="C108" s="20"/>
      <c r="D108" s="21"/>
      <c r="E108" s="21"/>
      <c r="F108" s="22"/>
      <c r="G108" s="22"/>
      <c r="H108" s="23"/>
      <c r="I108" s="23">
        <f>SUM(I98:I107)</f>
        <v>876957</v>
      </c>
      <c r="J108" s="24"/>
      <c r="K108" s="25"/>
      <c r="L108" s="24"/>
    </row>
    <row r="110" spans="1:12" x14ac:dyDescent="0.2">
      <c r="I110" s="26" t="e">
        <f>+I108+#REF!</f>
        <v>#REF!</v>
      </c>
    </row>
  </sheetData>
  <dataValidations count="1">
    <dataValidation type="whole" operator="greaterThan" allowBlank="1" showInputMessage="1" showErrorMessage="1" errorTitle="DATO ERRADO" error="El valor debe ser diferente de cero" sqref="H1:I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8"/>
  <sheetViews>
    <sheetView showGridLines="0" zoomScale="73" zoomScaleNormal="73" workbookViewId="0">
      <selection activeCell="L16" sqref="L16"/>
    </sheetView>
  </sheetViews>
  <sheetFormatPr baseColWidth="10" defaultRowHeight="15" x14ac:dyDescent="0.25"/>
  <cols>
    <col min="1" max="1" width="13.42578125" bestFit="1" customWidth="1"/>
    <col min="2" max="2" width="39.140625" bestFit="1" customWidth="1"/>
    <col min="3" max="3" width="11.85546875" bestFit="1" customWidth="1"/>
    <col min="4" max="5" width="9.5703125" bestFit="1" customWidth="1"/>
    <col min="6" max="6" width="21.28515625" bestFit="1" customWidth="1"/>
    <col min="7" max="7" width="13.85546875" style="76" bestFit="1" customWidth="1"/>
    <col min="8" max="8" width="15.140625" style="76" bestFit="1" customWidth="1"/>
    <col min="9" max="10" width="16.42578125" style="80" bestFit="1" customWidth="1"/>
    <col min="11" max="11" width="26.7109375" bestFit="1" customWidth="1"/>
    <col min="12" max="12" width="10.7109375" bestFit="1" customWidth="1"/>
    <col min="13" max="13" width="14.5703125" style="80" customWidth="1"/>
    <col min="14" max="14" width="19.140625" bestFit="1" customWidth="1"/>
    <col min="15" max="15" width="23.28515625" style="76" bestFit="1" customWidth="1"/>
    <col min="16" max="16" width="12.42578125" bestFit="1" customWidth="1"/>
  </cols>
  <sheetData>
    <row r="1" spans="1:16" s="83" customFormat="1" x14ac:dyDescent="0.25">
      <c r="G1" s="84"/>
      <c r="H1" s="84"/>
      <c r="I1" s="85">
        <f>SUBTOTAL(9,I3:I108)</f>
        <v>5211064</v>
      </c>
      <c r="J1" s="85">
        <f>SUBTOTAL(9,J3:J108)</f>
        <v>5211064</v>
      </c>
      <c r="M1" s="85">
        <f>SUBTOTAL(9,M3:M108)</f>
        <v>832579</v>
      </c>
      <c r="O1" s="84"/>
    </row>
    <row r="2" spans="1:16" ht="30" x14ac:dyDescent="0.25">
      <c r="A2" s="70" t="s">
        <v>71</v>
      </c>
      <c r="B2" s="70" t="s">
        <v>72</v>
      </c>
      <c r="C2" s="70" t="s">
        <v>73</v>
      </c>
      <c r="D2" s="70" t="s">
        <v>1</v>
      </c>
      <c r="E2" s="70" t="s">
        <v>74</v>
      </c>
      <c r="F2" s="79" t="s">
        <v>75</v>
      </c>
      <c r="G2" s="71" t="s">
        <v>76</v>
      </c>
      <c r="H2" s="71" t="s">
        <v>77</v>
      </c>
      <c r="I2" s="81" t="s">
        <v>78</v>
      </c>
      <c r="J2" s="81" t="s">
        <v>79</v>
      </c>
      <c r="K2" s="72" t="s">
        <v>80</v>
      </c>
      <c r="L2" s="86" t="s">
        <v>81</v>
      </c>
      <c r="M2" s="87" t="s">
        <v>82</v>
      </c>
      <c r="N2" s="73" t="s">
        <v>83</v>
      </c>
      <c r="O2" s="88" t="s">
        <v>84</v>
      </c>
      <c r="P2" s="73" t="s">
        <v>85</v>
      </c>
    </row>
    <row r="3" spans="1:16" x14ac:dyDescent="0.25">
      <c r="A3" s="74">
        <v>891900446</v>
      </c>
      <c r="B3" s="75" t="s">
        <v>86</v>
      </c>
      <c r="C3" s="77"/>
      <c r="D3" s="77">
        <v>815422</v>
      </c>
      <c r="E3" s="77">
        <v>815422</v>
      </c>
      <c r="F3" s="77" t="s">
        <v>87</v>
      </c>
      <c r="G3" s="78">
        <v>40375</v>
      </c>
      <c r="H3" s="78">
        <v>41787</v>
      </c>
      <c r="I3" s="82">
        <v>16800</v>
      </c>
      <c r="J3" s="82">
        <v>16800</v>
      </c>
      <c r="K3" s="77" t="s">
        <v>193</v>
      </c>
      <c r="L3" s="77" t="s">
        <v>190</v>
      </c>
      <c r="M3" s="82">
        <v>22200</v>
      </c>
      <c r="N3" s="77">
        <v>2200252855</v>
      </c>
      <c r="O3" s="78">
        <v>41829</v>
      </c>
      <c r="P3" s="78">
        <v>45260</v>
      </c>
    </row>
    <row r="4" spans="1:16" x14ac:dyDescent="0.25">
      <c r="A4" s="74">
        <v>891900446</v>
      </c>
      <c r="B4" s="75" t="s">
        <v>86</v>
      </c>
      <c r="C4" s="77"/>
      <c r="D4" s="77">
        <v>815448</v>
      </c>
      <c r="E4" s="77">
        <v>815448</v>
      </c>
      <c r="F4" s="77" t="s">
        <v>88</v>
      </c>
      <c r="G4" s="78">
        <v>40472</v>
      </c>
      <c r="H4" s="78">
        <v>41787</v>
      </c>
      <c r="I4" s="82">
        <v>2080</v>
      </c>
      <c r="J4" s="82">
        <v>2080</v>
      </c>
      <c r="K4" s="77" t="s">
        <v>193</v>
      </c>
      <c r="L4" s="77" t="s">
        <v>190</v>
      </c>
      <c r="M4" s="82">
        <v>570</v>
      </c>
      <c r="N4" s="77">
        <v>2200252855</v>
      </c>
      <c r="O4" s="78">
        <v>41829</v>
      </c>
      <c r="P4" s="78">
        <v>45260</v>
      </c>
    </row>
    <row r="5" spans="1:16" x14ac:dyDescent="0.25">
      <c r="A5" s="74">
        <v>891900446</v>
      </c>
      <c r="B5" s="75" t="s">
        <v>86</v>
      </c>
      <c r="C5" s="77"/>
      <c r="D5" s="77">
        <v>817134</v>
      </c>
      <c r="E5" s="77">
        <v>817134</v>
      </c>
      <c r="F5" s="77" t="s">
        <v>89</v>
      </c>
      <c r="G5" s="78">
        <v>40544</v>
      </c>
      <c r="H5" s="78">
        <v>41787</v>
      </c>
      <c r="I5" s="82">
        <v>14460</v>
      </c>
      <c r="J5" s="82">
        <v>14460</v>
      </c>
      <c r="K5" s="77" t="s">
        <v>193</v>
      </c>
      <c r="L5" s="77" t="s">
        <v>190</v>
      </c>
      <c r="M5" s="82">
        <v>3700</v>
      </c>
      <c r="N5" s="77">
        <v>2200252855</v>
      </c>
      <c r="O5" s="78">
        <v>41829</v>
      </c>
      <c r="P5" s="78">
        <v>45260</v>
      </c>
    </row>
    <row r="6" spans="1:16" x14ac:dyDescent="0.25">
      <c r="A6" s="74">
        <v>891900446</v>
      </c>
      <c r="B6" s="75" t="s">
        <v>86</v>
      </c>
      <c r="C6" s="77"/>
      <c r="D6" s="77">
        <v>815647</v>
      </c>
      <c r="E6" s="77">
        <v>815647</v>
      </c>
      <c r="F6" s="77" t="s">
        <v>90</v>
      </c>
      <c r="G6" s="78">
        <v>40752</v>
      </c>
      <c r="H6" s="78">
        <v>41787</v>
      </c>
      <c r="I6" s="82">
        <v>1416</v>
      </c>
      <c r="J6" s="82">
        <v>1416</v>
      </c>
      <c r="K6" s="77" t="s">
        <v>193</v>
      </c>
      <c r="L6" s="77" t="s">
        <v>190</v>
      </c>
      <c r="M6" s="82">
        <v>5500</v>
      </c>
      <c r="N6" s="77">
        <v>2200252855</v>
      </c>
      <c r="O6" s="78">
        <v>41829</v>
      </c>
      <c r="P6" s="78">
        <v>45260</v>
      </c>
    </row>
    <row r="7" spans="1:16" x14ac:dyDescent="0.25">
      <c r="A7" s="74">
        <v>891900446</v>
      </c>
      <c r="B7" s="75" t="s">
        <v>86</v>
      </c>
      <c r="C7" s="77"/>
      <c r="D7" s="77">
        <v>815818</v>
      </c>
      <c r="E7" s="77">
        <v>815818</v>
      </c>
      <c r="F7" s="77" t="s">
        <v>91</v>
      </c>
      <c r="G7" s="78">
        <v>40820</v>
      </c>
      <c r="H7" s="78">
        <v>41787</v>
      </c>
      <c r="I7" s="82">
        <v>3200</v>
      </c>
      <c r="J7" s="82">
        <v>3200</v>
      </c>
      <c r="K7" s="77" t="s">
        <v>193</v>
      </c>
      <c r="L7" s="77" t="s">
        <v>190</v>
      </c>
      <c r="M7" s="82">
        <v>40300</v>
      </c>
      <c r="N7" s="77">
        <v>2200252855</v>
      </c>
      <c r="O7" s="78">
        <v>41829</v>
      </c>
      <c r="P7" s="78">
        <v>45260</v>
      </c>
    </row>
    <row r="8" spans="1:16" x14ac:dyDescent="0.25">
      <c r="A8" s="74">
        <v>891900446</v>
      </c>
      <c r="B8" s="75" t="s">
        <v>86</v>
      </c>
      <c r="C8" s="77"/>
      <c r="D8" s="77">
        <v>481240</v>
      </c>
      <c r="E8" s="77">
        <v>481240</v>
      </c>
      <c r="F8" s="77" t="s">
        <v>92</v>
      </c>
      <c r="G8" s="78">
        <v>40835</v>
      </c>
      <c r="H8" s="78">
        <v>41029</v>
      </c>
      <c r="I8" s="82">
        <v>40100</v>
      </c>
      <c r="J8" s="82">
        <v>40100</v>
      </c>
      <c r="K8" s="77" t="s">
        <v>194</v>
      </c>
      <c r="L8" s="77" t="s">
        <v>190</v>
      </c>
      <c r="M8" s="82">
        <v>0</v>
      </c>
      <c r="N8" s="77"/>
      <c r="O8" s="78"/>
      <c r="P8" s="78">
        <v>45260</v>
      </c>
    </row>
    <row r="9" spans="1:16" x14ac:dyDescent="0.25">
      <c r="A9" s="74">
        <v>891900446</v>
      </c>
      <c r="B9" s="75" t="s">
        <v>86</v>
      </c>
      <c r="C9" s="77"/>
      <c r="D9" s="77">
        <v>493942</v>
      </c>
      <c r="E9" s="77">
        <v>493942</v>
      </c>
      <c r="F9" s="77" t="s">
        <v>93</v>
      </c>
      <c r="G9" s="78">
        <v>40835</v>
      </c>
      <c r="H9" s="78">
        <v>41054</v>
      </c>
      <c r="I9" s="82">
        <v>10400</v>
      </c>
      <c r="J9" s="82">
        <v>10400</v>
      </c>
      <c r="K9" s="77" t="s">
        <v>194</v>
      </c>
      <c r="L9" s="77" t="s">
        <v>190</v>
      </c>
      <c r="M9" s="82">
        <v>0</v>
      </c>
      <c r="N9" s="77"/>
      <c r="O9" s="78"/>
      <c r="P9" s="78">
        <v>45260</v>
      </c>
    </row>
    <row r="10" spans="1:16" x14ac:dyDescent="0.25">
      <c r="A10" s="74">
        <v>891900446</v>
      </c>
      <c r="B10" s="75" t="s">
        <v>86</v>
      </c>
      <c r="C10" s="77"/>
      <c r="D10" s="77">
        <v>493943</v>
      </c>
      <c r="E10" s="77">
        <v>493943</v>
      </c>
      <c r="F10" s="77" t="s">
        <v>94</v>
      </c>
      <c r="G10" s="78">
        <v>40835</v>
      </c>
      <c r="H10" s="78"/>
      <c r="I10" s="82">
        <v>16600</v>
      </c>
      <c r="J10" s="82">
        <v>16600</v>
      </c>
      <c r="K10" s="77" t="s">
        <v>191</v>
      </c>
      <c r="L10" s="77"/>
      <c r="M10" s="82">
        <v>0</v>
      </c>
      <c r="N10" s="77"/>
      <c r="O10" s="78"/>
      <c r="P10" s="78">
        <v>45260</v>
      </c>
    </row>
    <row r="11" spans="1:16" x14ac:dyDescent="0.25">
      <c r="A11" s="74">
        <v>891900446</v>
      </c>
      <c r="B11" s="75" t="s">
        <v>86</v>
      </c>
      <c r="C11" s="77"/>
      <c r="D11" s="77">
        <v>569004</v>
      </c>
      <c r="E11" s="77">
        <v>569004</v>
      </c>
      <c r="F11" s="77" t="s">
        <v>95</v>
      </c>
      <c r="G11" s="78">
        <v>40835</v>
      </c>
      <c r="H11" s="78">
        <v>41200</v>
      </c>
      <c r="I11" s="82">
        <v>40100</v>
      </c>
      <c r="J11" s="82">
        <v>40100</v>
      </c>
      <c r="K11" s="77" t="s">
        <v>193</v>
      </c>
      <c r="L11" s="77" t="s">
        <v>190</v>
      </c>
      <c r="M11" s="82">
        <v>20500</v>
      </c>
      <c r="N11" s="77">
        <v>2200163314</v>
      </c>
      <c r="O11" s="78">
        <v>41243</v>
      </c>
      <c r="P11" s="78">
        <v>45260</v>
      </c>
    </row>
    <row r="12" spans="1:16" x14ac:dyDescent="0.25">
      <c r="A12" s="74">
        <v>891900446</v>
      </c>
      <c r="B12" s="75" t="s">
        <v>86</v>
      </c>
      <c r="C12" s="77"/>
      <c r="D12" s="77">
        <v>573295</v>
      </c>
      <c r="E12" s="77">
        <v>573295</v>
      </c>
      <c r="F12" s="77" t="s">
        <v>96</v>
      </c>
      <c r="G12" s="78">
        <v>40835</v>
      </c>
      <c r="H12" s="78">
        <v>41200</v>
      </c>
      <c r="I12" s="82">
        <v>16600</v>
      </c>
      <c r="J12" s="82">
        <v>16600</v>
      </c>
      <c r="K12" s="77" t="s">
        <v>193</v>
      </c>
      <c r="L12" s="77" t="s">
        <v>190</v>
      </c>
      <c r="M12" s="82">
        <v>13300</v>
      </c>
      <c r="N12" s="77">
        <v>2200163314</v>
      </c>
      <c r="O12" s="78">
        <v>41243</v>
      </c>
      <c r="P12" s="78">
        <v>45260</v>
      </c>
    </row>
    <row r="13" spans="1:16" x14ac:dyDescent="0.25">
      <c r="A13" s="74">
        <v>891900446</v>
      </c>
      <c r="B13" s="75" t="s">
        <v>86</v>
      </c>
      <c r="C13" s="77"/>
      <c r="D13" s="77">
        <v>660065</v>
      </c>
      <c r="E13" s="77">
        <v>660065</v>
      </c>
      <c r="F13" s="77" t="s">
        <v>97</v>
      </c>
      <c r="G13" s="78">
        <v>40835</v>
      </c>
      <c r="H13" s="78">
        <v>41402</v>
      </c>
      <c r="I13" s="82">
        <v>66500</v>
      </c>
      <c r="J13" s="82">
        <v>66500</v>
      </c>
      <c r="K13" s="77" t="s">
        <v>193</v>
      </c>
      <c r="L13" s="77" t="s">
        <v>190</v>
      </c>
      <c r="M13" s="82">
        <v>29900</v>
      </c>
      <c r="N13" s="77">
        <v>2200187418</v>
      </c>
      <c r="O13" s="78">
        <v>41457</v>
      </c>
      <c r="P13" s="78">
        <v>45260</v>
      </c>
    </row>
    <row r="14" spans="1:16" x14ac:dyDescent="0.25">
      <c r="A14" s="74">
        <v>891900446</v>
      </c>
      <c r="B14" s="75" t="s">
        <v>86</v>
      </c>
      <c r="C14" s="77"/>
      <c r="D14" s="77">
        <v>671036</v>
      </c>
      <c r="E14" s="77">
        <v>671036</v>
      </c>
      <c r="F14" s="77" t="s">
        <v>98</v>
      </c>
      <c r="G14" s="78">
        <v>40835</v>
      </c>
      <c r="H14" s="78">
        <v>41442</v>
      </c>
      <c r="I14" s="82">
        <v>10200</v>
      </c>
      <c r="J14" s="82">
        <v>10200</v>
      </c>
      <c r="K14" s="77" t="s">
        <v>194</v>
      </c>
      <c r="L14" s="77" t="s">
        <v>190</v>
      </c>
      <c r="M14" s="82">
        <v>0</v>
      </c>
      <c r="N14" s="77"/>
      <c r="O14" s="78"/>
      <c r="P14" s="78">
        <v>45260</v>
      </c>
    </row>
    <row r="15" spans="1:16" x14ac:dyDescent="0.25">
      <c r="A15" s="74">
        <v>891900446</v>
      </c>
      <c r="B15" s="75" t="s">
        <v>86</v>
      </c>
      <c r="C15" s="77"/>
      <c r="D15" s="77">
        <v>687939</v>
      </c>
      <c r="E15" s="77">
        <v>687939</v>
      </c>
      <c r="F15" s="77" t="s">
        <v>99</v>
      </c>
      <c r="G15" s="78">
        <v>40835</v>
      </c>
      <c r="H15" s="78"/>
      <c r="I15" s="82">
        <v>68100</v>
      </c>
      <c r="J15" s="82">
        <v>68100</v>
      </c>
      <c r="K15" s="77" t="s">
        <v>191</v>
      </c>
      <c r="L15" s="77"/>
      <c r="M15" s="82"/>
      <c r="N15" s="77"/>
      <c r="O15" s="78"/>
      <c r="P15" s="78">
        <v>45260</v>
      </c>
    </row>
    <row r="16" spans="1:16" x14ac:dyDescent="0.25">
      <c r="A16" s="74">
        <v>891900446</v>
      </c>
      <c r="B16" s="75" t="s">
        <v>86</v>
      </c>
      <c r="C16" s="77"/>
      <c r="D16" s="77">
        <v>711753</v>
      </c>
      <c r="E16" s="77">
        <v>711753</v>
      </c>
      <c r="F16" s="77" t="s">
        <v>100</v>
      </c>
      <c r="G16" s="78">
        <v>40835</v>
      </c>
      <c r="H16" s="78">
        <v>41509</v>
      </c>
      <c r="I16" s="82">
        <v>10200</v>
      </c>
      <c r="J16" s="82">
        <v>10200</v>
      </c>
      <c r="K16" s="77" t="s">
        <v>193</v>
      </c>
      <c r="L16" s="77" t="s">
        <v>190</v>
      </c>
      <c r="M16" s="82">
        <v>6100</v>
      </c>
      <c r="N16" s="77">
        <v>2200205556</v>
      </c>
      <c r="O16" s="78">
        <v>41548</v>
      </c>
      <c r="P16" s="78">
        <v>45260</v>
      </c>
    </row>
    <row r="17" spans="1:16" x14ac:dyDescent="0.25">
      <c r="A17" s="74">
        <v>891900446</v>
      </c>
      <c r="B17" s="75" t="s">
        <v>86</v>
      </c>
      <c r="C17" s="77"/>
      <c r="D17" s="77">
        <v>712122</v>
      </c>
      <c r="E17" s="77">
        <v>712122</v>
      </c>
      <c r="F17" s="77" t="s">
        <v>101</v>
      </c>
      <c r="G17" s="78">
        <v>40835</v>
      </c>
      <c r="H17" s="78">
        <v>41509</v>
      </c>
      <c r="I17" s="82">
        <v>12500</v>
      </c>
      <c r="J17" s="82">
        <v>12500</v>
      </c>
      <c r="K17" s="77" t="s">
        <v>194</v>
      </c>
      <c r="L17" s="77" t="s">
        <v>190</v>
      </c>
      <c r="M17" s="82">
        <v>0</v>
      </c>
      <c r="N17" s="77"/>
      <c r="O17" s="78"/>
      <c r="P17" s="78">
        <v>45260</v>
      </c>
    </row>
    <row r="18" spans="1:16" x14ac:dyDescent="0.25">
      <c r="A18" s="74">
        <v>891900446</v>
      </c>
      <c r="B18" s="75" t="s">
        <v>86</v>
      </c>
      <c r="C18" s="77"/>
      <c r="D18" s="77">
        <v>712158</v>
      </c>
      <c r="E18" s="77">
        <v>712158</v>
      </c>
      <c r="F18" s="77" t="s">
        <v>102</v>
      </c>
      <c r="G18" s="78">
        <v>40835</v>
      </c>
      <c r="H18" s="78"/>
      <c r="I18" s="82">
        <v>18200</v>
      </c>
      <c r="J18" s="82">
        <v>18200</v>
      </c>
      <c r="K18" s="77" t="s">
        <v>191</v>
      </c>
      <c r="L18" s="77"/>
      <c r="M18" s="82"/>
      <c r="N18" s="77"/>
      <c r="O18" s="78"/>
      <c r="P18" s="78">
        <v>45260</v>
      </c>
    </row>
    <row r="19" spans="1:16" x14ac:dyDescent="0.25">
      <c r="A19" s="74">
        <v>891900446</v>
      </c>
      <c r="B19" s="75" t="s">
        <v>86</v>
      </c>
      <c r="C19" s="77"/>
      <c r="D19" s="77">
        <v>712411</v>
      </c>
      <c r="E19" s="77">
        <v>712411</v>
      </c>
      <c r="F19" s="77" t="s">
        <v>103</v>
      </c>
      <c r="G19" s="78">
        <v>40835</v>
      </c>
      <c r="H19" s="78">
        <v>41509</v>
      </c>
      <c r="I19" s="82">
        <v>15600</v>
      </c>
      <c r="J19" s="82">
        <v>15600</v>
      </c>
      <c r="K19" s="77" t="s">
        <v>194</v>
      </c>
      <c r="L19" s="77" t="s">
        <v>190</v>
      </c>
      <c r="M19" s="82">
        <v>0</v>
      </c>
      <c r="N19" s="77"/>
      <c r="O19" s="78"/>
      <c r="P19" s="78">
        <v>45260</v>
      </c>
    </row>
    <row r="20" spans="1:16" x14ac:dyDescent="0.25">
      <c r="A20" s="74">
        <v>891900446</v>
      </c>
      <c r="B20" s="75" t="s">
        <v>86</v>
      </c>
      <c r="C20" s="77"/>
      <c r="D20" s="77">
        <v>712498</v>
      </c>
      <c r="E20" s="77">
        <v>712498</v>
      </c>
      <c r="F20" s="77" t="s">
        <v>104</v>
      </c>
      <c r="G20" s="78">
        <v>40835</v>
      </c>
      <c r="H20" s="78">
        <v>41509</v>
      </c>
      <c r="I20" s="82">
        <v>3300</v>
      </c>
      <c r="J20" s="82">
        <v>3300</v>
      </c>
      <c r="K20" s="77" t="s">
        <v>194</v>
      </c>
      <c r="L20" s="77" t="s">
        <v>190</v>
      </c>
      <c r="M20" s="82">
        <v>0</v>
      </c>
      <c r="N20" s="77"/>
      <c r="O20" s="78"/>
      <c r="P20" s="78">
        <v>45260</v>
      </c>
    </row>
    <row r="21" spans="1:16" x14ac:dyDescent="0.25">
      <c r="A21" s="74">
        <v>891900446</v>
      </c>
      <c r="B21" s="75" t="s">
        <v>86</v>
      </c>
      <c r="C21" s="77"/>
      <c r="D21" s="77">
        <v>745266</v>
      </c>
      <c r="E21" s="77">
        <v>745266</v>
      </c>
      <c r="F21" s="77" t="s">
        <v>105</v>
      </c>
      <c r="G21" s="78">
        <v>40835</v>
      </c>
      <c r="H21" s="78">
        <v>41603</v>
      </c>
      <c r="I21" s="82">
        <v>11600</v>
      </c>
      <c r="J21" s="82">
        <v>11600</v>
      </c>
      <c r="K21" s="77" t="s">
        <v>194</v>
      </c>
      <c r="L21" s="77" t="s">
        <v>190</v>
      </c>
      <c r="M21" s="82">
        <v>0</v>
      </c>
      <c r="N21" s="77"/>
      <c r="O21" s="78"/>
      <c r="P21" s="78">
        <v>45260</v>
      </c>
    </row>
    <row r="22" spans="1:16" x14ac:dyDescent="0.25">
      <c r="A22" s="74">
        <v>891900446</v>
      </c>
      <c r="B22" s="75" t="s">
        <v>86</v>
      </c>
      <c r="C22" s="77"/>
      <c r="D22" s="77">
        <v>808436</v>
      </c>
      <c r="E22" s="77">
        <v>808436</v>
      </c>
      <c r="F22" s="77" t="s">
        <v>106</v>
      </c>
      <c r="G22" s="78">
        <v>40967</v>
      </c>
      <c r="H22" s="78">
        <v>41787</v>
      </c>
      <c r="I22" s="82">
        <v>57200</v>
      </c>
      <c r="J22" s="82">
        <v>57200</v>
      </c>
      <c r="K22" s="77" t="s">
        <v>193</v>
      </c>
      <c r="L22" s="77" t="s">
        <v>190</v>
      </c>
      <c r="M22" s="82">
        <v>14400</v>
      </c>
      <c r="N22" s="77">
        <v>2200252855</v>
      </c>
      <c r="O22" s="78">
        <v>41829</v>
      </c>
      <c r="P22" s="78">
        <v>45260</v>
      </c>
    </row>
    <row r="23" spans="1:16" x14ac:dyDescent="0.25">
      <c r="A23" s="74">
        <v>891900446</v>
      </c>
      <c r="B23" s="75" t="s">
        <v>86</v>
      </c>
      <c r="C23" s="77"/>
      <c r="D23" s="77">
        <v>756369</v>
      </c>
      <c r="E23" s="77">
        <v>756369</v>
      </c>
      <c r="F23" s="77" t="s">
        <v>107</v>
      </c>
      <c r="G23" s="78">
        <v>40967</v>
      </c>
      <c r="H23" s="78">
        <v>41603</v>
      </c>
      <c r="I23" s="82">
        <v>7890</v>
      </c>
      <c r="J23" s="82">
        <v>7890</v>
      </c>
      <c r="K23" s="77" t="s">
        <v>194</v>
      </c>
      <c r="L23" s="77" t="s">
        <v>190</v>
      </c>
      <c r="M23" s="82">
        <v>0</v>
      </c>
      <c r="N23" s="77"/>
      <c r="O23" s="78"/>
      <c r="P23" s="78">
        <v>45260</v>
      </c>
    </row>
    <row r="24" spans="1:16" x14ac:dyDescent="0.25">
      <c r="A24" s="74">
        <v>891900446</v>
      </c>
      <c r="B24" s="75" t="s">
        <v>86</v>
      </c>
      <c r="C24" s="77"/>
      <c r="D24" s="77">
        <v>810690</v>
      </c>
      <c r="E24" s="77">
        <v>810690</v>
      </c>
      <c r="F24" s="77" t="s">
        <v>108</v>
      </c>
      <c r="G24" s="78">
        <v>40967</v>
      </c>
      <c r="H24" s="78">
        <v>41787</v>
      </c>
      <c r="I24" s="82">
        <v>38052</v>
      </c>
      <c r="J24" s="82">
        <v>38052</v>
      </c>
      <c r="K24" s="77" t="s">
        <v>193</v>
      </c>
      <c r="L24" s="77" t="s">
        <v>190</v>
      </c>
      <c r="M24" s="82">
        <v>3700</v>
      </c>
      <c r="N24" s="77">
        <v>2200252855</v>
      </c>
      <c r="O24" s="78">
        <v>41829</v>
      </c>
      <c r="P24" s="78">
        <v>45260</v>
      </c>
    </row>
    <row r="25" spans="1:16" x14ac:dyDescent="0.25">
      <c r="A25" s="74">
        <v>891900446</v>
      </c>
      <c r="B25" s="75" t="s">
        <v>86</v>
      </c>
      <c r="C25" s="77"/>
      <c r="D25" s="77">
        <v>790847</v>
      </c>
      <c r="E25" s="77">
        <v>790847</v>
      </c>
      <c r="F25" s="77" t="s">
        <v>109</v>
      </c>
      <c r="G25" s="78">
        <v>40967</v>
      </c>
      <c r="H25" s="78"/>
      <c r="I25" s="82">
        <v>18600</v>
      </c>
      <c r="J25" s="82">
        <v>18600</v>
      </c>
      <c r="K25" s="77" t="s">
        <v>191</v>
      </c>
      <c r="L25" s="77"/>
      <c r="M25" s="82">
        <v>0</v>
      </c>
      <c r="N25" s="77"/>
      <c r="O25" s="78"/>
      <c r="P25" s="78">
        <v>45260</v>
      </c>
    </row>
    <row r="26" spans="1:16" x14ac:dyDescent="0.25">
      <c r="A26" s="74">
        <v>891900446</v>
      </c>
      <c r="B26" s="75" t="s">
        <v>86</v>
      </c>
      <c r="C26" s="77"/>
      <c r="D26" s="77">
        <v>811209</v>
      </c>
      <c r="E26" s="77">
        <v>811209</v>
      </c>
      <c r="F26" s="77" t="s">
        <v>110</v>
      </c>
      <c r="G26" s="78">
        <v>40967</v>
      </c>
      <c r="H26" s="78">
        <v>41787</v>
      </c>
      <c r="I26" s="82">
        <v>12100</v>
      </c>
      <c r="J26" s="82">
        <v>12100</v>
      </c>
      <c r="K26" s="77" t="s">
        <v>193</v>
      </c>
      <c r="L26" s="77" t="s">
        <v>190</v>
      </c>
      <c r="M26" s="82">
        <v>38763</v>
      </c>
      <c r="N26" s="77">
        <v>2200252855</v>
      </c>
      <c r="O26" s="78">
        <v>41829</v>
      </c>
      <c r="P26" s="78">
        <v>45260</v>
      </c>
    </row>
    <row r="27" spans="1:16" x14ac:dyDescent="0.25">
      <c r="A27" s="74">
        <v>891900446</v>
      </c>
      <c r="B27" s="75" t="s">
        <v>86</v>
      </c>
      <c r="C27" s="77"/>
      <c r="D27" s="77">
        <v>804453</v>
      </c>
      <c r="E27" s="77">
        <v>804453</v>
      </c>
      <c r="F27" s="77" t="s">
        <v>111</v>
      </c>
      <c r="G27" s="78">
        <v>40967</v>
      </c>
      <c r="H27" s="78"/>
      <c r="I27" s="82">
        <v>35174</v>
      </c>
      <c r="J27" s="82">
        <v>35174</v>
      </c>
      <c r="K27" s="77" t="s">
        <v>191</v>
      </c>
      <c r="L27" s="77"/>
      <c r="M27" s="82">
        <v>0</v>
      </c>
      <c r="N27" s="77"/>
      <c r="O27" s="78"/>
      <c r="P27" s="78">
        <v>45260</v>
      </c>
    </row>
    <row r="28" spans="1:16" x14ac:dyDescent="0.25">
      <c r="A28" s="74">
        <v>891900446</v>
      </c>
      <c r="B28" s="75" t="s">
        <v>86</v>
      </c>
      <c r="C28" s="77"/>
      <c r="D28" s="77">
        <v>812741</v>
      </c>
      <c r="E28" s="77">
        <v>812741</v>
      </c>
      <c r="F28" s="77" t="s">
        <v>112</v>
      </c>
      <c r="G28" s="78">
        <v>40967</v>
      </c>
      <c r="H28" s="78">
        <v>41787</v>
      </c>
      <c r="I28" s="82">
        <v>5500</v>
      </c>
      <c r="J28" s="82">
        <v>5500</v>
      </c>
      <c r="K28" s="77" t="s">
        <v>193</v>
      </c>
      <c r="L28" s="77" t="s">
        <v>190</v>
      </c>
      <c r="M28" s="82">
        <v>33700</v>
      </c>
      <c r="N28" s="77">
        <v>2200252855</v>
      </c>
      <c r="O28" s="78">
        <v>41829</v>
      </c>
      <c r="P28" s="78">
        <v>45260</v>
      </c>
    </row>
    <row r="29" spans="1:16" x14ac:dyDescent="0.25">
      <c r="A29" s="74">
        <v>891900446</v>
      </c>
      <c r="B29" s="75" t="s">
        <v>86</v>
      </c>
      <c r="C29" s="77"/>
      <c r="D29" s="77">
        <v>808298</v>
      </c>
      <c r="E29" s="77">
        <v>808298</v>
      </c>
      <c r="F29" s="77" t="s">
        <v>113</v>
      </c>
      <c r="G29" s="78">
        <v>40967</v>
      </c>
      <c r="H29" s="78">
        <v>41787</v>
      </c>
      <c r="I29" s="82">
        <v>37346</v>
      </c>
      <c r="J29" s="82">
        <v>37346</v>
      </c>
      <c r="K29" s="77" t="s">
        <v>193</v>
      </c>
      <c r="L29" s="77" t="s">
        <v>190</v>
      </c>
      <c r="M29" s="82">
        <v>22200</v>
      </c>
      <c r="N29" s="77">
        <v>2200252855</v>
      </c>
      <c r="O29" s="78">
        <v>41829</v>
      </c>
      <c r="P29" s="78">
        <v>45260</v>
      </c>
    </row>
    <row r="30" spans="1:16" x14ac:dyDescent="0.25">
      <c r="A30" s="74">
        <v>891900446</v>
      </c>
      <c r="B30" s="75" t="s">
        <v>86</v>
      </c>
      <c r="C30" s="77"/>
      <c r="D30" s="77">
        <v>813485</v>
      </c>
      <c r="E30" s="77">
        <v>813485</v>
      </c>
      <c r="F30" s="77" t="s">
        <v>114</v>
      </c>
      <c r="G30" s="78">
        <v>40967</v>
      </c>
      <c r="H30" s="78">
        <v>41787</v>
      </c>
      <c r="I30" s="82">
        <v>18600</v>
      </c>
      <c r="J30" s="82">
        <v>18600</v>
      </c>
      <c r="K30" s="77" t="s">
        <v>193</v>
      </c>
      <c r="L30" s="77" t="s">
        <v>190</v>
      </c>
      <c r="M30" s="82">
        <v>7600</v>
      </c>
      <c r="N30" s="77">
        <v>2200252855</v>
      </c>
      <c r="O30" s="78">
        <v>41829</v>
      </c>
      <c r="P30" s="78">
        <v>45260</v>
      </c>
    </row>
    <row r="31" spans="1:16" x14ac:dyDescent="0.25">
      <c r="A31" s="74">
        <v>891900446</v>
      </c>
      <c r="B31" s="75" t="s">
        <v>86</v>
      </c>
      <c r="C31" s="77"/>
      <c r="D31" s="77">
        <v>813651</v>
      </c>
      <c r="E31" s="77">
        <v>813651</v>
      </c>
      <c r="F31" s="77" t="s">
        <v>115</v>
      </c>
      <c r="G31" s="78">
        <v>40967</v>
      </c>
      <c r="H31" s="78">
        <v>41787</v>
      </c>
      <c r="I31" s="82">
        <v>6400</v>
      </c>
      <c r="J31" s="82">
        <v>6400</v>
      </c>
      <c r="K31" s="77" t="s">
        <v>193</v>
      </c>
      <c r="L31" s="77" t="s">
        <v>190</v>
      </c>
      <c r="M31" s="82">
        <v>22200</v>
      </c>
      <c r="N31" s="77">
        <v>2200252855</v>
      </c>
      <c r="O31" s="78">
        <v>41829</v>
      </c>
      <c r="P31" s="78">
        <v>45260</v>
      </c>
    </row>
    <row r="32" spans="1:16" x14ac:dyDescent="0.25">
      <c r="A32" s="74">
        <v>891900446</v>
      </c>
      <c r="B32" s="75" t="s">
        <v>86</v>
      </c>
      <c r="C32" s="77"/>
      <c r="D32" s="77">
        <v>813792</v>
      </c>
      <c r="E32" s="77">
        <v>813792</v>
      </c>
      <c r="F32" s="77" t="s">
        <v>116</v>
      </c>
      <c r="G32" s="78">
        <v>40967</v>
      </c>
      <c r="H32" s="78">
        <v>41787</v>
      </c>
      <c r="I32" s="82">
        <v>13200</v>
      </c>
      <c r="J32" s="82">
        <v>13200</v>
      </c>
      <c r="K32" s="77" t="s">
        <v>193</v>
      </c>
      <c r="L32" s="77" t="s">
        <v>190</v>
      </c>
      <c r="M32" s="82">
        <v>29824</v>
      </c>
      <c r="N32" s="77">
        <v>2200252855</v>
      </c>
      <c r="O32" s="78">
        <v>41829</v>
      </c>
      <c r="P32" s="78">
        <v>45260</v>
      </c>
    </row>
    <row r="33" spans="1:16" x14ac:dyDescent="0.25">
      <c r="A33" s="74">
        <v>891900446</v>
      </c>
      <c r="B33" s="75" t="s">
        <v>86</v>
      </c>
      <c r="C33" s="77"/>
      <c r="D33" s="77">
        <v>813803</v>
      </c>
      <c r="E33" s="77">
        <v>813803</v>
      </c>
      <c r="F33" s="77" t="s">
        <v>117</v>
      </c>
      <c r="G33" s="78">
        <v>40967</v>
      </c>
      <c r="H33" s="78">
        <v>41787</v>
      </c>
      <c r="I33" s="82">
        <v>7400</v>
      </c>
      <c r="J33" s="82">
        <v>7400</v>
      </c>
      <c r="K33" s="77" t="s">
        <v>193</v>
      </c>
      <c r="L33" s="77" t="s">
        <v>190</v>
      </c>
      <c r="M33" s="82">
        <v>7796</v>
      </c>
      <c r="N33" s="77">
        <v>2200252855</v>
      </c>
      <c r="O33" s="78">
        <v>41829</v>
      </c>
      <c r="P33" s="78">
        <v>45260</v>
      </c>
    </row>
    <row r="34" spans="1:16" x14ac:dyDescent="0.25">
      <c r="A34" s="74">
        <v>891900446</v>
      </c>
      <c r="B34" s="75" t="s">
        <v>86</v>
      </c>
      <c r="C34" s="77"/>
      <c r="D34" s="77">
        <v>814817</v>
      </c>
      <c r="E34" s="77">
        <v>814817</v>
      </c>
      <c r="F34" s="77" t="s">
        <v>118</v>
      </c>
      <c r="G34" s="78">
        <v>40967</v>
      </c>
      <c r="H34" s="78">
        <v>41787</v>
      </c>
      <c r="I34" s="82">
        <v>7400</v>
      </c>
      <c r="J34" s="82">
        <v>7400</v>
      </c>
      <c r="K34" s="77" t="s">
        <v>193</v>
      </c>
      <c r="L34" s="77" t="s">
        <v>190</v>
      </c>
      <c r="M34" s="82">
        <v>22200</v>
      </c>
      <c r="N34" s="77">
        <v>2200252855</v>
      </c>
      <c r="O34" s="78">
        <v>41829</v>
      </c>
      <c r="P34" s="78">
        <v>45260</v>
      </c>
    </row>
    <row r="35" spans="1:16" x14ac:dyDescent="0.25">
      <c r="A35" s="74">
        <v>891900446</v>
      </c>
      <c r="B35" s="75" t="s">
        <v>86</v>
      </c>
      <c r="C35" s="77"/>
      <c r="D35" s="77">
        <v>814936</v>
      </c>
      <c r="E35" s="77">
        <v>814936</v>
      </c>
      <c r="F35" s="77" t="s">
        <v>119</v>
      </c>
      <c r="G35" s="78">
        <v>40967</v>
      </c>
      <c r="H35" s="78">
        <v>41787</v>
      </c>
      <c r="I35" s="82">
        <v>18400</v>
      </c>
      <c r="J35" s="82">
        <v>18400</v>
      </c>
      <c r="K35" s="77" t="s">
        <v>193</v>
      </c>
      <c r="L35" s="77" t="s">
        <v>190</v>
      </c>
      <c r="M35" s="82">
        <v>2303</v>
      </c>
      <c r="N35" s="77">
        <v>2200252855</v>
      </c>
      <c r="O35" s="78">
        <v>41829</v>
      </c>
      <c r="P35" s="78">
        <v>45260</v>
      </c>
    </row>
    <row r="36" spans="1:16" x14ac:dyDescent="0.25">
      <c r="A36" s="74">
        <v>891900446</v>
      </c>
      <c r="B36" s="75" t="s">
        <v>86</v>
      </c>
      <c r="C36" s="77"/>
      <c r="D36" s="77">
        <v>815846</v>
      </c>
      <c r="E36" s="77">
        <v>815846</v>
      </c>
      <c r="F36" s="77" t="s">
        <v>120</v>
      </c>
      <c r="G36" s="78">
        <v>40969</v>
      </c>
      <c r="H36" s="78">
        <v>41787</v>
      </c>
      <c r="I36" s="82">
        <v>3400</v>
      </c>
      <c r="J36" s="82">
        <v>3400</v>
      </c>
      <c r="K36" s="77" t="s">
        <v>193</v>
      </c>
      <c r="L36" s="77" t="s">
        <v>190</v>
      </c>
      <c r="M36" s="82">
        <v>22200</v>
      </c>
      <c r="N36" s="77">
        <v>2200252855</v>
      </c>
      <c r="O36" s="78">
        <v>41829</v>
      </c>
      <c r="P36" s="78">
        <v>45260</v>
      </c>
    </row>
    <row r="37" spans="1:16" x14ac:dyDescent="0.25">
      <c r="A37" s="74">
        <v>891900446</v>
      </c>
      <c r="B37" s="75" t="s">
        <v>86</v>
      </c>
      <c r="C37" s="77"/>
      <c r="D37" s="77">
        <v>815964</v>
      </c>
      <c r="E37" s="77">
        <v>815964</v>
      </c>
      <c r="F37" s="77" t="s">
        <v>121</v>
      </c>
      <c r="G37" s="78">
        <v>40992</v>
      </c>
      <c r="H37" s="78">
        <v>41787</v>
      </c>
      <c r="I37" s="82">
        <v>3400</v>
      </c>
      <c r="J37" s="82">
        <v>3400</v>
      </c>
      <c r="K37" s="77" t="s">
        <v>193</v>
      </c>
      <c r="L37" s="77" t="s">
        <v>190</v>
      </c>
      <c r="M37" s="82">
        <v>77703</v>
      </c>
      <c r="N37" s="77">
        <v>2200252855</v>
      </c>
      <c r="O37" s="78">
        <v>41829</v>
      </c>
      <c r="P37" s="78">
        <v>45260</v>
      </c>
    </row>
    <row r="38" spans="1:16" x14ac:dyDescent="0.25">
      <c r="A38" s="74">
        <v>891900446</v>
      </c>
      <c r="B38" s="75" t="s">
        <v>86</v>
      </c>
      <c r="C38" s="77"/>
      <c r="D38" s="77">
        <v>815975</v>
      </c>
      <c r="E38" s="77">
        <v>815975</v>
      </c>
      <c r="F38" s="77" t="s">
        <v>122</v>
      </c>
      <c r="G38" s="78">
        <v>41026</v>
      </c>
      <c r="H38" s="78">
        <v>41787</v>
      </c>
      <c r="I38" s="82">
        <v>84100</v>
      </c>
      <c r="J38" s="82">
        <v>84100</v>
      </c>
      <c r="K38" s="77" t="s">
        <v>193</v>
      </c>
      <c r="L38" s="77" t="s">
        <v>190</v>
      </c>
      <c r="M38" s="82">
        <v>30858</v>
      </c>
      <c r="N38" s="77">
        <v>2200252855</v>
      </c>
      <c r="O38" s="78">
        <v>41829</v>
      </c>
      <c r="P38" s="78">
        <v>45260</v>
      </c>
    </row>
    <row r="39" spans="1:16" x14ac:dyDescent="0.25">
      <c r="A39" s="74">
        <v>891900446</v>
      </c>
      <c r="B39" s="75" t="s">
        <v>86</v>
      </c>
      <c r="C39" s="77"/>
      <c r="D39" s="77">
        <v>818195</v>
      </c>
      <c r="E39" s="77">
        <v>818195</v>
      </c>
      <c r="F39" s="77" t="s">
        <v>123</v>
      </c>
      <c r="G39" s="78">
        <v>41159</v>
      </c>
      <c r="H39" s="78">
        <v>41787</v>
      </c>
      <c r="I39" s="82">
        <v>2200</v>
      </c>
      <c r="J39" s="82">
        <v>2200</v>
      </c>
      <c r="K39" s="77" t="s">
        <v>193</v>
      </c>
      <c r="L39" s="77" t="s">
        <v>190</v>
      </c>
      <c r="M39" s="82">
        <v>22200</v>
      </c>
      <c r="N39" s="77">
        <v>2200252855</v>
      </c>
      <c r="O39" s="78">
        <v>41829</v>
      </c>
      <c r="P39" s="78">
        <v>45260</v>
      </c>
    </row>
    <row r="40" spans="1:16" x14ac:dyDescent="0.25">
      <c r="A40" s="74">
        <v>891900446</v>
      </c>
      <c r="B40" s="75" t="s">
        <v>86</v>
      </c>
      <c r="C40" s="77"/>
      <c r="D40" s="77">
        <v>818223</v>
      </c>
      <c r="E40" s="77">
        <v>818223</v>
      </c>
      <c r="F40" s="77" t="s">
        <v>124</v>
      </c>
      <c r="G40" s="78">
        <v>41178</v>
      </c>
      <c r="H40" s="78">
        <v>41787</v>
      </c>
      <c r="I40" s="82">
        <v>2200</v>
      </c>
      <c r="J40" s="82">
        <v>2200</v>
      </c>
      <c r="K40" s="77" t="s">
        <v>193</v>
      </c>
      <c r="L40" s="77" t="s">
        <v>190</v>
      </c>
      <c r="M40" s="82">
        <v>7600</v>
      </c>
      <c r="N40" s="77">
        <v>2200252855</v>
      </c>
      <c r="O40" s="78">
        <v>41829</v>
      </c>
      <c r="P40" s="78">
        <v>45260</v>
      </c>
    </row>
    <row r="41" spans="1:16" x14ac:dyDescent="0.25">
      <c r="A41" s="74">
        <v>891900446</v>
      </c>
      <c r="B41" s="75" t="s">
        <v>86</v>
      </c>
      <c r="C41" s="77"/>
      <c r="D41" s="77">
        <v>818267</v>
      </c>
      <c r="E41" s="77">
        <v>818267</v>
      </c>
      <c r="F41" s="77" t="s">
        <v>125</v>
      </c>
      <c r="G41" s="78">
        <v>41375</v>
      </c>
      <c r="H41" s="78">
        <v>41787</v>
      </c>
      <c r="I41" s="82">
        <v>2300</v>
      </c>
      <c r="J41" s="82">
        <v>2300</v>
      </c>
      <c r="K41" s="77" t="s">
        <v>193</v>
      </c>
      <c r="L41" s="77" t="s">
        <v>190</v>
      </c>
      <c r="M41" s="82">
        <v>11040</v>
      </c>
      <c r="N41" s="77">
        <v>2200252855</v>
      </c>
      <c r="O41" s="78">
        <v>41829</v>
      </c>
      <c r="P41" s="78">
        <v>45260</v>
      </c>
    </row>
    <row r="42" spans="1:16" x14ac:dyDescent="0.25">
      <c r="A42" s="74">
        <v>891900446</v>
      </c>
      <c r="B42" s="75" t="s">
        <v>86</v>
      </c>
      <c r="C42" s="77"/>
      <c r="D42" s="77">
        <v>818375</v>
      </c>
      <c r="E42" s="77">
        <v>818375</v>
      </c>
      <c r="F42" s="77" t="s">
        <v>126</v>
      </c>
      <c r="G42" s="78">
        <v>41396</v>
      </c>
      <c r="H42" s="78">
        <v>41787</v>
      </c>
      <c r="I42" s="82">
        <v>24900</v>
      </c>
      <c r="J42" s="82">
        <v>24900</v>
      </c>
      <c r="K42" s="77" t="s">
        <v>193</v>
      </c>
      <c r="L42" s="77" t="s">
        <v>190</v>
      </c>
      <c r="M42" s="82">
        <v>5220</v>
      </c>
      <c r="N42" s="77">
        <v>2200252855</v>
      </c>
      <c r="O42" s="78">
        <v>41829</v>
      </c>
      <c r="P42" s="78">
        <v>45260</v>
      </c>
    </row>
    <row r="43" spans="1:16" x14ac:dyDescent="0.25">
      <c r="A43" s="74">
        <v>891900446</v>
      </c>
      <c r="B43" s="75" t="s">
        <v>86</v>
      </c>
      <c r="C43" s="77"/>
      <c r="D43" s="77">
        <v>818394</v>
      </c>
      <c r="E43" s="77">
        <v>818394</v>
      </c>
      <c r="F43" s="77" t="s">
        <v>127</v>
      </c>
      <c r="G43" s="78">
        <v>41429</v>
      </c>
      <c r="H43" s="78">
        <v>41787</v>
      </c>
      <c r="I43" s="82">
        <v>17986</v>
      </c>
      <c r="J43" s="82">
        <v>17986</v>
      </c>
      <c r="K43" s="77" t="s">
        <v>193</v>
      </c>
      <c r="L43" s="77" t="s">
        <v>190</v>
      </c>
      <c r="M43" s="82">
        <v>22200</v>
      </c>
      <c r="N43" s="77">
        <v>2200252855</v>
      </c>
      <c r="O43" s="78">
        <v>41829</v>
      </c>
      <c r="P43" s="78">
        <v>45260</v>
      </c>
    </row>
    <row r="44" spans="1:16" x14ac:dyDescent="0.25">
      <c r="A44" s="74">
        <v>891900446</v>
      </c>
      <c r="B44" s="75" t="s">
        <v>86</v>
      </c>
      <c r="C44" s="77"/>
      <c r="D44" s="77">
        <v>818477</v>
      </c>
      <c r="E44" s="77">
        <v>818477</v>
      </c>
      <c r="F44" s="77" t="s">
        <v>128</v>
      </c>
      <c r="G44" s="78">
        <v>41474</v>
      </c>
      <c r="H44" s="78">
        <v>41787</v>
      </c>
      <c r="I44" s="82">
        <v>27200</v>
      </c>
      <c r="J44" s="82">
        <v>27200</v>
      </c>
      <c r="K44" s="77" t="s">
        <v>193</v>
      </c>
      <c r="L44" s="77" t="s">
        <v>190</v>
      </c>
      <c r="M44" s="82">
        <v>2250</v>
      </c>
      <c r="N44" s="77">
        <v>2200252855</v>
      </c>
      <c r="O44" s="78">
        <v>41829</v>
      </c>
      <c r="P44" s="78">
        <v>45260</v>
      </c>
    </row>
    <row r="45" spans="1:16" x14ac:dyDescent="0.25">
      <c r="A45" s="74">
        <v>891900446</v>
      </c>
      <c r="B45" s="75" t="s">
        <v>86</v>
      </c>
      <c r="C45" s="77"/>
      <c r="D45" s="77">
        <v>818498</v>
      </c>
      <c r="E45" s="77">
        <v>818498</v>
      </c>
      <c r="F45" s="77" t="s">
        <v>129</v>
      </c>
      <c r="G45" s="78">
        <v>41474</v>
      </c>
      <c r="H45" s="78">
        <v>41787</v>
      </c>
      <c r="I45" s="82">
        <v>21619</v>
      </c>
      <c r="J45" s="82">
        <v>21619</v>
      </c>
      <c r="K45" s="77" t="s">
        <v>193</v>
      </c>
      <c r="L45" s="77" t="s">
        <v>190</v>
      </c>
      <c r="M45" s="82">
        <v>5500</v>
      </c>
      <c r="N45" s="77">
        <v>2200252855</v>
      </c>
      <c r="O45" s="78">
        <v>41829</v>
      </c>
      <c r="P45" s="78">
        <v>45260</v>
      </c>
    </row>
    <row r="46" spans="1:16" x14ac:dyDescent="0.25">
      <c r="A46" s="74">
        <v>891900446</v>
      </c>
      <c r="B46" s="75" t="s">
        <v>86</v>
      </c>
      <c r="C46" s="77"/>
      <c r="D46" s="77">
        <v>818772</v>
      </c>
      <c r="E46" s="77">
        <v>818772</v>
      </c>
      <c r="F46" s="77" t="s">
        <v>130</v>
      </c>
      <c r="G46" s="78">
        <v>41474</v>
      </c>
      <c r="H46" s="78">
        <v>41787</v>
      </c>
      <c r="I46" s="82">
        <v>5238</v>
      </c>
      <c r="J46" s="82">
        <v>5238</v>
      </c>
      <c r="K46" s="77" t="s">
        <v>193</v>
      </c>
      <c r="L46" s="77" t="s">
        <v>190</v>
      </c>
      <c r="M46" s="82">
        <v>22200</v>
      </c>
      <c r="N46" s="77">
        <v>2200252855</v>
      </c>
      <c r="O46" s="78">
        <v>41829</v>
      </c>
      <c r="P46" s="78">
        <v>45260</v>
      </c>
    </row>
    <row r="47" spans="1:16" x14ac:dyDescent="0.25">
      <c r="A47" s="74">
        <v>891900446</v>
      </c>
      <c r="B47" s="75" t="s">
        <v>86</v>
      </c>
      <c r="C47" s="77"/>
      <c r="D47" s="77">
        <v>818796</v>
      </c>
      <c r="E47" s="77">
        <v>818796</v>
      </c>
      <c r="F47" s="77" t="s">
        <v>131</v>
      </c>
      <c r="G47" s="78">
        <v>41477</v>
      </c>
      <c r="H47" s="78">
        <v>41787</v>
      </c>
      <c r="I47" s="82">
        <v>7300</v>
      </c>
      <c r="J47" s="82">
        <v>7300</v>
      </c>
      <c r="K47" s="77" t="s">
        <v>193</v>
      </c>
      <c r="L47" s="77" t="s">
        <v>190</v>
      </c>
      <c r="M47" s="82">
        <v>22200</v>
      </c>
      <c r="N47" s="77">
        <v>2200252855</v>
      </c>
      <c r="O47" s="78">
        <v>41829</v>
      </c>
      <c r="P47" s="78">
        <v>45260</v>
      </c>
    </row>
    <row r="48" spans="1:16" x14ac:dyDescent="0.25">
      <c r="A48" s="74">
        <v>891900446</v>
      </c>
      <c r="B48" s="75" t="s">
        <v>86</v>
      </c>
      <c r="C48" s="77"/>
      <c r="D48" s="77">
        <v>818829</v>
      </c>
      <c r="E48" s="77">
        <v>818829</v>
      </c>
      <c r="F48" s="77" t="s">
        <v>132</v>
      </c>
      <c r="G48" s="78">
        <v>41477</v>
      </c>
      <c r="H48" s="78">
        <v>41787</v>
      </c>
      <c r="I48" s="82">
        <v>33300</v>
      </c>
      <c r="J48" s="82">
        <v>33300</v>
      </c>
      <c r="K48" s="77" t="s">
        <v>193</v>
      </c>
      <c r="L48" s="77" t="s">
        <v>190</v>
      </c>
      <c r="M48" s="82">
        <v>7995</v>
      </c>
      <c r="N48" s="77">
        <v>2200252855</v>
      </c>
      <c r="O48" s="78">
        <v>41829</v>
      </c>
      <c r="P48" s="78">
        <v>45260</v>
      </c>
    </row>
    <row r="49" spans="1:16" x14ac:dyDescent="0.25">
      <c r="A49" s="74">
        <v>891900446</v>
      </c>
      <c r="B49" s="75" t="s">
        <v>86</v>
      </c>
      <c r="C49" s="77"/>
      <c r="D49" s="77">
        <v>818903</v>
      </c>
      <c r="E49" s="77">
        <v>818903</v>
      </c>
      <c r="F49" s="77" t="s">
        <v>133</v>
      </c>
      <c r="G49" s="78">
        <v>41554</v>
      </c>
      <c r="H49" s="78">
        <v>41787</v>
      </c>
      <c r="I49" s="82">
        <v>39735</v>
      </c>
      <c r="J49" s="82">
        <v>39735</v>
      </c>
      <c r="K49" s="77" t="s">
        <v>193</v>
      </c>
      <c r="L49" s="77" t="s">
        <v>190</v>
      </c>
      <c r="M49" s="82">
        <v>10109</v>
      </c>
      <c r="N49" s="77">
        <v>2200252855</v>
      </c>
      <c r="O49" s="78">
        <v>41829</v>
      </c>
      <c r="P49" s="78">
        <v>45260</v>
      </c>
    </row>
    <row r="50" spans="1:16" x14ac:dyDescent="0.25">
      <c r="A50" s="74">
        <v>891900446</v>
      </c>
      <c r="B50" s="75" t="s">
        <v>86</v>
      </c>
      <c r="C50" s="77"/>
      <c r="D50" s="77">
        <v>820659</v>
      </c>
      <c r="E50" s="77">
        <v>820659</v>
      </c>
      <c r="F50" s="77" t="s">
        <v>134</v>
      </c>
      <c r="G50" s="78">
        <v>41578</v>
      </c>
      <c r="H50" s="78">
        <v>41787</v>
      </c>
      <c r="I50" s="82">
        <v>43469</v>
      </c>
      <c r="J50" s="82">
        <v>43469</v>
      </c>
      <c r="K50" s="77" t="s">
        <v>193</v>
      </c>
      <c r="L50" s="77" t="s">
        <v>190</v>
      </c>
      <c r="M50" s="82">
        <v>7600</v>
      </c>
      <c r="N50" s="77">
        <v>2200252855</v>
      </c>
      <c r="O50" s="78">
        <v>41829</v>
      </c>
      <c r="P50" s="78">
        <v>45260</v>
      </c>
    </row>
    <row r="51" spans="1:16" x14ac:dyDescent="0.25">
      <c r="A51" s="74">
        <v>891900446</v>
      </c>
      <c r="B51" s="75" t="s">
        <v>86</v>
      </c>
      <c r="C51" s="77"/>
      <c r="D51" s="77">
        <v>820684</v>
      </c>
      <c r="E51" s="77">
        <v>820684</v>
      </c>
      <c r="F51" s="77" t="s">
        <v>135</v>
      </c>
      <c r="G51" s="78">
        <v>41663</v>
      </c>
      <c r="H51" s="78">
        <v>41787</v>
      </c>
      <c r="I51" s="82">
        <v>37980</v>
      </c>
      <c r="J51" s="82">
        <v>37980</v>
      </c>
      <c r="K51" s="77" t="s">
        <v>193</v>
      </c>
      <c r="L51" s="77" t="s">
        <v>190</v>
      </c>
      <c r="M51" s="82">
        <v>23100</v>
      </c>
      <c r="N51" s="77">
        <v>2200252855</v>
      </c>
      <c r="O51" s="78">
        <v>41829</v>
      </c>
      <c r="P51" s="78">
        <v>45260</v>
      </c>
    </row>
    <row r="52" spans="1:16" x14ac:dyDescent="0.25">
      <c r="A52" s="74">
        <v>891900446</v>
      </c>
      <c r="B52" s="75" t="s">
        <v>86</v>
      </c>
      <c r="C52" s="77"/>
      <c r="D52" s="77">
        <v>820709</v>
      </c>
      <c r="E52" s="77">
        <v>820709</v>
      </c>
      <c r="F52" s="77" t="s">
        <v>136</v>
      </c>
      <c r="G52" s="78">
        <v>41694</v>
      </c>
      <c r="H52" s="78">
        <v>41787</v>
      </c>
      <c r="I52" s="82">
        <v>6160</v>
      </c>
      <c r="J52" s="82">
        <v>6160</v>
      </c>
      <c r="K52" s="77" t="s">
        <v>193</v>
      </c>
      <c r="L52" s="77" t="s">
        <v>190</v>
      </c>
      <c r="M52" s="82">
        <v>14400</v>
      </c>
      <c r="N52" s="77">
        <v>2200252855</v>
      </c>
      <c r="O52" s="78">
        <v>41829</v>
      </c>
      <c r="P52" s="78">
        <v>45260</v>
      </c>
    </row>
    <row r="53" spans="1:16" x14ac:dyDescent="0.25">
      <c r="A53" s="74">
        <v>891900446</v>
      </c>
      <c r="B53" s="75" t="s">
        <v>86</v>
      </c>
      <c r="C53" s="77"/>
      <c r="D53" s="77">
        <v>822343</v>
      </c>
      <c r="E53" s="77">
        <v>822343</v>
      </c>
      <c r="F53" s="77" t="s">
        <v>137</v>
      </c>
      <c r="G53" s="78">
        <v>41706</v>
      </c>
      <c r="H53" s="78">
        <v>41829</v>
      </c>
      <c r="I53" s="82">
        <v>3900</v>
      </c>
      <c r="J53" s="82">
        <v>3900</v>
      </c>
      <c r="K53" s="77" t="s">
        <v>193</v>
      </c>
      <c r="L53" s="77" t="s">
        <v>190</v>
      </c>
      <c r="M53" s="82">
        <v>22200</v>
      </c>
      <c r="N53" s="77">
        <v>2200267507</v>
      </c>
      <c r="O53" s="78">
        <v>41912</v>
      </c>
      <c r="P53" s="78">
        <v>45260</v>
      </c>
    </row>
    <row r="54" spans="1:16" x14ac:dyDescent="0.25">
      <c r="A54" s="74">
        <v>891900446</v>
      </c>
      <c r="B54" s="75" t="s">
        <v>86</v>
      </c>
      <c r="C54" s="77"/>
      <c r="D54" s="77">
        <v>830467</v>
      </c>
      <c r="E54" s="77">
        <v>830467</v>
      </c>
      <c r="F54" s="77" t="s">
        <v>138</v>
      </c>
      <c r="G54" s="78">
        <v>41718</v>
      </c>
      <c r="H54" s="78">
        <v>41829</v>
      </c>
      <c r="I54" s="82">
        <v>3900</v>
      </c>
      <c r="J54" s="82">
        <v>3900</v>
      </c>
      <c r="K54" s="77" t="s">
        <v>193</v>
      </c>
      <c r="L54" s="77" t="s">
        <v>190</v>
      </c>
      <c r="M54" s="82">
        <v>22200</v>
      </c>
      <c r="N54" s="77">
        <v>2200267507</v>
      </c>
      <c r="O54" s="78">
        <v>41912</v>
      </c>
      <c r="P54" s="78">
        <v>45260</v>
      </c>
    </row>
    <row r="55" spans="1:16" x14ac:dyDescent="0.25">
      <c r="A55" s="74">
        <v>891900446</v>
      </c>
      <c r="B55" s="75" t="s">
        <v>86</v>
      </c>
      <c r="C55" s="77"/>
      <c r="D55" s="77">
        <v>842755</v>
      </c>
      <c r="E55" s="77">
        <v>842755</v>
      </c>
      <c r="F55" s="77" t="s">
        <v>139</v>
      </c>
      <c r="G55" s="78">
        <v>41729</v>
      </c>
      <c r="H55" s="78">
        <v>41814</v>
      </c>
      <c r="I55" s="82">
        <v>37900</v>
      </c>
      <c r="J55" s="82">
        <v>37900</v>
      </c>
      <c r="K55" s="77" t="s">
        <v>194</v>
      </c>
      <c r="L55" s="77" t="s">
        <v>190</v>
      </c>
      <c r="M55" s="82"/>
      <c r="N55" s="77"/>
      <c r="O55" s="78"/>
      <c r="P55" s="78">
        <v>45260</v>
      </c>
    </row>
    <row r="56" spans="1:16" x14ac:dyDescent="0.25">
      <c r="A56" s="74">
        <v>891900446</v>
      </c>
      <c r="B56" s="75" t="s">
        <v>86</v>
      </c>
      <c r="C56" s="77"/>
      <c r="D56" s="77">
        <v>927318</v>
      </c>
      <c r="E56" s="77">
        <v>927318</v>
      </c>
      <c r="F56" s="77" t="s">
        <v>140</v>
      </c>
      <c r="G56" s="78">
        <v>41914</v>
      </c>
      <c r="H56" s="78">
        <v>41995</v>
      </c>
      <c r="I56" s="82">
        <v>21400</v>
      </c>
      <c r="J56" s="82">
        <v>21400</v>
      </c>
      <c r="K56" s="77" t="s">
        <v>193</v>
      </c>
      <c r="L56" s="77" t="s">
        <v>190</v>
      </c>
      <c r="M56" s="82">
        <v>5500</v>
      </c>
      <c r="N56" s="77">
        <v>2200300606</v>
      </c>
      <c r="O56" s="78">
        <v>42122</v>
      </c>
      <c r="P56" s="78">
        <v>45260</v>
      </c>
    </row>
    <row r="57" spans="1:16" x14ac:dyDescent="0.25">
      <c r="A57" s="74">
        <v>891900446</v>
      </c>
      <c r="B57" s="75" t="s">
        <v>86</v>
      </c>
      <c r="C57" s="77"/>
      <c r="D57" s="77">
        <v>1016260</v>
      </c>
      <c r="E57" s="77">
        <v>1016260</v>
      </c>
      <c r="F57" s="77" t="s">
        <v>141</v>
      </c>
      <c r="G57" s="78">
        <v>42114</v>
      </c>
      <c r="H57" s="78">
        <v>42185</v>
      </c>
      <c r="I57" s="82">
        <v>42348</v>
      </c>
      <c r="J57" s="82">
        <v>42348</v>
      </c>
      <c r="K57" s="77" t="s">
        <v>193</v>
      </c>
      <c r="L57" s="77" t="s">
        <v>190</v>
      </c>
      <c r="M57" s="82">
        <v>23300</v>
      </c>
      <c r="N57" s="77">
        <v>2200330004</v>
      </c>
      <c r="O57" s="78">
        <v>42297</v>
      </c>
      <c r="P57" s="78">
        <v>45260</v>
      </c>
    </row>
    <row r="58" spans="1:16" x14ac:dyDescent="0.25">
      <c r="A58" s="74">
        <v>891900446</v>
      </c>
      <c r="B58" s="75" t="s">
        <v>86</v>
      </c>
      <c r="C58" s="77"/>
      <c r="D58" s="77">
        <v>1024735</v>
      </c>
      <c r="E58" s="77">
        <v>1024735</v>
      </c>
      <c r="F58" s="77" t="s">
        <v>142</v>
      </c>
      <c r="G58" s="78">
        <v>42168</v>
      </c>
      <c r="H58" s="78">
        <v>42222</v>
      </c>
      <c r="I58" s="82">
        <v>60185</v>
      </c>
      <c r="J58" s="82">
        <v>60185</v>
      </c>
      <c r="K58" s="77" t="s">
        <v>194</v>
      </c>
      <c r="L58" s="77" t="s">
        <v>190</v>
      </c>
      <c r="M58" s="82">
        <v>0</v>
      </c>
      <c r="N58" s="77"/>
      <c r="O58" s="78"/>
      <c r="P58" s="78">
        <v>45260</v>
      </c>
    </row>
    <row r="59" spans="1:16" x14ac:dyDescent="0.25">
      <c r="A59" s="74">
        <v>891900446</v>
      </c>
      <c r="B59" s="75" t="s">
        <v>86</v>
      </c>
      <c r="C59" s="77"/>
      <c r="D59" s="77">
        <v>1025499</v>
      </c>
      <c r="E59" s="77">
        <v>1025499</v>
      </c>
      <c r="F59" s="77" t="s">
        <v>143</v>
      </c>
      <c r="G59" s="78">
        <v>42169</v>
      </c>
      <c r="H59" s="78">
        <v>42222</v>
      </c>
      <c r="I59" s="82">
        <v>42674</v>
      </c>
      <c r="J59" s="82">
        <v>42674</v>
      </c>
      <c r="K59" s="77" t="s">
        <v>194</v>
      </c>
      <c r="L59" s="77" t="s">
        <v>190</v>
      </c>
      <c r="M59" s="82">
        <v>0</v>
      </c>
      <c r="N59" s="77"/>
      <c r="O59" s="78"/>
      <c r="P59" s="78">
        <v>45260</v>
      </c>
    </row>
    <row r="60" spans="1:16" x14ac:dyDescent="0.25">
      <c r="A60" s="74">
        <v>891900446</v>
      </c>
      <c r="B60" s="75" t="s">
        <v>86</v>
      </c>
      <c r="C60" s="77"/>
      <c r="D60" s="77">
        <v>1029430</v>
      </c>
      <c r="E60" s="77">
        <v>1029430</v>
      </c>
      <c r="F60" s="77" t="s">
        <v>144</v>
      </c>
      <c r="G60" s="78">
        <v>42179</v>
      </c>
      <c r="H60" s="78">
        <v>42222</v>
      </c>
      <c r="I60" s="82">
        <v>29600</v>
      </c>
      <c r="J60" s="82">
        <v>29600</v>
      </c>
      <c r="K60" s="77" t="s">
        <v>194</v>
      </c>
      <c r="L60" s="77" t="s">
        <v>190</v>
      </c>
      <c r="M60" s="82">
        <v>0</v>
      </c>
      <c r="N60" s="77"/>
      <c r="O60" s="78"/>
      <c r="P60" s="78">
        <v>45260</v>
      </c>
    </row>
    <row r="61" spans="1:16" x14ac:dyDescent="0.25">
      <c r="A61" s="74">
        <v>891900446</v>
      </c>
      <c r="B61" s="75" t="s">
        <v>86</v>
      </c>
      <c r="C61" s="77"/>
      <c r="D61" s="77">
        <v>1031501</v>
      </c>
      <c r="E61" s="77">
        <v>1031501</v>
      </c>
      <c r="F61" s="77" t="s">
        <v>145</v>
      </c>
      <c r="G61" s="78">
        <v>42182</v>
      </c>
      <c r="H61" s="78">
        <v>42222</v>
      </c>
      <c r="I61" s="82">
        <v>21450</v>
      </c>
      <c r="J61" s="82">
        <v>21450</v>
      </c>
      <c r="K61" s="77" t="s">
        <v>193</v>
      </c>
      <c r="L61" s="77" t="s">
        <v>190</v>
      </c>
      <c r="M61" s="82">
        <v>21450</v>
      </c>
      <c r="N61" s="77">
        <v>2200403945</v>
      </c>
      <c r="O61" s="78">
        <v>42684</v>
      </c>
      <c r="P61" s="78">
        <v>45260</v>
      </c>
    </row>
    <row r="62" spans="1:16" x14ac:dyDescent="0.25">
      <c r="A62" s="74">
        <v>891900446</v>
      </c>
      <c r="B62" s="75" t="s">
        <v>86</v>
      </c>
      <c r="C62" s="77"/>
      <c r="D62" s="77">
        <v>1837947</v>
      </c>
      <c r="E62" s="77">
        <v>1837947</v>
      </c>
      <c r="F62" s="77" t="s">
        <v>146</v>
      </c>
      <c r="G62" s="78">
        <v>44154</v>
      </c>
      <c r="H62" s="78"/>
      <c r="I62" s="82">
        <v>74564</v>
      </c>
      <c r="J62" s="82">
        <v>74564</v>
      </c>
      <c r="K62" s="77" t="s">
        <v>191</v>
      </c>
      <c r="L62" s="77"/>
      <c r="M62" s="82">
        <v>0</v>
      </c>
      <c r="N62" s="77"/>
      <c r="O62" s="78"/>
      <c r="P62" s="78">
        <v>45260</v>
      </c>
    </row>
    <row r="63" spans="1:16" x14ac:dyDescent="0.25">
      <c r="A63" s="74">
        <v>891900446</v>
      </c>
      <c r="B63" s="75" t="s">
        <v>86</v>
      </c>
      <c r="C63" s="77"/>
      <c r="D63" s="77">
        <v>1838468</v>
      </c>
      <c r="E63" s="77">
        <v>1838468</v>
      </c>
      <c r="F63" s="77" t="s">
        <v>147</v>
      </c>
      <c r="G63" s="78">
        <v>44157</v>
      </c>
      <c r="H63" s="78"/>
      <c r="I63" s="82">
        <v>74370</v>
      </c>
      <c r="J63" s="82">
        <v>74370</v>
      </c>
      <c r="K63" s="77" t="s">
        <v>191</v>
      </c>
      <c r="L63" s="77"/>
      <c r="M63" s="82">
        <v>0</v>
      </c>
      <c r="N63" s="77"/>
      <c r="O63" s="78"/>
      <c r="P63" s="78">
        <v>45260</v>
      </c>
    </row>
    <row r="64" spans="1:16" x14ac:dyDescent="0.25">
      <c r="A64" s="74">
        <v>891900446</v>
      </c>
      <c r="B64" s="75" t="s">
        <v>86</v>
      </c>
      <c r="C64" s="77"/>
      <c r="D64" s="77">
        <v>1839585</v>
      </c>
      <c r="E64" s="77">
        <v>1839585</v>
      </c>
      <c r="F64" s="77" t="s">
        <v>148</v>
      </c>
      <c r="G64" s="78">
        <v>44159</v>
      </c>
      <c r="H64" s="78"/>
      <c r="I64" s="82">
        <v>145154</v>
      </c>
      <c r="J64" s="82">
        <v>145154</v>
      </c>
      <c r="K64" s="77" t="s">
        <v>191</v>
      </c>
      <c r="L64" s="77"/>
      <c r="M64" s="82">
        <v>0</v>
      </c>
      <c r="N64" s="77"/>
      <c r="O64" s="78"/>
      <c r="P64" s="78">
        <v>45260</v>
      </c>
    </row>
    <row r="65" spans="1:16" x14ac:dyDescent="0.25">
      <c r="A65" s="74">
        <v>891900446</v>
      </c>
      <c r="B65" s="75" t="s">
        <v>86</v>
      </c>
      <c r="C65" s="77"/>
      <c r="D65" s="77">
        <v>1857085</v>
      </c>
      <c r="E65" s="77">
        <v>1857085</v>
      </c>
      <c r="F65" s="77" t="s">
        <v>149</v>
      </c>
      <c r="G65" s="78">
        <v>44226</v>
      </c>
      <c r="H65" s="78"/>
      <c r="I65" s="82">
        <v>11200</v>
      </c>
      <c r="J65" s="82">
        <v>11200</v>
      </c>
      <c r="K65" s="77" t="s">
        <v>191</v>
      </c>
      <c r="L65" s="77"/>
      <c r="M65" s="82">
        <v>0</v>
      </c>
      <c r="N65" s="77"/>
      <c r="O65" s="78"/>
      <c r="P65" s="78">
        <v>45260</v>
      </c>
    </row>
    <row r="66" spans="1:16" x14ac:dyDescent="0.25">
      <c r="A66" s="74">
        <v>891900446</v>
      </c>
      <c r="B66" s="75" t="s">
        <v>86</v>
      </c>
      <c r="C66" s="77"/>
      <c r="D66" s="77">
        <v>1862544</v>
      </c>
      <c r="E66" s="77">
        <v>1862544</v>
      </c>
      <c r="F66" s="77" t="s">
        <v>150</v>
      </c>
      <c r="G66" s="78">
        <v>44243</v>
      </c>
      <c r="H66" s="78"/>
      <c r="I66" s="82">
        <v>22400</v>
      </c>
      <c r="J66" s="82">
        <v>22400</v>
      </c>
      <c r="K66" s="77" t="s">
        <v>191</v>
      </c>
      <c r="L66" s="77"/>
      <c r="M66" s="82">
        <v>0</v>
      </c>
      <c r="N66" s="77"/>
      <c r="O66" s="78"/>
      <c r="P66" s="78">
        <v>45260</v>
      </c>
    </row>
    <row r="67" spans="1:16" x14ac:dyDescent="0.25">
      <c r="A67" s="74">
        <v>891900446</v>
      </c>
      <c r="B67" s="75" t="s">
        <v>86</v>
      </c>
      <c r="C67" s="77"/>
      <c r="D67" s="77">
        <v>1862555</v>
      </c>
      <c r="E67" s="77">
        <v>1862555</v>
      </c>
      <c r="F67" s="77" t="s">
        <v>151</v>
      </c>
      <c r="G67" s="78">
        <v>44243</v>
      </c>
      <c r="H67" s="78"/>
      <c r="I67" s="82">
        <v>117800</v>
      </c>
      <c r="J67" s="82">
        <v>117800</v>
      </c>
      <c r="K67" s="77" t="s">
        <v>191</v>
      </c>
      <c r="L67" s="77"/>
      <c r="M67" s="82">
        <v>0</v>
      </c>
      <c r="N67" s="77"/>
      <c r="O67" s="78"/>
      <c r="P67" s="78">
        <v>45260</v>
      </c>
    </row>
    <row r="68" spans="1:16" x14ac:dyDescent="0.25">
      <c r="A68" s="74">
        <v>891900446</v>
      </c>
      <c r="B68" s="75" t="s">
        <v>86</v>
      </c>
      <c r="C68" s="77"/>
      <c r="D68" s="77">
        <v>1912621</v>
      </c>
      <c r="E68" s="77">
        <v>1912621</v>
      </c>
      <c r="F68" s="77" t="s">
        <v>152</v>
      </c>
      <c r="G68" s="78">
        <v>44388</v>
      </c>
      <c r="H68" s="78"/>
      <c r="I68" s="82">
        <v>71270</v>
      </c>
      <c r="J68" s="82">
        <v>71270</v>
      </c>
      <c r="K68" s="77" t="s">
        <v>191</v>
      </c>
      <c r="L68" s="77"/>
      <c r="M68" s="82">
        <v>0</v>
      </c>
      <c r="N68" s="77"/>
      <c r="O68" s="78"/>
      <c r="P68" s="78">
        <v>45260</v>
      </c>
    </row>
    <row r="69" spans="1:16" x14ac:dyDescent="0.25">
      <c r="A69" s="74">
        <v>891900446</v>
      </c>
      <c r="B69" s="75" t="s">
        <v>86</v>
      </c>
      <c r="C69" s="77"/>
      <c r="D69" s="77">
        <v>1950642</v>
      </c>
      <c r="E69" s="77">
        <v>1950642</v>
      </c>
      <c r="F69" s="77" t="s">
        <v>153</v>
      </c>
      <c r="G69" s="78">
        <v>44478</v>
      </c>
      <c r="H69" s="78"/>
      <c r="I69" s="82">
        <v>71491</v>
      </c>
      <c r="J69" s="82">
        <v>71491</v>
      </c>
      <c r="K69" s="77" t="s">
        <v>191</v>
      </c>
      <c r="L69" s="77"/>
      <c r="M69" s="82">
        <v>0</v>
      </c>
      <c r="N69" s="77"/>
      <c r="O69" s="78"/>
      <c r="P69" s="78">
        <v>45260</v>
      </c>
    </row>
    <row r="70" spans="1:16" x14ac:dyDescent="0.25">
      <c r="A70" s="74">
        <v>891900446</v>
      </c>
      <c r="B70" s="75" t="s">
        <v>86</v>
      </c>
      <c r="C70" s="77"/>
      <c r="D70" s="77">
        <v>1990686</v>
      </c>
      <c r="E70" s="77">
        <v>1990686</v>
      </c>
      <c r="F70" s="77" t="s">
        <v>154</v>
      </c>
      <c r="G70" s="78">
        <v>44582</v>
      </c>
      <c r="H70" s="78"/>
      <c r="I70" s="82">
        <v>63953</v>
      </c>
      <c r="J70" s="82">
        <v>63953</v>
      </c>
      <c r="K70" s="77" t="s">
        <v>192</v>
      </c>
      <c r="L70" s="77"/>
      <c r="M70" s="82">
        <v>0</v>
      </c>
      <c r="N70" s="77"/>
      <c r="O70" s="78"/>
      <c r="P70" s="78">
        <v>45260</v>
      </c>
    </row>
    <row r="71" spans="1:16" x14ac:dyDescent="0.25">
      <c r="A71" s="74">
        <v>891900446</v>
      </c>
      <c r="B71" s="75" t="s">
        <v>86</v>
      </c>
      <c r="C71" s="77"/>
      <c r="D71" s="77">
        <v>2054912</v>
      </c>
      <c r="E71" s="77">
        <v>2054912</v>
      </c>
      <c r="F71" s="77" t="s">
        <v>155</v>
      </c>
      <c r="G71" s="78">
        <v>44752</v>
      </c>
      <c r="H71" s="78"/>
      <c r="I71" s="82">
        <v>63000</v>
      </c>
      <c r="J71" s="82">
        <v>63000</v>
      </c>
      <c r="K71" s="77" t="s">
        <v>192</v>
      </c>
      <c r="L71" s="77"/>
      <c r="M71" s="82">
        <v>0</v>
      </c>
      <c r="N71" s="77"/>
      <c r="O71" s="78"/>
      <c r="P71" s="78">
        <v>45260</v>
      </c>
    </row>
    <row r="72" spans="1:16" x14ac:dyDescent="0.25">
      <c r="A72" s="74">
        <v>891900446</v>
      </c>
      <c r="B72" s="75" t="s">
        <v>86</v>
      </c>
      <c r="C72" s="77"/>
      <c r="D72" s="77">
        <v>2057121</v>
      </c>
      <c r="E72" s="77">
        <v>2057121</v>
      </c>
      <c r="F72" s="77" t="s">
        <v>156</v>
      </c>
      <c r="G72" s="78">
        <v>44756</v>
      </c>
      <c r="H72" s="78"/>
      <c r="I72" s="82">
        <v>74480</v>
      </c>
      <c r="J72" s="82">
        <v>74480</v>
      </c>
      <c r="K72" s="77" t="s">
        <v>192</v>
      </c>
      <c r="L72" s="77"/>
      <c r="M72" s="82">
        <v>0</v>
      </c>
      <c r="N72" s="77"/>
      <c r="O72" s="78"/>
      <c r="P72" s="78">
        <v>45260</v>
      </c>
    </row>
    <row r="73" spans="1:16" x14ac:dyDescent="0.25">
      <c r="A73" s="74">
        <v>891900446</v>
      </c>
      <c r="B73" s="75" t="s">
        <v>86</v>
      </c>
      <c r="C73" s="77"/>
      <c r="D73" s="77">
        <v>998933</v>
      </c>
      <c r="E73" s="77">
        <v>998933</v>
      </c>
      <c r="F73" s="77" t="s">
        <v>157</v>
      </c>
      <c r="G73" s="78">
        <v>42114</v>
      </c>
      <c r="H73" s="78">
        <v>42150</v>
      </c>
      <c r="I73" s="82">
        <v>42396</v>
      </c>
      <c r="J73" s="82">
        <v>42396</v>
      </c>
      <c r="K73" s="77" t="s">
        <v>193</v>
      </c>
      <c r="L73" s="77" t="s">
        <v>190</v>
      </c>
      <c r="M73" s="82">
        <v>42396</v>
      </c>
      <c r="N73" s="77">
        <v>2200403945</v>
      </c>
      <c r="O73" s="78">
        <v>42684</v>
      </c>
      <c r="P73" s="78">
        <v>45260</v>
      </c>
    </row>
    <row r="74" spans="1:16" x14ac:dyDescent="0.25">
      <c r="A74" s="74">
        <v>891900446</v>
      </c>
      <c r="B74" s="75" t="s">
        <v>86</v>
      </c>
      <c r="C74" s="77"/>
      <c r="D74" s="77">
        <v>999021</v>
      </c>
      <c r="E74" s="77">
        <v>999021</v>
      </c>
      <c r="F74" s="77" t="s">
        <v>158</v>
      </c>
      <c r="G74" s="78">
        <v>42114</v>
      </c>
      <c r="H74" s="78">
        <v>42150</v>
      </c>
      <c r="I74" s="82">
        <v>3708</v>
      </c>
      <c r="J74" s="82">
        <v>3708</v>
      </c>
      <c r="K74" s="77" t="s">
        <v>193</v>
      </c>
      <c r="L74" s="77" t="s">
        <v>190</v>
      </c>
      <c r="M74" s="82">
        <v>3708</v>
      </c>
      <c r="N74" s="77">
        <v>2200403945</v>
      </c>
      <c r="O74" s="78">
        <v>42684</v>
      </c>
      <c r="P74" s="78">
        <v>45260</v>
      </c>
    </row>
    <row r="75" spans="1:16" x14ac:dyDescent="0.25">
      <c r="A75" s="74">
        <v>891900446</v>
      </c>
      <c r="B75" s="75" t="s">
        <v>86</v>
      </c>
      <c r="C75" s="77"/>
      <c r="D75" s="77">
        <v>1001445</v>
      </c>
      <c r="E75" s="77">
        <v>1001445</v>
      </c>
      <c r="F75" s="77" t="s">
        <v>159</v>
      </c>
      <c r="G75" s="78">
        <v>42118</v>
      </c>
      <c r="H75" s="78">
        <v>42150</v>
      </c>
      <c r="I75" s="82">
        <v>4894</v>
      </c>
      <c r="J75" s="82">
        <v>4894</v>
      </c>
      <c r="K75" s="77" t="s">
        <v>193</v>
      </c>
      <c r="L75" s="77" t="s">
        <v>190</v>
      </c>
      <c r="M75" s="82">
        <v>4894</v>
      </c>
      <c r="N75" s="77">
        <v>2200403945</v>
      </c>
      <c r="O75" s="78">
        <v>42684</v>
      </c>
      <c r="P75" s="78">
        <v>45260</v>
      </c>
    </row>
    <row r="76" spans="1:16" x14ac:dyDescent="0.25">
      <c r="A76" s="74">
        <v>891900446</v>
      </c>
      <c r="B76" s="75" t="s">
        <v>86</v>
      </c>
      <c r="C76" s="77"/>
      <c r="D76" s="77">
        <v>1020453</v>
      </c>
      <c r="E76" s="77">
        <v>1020453</v>
      </c>
      <c r="F76" s="77" t="s">
        <v>160</v>
      </c>
      <c r="G76" s="78">
        <v>42159</v>
      </c>
      <c r="H76" s="78">
        <v>42227</v>
      </c>
      <c r="I76" s="82">
        <v>25800</v>
      </c>
      <c r="J76" s="82">
        <v>25800</v>
      </c>
      <c r="K76" s="77" t="s">
        <v>193</v>
      </c>
      <c r="L76" s="77" t="s">
        <v>190</v>
      </c>
      <c r="M76" s="82">
        <v>25800</v>
      </c>
      <c r="N76" s="77">
        <v>2200403945</v>
      </c>
      <c r="O76" s="78">
        <v>42684</v>
      </c>
      <c r="P76" s="78">
        <v>45260</v>
      </c>
    </row>
    <row r="77" spans="1:16" x14ac:dyDescent="0.25">
      <c r="A77" s="74">
        <v>891900446</v>
      </c>
      <c r="B77" s="75" t="s">
        <v>86</v>
      </c>
      <c r="C77" s="77"/>
      <c r="D77" s="77">
        <v>1862567</v>
      </c>
      <c r="E77" s="77">
        <v>1862567</v>
      </c>
      <c r="F77" s="77" t="s">
        <v>161</v>
      </c>
      <c r="G77" s="78">
        <v>44243</v>
      </c>
      <c r="H77" s="78"/>
      <c r="I77" s="82">
        <v>373900</v>
      </c>
      <c r="J77" s="82">
        <v>373900</v>
      </c>
      <c r="K77" s="77" t="s">
        <v>191</v>
      </c>
      <c r="L77" s="77"/>
      <c r="M77" s="82">
        <v>0</v>
      </c>
      <c r="N77" s="77"/>
      <c r="O77" s="78"/>
      <c r="P77" s="78">
        <v>45260</v>
      </c>
    </row>
    <row r="78" spans="1:16" x14ac:dyDescent="0.25">
      <c r="A78" s="74">
        <v>891900446</v>
      </c>
      <c r="B78" s="75" t="s">
        <v>86</v>
      </c>
      <c r="C78" s="77"/>
      <c r="D78" s="77">
        <v>1862686</v>
      </c>
      <c r="E78" s="77">
        <v>1862686</v>
      </c>
      <c r="F78" s="77" t="s">
        <v>162</v>
      </c>
      <c r="G78" s="78">
        <v>44243</v>
      </c>
      <c r="H78" s="78"/>
      <c r="I78" s="82">
        <v>36300</v>
      </c>
      <c r="J78" s="82">
        <v>36300</v>
      </c>
      <c r="K78" s="77" t="s">
        <v>191</v>
      </c>
      <c r="L78" s="77"/>
      <c r="M78" s="82">
        <v>0</v>
      </c>
      <c r="N78" s="77"/>
      <c r="O78" s="78"/>
      <c r="P78" s="78">
        <v>45260</v>
      </c>
    </row>
    <row r="79" spans="1:16" x14ac:dyDescent="0.25">
      <c r="A79" s="74">
        <v>891900446</v>
      </c>
      <c r="B79" s="75" t="s">
        <v>86</v>
      </c>
      <c r="C79" s="77"/>
      <c r="D79" s="77">
        <v>1863961</v>
      </c>
      <c r="E79" s="77">
        <v>1863961</v>
      </c>
      <c r="F79" s="77" t="s">
        <v>163</v>
      </c>
      <c r="G79" s="78">
        <v>44247</v>
      </c>
      <c r="H79" s="78"/>
      <c r="I79" s="82">
        <v>30934</v>
      </c>
      <c r="J79" s="82">
        <v>30934</v>
      </c>
      <c r="K79" s="77" t="s">
        <v>191</v>
      </c>
      <c r="L79" s="77"/>
      <c r="M79" s="82">
        <v>0</v>
      </c>
      <c r="N79" s="77"/>
      <c r="O79" s="78"/>
      <c r="P79" s="78">
        <v>45260</v>
      </c>
    </row>
    <row r="80" spans="1:16" x14ac:dyDescent="0.25">
      <c r="A80" s="74">
        <v>891900446</v>
      </c>
      <c r="B80" s="75" t="s">
        <v>86</v>
      </c>
      <c r="C80" s="77"/>
      <c r="D80" s="77">
        <v>1883753</v>
      </c>
      <c r="E80" s="77">
        <v>1883753</v>
      </c>
      <c r="F80" s="77" t="s">
        <v>164</v>
      </c>
      <c r="G80" s="78">
        <v>44303</v>
      </c>
      <c r="H80" s="78"/>
      <c r="I80" s="82">
        <v>19700</v>
      </c>
      <c r="J80" s="82">
        <v>19700</v>
      </c>
      <c r="K80" s="77" t="s">
        <v>191</v>
      </c>
      <c r="L80" s="77"/>
      <c r="M80" s="82">
        <v>0</v>
      </c>
      <c r="N80" s="77"/>
      <c r="O80" s="78"/>
      <c r="P80" s="78">
        <v>45260</v>
      </c>
    </row>
    <row r="81" spans="1:16" x14ac:dyDescent="0.25">
      <c r="A81" s="74">
        <v>891900446</v>
      </c>
      <c r="B81" s="75" t="s">
        <v>86</v>
      </c>
      <c r="C81" s="77"/>
      <c r="D81" s="77">
        <v>1883754</v>
      </c>
      <c r="E81" s="77">
        <v>1883754</v>
      </c>
      <c r="F81" s="77" t="s">
        <v>165</v>
      </c>
      <c r="G81" s="78">
        <v>44303</v>
      </c>
      <c r="H81" s="78"/>
      <c r="I81" s="82">
        <v>11200</v>
      </c>
      <c r="J81" s="82">
        <v>11200</v>
      </c>
      <c r="K81" s="77" t="s">
        <v>191</v>
      </c>
      <c r="L81" s="77"/>
      <c r="M81" s="82">
        <v>0</v>
      </c>
      <c r="N81" s="77"/>
      <c r="O81" s="78"/>
      <c r="P81" s="78">
        <v>45260</v>
      </c>
    </row>
    <row r="82" spans="1:16" x14ac:dyDescent="0.25">
      <c r="A82" s="74">
        <v>891900446</v>
      </c>
      <c r="B82" s="75" t="s">
        <v>86</v>
      </c>
      <c r="C82" s="77"/>
      <c r="D82" s="77">
        <v>1883812</v>
      </c>
      <c r="E82" s="77">
        <v>1883812</v>
      </c>
      <c r="F82" s="77" t="s">
        <v>166</v>
      </c>
      <c r="G82" s="78">
        <v>44303</v>
      </c>
      <c r="H82" s="78"/>
      <c r="I82" s="82">
        <v>16170</v>
      </c>
      <c r="J82" s="82">
        <v>16170</v>
      </c>
      <c r="K82" s="77" t="s">
        <v>191</v>
      </c>
      <c r="L82" s="77"/>
      <c r="M82" s="82">
        <v>0</v>
      </c>
      <c r="N82" s="77"/>
      <c r="O82" s="78"/>
      <c r="P82" s="78">
        <v>45260</v>
      </c>
    </row>
    <row r="83" spans="1:16" x14ac:dyDescent="0.25">
      <c r="A83" s="74">
        <v>891900446</v>
      </c>
      <c r="B83" s="75" t="s">
        <v>86</v>
      </c>
      <c r="C83" s="77" t="s">
        <v>11</v>
      </c>
      <c r="D83" s="77">
        <v>9545</v>
      </c>
      <c r="E83" s="77" t="s">
        <v>29</v>
      </c>
      <c r="F83" s="77" t="s">
        <v>167</v>
      </c>
      <c r="G83" s="78">
        <v>44337</v>
      </c>
      <c r="H83" s="78"/>
      <c r="I83" s="82">
        <v>19700</v>
      </c>
      <c r="J83" s="82">
        <v>19700</v>
      </c>
      <c r="K83" s="77" t="s">
        <v>191</v>
      </c>
      <c r="L83" s="77"/>
      <c r="M83" s="82">
        <v>0</v>
      </c>
      <c r="N83" s="77"/>
      <c r="O83" s="78"/>
      <c r="P83" s="78">
        <v>45260</v>
      </c>
    </row>
    <row r="84" spans="1:16" x14ac:dyDescent="0.25">
      <c r="A84" s="74">
        <v>891900446</v>
      </c>
      <c r="B84" s="75" t="s">
        <v>86</v>
      </c>
      <c r="C84" s="77" t="s">
        <v>11</v>
      </c>
      <c r="D84" s="77">
        <v>9546</v>
      </c>
      <c r="E84" s="77" t="s">
        <v>30</v>
      </c>
      <c r="F84" s="77" t="s">
        <v>168</v>
      </c>
      <c r="G84" s="78">
        <v>44337</v>
      </c>
      <c r="H84" s="78"/>
      <c r="I84" s="82">
        <v>18810</v>
      </c>
      <c r="J84" s="82">
        <v>18810</v>
      </c>
      <c r="K84" s="77" t="s">
        <v>191</v>
      </c>
      <c r="L84" s="77"/>
      <c r="M84" s="82">
        <v>0</v>
      </c>
      <c r="N84" s="77"/>
      <c r="O84" s="78"/>
      <c r="P84" s="78">
        <v>45260</v>
      </c>
    </row>
    <row r="85" spans="1:16" x14ac:dyDescent="0.25">
      <c r="A85" s="74">
        <v>891900446</v>
      </c>
      <c r="B85" s="75" t="s">
        <v>86</v>
      </c>
      <c r="C85" s="77" t="s">
        <v>11</v>
      </c>
      <c r="D85" s="77">
        <v>9897</v>
      </c>
      <c r="E85" s="77" t="s">
        <v>31</v>
      </c>
      <c r="F85" s="77" t="s">
        <v>169</v>
      </c>
      <c r="G85" s="78">
        <v>44352</v>
      </c>
      <c r="H85" s="78"/>
      <c r="I85" s="82">
        <v>19700</v>
      </c>
      <c r="J85" s="82">
        <v>19700</v>
      </c>
      <c r="K85" s="77" t="s">
        <v>191</v>
      </c>
      <c r="L85" s="77"/>
      <c r="M85" s="82">
        <v>0</v>
      </c>
      <c r="N85" s="77"/>
      <c r="O85" s="78"/>
      <c r="P85" s="78">
        <v>45260</v>
      </c>
    </row>
    <row r="86" spans="1:16" x14ac:dyDescent="0.25">
      <c r="A86" s="74">
        <v>891900446</v>
      </c>
      <c r="B86" s="75" t="s">
        <v>86</v>
      </c>
      <c r="C86" s="77" t="s">
        <v>11</v>
      </c>
      <c r="D86" s="77">
        <v>9898</v>
      </c>
      <c r="E86" s="77" t="s">
        <v>32</v>
      </c>
      <c r="F86" s="77" t="s">
        <v>170</v>
      </c>
      <c r="G86" s="78">
        <v>44352</v>
      </c>
      <c r="H86" s="78"/>
      <c r="I86" s="82">
        <v>27300</v>
      </c>
      <c r="J86" s="82">
        <v>27300</v>
      </c>
      <c r="K86" s="77" t="s">
        <v>191</v>
      </c>
      <c r="L86" s="77"/>
      <c r="M86" s="82">
        <v>0</v>
      </c>
      <c r="N86" s="77"/>
      <c r="O86" s="78"/>
      <c r="P86" s="78">
        <v>45260</v>
      </c>
    </row>
    <row r="87" spans="1:16" x14ac:dyDescent="0.25">
      <c r="A87" s="74">
        <v>891900446</v>
      </c>
      <c r="B87" s="75" t="s">
        <v>86</v>
      </c>
      <c r="C87" s="77" t="s">
        <v>11</v>
      </c>
      <c r="D87" s="77">
        <v>9899</v>
      </c>
      <c r="E87" s="77" t="s">
        <v>33</v>
      </c>
      <c r="F87" s="77" t="s">
        <v>171</v>
      </c>
      <c r="G87" s="78">
        <v>44360</v>
      </c>
      <c r="H87" s="78"/>
      <c r="I87" s="82">
        <v>87000</v>
      </c>
      <c r="J87" s="82">
        <v>87000</v>
      </c>
      <c r="K87" s="77" t="s">
        <v>191</v>
      </c>
      <c r="L87" s="77"/>
      <c r="M87" s="82">
        <v>0</v>
      </c>
      <c r="N87" s="77"/>
      <c r="O87" s="78"/>
      <c r="P87" s="78">
        <v>45260</v>
      </c>
    </row>
    <row r="88" spans="1:16" x14ac:dyDescent="0.25">
      <c r="A88" s="74">
        <v>891900446</v>
      </c>
      <c r="B88" s="75" t="s">
        <v>86</v>
      </c>
      <c r="C88" s="77" t="s">
        <v>11</v>
      </c>
      <c r="D88" s="77">
        <v>9900</v>
      </c>
      <c r="E88" s="77" t="s">
        <v>34</v>
      </c>
      <c r="F88" s="77" t="s">
        <v>172</v>
      </c>
      <c r="G88" s="78">
        <v>44360</v>
      </c>
      <c r="H88" s="78"/>
      <c r="I88" s="82">
        <v>784026</v>
      </c>
      <c r="J88" s="82">
        <v>784026</v>
      </c>
      <c r="K88" s="77" t="s">
        <v>191</v>
      </c>
      <c r="L88" s="77"/>
      <c r="M88" s="82">
        <v>0</v>
      </c>
      <c r="N88" s="77"/>
      <c r="O88" s="78"/>
      <c r="P88" s="78">
        <v>45260</v>
      </c>
    </row>
    <row r="89" spans="1:16" x14ac:dyDescent="0.25">
      <c r="A89" s="74">
        <v>891900446</v>
      </c>
      <c r="B89" s="75" t="s">
        <v>86</v>
      </c>
      <c r="C89" s="77" t="s">
        <v>11</v>
      </c>
      <c r="D89" s="77">
        <v>19926</v>
      </c>
      <c r="E89" s="77" t="s">
        <v>35</v>
      </c>
      <c r="F89" s="77" t="s">
        <v>173</v>
      </c>
      <c r="G89" s="78">
        <v>44658</v>
      </c>
      <c r="H89" s="78"/>
      <c r="I89" s="82">
        <v>65201</v>
      </c>
      <c r="J89" s="82">
        <v>65201</v>
      </c>
      <c r="K89" s="77" t="s">
        <v>192</v>
      </c>
      <c r="L89" s="77"/>
      <c r="M89" s="82">
        <v>0</v>
      </c>
      <c r="N89" s="77"/>
      <c r="O89" s="78"/>
      <c r="P89" s="78">
        <v>45260</v>
      </c>
    </row>
    <row r="90" spans="1:16" x14ac:dyDescent="0.25">
      <c r="A90" s="74">
        <v>891900446</v>
      </c>
      <c r="B90" s="75" t="s">
        <v>86</v>
      </c>
      <c r="C90" s="77" t="s">
        <v>11</v>
      </c>
      <c r="D90" s="77">
        <v>23012</v>
      </c>
      <c r="E90" s="77" t="s">
        <v>36</v>
      </c>
      <c r="F90" s="77" t="s">
        <v>174</v>
      </c>
      <c r="G90" s="78">
        <v>44720</v>
      </c>
      <c r="H90" s="78"/>
      <c r="I90" s="82">
        <v>66470</v>
      </c>
      <c r="J90" s="82">
        <v>66470</v>
      </c>
      <c r="K90" s="77" t="s">
        <v>192</v>
      </c>
      <c r="L90" s="77"/>
      <c r="M90" s="82">
        <v>0</v>
      </c>
      <c r="N90" s="77"/>
      <c r="O90" s="78"/>
      <c r="P90" s="78">
        <v>45260</v>
      </c>
    </row>
    <row r="91" spans="1:16" x14ac:dyDescent="0.25">
      <c r="A91" s="74">
        <v>891900446</v>
      </c>
      <c r="B91" s="75" t="s">
        <v>86</v>
      </c>
      <c r="C91" s="77"/>
      <c r="D91" s="77">
        <v>23013</v>
      </c>
      <c r="E91" s="77">
        <v>23013</v>
      </c>
      <c r="F91" s="77" t="s">
        <v>175</v>
      </c>
      <c r="G91" s="78">
        <v>44724</v>
      </c>
      <c r="H91" s="78"/>
      <c r="I91" s="82">
        <v>85817</v>
      </c>
      <c r="J91" s="82">
        <v>85817</v>
      </c>
      <c r="K91" s="77" t="s">
        <v>192</v>
      </c>
      <c r="L91" s="77"/>
      <c r="M91" s="82">
        <v>0</v>
      </c>
      <c r="N91" s="77"/>
      <c r="O91" s="78"/>
      <c r="P91" s="78">
        <v>45260</v>
      </c>
    </row>
    <row r="92" spans="1:16" x14ac:dyDescent="0.25">
      <c r="A92" s="74">
        <v>891900446</v>
      </c>
      <c r="B92" s="75" t="s">
        <v>86</v>
      </c>
      <c r="C92" s="77"/>
      <c r="D92" s="77">
        <v>7270</v>
      </c>
      <c r="E92" s="77">
        <v>7270</v>
      </c>
      <c r="F92" s="77" t="s">
        <v>176</v>
      </c>
      <c r="G92" s="78">
        <v>44749</v>
      </c>
      <c r="H92" s="78"/>
      <c r="I92" s="82">
        <v>67604</v>
      </c>
      <c r="J92" s="82">
        <v>67604</v>
      </c>
      <c r="K92" s="77" t="s">
        <v>192</v>
      </c>
      <c r="L92" s="77"/>
      <c r="M92" s="82">
        <v>0</v>
      </c>
      <c r="N92" s="77"/>
      <c r="O92" s="78"/>
      <c r="P92" s="78">
        <v>45260</v>
      </c>
    </row>
    <row r="93" spans="1:16" x14ac:dyDescent="0.25">
      <c r="A93" s="74">
        <v>891900446</v>
      </c>
      <c r="B93" s="75" t="s">
        <v>86</v>
      </c>
      <c r="C93" s="77"/>
      <c r="D93" s="77">
        <v>7271</v>
      </c>
      <c r="E93" s="77">
        <v>7271</v>
      </c>
      <c r="F93" s="77" t="s">
        <v>177</v>
      </c>
      <c r="G93" s="78">
        <v>44772</v>
      </c>
      <c r="H93" s="78"/>
      <c r="I93" s="82">
        <v>66750</v>
      </c>
      <c r="J93" s="82">
        <v>66750</v>
      </c>
      <c r="K93" s="77" t="s">
        <v>192</v>
      </c>
      <c r="L93" s="77"/>
      <c r="M93" s="82">
        <v>0</v>
      </c>
      <c r="N93" s="77"/>
      <c r="O93" s="78"/>
      <c r="P93" s="78">
        <v>45260</v>
      </c>
    </row>
    <row r="94" spans="1:16" x14ac:dyDescent="0.25">
      <c r="A94" s="74">
        <v>891900446</v>
      </c>
      <c r="B94" s="75" t="s">
        <v>86</v>
      </c>
      <c r="C94" s="77" t="s">
        <v>11</v>
      </c>
      <c r="D94" s="77">
        <v>26869</v>
      </c>
      <c r="E94" s="77" t="s">
        <v>37</v>
      </c>
      <c r="F94" s="77" t="s">
        <v>178</v>
      </c>
      <c r="G94" s="78">
        <v>44907</v>
      </c>
      <c r="H94" s="78"/>
      <c r="I94" s="82">
        <v>64229</v>
      </c>
      <c r="J94" s="82">
        <v>64229</v>
      </c>
      <c r="K94" s="77" t="s">
        <v>192</v>
      </c>
      <c r="L94" s="77"/>
      <c r="M94" s="82">
        <v>0</v>
      </c>
      <c r="N94" s="77"/>
      <c r="O94" s="78"/>
      <c r="P94" s="78">
        <v>45260</v>
      </c>
    </row>
    <row r="95" spans="1:16" x14ac:dyDescent="0.25">
      <c r="A95" s="74">
        <v>891900446</v>
      </c>
      <c r="B95" s="75" t="s">
        <v>86</v>
      </c>
      <c r="C95" s="77" t="s">
        <v>11</v>
      </c>
      <c r="D95" s="77">
        <v>29017</v>
      </c>
      <c r="E95" s="77" t="s">
        <v>38</v>
      </c>
      <c r="F95" s="77" t="s">
        <v>179</v>
      </c>
      <c r="G95" s="78">
        <v>44910</v>
      </c>
      <c r="H95" s="78"/>
      <c r="I95" s="82">
        <v>89800</v>
      </c>
      <c r="J95" s="82">
        <v>89800</v>
      </c>
      <c r="K95" s="77" t="s">
        <v>192</v>
      </c>
      <c r="L95" s="77"/>
      <c r="M95" s="82">
        <v>0</v>
      </c>
      <c r="N95" s="77"/>
      <c r="O95" s="78"/>
      <c r="P95" s="78">
        <v>45260</v>
      </c>
    </row>
    <row r="96" spans="1:16" x14ac:dyDescent="0.25">
      <c r="A96" s="74">
        <v>891900446</v>
      </c>
      <c r="B96" s="75" t="s">
        <v>86</v>
      </c>
      <c r="C96" s="77" t="s">
        <v>11</v>
      </c>
      <c r="D96" s="77">
        <v>30882</v>
      </c>
      <c r="E96" s="77" t="s">
        <v>39</v>
      </c>
      <c r="F96" s="77" t="s">
        <v>180</v>
      </c>
      <c r="G96" s="78">
        <v>44941.366365393515</v>
      </c>
      <c r="H96" s="78"/>
      <c r="I96" s="82">
        <v>78651</v>
      </c>
      <c r="J96" s="82">
        <v>78651</v>
      </c>
      <c r="K96" s="77" t="s">
        <v>192</v>
      </c>
      <c r="L96" s="77"/>
      <c r="M96" s="82">
        <v>0</v>
      </c>
      <c r="N96" s="77"/>
      <c r="O96" s="78"/>
      <c r="P96" s="78">
        <v>45260</v>
      </c>
    </row>
    <row r="97" spans="1:16" x14ac:dyDescent="0.25">
      <c r="A97" s="74">
        <v>891900446</v>
      </c>
      <c r="B97" s="75" t="s">
        <v>86</v>
      </c>
      <c r="C97" s="77" t="s">
        <v>11</v>
      </c>
      <c r="D97" s="77">
        <v>35859</v>
      </c>
      <c r="E97" s="77" t="s">
        <v>40</v>
      </c>
      <c r="F97" s="77" t="s">
        <v>181</v>
      </c>
      <c r="G97" s="78">
        <v>45018.484024965277</v>
      </c>
      <c r="H97" s="78"/>
      <c r="I97" s="82">
        <v>73500</v>
      </c>
      <c r="J97" s="82">
        <v>73500</v>
      </c>
      <c r="K97" s="77" t="s">
        <v>192</v>
      </c>
      <c r="L97" s="77"/>
      <c r="M97" s="82">
        <v>0</v>
      </c>
      <c r="N97" s="77"/>
      <c r="O97" s="78"/>
      <c r="P97" s="78">
        <v>45260</v>
      </c>
    </row>
    <row r="98" spans="1:16" x14ac:dyDescent="0.25">
      <c r="A98" s="74">
        <v>891900446</v>
      </c>
      <c r="B98" s="75" t="s">
        <v>86</v>
      </c>
      <c r="C98" s="77" t="s">
        <v>11</v>
      </c>
      <c r="D98" s="77">
        <v>37644</v>
      </c>
      <c r="E98" s="77" t="s">
        <v>41</v>
      </c>
      <c r="F98" s="77" t="s">
        <v>182</v>
      </c>
      <c r="G98" s="78">
        <v>45044.629103043982</v>
      </c>
      <c r="H98" s="78"/>
      <c r="I98" s="82">
        <v>77803</v>
      </c>
      <c r="J98" s="82">
        <v>77803</v>
      </c>
      <c r="K98" s="77" t="s">
        <v>192</v>
      </c>
      <c r="L98" s="77"/>
      <c r="M98" s="82">
        <v>0</v>
      </c>
      <c r="N98" s="77"/>
      <c r="O98" s="78"/>
      <c r="P98" s="78">
        <v>45260</v>
      </c>
    </row>
    <row r="99" spans="1:16" x14ac:dyDescent="0.25">
      <c r="A99" s="74">
        <v>891900446</v>
      </c>
      <c r="B99" s="75" t="s">
        <v>86</v>
      </c>
      <c r="C99" s="77" t="s">
        <v>11</v>
      </c>
      <c r="D99" s="77">
        <v>29017</v>
      </c>
      <c r="E99" s="77" t="s">
        <v>38</v>
      </c>
      <c r="F99" s="77" t="s">
        <v>179</v>
      </c>
      <c r="G99" s="78">
        <v>44910</v>
      </c>
      <c r="H99" s="78"/>
      <c r="I99" s="82">
        <v>63400</v>
      </c>
      <c r="J99" s="82">
        <v>63400</v>
      </c>
      <c r="K99" s="77" t="s">
        <v>192</v>
      </c>
      <c r="L99" s="77"/>
      <c r="M99" s="82">
        <v>0</v>
      </c>
      <c r="N99" s="77"/>
      <c r="O99" s="78"/>
      <c r="P99" s="78">
        <v>45260</v>
      </c>
    </row>
    <row r="100" spans="1:16" x14ac:dyDescent="0.25">
      <c r="A100" s="74">
        <v>891900446</v>
      </c>
      <c r="B100" s="75" t="s">
        <v>86</v>
      </c>
      <c r="C100" s="77" t="s">
        <v>11</v>
      </c>
      <c r="D100" s="77">
        <v>30882</v>
      </c>
      <c r="E100" s="77" t="s">
        <v>39</v>
      </c>
      <c r="F100" s="77" t="s">
        <v>180</v>
      </c>
      <c r="G100" s="78">
        <v>44940</v>
      </c>
      <c r="H100" s="78"/>
      <c r="I100" s="82">
        <v>78651</v>
      </c>
      <c r="J100" s="82">
        <v>78651</v>
      </c>
      <c r="K100" s="77" t="s">
        <v>192</v>
      </c>
      <c r="L100" s="77"/>
      <c r="M100" s="82">
        <v>0</v>
      </c>
      <c r="N100" s="77"/>
      <c r="O100" s="78"/>
      <c r="P100" s="78">
        <v>45260</v>
      </c>
    </row>
    <row r="101" spans="1:16" x14ac:dyDescent="0.25">
      <c r="A101" s="74">
        <v>891900446</v>
      </c>
      <c r="B101" s="75" t="s">
        <v>86</v>
      </c>
      <c r="C101" s="77" t="s">
        <v>11</v>
      </c>
      <c r="D101" s="77">
        <v>26869</v>
      </c>
      <c r="E101" s="77" t="s">
        <v>37</v>
      </c>
      <c r="F101" s="77" t="s">
        <v>178</v>
      </c>
      <c r="G101" s="78">
        <v>44907</v>
      </c>
      <c r="H101" s="78"/>
      <c r="I101" s="82">
        <v>64229</v>
      </c>
      <c r="J101" s="82">
        <v>64229</v>
      </c>
      <c r="K101" s="77" t="s">
        <v>192</v>
      </c>
      <c r="L101" s="77"/>
      <c r="M101" s="82">
        <v>0</v>
      </c>
      <c r="N101" s="77"/>
      <c r="O101" s="78"/>
      <c r="P101" s="78">
        <v>45260</v>
      </c>
    </row>
    <row r="102" spans="1:16" x14ac:dyDescent="0.25">
      <c r="A102" s="74">
        <v>891900446</v>
      </c>
      <c r="B102" s="75" t="s">
        <v>86</v>
      </c>
      <c r="C102" s="77" t="s">
        <v>11</v>
      </c>
      <c r="D102" s="77">
        <v>32946</v>
      </c>
      <c r="E102" s="77" t="s">
        <v>42</v>
      </c>
      <c r="F102" s="77" t="s">
        <v>183</v>
      </c>
      <c r="G102" s="78">
        <v>44972</v>
      </c>
      <c r="H102" s="78"/>
      <c r="I102" s="82">
        <v>74303</v>
      </c>
      <c r="J102" s="82">
        <v>74303</v>
      </c>
      <c r="K102" s="77" t="s">
        <v>192</v>
      </c>
      <c r="L102" s="77"/>
      <c r="M102" s="82">
        <v>0</v>
      </c>
      <c r="N102" s="77"/>
      <c r="O102" s="78"/>
      <c r="P102" s="78">
        <v>45260</v>
      </c>
    </row>
    <row r="103" spans="1:16" x14ac:dyDescent="0.25">
      <c r="A103" s="74">
        <v>891900446</v>
      </c>
      <c r="B103" s="75" t="s">
        <v>86</v>
      </c>
      <c r="C103" s="77" t="s">
        <v>11</v>
      </c>
      <c r="D103" s="77">
        <v>33166</v>
      </c>
      <c r="E103" s="77" t="s">
        <v>43</v>
      </c>
      <c r="F103" s="77" t="s">
        <v>184</v>
      </c>
      <c r="G103" s="78">
        <v>44974</v>
      </c>
      <c r="H103" s="78"/>
      <c r="I103" s="82">
        <v>91611</v>
      </c>
      <c r="J103" s="82">
        <v>91611</v>
      </c>
      <c r="K103" s="77" t="s">
        <v>192</v>
      </c>
      <c r="L103" s="77"/>
      <c r="M103" s="82">
        <v>0</v>
      </c>
      <c r="N103" s="77"/>
      <c r="O103" s="78"/>
      <c r="P103" s="78">
        <v>45260</v>
      </c>
    </row>
    <row r="104" spans="1:16" x14ac:dyDescent="0.25">
      <c r="A104" s="74">
        <v>891900446</v>
      </c>
      <c r="B104" s="75" t="s">
        <v>86</v>
      </c>
      <c r="C104" s="77" t="s">
        <v>11</v>
      </c>
      <c r="D104" s="77">
        <v>35009</v>
      </c>
      <c r="E104" s="77" t="s">
        <v>44</v>
      </c>
      <c r="F104" s="77" t="s">
        <v>185</v>
      </c>
      <c r="G104" s="78">
        <v>45001</v>
      </c>
      <c r="H104" s="78"/>
      <c r="I104" s="82">
        <v>33300</v>
      </c>
      <c r="J104" s="82">
        <v>33300</v>
      </c>
      <c r="K104" s="77" t="s">
        <v>192</v>
      </c>
      <c r="L104" s="77"/>
      <c r="M104" s="82">
        <v>0</v>
      </c>
      <c r="N104" s="77"/>
      <c r="O104" s="78"/>
      <c r="P104" s="78">
        <v>45260</v>
      </c>
    </row>
    <row r="105" spans="1:16" x14ac:dyDescent="0.25">
      <c r="A105" s="74">
        <v>891900446</v>
      </c>
      <c r="B105" s="75" t="s">
        <v>86</v>
      </c>
      <c r="C105" s="77" t="s">
        <v>11</v>
      </c>
      <c r="D105" s="77">
        <v>35367</v>
      </c>
      <c r="E105" s="77" t="s">
        <v>45</v>
      </c>
      <c r="F105" s="77" t="s">
        <v>186</v>
      </c>
      <c r="G105" s="78">
        <v>45009</v>
      </c>
      <c r="H105" s="78"/>
      <c r="I105" s="82">
        <v>166160</v>
      </c>
      <c r="J105" s="82">
        <v>166160</v>
      </c>
      <c r="K105" s="77" t="s">
        <v>192</v>
      </c>
      <c r="L105" s="77"/>
      <c r="M105" s="82">
        <v>0</v>
      </c>
      <c r="N105" s="77"/>
      <c r="O105" s="78"/>
      <c r="P105" s="78">
        <v>45260</v>
      </c>
    </row>
    <row r="106" spans="1:16" x14ac:dyDescent="0.25">
      <c r="A106" s="74">
        <v>891900446</v>
      </c>
      <c r="B106" s="75" t="s">
        <v>86</v>
      </c>
      <c r="C106" s="77" t="s">
        <v>11</v>
      </c>
      <c r="D106" s="77">
        <v>35859</v>
      </c>
      <c r="E106" s="77" t="s">
        <v>40</v>
      </c>
      <c r="F106" s="77" t="s">
        <v>181</v>
      </c>
      <c r="G106" s="78">
        <v>45017</v>
      </c>
      <c r="H106" s="78"/>
      <c r="I106" s="82">
        <v>73500</v>
      </c>
      <c r="J106" s="82">
        <v>73500</v>
      </c>
      <c r="K106" s="77" t="s">
        <v>192</v>
      </c>
      <c r="L106" s="77"/>
      <c r="M106" s="82">
        <v>0</v>
      </c>
      <c r="N106" s="77"/>
      <c r="O106" s="78"/>
      <c r="P106" s="78">
        <v>45260</v>
      </c>
    </row>
    <row r="107" spans="1:16" x14ac:dyDescent="0.25">
      <c r="A107" s="74">
        <v>891900446</v>
      </c>
      <c r="B107" s="75" t="s">
        <v>86</v>
      </c>
      <c r="C107" s="77" t="s">
        <v>11</v>
      </c>
      <c r="D107" s="77">
        <v>37644</v>
      </c>
      <c r="E107" s="77" t="s">
        <v>41</v>
      </c>
      <c r="F107" s="77" t="s">
        <v>182</v>
      </c>
      <c r="G107" s="78">
        <v>45044</v>
      </c>
      <c r="H107" s="78"/>
      <c r="I107" s="82">
        <v>77803</v>
      </c>
      <c r="J107" s="82">
        <v>77803</v>
      </c>
      <c r="K107" s="77" t="s">
        <v>192</v>
      </c>
      <c r="L107" s="77"/>
      <c r="M107" s="82">
        <v>0</v>
      </c>
      <c r="N107" s="77"/>
      <c r="O107" s="78"/>
      <c r="P107" s="78">
        <v>45260</v>
      </c>
    </row>
    <row r="108" spans="1:16" x14ac:dyDescent="0.25">
      <c r="A108" s="74">
        <v>891900446</v>
      </c>
      <c r="B108" s="75" t="s">
        <v>86</v>
      </c>
      <c r="C108" s="77" t="s">
        <v>11</v>
      </c>
      <c r="D108" s="77">
        <v>41944</v>
      </c>
      <c r="E108" s="77" t="s">
        <v>46</v>
      </c>
      <c r="F108" s="77" t="s">
        <v>187</v>
      </c>
      <c r="G108" s="78">
        <v>45109</v>
      </c>
      <c r="H108" s="78"/>
      <c r="I108" s="82">
        <v>154000</v>
      </c>
      <c r="J108" s="82">
        <v>154000</v>
      </c>
      <c r="K108" s="77" t="s">
        <v>192</v>
      </c>
      <c r="L108" s="77"/>
      <c r="M108" s="82">
        <v>0</v>
      </c>
      <c r="N108" s="77"/>
      <c r="O108" s="78"/>
      <c r="P108" s="78">
        <v>45260</v>
      </c>
    </row>
  </sheetData>
  <protectedRanges>
    <protectedRange algorithmName="SHA-512" hashValue="9+ah9tJAD1d4FIK7boMSAp9ZhkqWOsKcliwsS35JSOsk0Aea+c/2yFVjBeVDsv7trYxT+iUP9dPVCIbjcjaMoQ==" saltValue="Z7GArlXd1BdcXotzmJqK/w==" spinCount="100000" sqref="A3:B108" name="Rango1_2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4" zoomScale="90" zoomScaleNormal="90" zoomScaleSheetLayoutView="100" workbookViewId="0">
      <selection activeCell="Q31" sqref="Q31"/>
    </sheetView>
  </sheetViews>
  <sheetFormatPr baseColWidth="10" defaultRowHeight="12.75" x14ac:dyDescent="0.2"/>
  <cols>
    <col min="1" max="1" width="1" style="28" customWidth="1"/>
    <col min="2" max="2" width="11.42578125" style="28"/>
    <col min="3" max="3" width="17.5703125" style="28" customWidth="1"/>
    <col min="4" max="4" width="11.5703125" style="28" customWidth="1"/>
    <col min="5" max="8" width="11.42578125" style="28"/>
    <col min="9" max="9" width="22.5703125" style="28" customWidth="1"/>
    <col min="10" max="10" width="14" style="28" customWidth="1"/>
    <col min="11" max="11" width="1.7109375" style="28" customWidth="1"/>
    <col min="12" max="225" width="11.42578125" style="28"/>
    <col min="226" max="226" width="4.42578125" style="28" customWidth="1"/>
    <col min="227" max="227" width="11.42578125" style="28"/>
    <col min="228" max="228" width="17.5703125" style="28" customWidth="1"/>
    <col min="229" max="229" width="11.5703125" style="28" customWidth="1"/>
    <col min="230" max="233" width="11.42578125" style="28"/>
    <col min="234" max="234" width="22.5703125" style="28" customWidth="1"/>
    <col min="235" max="235" width="14" style="28" customWidth="1"/>
    <col min="236" max="236" width="1.7109375" style="28" customWidth="1"/>
    <col min="237" max="481" width="11.42578125" style="28"/>
    <col min="482" max="482" width="4.42578125" style="28" customWidth="1"/>
    <col min="483" max="483" width="11.42578125" style="28"/>
    <col min="484" max="484" width="17.5703125" style="28" customWidth="1"/>
    <col min="485" max="485" width="11.5703125" style="28" customWidth="1"/>
    <col min="486" max="489" width="11.42578125" style="28"/>
    <col min="490" max="490" width="22.5703125" style="28" customWidth="1"/>
    <col min="491" max="491" width="14" style="28" customWidth="1"/>
    <col min="492" max="492" width="1.7109375" style="28" customWidth="1"/>
    <col min="493" max="737" width="11.42578125" style="28"/>
    <col min="738" max="738" width="4.42578125" style="28" customWidth="1"/>
    <col min="739" max="739" width="11.42578125" style="28"/>
    <col min="740" max="740" width="17.5703125" style="28" customWidth="1"/>
    <col min="741" max="741" width="11.5703125" style="28" customWidth="1"/>
    <col min="742" max="745" width="11.42578125" style="28"/>
    <col min="746" max="746" width="22.5703125" style="28" customWidth="1"/>
    <col min="747" max="747" width="14" style="28" customWidth="1"/>
    <col min="748" max="748" width="1.7109375" style="28" customWidth="1"/>
    <col min="749" max="993" width="11.42578125" style="28"/>
    <col min="994" max="994" width="4.42578125" style="28" customWidth="1"/>
    <col min="995" max="995" width="11.42578125" style="28"/>
    <col min="996" max="996" width="17.5703125" style="28" customWidth="1"/>
    <col min="997" max="997" width="11.5703125" style="28" customWidth="1"/>
    <col min="998" max="1001" width="11.42578125" style="28"/>
    <col min="1002" max="1002" width="22.5703125" style="28" customWidth="1"/>
    <col min="1003" max="1003" width="14" style="28" customWidth="1"/>
    <col min="1004" max="1004" width="1.7109375" style="28" customWidth="1"/>
    <col min="1005" max="1249" width="11.42578125" style="28"/>
    <col min="1250" max="1250" width="4.42578125" style="28" customWidth="1"/>
    <col min="1251" max="1251" width="11.42578125" style="28"/>
    <col min="1252" max="1252" width="17.5703125" style="28" customWidth="1"/>
    <col min="1253" max="1253" width="11.5703125" style="28" customWidth="1"/>
    <col min="1254" max="1257" width="11.42578125" style="28"/>
    <col min="1258" max="1258" width="22.5703125" style="28" customWidth="1"/>
    <col min="1259" max="1259" width="14" style="28" customWidth="1"/>
    <col min="1260" max="1260" width="1.7109375" style="28" customWidth="1"/>
    <col min="1261" max="1505" width="11.42578125" style="28"/>
    <col min="1506" max="1506" width="4.42578125" style="28" customWidth="1"/>
    <col min="1507" max="1507" width="11.42578125" style="28"/>
    <col min="1508" max="1508" width="17.5703125" style="28" customWidth="1"/>
    <col min="1509" max="1509" width="11.5703125" style="28" customWidth="1"/>
    <col min="1510" max="1513" width="11.42578125" style="28"/>
    <col min="1514" max="1514" width="22.5703125" style="28" customWidth="1"/>
    <col min="1515" max="1515" width="14" style="28" customWidth="1"/>
    <col min="1516" max="1516" width="1.7109375" style="28" customWidth="1"/>
    <col min="1517" max="1761" width="11.42578125" style="28"/>
    <col min="1762" max="1762" width="4.42578125" style="28" customWidth="1"/>
    <col min="1763" max="1763" width="11.42578125" style="28"/>
    <col min="1764" max="1764" width="17.5703125" style="28" customWidth="1"/>
    <col min="1765" max="1765" width="11.5703125" style="28" customWidth="1"/>
    <col min="1766" max="1769" width="11.42578125" style="28"/>
    <col min="1770" max="1770" width="22.5703125" style="28" customWidth="1"/>
    <col min="1771" max="1771" width="14" style="28" customWidth="1"/>
    <col min="1772" max="1772" width="1.7109375" style="28" customWidth="1"/>
    <col min="1773" max="2017" width="11.42578125" style="28"/>
    <col min="2018" max="2018" width="4.42578125" style="28" customWidth="1"/>
    <col min="2019" max="2019" width="11.42578125" style="28"/>
    <col min="2020" max="2020" width="17.5703125" style="28" customWidth="1"/>
    <col min="2021" max="2021" width="11.5703125" style="28" customWidth="1"/>
    <col min="2022" max="2025" width="11.42578125" style="28"/>
    <col min="2026" max="2026" width="22.5703125" style="28" customWidth="1"/>
    <col min="2027" max="2027" width="14" style="28" customWidth="1"/>
    <col min="2028" max="2028" width="1.7109375" style="28" customWidth="1"/>
    <col min="2029" max="2273" width="11.42578125" style="28"/>
    <col min="2274" max="2274" width="4.42578125" style="28" customWidth="1"/>
    <col min="2275" max="2275" width="11.42578125" style="28"/>
    <col min="2276" max="2276" width="17.5703125" style="28" customWidth="1"/>
    <col min="2277" max="2277" width="11.5703125" style="28" customWidth="1"/>
    <col min="2278" max="2281" width="11.42578125" style="28"/>
    <col min="2282" max="2282" width="22.5703125" style="28" customWidth="1"/>
    <col min="2283" max="2283" width="14" style="28" customWidth="1"/>
    <col min="2284" max="2284" width="1.7109375" style="28" customWidth="1"/>
    <col min="2285" max="2529" width="11.42578125" style="28"/>
    <col min="2530" max="2530" width="4.42578125" style="28" customWidth="1"/>
    <col min="2531" max="2531" width="11.42578125" style="28"/>
    <col min="2532" max="2532" width="17.5703125" style="28" customWidth="1"/>
    <col min="2533" max="2533" width="11.5703125" style="28" customWidth="1"/>
    <col min="2534" max="2537" width="11.42578125" style="28"/>
    <col min="2538" max="2538" width="22.5703125" style="28" customWidth="1"/>
    <col min="2539" max="2539" width="14" style="28" customWidth="1"/>
    <col min="2540" max="2540" width="1.7109375" style="28" customWidth="1"/>
    <col min="2541" max="2785" width="11.42578125" style="28"/>
    <col min="2786" max="2786" width="4.42578125" style="28" customWidth="1"/>
    <col min="2787" max="2787" width="11.42578125" style="28"/>
    <col min="2788" max="2788" width="17.5703125" style="28" customWidth="1"/>
    <col min="2789" max="2789" width="11.5703125" style="28" customWidth="1"/>
    <col min="2790" max="2793" width="11.42578125" style="28"/>
    <col min="2794" max="2794" width="22.5703125" style="28" customWidth="1"/>
    <col min="2795" max="2795" width="14" style="28" customWidth="1"/>
    <col min="2796" max="2796" width="1.7109375" style="28" customWidth="1"/>
    <col min="2797" max="3041" width="11.42578125" style="28"/>
    <col min="3042" max="3042" width="4.42578125" style="28" customWidth="1"/>
    <col min="3043" max="3043" width="11.42578125" style="28"/>
    <col min="3044" max="3044" width="17.5703125" style="28" customWidth="1"/>
    <col min="3045" max="3045" width="11.5703125" style="28" customWidth="1"/>
    <col min="3046" max="3049" width="11.42578125" style="28"/>
    <col min="3050" max="3050" width="22.5703125" style="28" customWidth="1"/>
    <col min="3051" max="3051" width="14" style="28" customWidth="1"/>
    <col min="3052" max="3052" width="1.7109375" style="28" customWidth="1"/>
    <col min="3053" max="3297" width="11.42578125" style="28"/>
    <col min="3298" max="3298" width="4.42578125" style="28" customWidth="1"/>
    <col min="3299" max="3299" width="11.42578125" style="28"/>
    <col min="3300" max="3300" width="17.5703125" style="28" customWidth="1"/>
    <col min="3301" max="3301" width="11.5703125" style="28" customWidth="1"/>
    <col min="3302" max="3305" width="11.42578125" style="28"/>
    <col min="3306" max="3306" width="22.5703125" style="28" customWidth="1"/>
    <col min="3307" max="3307" width="14" style="28" customWidth="1"/>
    <col min="3308" max="3308" width="1.7109375" style="28" customWidth="1"/>
    <col min="3309" max="3553" width="11.42578125" style="28"/>
    <col min="3554" max="3554" width="4.42578125" style="28" customWidth="1"/>
    <col min="3555" max="3555" width="11.42578125" style="28"/>
    <col min="3556" max="3556" width="17.5703125" style="28" customWidth="1"/>
    <col min="3557" max="3557" width="11.5703125" style="28" customWidth="1"/>
    <col min="3558" max="3561" width="11.42578125" style="28"/>
    <col min="3562" max="3562" width="22.5703125" style="28" customWidth="1"/>
    <col min="3563" max="3563" width="14" style="28" customWidth="1"/>
    <col min="3564" max="3564" width="1.7109375" style="28" customWidth="1"/>
    <col min="3565" max="3809" width="11.42578125" style="28"/>
    <col min="3810" max="3810" width="4.42578125" style="28" customWidth="1"/>
    <col min="3811" max="3811" width="11.42578125" style="28"/>
    <col min="3812" max="3812" width="17.5703125" style="28" customWidth="1"/>
    <col min="3813" max="3813" width="11.5703125" style="28" customWidth="1"/>
    <col min="3814" max="3817" width="11.42578125" style="28"/>
    <col min="3818" max="3818" width="22.5703125" style="28" customWidth="1"/>
    <col min="3819" max="3819" width="14" style="28" customWidth="1"/>
    <col min="3820" max="3820" width="1.7109375" style="28" customWidth="1"/>
    <col min="3821" max="4065" width="11.42578125" style="28"/>
    <col min="4066" max="4066" width="4.42578125" style="28" customWidth="1"/>
    <col min="4067" max="4067" width="11.42578125" style="28"/>
    <col min="4068" max="4068" width="17.5703125" style="28" customWidth="1"/>
    <col min="4069" max="4069" width="11.5703125" style="28" customWidth="1"/>
    <col min="4070" max="4073" width="11.42578125" style="28"/>
    <col min="4074" max="4074" width="22.5703125" style="28" customWidth="1"/>
    <col min="4075" max="4075" width="14" style="28" customWidth="1"/>
    <col min="4076" max="4076" width="1.7109375" style="28" customWidth="1"/>
    <col min="4077" max="4321" width="11.42578125" style="28"/>
    <col min="4322" max="4322" width="4.42578125" style="28" customWidth="1"/>
    <col min="4323" max="4323" width="11.42578125" style="28"/>
    <col min="4324" max="4324" width="17.5703125" style="28" customWidth="1"/>
    <col min="4325" max="4325" width="11.5703125" style="28" customWidth="1"/>
    <col min="4326" max="4329" width="11.42578125" style="28"/>
    <col min="4330" max="4330" width="22.5703125" style="28" customWidth="1"/>
    <col min="4331" max="4331" width="14" style="28" customWidth="1"/>
    <col min="4332" max="4332" width="1.7109375" style="28" customWidth="1"/>
    <col min="4333" max="4577" width="11.42578125" style="28"/>
    <col min="4578" max="4578" width="4.42578125" style="28" customWidth="1"/>
    <col min="4579" max="4579" width="11.42578125" style="28"/>
    <col min="4580" max="4580" width="17.5703125" style="28" customWidth="1"/>
    <col min="4581" max="4581" width="11.5703125" style="28" customWidth="1"/>
    <col min="4582" max="4585" width="11.42578125" style="28"/>
    <col min="4586" max="4586" width="22.5703125" style="28" customWidth="1"/>
    <col min="4587" max="4587" width="14" style="28" customWidth="1"/>
    <col min="4588" max="4588" width="1.7109375" style="28" customWidth="1"/>
    <col min="4589" max="4833" width="11.42578125" style="28"/>
    <col min="4834" max="4834" width="4.42578125" style="28" customWidth="1"/>
    <col min="4835" max="4835" width="11.42578125" style="28"/>
    <col min="4836" max="4836" width="17.5703125" style="28" customWidth="1"/>
    <col min="4837" max="4837" width="11.5703125" style="28" customWidth="1"/>
    <col min="4838" max="4841" width="11.42578125" style="28"/>
    <col min="4842" max="4842" width="22.5703125" style="28" customWidth="1"/>
    <col min="4843" max="4843" width="14" style="28" customWidth="1"/>
    <col min="4844" max="4844" width="1.7109375" style="28" customWidth="1"/>
    <col min="4845" max="5089" width="11.42578125" style="28"/>
    <col min="5090" max="5090" width="4.42578125" style="28" customWidth="1"/>
    <col min="5091" max="5091" width="11.42578125" style="28"/>
    <col min="5092" max="5092" width="17.5703125" style="28" customWidth="1"/>
    <col min="5093" max="5093" width="11.5703125" style="28" customWidth="1"/>
    <col min="5094" max="5097" width="11.42578125" style="28"/>
    <col min="5098" max="5098" width="22.5703125" style="28" customWidth="1"/>
    <col min="5099" max="5099" width="14" style="28" customWidth="1"/>
    <col min="5100" max="5100" width="1.7109375" style="28" customWidth="1"/>
    <col min="5101" max="5345" width="11.42578125" style="28"/>
    <col min="5346" max="5346" width="4.42578125" style="28" customWidth="1"/>
    <col min="5347" max="5347" width="11.42578125" style="28"/>
    <col min="5348" max="5348" width="17.5703125" style="28" customWidth="1"/>
    <col min="5349" max="5349" width="11.5703125" style="28" customWidth="1"/>
    <col min="5350" max="5353" width="11.42578125" style="28"/>
    <col min="5354" max="5354" width="22.5703125" style="28" customWidth="1"/>
    <col min="5355" max="5355" width="14" style="28" customWidth="1"/>
    <col min="5356" max="5356" width="1.7109375" style="28" customWidth="1"/>
    <col min="5357" max="5601" width="11.42578125" style="28"/>
    <col min="5602" max="5602" width="4.42578125" style="28" customWidth="1"/>
    <col min="5603" max="5603" width="11.42578125" style="28"/>
    <col min="5604" max="5604" width="17.5703125" style="28" customWidth="1"/>
    <col min="5605" max="5605" width="11.5703125" style="28" customWidth="1"/>
    <col min="5606" max="5609" width="11.42578125" style="28"/>
    <col min="5610" max="5610" width="22.5703125" style="28" customWidth="1"/>
    <col min="5611" max="5611" width="14" style="28" customWidth="1"/>
    <col min="5612" max="5612" width="1.7109375" style="28" customWidth="1"/>
    <col min="5613" max="5857" width="11.42578125" style="28"/>
    <col min="5858" max="5858" width="4.42578125" style="28" customWidth="1"/>
    <col min="5859" max="5859" width="11.42578125" style="28"/>
    <col min="5860" max="5860" width="17.5703125" style="28" customWidth="1"/>
    <col min="5861" max="5861" width="11.5703125" style="28" customWidth="1"/>
    <col min="5862" max="5865" width="11.42578125" style="28"/>
    <col min="5866" max="5866" width="22.5703125" style="28" customWidth="1"/>
    <col min="5867" max="5867" width="14" style="28" customWidth="1"/>
    <col min="5868" max="5868" width="1.7109375" style="28" customWidth="1"/>
    <col min="5869" max="6113" width="11.42578125" style="28"/>
    <col min="6114" max="6114" width="4.42578125" style="28" customWidth="1"/>
    <col min="6115" max="6115" width="11.42578125" style="28"/>
    <col min="6116" max="6116" width="17.5703125" style="28" customWidth="1"/>
    <col min="6117" max="6117" width="11.5703125" style="28" customWidth="1"/>
    <col min="6118" max="6121" width="11.42578125" style="28"/>
    <col min="6122" max="6122" width="22.5703125" style="28" customWidth="1"/>
    <col min="6123" max="6123" width="14" style="28" customWidth="1"/>
    <col min="6124" max="6124" width="1.7109375" style="28" customWidth="1"/>
    <col min="6125" max="6369" width="11.42578125" style="28"/>
    <col min="6370" max="6370" width="4.42578125" style="28" customWidth="1"/>
    <col min="6371" max="6371" width="11.42578125" style="28"/>
    <col min="6372" max="6372" width="17.5703125" style="28" customWidth="1"/>
    <col min="6373" max="6373" width="11.5703125" style="28" customWidth="1"/>
    <col min="6374" max="6377" width="11.42578125" style="28"/>
    <col min="6378" max="6378" width="22.5703125" style="28" customWidth="1"/>
    <col min="6379" max="6379" width="14" style="28" customWidth="1"/>
    <col min="6380" max="6380" width="1.7109375" style="28" customWidth="1"/>
    <col min="6381" max="6625" width="11.42578125" style="28"/>
    <col min="6626" max="6626" width="4.42578125" style="28" customWidth="1"/>
    <col min="6627" max="6627" width="11.42578125" style="28"/>
    <col min="6628" max="6628" width="17.5703125" style="28" customWidth="1"/>
    <col min="6629" max="6629" width="11.5703125" style="28" customWidth="1"/>
    <col min="6630" max="6633" width="11.42578125" style="28"/>
    <col min="6634" max="6634" width="22.5703125" style="28" customWidth="1"/>
    <col min="6635" max="6635" width="14" style="28" customWidth="1"/>
    <col min="6636" max="6636" width="1.7109375" style="28" customWidth="1"/>
    <col min="6637" max="6881" width="11.42578125" style="28"/>
    <col min="6882" max="6882" width="4.42578125" style="28" customWidth="1"/>
    <col min="6883" max="6883" width="11.42578125" style="28"/>
    <col min="6884" max="6884" width="17.5703125" style="28" customWidth="1"/>
    <col min="6885" max="6885" width="11.5703125" style="28" customWidth="1"/>
    <col min="6886" max="6889" width="11.42578125" style="28"/>
    <col min="6890" max="6890" width="22.5703125" style="28" customWidth="1"/>
    <col min="6891" max="6891" width="14" style="28" customWidth="1"/>
    <col min="6892" max="6892" width="1.7109375" style="28" customWidth="1"/>
    <col min="6893" max="7137" width="11.42578125" style="28"/>
    <col min="7138" max="7138" width="4.42578125" style="28" customWidth="1"/>
    <col min="7139" max="7139" width="11.42578125" style="28"/>
    <col min="7140" max="7140" width="17.5703125" style="28" customWidth="1"/>
    <col min="7141" max="7141" width="11.5703125" style="28" customWidth="1"/>
    <col min="7142" max="7145" width="11.42578125" style="28"/>
    <col min="7146" max="7146" width="22.5703125" style="28" customWidth="1"/>
    <col min="7147" max="7147" width="14" style="28" customWidth="1"/>
    <col min="7148" max="7148" width="1.7109375" style="28" customWidth="1"/>
    <col min="7149" max="7393" width="11.42578125" style="28"/>
    <col min="7394" max="7394" width="4.42578125" style="28" customWidth="1"/>
    <col min="7395" max="7395" width="11.42578125" style="28"/>
    <col min="7396" max="7396" width="17.5703125" style="28" customWidth="1"/>
    <col min="7397" max="7397" width="11.5703125" style="28" customWidth="1"/>
    <col min="7398" max="7401" width="11.42578125" style="28"/>
    <col min="7402" max="7402" width="22.5703125" style="28" customWidth="1"/>
    <col min="7403" max="7403" width="14" style="28" customWidth="1"/>
    <col min="7404" max="7404" width="1.7109375" style="28" customWidth="1"/>
    <col min="7405" max="7649" width="11.42578125" style="28"/>
    <col min="7650" max="7650" width="4.42578125" style="28" customWidth="1"/>
    <col min="7651" max="7651" width="11.42578125" style="28"/>
    <col min="7652" max="7652" width="17.5703125" style="28" customWidth="1"/>
    <col min="7653" max="7653" width="11.5703125" style="28" customWidth="1"/>
    <col min="7654" max="7657" width="11.42578125" style="28"/>
    <col min="7658" max="7658" width="22.5703125" style="28" customWidth="1"/>
    <col min="7659" max="7659" width="14" style="28" customWidth="1"/>
    <col min="7660" max="7660" width="1.7109375" style="28" customWidth="1"/>
    <col min="7661" max="7905" width="11.42578125" style="28"/>
    <col min="7906" max="7906" width="4.42578125" style="28" customWidth="1"/>
    <col min="7907" max="7907" width="11.42578125" style="28"/>
    <col min="7908" max="7908" width="17.5703125" style="28" customWidth="1"/>
    <col min="7909" max="7909" width="11.5703125" style="28" customWidth="1"/>
    <col min="7910" max="7913" width="11.42578125" style="28"/>
    <col min="7914" max="7914" width="22.5703125" style="28" customWidth="1"/>
    <col min="7915" max="7915" width="14" style="28" customWidth="1"/>
    <col min="7916" max="7916" width="1.7109375" style="28" customWidth="1"/>
    <col min="7917" max="8161" width="11.42578125" style="28"/>
    <col min="8162" max="8162" width="4.42578125" style="28" customWidth="1"/>
    <col min="8163" max="8163" width="11.42578125" style="28"/>
    <col min="8164" max="8164" width="17.5703125" style="28" customWidth="1"/>
    <col min="8165" max="8165" width="11.5703125" style="28" customWidth="1"/>
    <col min="8166" max="8169" width="11.42578125" style="28"/>
    <col min="8170" max="8170" width="22.5703125" style="28" customWidth="1"/>
    <col min="8171" max="8171" width="14" style="28" customWidth="1"/>
    <col min="8172" max="8172" width="1.7109375" style="28" customWidth="1"/>
    <col min="8173" max="8417" width="11.42578125" style="28"/>
    <col min="8418" max="8418" width="4.42578125" style="28" customWidth="1"/>
    <col min="8419" max="8419" width="11.42578125" style="28"/>
    <col min="8420" max="8420" width="17.5703125" style="28" customWidth="1"/>
    <col min="8421" max="8421" width="11.5703125" style="28" customWidth="1"/>
    <col min="8422" max="8425" width="11.42578125" style="28"/>
    <col min="8426" max="8426" width="22.5703125" style="28" customWidth="1"/>
    <col min="8427" max="8427" width="14" style="28" customWidth="1"/>
    <col min="8428" max="8428" width="1.7109375" style="28" customWidth="1"/>
    <col min="8429" max="8673" width="11.42578125" style="28"/>
    <col min="8674" max="8674" width="4.42578125" style="28" customWidth="1"/>
    <col min="8675" max="8675" width="11.42578125" style="28"/>
    <col min="8676" max="8676" width="17.5703125" style="28" customWidth="1"/>
    <col min="8677" max="8677" width="11.5703125" style="28" customWidth="1"/>
    <col min="8678" max="8681" width="11.42578125" style="28"/>
    <col min="8682" max="8682" width="22.5703125" style="28" customWidth="1"/>
    <col min="8683" max="8683" width="14" style="28" customWidth="1"/>
    <col min="8684" max="8684" width="1.7109375" style="28" customWidth="1"/>
    <col min="8685" max="8929" width="11.42578125" style="28"/>
    <col min="8930" max="8930" width="4.42578125" style="28" customWidth="1"/>
    <col min="8931" max="8931" width="11.42578125" style="28"/>
    <col min="8932" max="8932" width="17.5703125" style="28" customWidth="1"/>
    <col min="8933" max="8933" width="11.5703125" style="28" customWidth="1"/>
    <col min="8934" max="8937" width="11.42578125" style="28"/>
    <col min="8938" max="8938" width="22.5703125" style="28" customWidth="1"/>
    <col min="8939" max="8939" width="14" style="28" customWidth="1"/>
    <col min="8940" max="8940" width="1.7109375" style="28" customWidth="1"/>
    <col min="8941" max="9185" width="11.42578125" style="28"/>
    <col min="9186" max="9186" width="4.42578125" style="28" customWidth="1"/>
    <col min="9187" max="9187" width="11.42578125" style="28"/>
    <col min="9188" max="9188" width="17.5703125" style="28" customWidth="1"/>
    <col min="9189" max="9189" width="11.5703125" style="28" customWidth="1"/>
    <col min="9190" max="9193" width="11.42578125" style="28"/>
    <col min="9194" max="9194" width="22.5703125" style="28" customWidth="1"/>
    <col min="9195" max="9195" width="14" style="28" customWidth="1"/>
    <col min="9196" max="9196" width="1.7109375" style="28" customWidth="1"/>
    <col min="9197" max="9441" width="11.42578125" style="28"/>
    <col min="9442" max="9442" width="4.42578125" style="28" customWidth="1"/>
    <col min="9443" max="9443" width="11.42578125" style="28"/>
    <col min="9444" max="9444" width="17.5703125" style="28" customWidth="1"/>
    <col min="9445" max="9445" width="11.5703125" style="28" customWidth="1"/>
    <col min="9446" max="9449" width="11.42578125" style="28"/>
    <col min="9450" max="9450" width="22.5703125" style="28" customWidth="1"/>
    <col min="9451" max="9451" width="14" style="28" customWidth="1"/>
    <col min="9452" max="9452" width="1.7109375" style="28" customWidth="1"/>
    <col min="9453" max="9697" width="11.42578125" style="28"/>
    <col min="9698" max="9698" width="4.42578125" style="28" customWidth="1"/>
    <col min="9699" max="9699" width="11.42578125" style="28"/>
    <col min="9700" max="9700" width="17.5703125" style="28" customWidth="1"/>
    <col min="9701" max="9701" width="11.5703125" style="28" customWidth="1"/>
    <col min="9702" max="9705" width="11.42578125" style="28"/>
    <col min="9706" max="9706" width="22.5703125" style="28" customWidth="1"/>
    <col min="9707" max="9707" width="14" style="28" customWidth="1"/>
    <col min="9708" max="9708" width="1.7109375" style="28" customWidth="1"/>
    <col min="9709" max="9953" width="11.42578125" style="28"/>
    <col min="9954" max="9954" width="4.42578125" style="28" customWidth="1"/>
    <col min="9955" max="9955" width="11.42578125" style="28"/>
    <col min="9956" max="9956" width="17.5703125" style="28" customWidth="1"/>
    <col min="9957" max="9957" width="11.5703125" style="28" customWidth="1"/>
    <col min="9958" max="9961" width="11.42578125" style="28"/>
    <col min="9962" max="9962" width="22.5703125" style="28" customWidth="1"/>
    <col min="9963" max="9963" width="14" style="28" customWidth="1"/>
    <col min="9964" max="9964" width="1.7109375" style="28" customWidth="1"/>
    <col min="9965" max="10209" width="11.42578125" style="28"/>
    <col min="10210" max="10210" width="4.42578125" style="28" customWidth="1"/>
    <col min="10211" max="10211" width="11.42578125" style="28"/>
    <col min="10212" max="10212" width="17.5703125" style="28" customWidth="1"/>
    <col min="10213" max="10213" width="11.5703125" style="28" customWidth="1"/>
    <col min="10214" max="10217" width="11.42578125" style="28"/>
    <col min="10218" max="10218" width="22.5703125" style="28" customWidth="1"/>
    <col min="10219" max="10219" width="14" style="28" customWidth="1"/>
    <col min="10220" max="10220" width="1.7109375" style="28" customWidth="1"/>
    <col min="10221" max="10465" width="11.42578125" style="28"/>
    <col min="10466" max="10466" width="4.42578125" style="28" customWidth="1"/>
    <col min="10467" max="10467" width="11.42578125" style="28"/>
    <col min="10468" max="10468" width="17.5703125" style="28" customWidth="1"/>
    <col min="10469" max="10469" width="11.5703125" style="28" customWidth="1"/>
    <col min="10470" max="10473" width="11.42578125" style="28"/>
    <col min="10474" max="10474" width="22.5703125" style="28" customWidth="1"/>
    <col min="10475" max="10475" width="14" style="28" customWidth="1"/>
    <col min="10476" max="10476" width="1.7109375" style="28" customWidth="1"/>
    <col min="10477" max="10721" width="11.42578125" style="28"/>
    <col min="10722" max="10722" width="4.42578125" style="28" customWidth="1"/>
    <col min="10723" max="10723" width="11.42578125" style="28"/>
    <col min="10724" max="10724" width="17.5703125" style="28" customWidth="1"/>
    <col min="10725" max="10725" width="11.5703125" style="28" customWidth="1"/>
    <col min="10726" max="10729" width="11.42578125" style="28"/>
    <col min="10730" max="10730" width="22.5703125" style="28" customWidth="1"/>
    <col min="10731" max="10731" width="14" style="28" customWidth="1"/>
    <col min="10732" max="10732" width="1.7109375" style="28" customWidth="1"/>
    <col min="10733" max="10977" width="11.42578125" style="28"/>
    <col min="10978" max="10978" width="4.42578125" style="28" customWidth="1"/>
    <col min="10979" max="10979" width="11.42578125" style="28"/>
    <col min="10980" max="10980" width="17.5703125" style="28" customWidth="1"/>
    <col min="10981" max="10981" width="11.5703125" style="28" customWidth="1"/>
    <col min="10982" max="10985" width="11.42578125" style="28"/>
    <col min="10986" max="10986" width="22.5703125" style="28" customWidth="1"/>
    <col min="10987" max="10987" width="14" style="28" customWidth="1"/>
    <col min="10988" max="10988" width="1.7109375" style="28" customWidth="1"/>
    <col min="10989" max="11233" width="11.42578125" style="28"/>
    <col min="11234" max="11234" width="4.42578125" style="28" customWidth="1"/>
    <col min="11235" max="11235" width="11.42578125" style="28"/>
    <col min="11236" max="11236" width="17.5703125" style="28" customWidth="1"/>
    <col min="11237" max="11237" width="11.5703125" style="28" customWidth="1"/>
    <col min="11238" max="11241" width="11.42578125" style="28"/>
    <col min="11242" max="11242" width="22.5703125" style="28" customWidth="1"/>
    <col min="11243" max="11243" width="14" style="28" customWidth="1"/>
    <col min="11244" max="11244" width="1.7109375" style="28" customWidth="1"/>
    <col min="11245" max="11489" width="11.42578125" style="28"/>
    <col min="11490" max="11490" width="4.42578125" style="28" customWidth="1"/>
    <col min="11491" max="11491" width="11.42578125" style="28"/>
    <col min="11492" max="11492" width="17.5703125" style="28" customWidth="1"/>
    <col min="11493" max="11493" width="11.5703125" style="28" customWidth="1"/>
    <col min="11494" max="11497" width="11.42578125" style="28"/>
    <col min="11498" max="11498" width="22.5703125" style="28" customWidth="1"/>
    <col min="11499" max="11499" width="14" style="28" customWidth="1"/>
    <col min="11500" max="11500" width="1.7109375" style="28" customWidth="1"/>
    <col min="11501" max="11745" width="11.42578125" style="28"/>
    <col min="11746" max="11746" width="4.42578125" style="28" customWidth="1"/>
    <col min="11747" max="11747" width="11.42578125" style="28"/>
    <col min="11748" max="11748" width="17.5703125" style="28" customWidth="1"/>
    <col min="11749" max="11749" width="11.5703125" style="28" customWidth="1"/>
    <col min="11750" max="11753" width="11.42578125" style="28"/>
    <col min="11754" max="11754" width="22.5703125" style="28" customWidth="1"/>
    <col min="11755" max="11755" width="14" style="28" customWidth="1"/>
    <col min="11756" max="11756" width="1.7109375" style="28" customWidth="1"/>
    <col min="11757" max="12001" width="11.42578125" style="28"/>
    <col min="12002" max="12002" width="4.42578125" style="28" customWidth="1"/>
    <col min="12003" max="12003" width="11.42578125" style="28"/>
    <col min="12004" max="12004" width="17.5703125" style="28" customWidth="1"/>
    <col min="12005" max="12005" width="11.5703125" style="28" customWidth="1"/>
    <col min="12006" max="12009" width="11.42578125" style="28"/>
    <col min="12010" max="12010" width="22.5703125" style="28" customWidth="1"/>
    <col min="12011" max="12011" width="14" style="28" customWidth="1"/>
    <col min="12012" max="12012" width="1.7109375" style="28" customWidth="1"/>
    <col min="12013" max="12257" width="11.42578125" style="28"/>
    <col min="12258" max="12258" width="4.42578125" style="28" customWidth="1"/>
    <col min="12259" max="12259" width="11.42578125" style="28"/>
    <col min="12260" max="12260" width="17.5703125" style="28" customWidth="1"/>
    <col min="12261" max="12261" width="11.5703125" style="28" customWidth="1"/>
    <col min="12262" max="12265" width="11.42578125" style="28"/>
    <col min="12266" max="12266" width="22.5703125" style="28" customWidth="1"/>
    <col min="12267" max="12267" width="14" style="28" customWidth="1"/>
    <col min="12268" max="12268" width="1.7109375" style="28" customWidth="1"/>
    <col min="12269" max="12513" width="11.42578125" style="28"/>
    <col min="12514" max="12514" width="4.42578125" style="28" customWidth="1"/>
    <col min="12515" max="12515" width="11.42578125" style="28"/>
    <col min="12516" max="12516" width="17.5703125" style="28" customWidth="1"/>
    <col min="12517" max="12517" width="11.5703125" style="28" customWidth="1"/>
    <col min="12518" max="12521" width="11.42578125" style="28"/>
    <col min="12522" max="12522" width="22.5703125" style="28" customWidth="1"/>
    <col min="12523" max="12523" width="14" style="28" customWidth="1"/>
    <col min="12524" max="12524" width="1.7109375" style="28" customWidth="1"/>
    <col min="12525" max="12769" width="11.42578125" style="28"/>
    <col min="12770" max="12770" width="4.42578125" style="28" customWidth="1"/>
    <col min="12771" max="12771" width="11.42578125" style="28"/>
    <col min="12772" max="12772" width="17.5703125" style="28" customWidth="1"/>
    <col min="12773" max="12773" width="11.5703125" style="28" customWidth="1"/>
    <col min="12774" max="12777" width="11.42578125" style="28"/>
    <col min="12778" max="12778" width="22.5703125" style="28" customWidth="1"/>
    <col min="12779" max="12779" width="14" style="28" customWidth="1"/>
    <col min="12780" max="12780" width="1.7109375" style="28" customWidth="1"/>
    <col min="12781" max="13025" width="11.42578125" style="28"/>
    <col min="13026" max="13026" width="4.42578125" style="28" customWidth="1"/>
    <col min="13027" max="13027" width="11.42578125" style="28"/>
    <col min="13028" max="13028" width="17.5703125" style="28" customWidth="1"/>
    <col min="13029" max="13029" width="11.5703125" style="28" customWidth="1"/>
    <col min="13030" max="13033" width="11.42578125" style="28"/>
    <col min="13034" max="13034" width="22.5703125" style="28" customWidth="1"/>
    <col min="13035" max="13035" width="14" style="28" customWidth="1"/>
    <col min="13036" max="13036" width="1.7109375" style="28" customWidth="1"/>
    <col min="13037" max="13281" width="11.42578125" style="28"/>
    <col min="13282" max="13282" width="4.42578125" style="28" customWidth="1"/>
    <col min="13283" max="13283" width="11.42578125" style="28"/>
    <col min="13284" max="13284" width="17.5703125" style="28" customWidth="1"/>
    <col min="13285" max="13285" width="11.5703125" style="28" customWidth="1"/>
    <col min="13286" max="13289" width="11.42578125" style="28"/>
    <col min="13290" max="13290" width="22.5703125" style="28" customWidth="1"/>
    <col min="13291" max="13291" width="14" style="28" customWidth="1"/>
    <col min="13292" max="13292" width="1.7109375" style="28" customWidth="1"/>
    <col min="13293" max="13537" width="11.42578125" style="28"/>
    <col min="13538" max="13538" width="4.42578125" style="28" customWidth="1"/>
    <col min="13539" max="13539" width="11.42578125" style="28"/>
    <col min="13540" max="13540" width="17.5703125" style="28" customWidth="1"/>
    <col min="13541" max="13541" width="11.5703125" style="28" customWidth="1"/>
    <col min="13542" max="13545" width="11.42578125" style="28"/>
    <col min="13546" max="13546" width="22.5703125" style="28" customWidth="1"/>
    <col min="13547" max="13547" width="14" style="28" customWidth="1"/>
    <col min="13548" max="13548" width="1.7109375" style="28" customWidth="1"/>
    <col min="13549" max="13793" width="11.42578125" style="28"/>
    <col min="13794" max="13794" width="4.42578125" style="28" customWidth="1"/>
    <col min="13795" max="13795" width="11.42578125" style="28"/>
    <col min="13796" max="13796" width="17.5703125" style="28" customWidth="1"/>
    <col min="13797" max="13797" width="11.5703125" style="28" customWidth="1"/>
    <col min="13798" max="13801" width="11.42578125" style="28"/>
    <col min="13802" max="13802" width="22.5703125" style="28" customWidth="1"/>
    <col min="13803" max="13803" width="14" style="28" customWidth="1"/>
    <col min="13804" max="13804" width="1.7109375" style="28" customWidth="1"/>
    <col min="13805" max="14049" width="11.42578125" style="28"/>
    <col min="14050" max="14050" width="4.42578125" style="28" customWidth="1"/>
    <col min="14051" max="14051" width="11.42578125" style="28"/>
    <col min="14052" max="14052" width="17.5703125" style="28" customWidth="1"/>
    <col min="14053" max="14053" width="11.5703125" style="28" customWidth="1"/>
    <col min="14054" max="14057" width="11.42578125" style="28"/>
    <col min="14058" max="14058" width="22.5703125" style="28" customWidth="1"/>
    <col min="14059" max="14059" width="14" style="28" customWidth="1"/>
    <col min="14060" max="14060" width="1.7109375" style="28" customWidth="1"/>
    <col min="14061" max="14305" width="11.42578125" style="28"/>
    <col min="14306" max="14306" width="4.42578125" style="28" customWidth="1"/>
    <col min="14307" max="14307" width="11.42578125" style="28"/>
    <col min="14308" max="14308" width="17.5703125" style="28" customWidth="1"/>
    <col min="14309" max="14309" width="11.5703125" style="28" customWidth="1"/>
    <col min="14310" max="14313" width="11.42578125" style="28"/>
    <col min="14314" max="14314" width="22.5703125" style="28" customWidth="1"/>
    <col min="14315" max="14315" width="14" style="28" customWidth="1"/>
    <col min="14316" max="14316" width="1.7109375" style="28" customWidth="1"/>
    <col min="14317" max="14561" width="11.42578125" style="28"/>
    <col min="14562" max="14562" width="4.42578125" style="28" customWidth="1"/>
    <col min="14563" max="14563" width="11.42578125" style="28"/>
    <col min="14564" max="14564" width="17.5703125" style="28" customWidth="1"/>
    <col min="14565" max="14565" width="11.5703125" style="28" customWidth="1"/>
    <col min="14566" max="14569" width="11.42578125" style="28"/>
    <col min="14570" max="14570" width="22.5703125" style="28" customWidth="1"/>
    <col min="14571" max="14571" width="14" style="28" customWidth="1"/>
    <col min="14572" max="14572" width="1.7109375" style="28" customWidth="1"/>
    <col min="14573" max="14817" width="11.42578125" style="28"/>
    <col min="14818" max="14818" width="4.42578125" style="28" customWidth="1"/>
    <col min="14819" max="14819" width="11.42578125" style="28"/>
    <col min="14820" max="14820" width="17.5703125" style="28" customWidth="1"/>
    <col min="14821" max="14821" width="11.5703125" style="28" customWidth="1"/>
    <col min="14822" max="14825" width="11.42578125" style="28"/>
    <col min="14826" max="14826" width="22.5703125" style="28" customWidth="1"/>
    <col min="14827" max="14827" width="14" style="28" customWidth="1"/>
    <col min="14828" max="14828" width="1.7109375" style="28" customWidth="1"/>
    <col min="14829" max="15073" width="11.42578125" style="28"/>
    <col min="15074" max="15074" width="4.42578125" style="28" customWidth="1"/>
    <col min="15075" max="15075" width="11.42578125" style="28"/>
    <col min="15076" max="15076" width="17.5703125" style="28" customWidth="1"/>
    <col min="15077" max="15077" width="11.5703125" style="28" customWidth="1"/>
    <col min="15078" max="15081" width="11.42578125" style="28"/>
    <col min="15082" max="15082" width="22.5703125" style="28" customWidth="1"/>
    <col min="15083" max="15083" width="14" style="28" customWidth="1"/>
    <col min="15084" max="15084" width="1.7109375" style="28" customWidth="1"/>
    <col min="15085" max="15329" width="11.42578125" style="28"/>
    <col min="15330" max="15330" width="4.42578125" style="28" customWidth="1"/>
    <col min="15331" max="15331" width="11.42578125" style="28"/>
    <col min="15332" max="15332" width="17.5703125" style="28" customWidth="1"/>
    <col min="15333" max="15333" width="11.5703125" style="28" customWidth="1"/>
    <col min="15334" max="15337" width="11.42578125" style="28"/>
    <col min="15338" max="15338" width="22.5703125" style="28" customWidth="1"/>
    <col min="15339" max="15339" width="14" style="28" customWidth="1"/>
    <col min="15340" max="15340" width="1.7109375" style="28" customWidth="1"/>
    <col min="15341" max="15585" width="11.42578125" style="28"/>
    <col min="15586" max="15586" width="4.42578125" style="28" customWidth="1"/>
    <col min="15587" max="15587" width="11.42578125" style="28"/>
    <col min="15588" max="15588" width="17.5703125" style="28" customWidth="1"/>
    <col min="15589" max="15589" width="11.5703125" style="28" customWidth="1"/>
    <col min="15590" max="15593" width="11.42578125" style="28"/>
    <col min="15594" max="15594" width="22.5703125" style="28" customWidth="1"/>
    <col min="15595" max="15595" width="14" style="28" customWidth="1"/>
    <col min="15596" max="15596" width="1.7109375" style="28" customWidth="1"/>
    <col min="15597" max="15841" width="11.42578125" style="28"/>
    <col min="15842" max="15842" width="4.42578125" style="28" customWidth="1"/>
    <col min="15843" max="15843" width="11.42578125" style="28"/>
    <col min="15844" max="15844" width="17.5703125" style="28" customWidth="1"/>
    <col min="15845" max="15845" width="11.5703125" style="28" customWidth="1"/>
    <col min="15846" max="15849" width="11.42578125" style="28"/>
    <col min="15850" max="15850" width="22.5703125" style="28" customWidth="1"/>
    <col min="15851" max="15851" width="14" style="28" customWidth="1"/>
    <col min="15852" max="15852" width="1.7109375" style="28" customWidth="1"/>
    <col min="15853" max="16097" width="11.42578125" style="28"/>
    <col min="16098" max="16098" width="4.42578125" style="28" customWidth="1"/>
    <col min="16099" max="16099" width="11.42578125" style="28"/>
    <col min="16100" max="16100" width="17.5703125" style="28" customWidth="1"/>
    <col min="16101" max="16101" width="11.5703125" style="28" customWidth="1"/>
    <col min="16102" max="16105" width="11.42578125" style="28"/>
    <col min="16106" max="16106" width="22.5703125" style="28" customWidth="1"/>
    <col min="16107" max="16107" width="14" style="28" customWidth="1"/>
    <col min="16108" max="16108" width="1.7109375" style="28" customWidth="1"/>
    <col min="16109" max="16384" width="11.42578125" style="28"/>
  </cols>
  <sheetData>
    <row r="1" spans="2:10" ht="6" customHeight="1" thickBot="1" x14ac:dyDescent="0.25"/>
    <row r="2" spans="2:10" ht="19.5" customHeight="1" x14ac:dyDescent="0.2">
      <c r="B2" s="29"/>
      <c r="C2" s="30"/>
      <c r="D2" s="31" t="s">
        <v>47</v>
      </c>
      <c r="E2" s="32"/>
      <c r="F2" s="32"/>
      <c r="G2" s="32"/>
      <c r="H2" s="32"/>
      <c r="I2" s="33"/>
      <c r="J2" s="34" t="s">
        <v>48</v>
      </c>
    </row>
    <row r="3" spans="2:10" ht="13.5" thickBot="1" x14ac:dyDescent="0.25">
      <c r="B3" s="35"/>
      <c r="C3" s="36"/>
      <c r="D3" s="37"/>
      <c r="E3" s="38"/>
      <c r="F3" s="38"/>
      <c r="G3" s="38"/>
      <c r="H3" s="38"/>
      <c r="I3" s="39"/>
      <c r="J3" s="40"/>
    </row>
    <row r="4" spans="2:10" x14ac:dyDescent="0.2">
      <c r="B4" s="35"/>
      <c r="C4" s="36"/>
      <c r="D4" s="31" t="s">
        <v>49</v>
      </c>
      <c r="E4" s="32"/>
      <c r="F4" s="32"/>
      <c r="G4" s="32"/>
      <c r="H4" s="32"/>
      <c r="I4" s="33"/>
      <c r="J4" s="34" t="s">
        <v>50</v>
      </c>
    </row>
    <row r="5" spans="2:10" x14ac:dyDescent="0.2">
      <c r="B5" s="35"/>
      <c r="C5" s="36"/>
      <c r="D5" s="41"/>
      <c r="E5" s="42"/>
      <c r="F5" s="42"/>
      <c r="G5" s="42"/>
      <c r="H5" s="42"/>
      <c r="I5" s="43"/>
      <c r="J5" s="44"/>
    </row>
    <row r="6" spans="2:10" ht="13.5" thickBot="1" x14ac:dyDescent="0.25">
      <c r="B6" s="45"/>
      <c r="C6" s="46"/>
      <c r="D6" s="37"/>
      <c r="E6" s="38"/>
      <c r="F6" s="38"/>
      <c r="G6" s="38"/>
      <c r="H6" s="38"/>
      <c r="I6" s="39"/>
      <c r="J6" s="40"/>
    </row>
    <row r="7" spans="2:10" x14ac:dyDescent="0.2">
      <c r="B7" s="47"/>
      <c r="J7" s="48"/>
    </row>
    <row r="8" spans="2:10" x14ac:dyDescent="0.2">
      <c r="B8" s="47"/>
      <c r="J8" s="48"/>
    </row>
    <row r="9" spans="2:10" x14ac:dyDescent="0.2">
      <c r="B9" s="47"/>
      <c r="C9" s="49" t="s">
        <v>51</v>
      </c>
      <c r="E9" s="50"/>
      <c r="J9" s="48"/>
    </row>
    <row r="10" spans="2:10" x14ac:dyDescent="0.2">
      <c r="B10" s="47"/>
      <c r="J10" s="48"/>
    </row>
    <row r="11" spans="2:10" x14ac:dyDescent="0.2">
      <c r="B11" s="47"/>
      <c r="C11" s="49" t="s">
        <v>188</v>
      </c>
      <c r="J11" s="48"/>
    </row>
    <row r="12" spans="2:10" x14ac:dyDescent="0.2">
      <c r="B12" s="47"/>
      <c r="C12" s="49" t="s">
        <v>189</v>
      </c>
      <c r="J12" s="48"/>
    </row>
    <row r="13" spans="2:10" x14ac:dyDescent="0.2">
      <c r="B13" s="47"/>
      <c r="J13" s="48"/>
    </row>
    <row r="14" spans="2:10" x14ac:dyDescent="0.2">
      <c r="B14" s="47"/>
      <c r="C14" s="28" t="s">
        <v>52</v>
      </c>
      <c r="J14" s="48"/>
    </row>
    <row r="15" spans="2:10" x14ac:dyDescent="0.2">
      <c r="B15" s="47"/>
      <c r="C15" s="51"/>
      <c r="J15" s="48"/>
    </row>
    <row r="16" spans="2:10" x14ac:dyDescent="0.2">
      <c r="B16" s="47"/>
      <c r="C16" s="28" t="s">
        <v>53</v>
      </c>
      <c r="D16" s="50"/>
      <c r="H16" s="52" t="s">
        <v>54</v>
      </c>
      <c r="I16" s="52" t="s">
        <v>55</v>
      </c>
      <c r="J16" s="48"/>
    </row>
    <row r="17" spans="2:10" x14ac:dyDescent="0.2">
      <c r="B17" s="47"/>
      <c r="C17" s="49" t="s">
        <v>56</v>
      </c>
      <c r="D17" s="49"/>
      <c r="E17" s="49"/>
      <c r="F17" s="49"/>
      <c r="H17" s="53">
        <v>106</v>
      </c>
      <c r="I17" s="89">
        <v>5211064</v>
      </c>
      <c r="J17" s="48"/>
    </row>
    <row r="18" spans="2:10" x14ac:dyDescent="0.2">
      <c r="B18" s="47"/>
      <c r="C18" s="28" t="s">
        <v>57</v>
      </c>
      <c r="H18" s="54">
        <v>46</v>
      </c>
      <c r="I18" s="55">
        <v>925237</v>
      </c>
      <c r="J18" s="48"/>
    </row>
    <row r="19" spans="2:10" x14ac:dyDescent="0.2">
      <c r="B19" s="47"/>
      <c r="C19" s="28" t="s">
        <v>58</v>
      </c>
      <c r="H19" s="54">
        <v>0</v>
      </c>
      <c r="I19" s="55">
        <v>0</v>
      </c>
      <c r="J19" s="48"/>
    </row>
    <row r="20" spans="2:10" x14ac:dyDescent="0.2">
      <c r="B20" s="47"/>
      <c r="C20" s="28" t="s">
        <v>59</v>
      </c>
      <c r="H20" s="54">
        <v>23</v>
      </c>
      <c r="I20" s="56">
        <v>1814215</v>
      </c>
      <c r="J20" s="48"/>
    </row>
    <row r="21" spans="2:10" x14ac:dyDescent="0.2">
      <c r="B21" s="47"/>
      <c r="C21" s="28" t="s">
        <v>194</v>
      </c>
      <c r="H21" s="54">
        <v>12</v>
      </c>
      <c r="I21" s="55">
        <v>281949</v>
      </c>
      <c r="J21" s="48"/>
    </row>
    <row r="22" spans="2:10" ht="13.5" thickBot="1" x14ac:dyDescent="0.25">
      <c r="B22" s="47"/>
      <c r="C22" s="28" t="s">
        <v>60</v>
      </c>
      <c r="H22" s="57">
        <v>25</v>
      </c>
      <c r="I22" s="58">
        <v>2189663</v>
      </c>
      <c r="J22" s="48"/>
    </row>
    <row r="23" spans="2:10" x14ac:dyDescent="0.2">
      <c r="B23" s="47"/>
      <c r="C23" s="49" t="s">
        <v>61</v>
      </c>
      <c r="D23" s="49"/>
      <c r="E23" s="49"/>
      <c r="F23" s="49"/>
      <c r="H23" s="53">
        <f>H18+H19+H20+H21+H22</f>
        <v>106</v>
      </c>
      <c r="I23" s="59">
        <f>I18+I19+I20+I21+I22</f>
        <v>5211064</v>
      </c>
      <c r="J23" s="48"/>
    </row>
    <row r="24" spans="2:10" x14ac:dyDescent="0.2">
      <c r="B24" s="47"/>
      <c r="C24" s="28" t="s">
        <v>62</v>
      </c>
      <c r="H24" s="54">
        <v>0</v>
      </c>
      <c r="I24" s="55">
        <v>0</v>
      </c>
      <c r="J24" s="48"/>
    </row>
    <row r="25" spans="2:10" ht="13.5" thickBot="1" x14ac:dyDescent="0.25">
      <c r="B25" s="47"/>
      <c r="C25" s="28" t="s">
        <v>63</v>
      </c>
      <c r="H25" s="57">
        <v>0</v>
      </c>
      <c r="I25" s="58">
        <v>0</v>
      </c>
      <c r="J25" s="48"/>
    </row>
    <row r="26" spans="2:10" x14ac:dyDescent="0.2">
      <c r="B26" s="47"/>
      <c r="C26" s="49" t="s">
        <v>64</v>
      </c>
      <c r="D26" s="49"/>
      <c r="E26" s="49"/>
      <c r="F26" s="49"/>
      <c r="H26" s="53">
        <f>H24+H25</f>
        <v>0</v>
      </c>
      <c r="I26" s="59">
        <f>I24+I25</f>
        <v>0</v>
      </c>
      <c r="J26" s="48"/>
    </row>
    <row r="27" spans="2:10" ht="13.5" thickBot="1" x14ac:dyDescent="0.25">
      <c r="B27" s="47"/>
      <c r="C27" s="28" t="s">
        <v>65</v>
      </c>
      <c r="D27" s="49"/>
      <c r="E27" s="49"/>
      <c r="F27" s="49"/>
      <c r="H27" s="57">
        <v>0</v>
      </c>
      <c r="I27" s="58">
        <v>0</v>
      </c>
      <c r="J27" s="48"/>
    </row>
    <row r="28" spans="2:10" x14ac:dyDescent="0.2">
      <c r="B28" s="47"/>
      <c r="C28" s="49" t="s">
        <v>66</v>
      </c>
      <c r="D28" s="49"/>
      <c r="E28" s="49"/>
      <c r="F28" s="49"/>
      <c r="H28" s="54">
        <f>H27</f>
        <v>0</v>
      </c>
      <c r="I28" s="55">
        <f>I27</f>
        <v>0</v>
      </c>
      <c r="J28" s="48"/>
    </row>
    <row r="29" spans="2:10" x14ac:dyDescent="0.2">
      <c r="B29" s="47"/>
      <c r="C29" s="49"/>
      <c r="D29" s="49"/>
      <c r="E29" s="49"/>
      <c r="F29" s="49"/>
      <c r="H29" s="60"/>
      <c r="I29" s="59"/>
      <c r="J29" s="48"/>
    </row>
    <row r="30" spans="2:10" ht="13.5" thickBot="1" x14ac:dyDescent="0.25">
      <c r="B30" s="47"/>
      <c r="C30" s="49" t="s">
        <v>67</v>
      </c>
      <c r="D30" s="49"/>
      <c r="H30" s="61">
        <f>H23+H26+H28</f>
        <v>106</v>
      </c>
      <c r="I30" s="62">
        <f>I23+I26+I28</f>
        <v>5211064</v>
      </c>
      <c r="J30" s="48"/>
    </row>
    <row r="31" spans="2:10" ht="13.5" thickTop="1" x14ac:dyDescent="0.2">
      <c r="B31" s="47"/>
      <c r="C31" s="49"/>
      <c r="D31" s="49"/>
      <c r="H31" s="63"/>
      <c r="I31" s="55"/>
      <c r="J31" s="48"/>
    </row>
    <row r="32" spans="2:10" x14ac:dyDescent="0.2">
      <c r="B32" s="47"/>
      <c r="G32" s="63"/>
      <c r="H32" s="63"/>
      <c r="I32" s="63"/>
      <c r="J32" s="48"/>
    </row>
    <row r="33" spans="2:10" x14ac:dyDescent="0.2">
      <c r="B33" s="47"/>
      <c r="G33" s="63"/>
      <c r="H33" s="63"/>
      <c r="I33" s="63"/>
      <c r="J33" s="48"/>
    </row>
    <row r="34" spans="2:10" x14ac:dyDescent="0.2">
      <c r="B34" s="47"/>
      <c r="G34" s="63"/>
      <c r="H34" s="63"/>
      <c r="I34" s="63"/>
      <c r="J34" s="48"/>
    </row>
    <row r="35" spans="2:10" ht="13.5" thickBot="1" x14ac:dyDescent="0.25">
      <c r="B35" s="47"/>
      <c r="C35" s="64"/>
      <c r="D35" s="64"/>
      <c r="G35" s="65" t="s">
        <v>68</v>
      </c>
      <c r="H35" s="64"/>
      <c r="I35" s="63"/>
      <c r="J35" s="48"/>
    </row>
    <row r="36" spans="2:10" ht="4.5" customHeight="1" x14ac:dyDescent="0.2">
      <c r="B36" s="47"/>
      <c r="C36" s="63"/>
      <c r="D36" s="63"/>
      <c r="G36" s="63"/>
      <c r="H36" s="63"/>
      <c r="I36" s="63"/>
      <c r="J36" s="48"/>
    </row>
    <row r="37" spans="2:10" x14ac:dyDescent="0.2">
      <c r="B37" s="47"/>
      <c r="C37" s="49" t="s">
        <v>195</v>
      </c>
      <c r="G37" s="66" t="s">
        <v>69</v>
      </c>
      <c r="H37" s="63"/>
      <c r="I37" s="63"/>
      <c r="J37" s="48"/>
    </row>
    <row r="38" spans="2:10" x14ac:dyDescent="0.2">
      <c r="B38" s="47"/>
      <c r="C38" s="49"/>
      <c r="G38" s="66"/>
      <c r="H38" s="63"/>
      <c r="I38" s="63"/>
      <c r="J38" s="48"/>
    </row>
    <row r="39" spans="2:10" x14ac:dyDescent="0.2">
      <c r="B39" s="47"/>
      <c r="C39" s="90" t="s">
        <v>70</v>
      </c>
      <c r="D39" s="90"/>
      <c r="E39" s="90"/>
      <c r="F39" s="90"/>
      <c r="G39" s="90"/>
      <c r="H39" s="90"/>
      <c r="I39" s="90"/>
      <c r="J39" s="48"/>
    </row>
    <row r="40" spans="2:10" ht="12.75" customHeight="1" x14ac:dyDescent="0.2">
      <c r="B40" s="47"/>
      <c r="C40" s="90"/>
      <c r="D40" s="90"/>
      <c r="E40" s="90"/>
      <c r="F40" s="90"/>
      <c r="G40" s="90"/>
      <c r="H40" s="90"/>
      <c r="I40" s="90"/>
      <c r="J40" s="48"/>
    </row>
    <row r="41" spans="2:10" ht="18.75" customHeight="1" thickBot="1" x14ac:dyDescent="0.25">
      <c r="B41" s="67"/>
      <c r="C41" s="68"/>
      <c r="D41" s="68"/>
      <c r="E41" s="68"/>
      <c r="F41" s="68"/>
      <c r="G41" s="64"/>
      <c r="H41" s="64"/>
      <c r="I41" s="64"/>
      <c r="J41" s="69"/>
    </row>
  </sheetData>
  <mergeCells count="1">
    <mergeCell ref="C39:I40"/>
  </mergeCells>
  <pageMargins left="0" right="0" top="0" bottom="0" header="0.31496062992125984" footer="0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2023-12-11T16:27:07Z</cp:lastPrinted>
  <dcterms:created xsi:type="dcterms:W3CDTF">2022-06-01T14:39:12Z</dcterms:created>
  <dcterms:modified xsi:type="dcterms:W3CDTF">2023-12-11T16:31:07Z</dcterms:modified>
</cp:coreProperties>
</file>