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900091143 ESE PASTO SALUD\"/>
    </mc:Choice>
  </mc:AlternateContent>
  <bookViews>
    <workbookView xWindow="0" yWindow="0" windowWidth="20490" windowHeight="77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externalReferences>
    <externalReference r:id="rId5"/>
  </externalReferences>
  <calcPr calcId="152511"/>
  <pivotCaches>
    <pivotCache cacheId="9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4" l="1"/>
  <c r="I23" i="4"/>
  <c r="I30" i="4" s="1"/>
  <c r="I31" i="4" s="1"/>
  <c r="H23" i="4"/>
  <c r="H30" i="4" s="1"/>
  <c r="M4" i="2"/>
  <c r="M5" i="2"/>
  <c r="M3" i="2"/>
  <c r="J1" i="2"/>
  <c r="I1" i="2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<sst xmlns="http://schemas.openxmlformats.org/spreadsheetml/2006/main" count="96" uniqueCount="68">
  <si>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</si>
  <si>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</si>
  <si>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</si>
  <si>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</si>
  <si>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</si>
  <si>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</si>
  <si>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</si>
  <si>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</si>
  <si>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</si>
  <si>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</si>
  <si>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</si>
  <si>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PASTO SALUD ESE</t>
  </si>
  <si>
    <t>FEPS</t>
  </si>
  <si>
    <t>EVENTO -URGENCIAS</t>
  </si>
  <si>
    <t>PASTO</t>
  </si>
  <si>
    <t>NA</t>
  </si>
  <si>
    <t>Factura</t>
  </si>
  <si>
    <t>FEPS1611626</t>
  </si>
  <si>
    <t>FEPS1574744</t>
  </si>
  <si>
    <t>FEPS1589242</t>
  </si>
  <si>
    <t>llave</t>
  </si>
  <si>
    <t>900091143_FEPS_1611626</t>
  </si>
  <si>
    <t>900091143_FEPS_1574744</t>
  </si>
  <si>
    <t>900091143_FEPS_1589242</t>
  </si>
  <si>
    <t>TipoContrato</t>
  </si>
  <si>
    <t>ESTADO EPS 16 DEDICIEMBRE DE 2023</t>
  </si>
  <si>
    <t>EstadoFacturaBoxalud</t>
  </si>
  <si>
    <t>Devuelta</t>
  </si>
  <si>
    <t>Finalizada</t>
  </si>
  <si>
    <t>Se realiza devolucion de la factura, al validar la informacion no se evidenica autorizacion para los servicios facturados, por favor validar con el area encargada para su debida gestion.</t>
  </si>
  <si>
    <t>AUTORIZACION SE DEVUELVE FACTURA NO HAY AUTORIZACION PARA EL SERVICIO FACTURADO GESTIONAR CON EL AREA ENCARGADA.DAR RESPUESTA A ESTA DEVOLUCION CON LA AUT PERTINENTE NO SE PUEDE DAR TRAMITE DE PAGO SIN LA AUT. MILENA</t>
  </si>
  <si>
    <t>ObservacionGlosaDevolucion</t>
  </si>
  <si>
    <t>Total general</t>
  </si>
  <si>
    <t>FACTURA DEVUELTA</t>
  </si>
  <si>
    <t>FACTURA EN PROGRAMACION DE PAGO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</si>
  <si>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</si>
  <si>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</si>
  <si>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</si>
  <si>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</si>
  <si>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</si>
  <si>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</si>
  <si>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</si>
  <si>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</si>
  <si>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</si>
  <si>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</si>
  <si>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</si>
  <si>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</si>
  <si>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</si>
  <si>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</si>
  <si>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</si>
  <si>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</si>
  <si>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</si>
  <si>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</si>
  <si>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</si>
  <si>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</si>
  <si>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</si>
  <si>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</si>
  <si>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</si>
  <si>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</si>
  <si>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</si>
  <si>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</si>
  <si>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</si>
  <si>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</si>
  <si>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</si>
  <si>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CALI,DICIEMBRE 16 DE 2023</t>
  </si>
  <si>
    <t>Señores: ESE PASTO SALUD</t>
  </si>
  <si>
    <t>NIT: 900091143</t>
  </si>
  <si>
    <t>A continuacion me permito remitir nuestra respuesta al estado de cartera presentado en la fecha: 12/12/2023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</si>
</sst>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7" formatCode="_-* #,##0\ _€_-;\-* #,##0\ _€_-;_-* &quot;-&quot;??\ _€_-;_-@_-"/>
    <numFmt numFmtId="168" formatCode="[$-240A]d&quot; de &quot;mmmm&quot; de &quot;yyyy;@"/>
    <numFmt numFmtId="169" formatCode="_-&quot;$&quot;\ * #,##0.00_-;\-&quot;$&quot;\ * #,##0.00_-;_-&quot;$&quot;\ * &quot;-&quot;??_-;_-@_-"/>
    <numFmt numFmtId="170" formatCode="_-&quot;$&quot;\ * #,##0_-;\-&quot;$&quot;\ * #,##0_-;_-&quot;$&quot;\ * &quot;-&quot;??_-;_-@_-"/>
    <numFmt numFmtId="171" formatCode="_-* #,##0_-;\-* #,##0_-;_-* &quot;-&quot;_-;_-@_-"/>
    <numFmt numFmtId="172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Font="1" applyBorder="1"/>
    <xf numFmtId="0" fontId="0" fillId="2" borderId="1" xfId="0" applyFont="1" applyFill="1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7" fontId="0" fillId="0" borderId="1" xfId="2" applyNumberFormat="1" applyFont="1" applyBorder="1"/>
    <xf numFmtId="0" fontId="0" fillId="3" borderId="1" xfId="0" applyFill="1" applyBorder="1" applyAlignment="1">
      <alignment horizontal="center" vertical="center" wrapText="1"/>
    </xf>
    <xf numFmtId="167" fontId="0" fillId="0" borderId="0" xfId="2" applyNumberFormat="1" applyFont="1"/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/>
    <xf numFmtId="0" fontId="0" fillId="4" borderId="0" xfId="0" applyFill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8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2" applyNumberFormat="1" applyFont="1" applyAlignment="1">
      <alignment horizontal="center"/>
    </xf>
    <xf numFmtId="170" fontId="8" fillId="0" borderId="0" xfId="4" applyNumberFormat="1" applyFont="1" applyAlignment="1">
      <alignment horizontal="right"/>
    </xf>
    <xf numFmtId="170" fontId="7" fillId="0" borderId="0" xfId="4" applyNumberFormat="1" applyFont="1"/>
    <xf numFmtId="1" fontId="7" fillId="0" borderId="0" xfId="2" applyNumberFormat="1" applyFont="1" applyAlignment="1">
      <alignment horizontal="center"/>
    </xf>
    <xf numFmtId="170" fontId="7" fillId="0" borderId="0" xfId="4" applyNumberFormat="1" applyFont="1" applyAlignment="1">
      <alignment horizontal="right"/>
    </xf>
    <xf numFmtId="43" fontId="7" fillId="0" borderId="0" xfId="2" applyFont="1" applyAlignment="1">
      <alignment horizontal="center"/>
    </xf>
    <xf numFmtId="43" fontId="7" fillId="0" borderId="9" xfId="2" applyFont="1" applyBorder="1" applyAlignment="1">
      <alignment horizontal="center"/>
    </xf>
    <xf numFmtId="170" fontId="7" fillId="0" borderId="9" xfId="4" applyNumberFormat="1" applyFont="1" applyBorder="1" applyAlignment="1">
      <alignment horizontal="right"/>
    </xf>
    <xf numFmtId="43" fontId="8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70" fontId="8" fillId="0" borderId="13" xfId="4" applyNumberFormat="1" applyFont="1" applyBorder="1" applyAlignment="1">
      <alignment horizontal="right"/>
    </xf>
    <xf numFmtId="43" fontId="7" fillId="0" borderId="0" xfId="2" applyFont="1"/>
    <xf numFmtId="172" fontId="7" fillId="0" borderId="0" xfId="3" applyNumberFormat="1" applyFont="1"/>
    <xf numFmtId="172" fontId="8" fillId="0" borderId="9" xfId="3" applyNumberFormat="1" applyFont="1" applyBorder="1"/>
    <xf numFmtId="172" fontId="7" fillId="0" borderId="9" xfId="3" applyNumberFormat="1" applyFont="1" applyBorder="1"/>
    <xf numFmtId="43" fontId="8" fillId="0" borderId="9" xfId="2" applyFont="1" applyBorder="1"/>
    <xf numFmtId="170" fontId="7" fillId="0" borderId="9" xfId="4" applyNumberFormat="1" applyFont="1" applyBorder="1"/>
    <xf numFmtId="172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6">
    <cellStyle name="Millares" xfId="2" builtinId="3"/>
    <cellStyle name="Millares [0] 2" xfId="5"/>
    <cellStyle name="Moneda [0]" xfId="1" builtinId="7"/>
    <cellStyle name="Moneda 2" xfId="4"/>
    <cellStyle name="Normal" xfId="0" builtinId="0"/>
    <cellStyle name="Normal 2 2" xfId="3"/>
  </cellStyles>
  <dxfs count="10"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6" formatCode="_-* #,##0.0\ _€_-;\-* #,##0.0\ _€_-;_-* &quot;-&quot;??\ _€_-;_-@_-"/>
    </dxf>
    <dxf>
      <numFmt numFmtId="167" formatCode="_-* #,##0\ _€_-;\-* #,##0\ _€_-;_-* &quot;-&quot;??\ _€_-;_-@_-"/>
    </dxf>
    <dxf>
      <numFmt numFmtId="166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%20(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E1" t="str">
            <v>NumeroFactura</v>
          </cell>
          <cell r="F1" t="str">
            <v>EstadoFactura</v>
          </cell>
          <cell r="G1" t="str">
            <v>TipoContrato</v>
          </cell>
        </row>
        <row r="2">
          <cell r="E2">
            <v>1031568</v>
          </cell>
          <cell r="F2" t="str">
            <v>Finalizada</v>
          </cell>
          <cell r="G2" t="str">
            <v>Demanda</v>
          </cell>
        </row>
        <row r="3">
          <cell r="E3">
            <v>1182576</v>
          </cell>
          <cell r="F3" t="str">
            <v>Finalizada</v>
          </cell>
          <cell r="G3" t="str">
            <v>Demanda</v>
          </cell>
        </row>
        <row r="4">
          <cell r="E4">
            <v>1182577</v>
          </cell>
          <cell r="F4" t="str">
            <v>Finalizada</v>
          </cell>
          <cell r="G4" t="str">
            <v>Demanda</v>
          </cell>
        </row>
        <row r="5">
          <cell r="E5">
            <v>1242197</v>
          </cell>
          <cell r="F5" t="str">
            <v>Finalizada</v>
          </cell>
          <cell r="G5" t="str">
            <v>Demanda</v>
          </cell>
        </row>
        <row r="6">
          <cell r="E6">
            <v>1242286</v>
          </cell>
          <cell r="F6" t="str">
            <v>Finalizada</v>
          </cell>
          <cell r="G6" t="str">
            <v>Demanda</v>
          </cell>
        </row>
        <row r="7">
          <cell r="E7">
            <v>1473560</v>
          </cell>
          <cell r="F7" t="str">
            <v>Finalizada</v>
          </cell>
          <cell r="G7" t="str">
            <v>Demanda</v>
          </cell>
        </row>
        <row r="8">
          <cell r="E8">
            <v>1488478</v>
          </cell>
          <cell r="F8" t="str">
            <v>Finalizada</v>
          </cell>
          <cell r="G8" t="str">
            <v>Demanda</v>
          </cell>
        </row>
        <row r="9">
          <cell r="E9">
            <v>1488490</v>
          </cell>
          <cell r="F9" t="str">
            <v>Finalizada</v>
          </cell>
          <cell r="G9" t="str">
            <v>Demanda</v>
          </cell>
        </row>
        <row r="10">
          <cell r="E10">
            <v>1489787</v>
          </cell>
          <cell r="F10" t="str">
            <v>Finalizada</v>
          </cell>
          <cell r="G10" t="str">
            <v>Demanda</v>
          </cell>
        </row>
        <row r="11">
          <cell r="E11">
            <v>1593096</v>
          </cell>
          <cell r="F11" t="str">
            <v>Finalizada</v>
          </cell>
          <cell r="G11" t="str">
            <v>Demanda</v>
          </cell>
        </row>
        <row r="12">
          <cell r="E12">
            <v>1597390</v>
          </cell>
          <cell r="F12" t="str">
            <v>Finalizada</v>
          </cell>
          <cell r="G12" t="str">
            <v>Demanda</v>
          </cell>
        </row>
        <row r="13">
          <cell r="E13">
            <v>1665775</v>
          </cell>
          <cell r="F13" t="str">
            <v>Finalizada</v>
          </cell>
          <cell r="G13" t="str">
            <v>Demanda</v>
          </cell>
        </row>
        <row r="14">
          <cell r="E14">
            <v>1665820</v>
          </cell>
          <cell r="F14" t="str">
            <v>Finalizada</v>
          </cell>
          <cell r="G14" t="str">
            <v>Demanda</v>
          </cell>
        </row>
        <row r="15">
          <cell r="E15">
            <v>1666136</v>
          </cell>
          <cell r="F15" t="str">
            <v>Finalizada</v>
          </cell>
          <cell r="G15" t="str">
            <v>Demanda</v>
          </cell>
        </row>
        <row r="16">
          <cell r="E16">
            <v>1667371</v>
          </cell>
          <cell r="F16" t="str">
            <v>Finalizada</v>
          </cell>
          <cell r="G16" t="str">
            <v>Demanda</v>
          </cell>
        </row>
        <row r="17">
          <cell r="E17">
            <v>830864</v>
          </cell>
          <cell r="F17" t="str">
            <v>Finalizada</v>
          </cell>
          <cell r="G17" t="str">
            <v>Demanda</v>
          </cell>
        </row>
        <row r="18">
          <cell r="E18">
            <v>1934192</v>
          </cell>
          <cell r="F18" t="str">
            <v>Finalizada</v>
          </cell>
          <cell r="G18" t="str">
            <v>Demanda</v>
          </cell>
        </row>
        <row r="19">
          <cell r="E19">
            <v>1937798</v>
          </cell>
          <cell r="F19" t="str">
            <v>Finalizada</v>
          </cell>
          <cell r="G19" t="str">
            <v>Demanda</v>
          </cell>
        </row>
        <row r="20">
          <cell r="E20">
            <v>1939011</v>
          </cell>
          <cell r="F20" t="str">
            <v>Finalizada</v>
          </cell>
          <cell r="G20" t="str">
            <v>Demanda</v>
          </cell>
        </row>
        <row r="21">
          <cell r="E21">
            <v>2136288</v>
          </cell>
          <cell r="F21" t="str">
            <v>Finalizada</v>
          </cell>
          <cell r="G21" t="str">
            <v>Demanda</v>
          </cell>
        </row>
        <row r="22">
          <cell r="E22">
            <v>2136313</v>
          </cell>
          <cell r="F22" t="str">
            <v>Finalizada</v>
          </cell>
          <cell r="G22" t="str">
            <v>Demanda</v>
          </cell>
        </row>
        <row r="23">
          <cell r="E23">
            <v>2442485</v>
          </cell>
          <cell r="F23" t="str">
            <v>Finalizada</v>
          </cell>
          <cell r="G23" t="str">
            <v>Demanda</v>
          </cell>
        </row>
        <row r="24">
          <cell r="E24">
            <v>2445154</v>
          </cell>
          <cell r="F24" t="str">
            <v>Finalizada</v>
          </cell>
          <cell r="G24" t="str">
            <v>Demanda</v>
          </cell>
        </row>
        <row r="25">
          <cell r="E25">
            <v>2788167</v>
          </cell>
          <cell r="F25" t="str">
            <v>Finalizada</v>
          </cell>
          <cell r="G25" t="str">
            <v>Demanda</v>
          </cell>
        </row>
        <row r="26">
          <cell r="E26">
            <v>3213401</v>
          </cell>
          <cell r="F26" t="str">
            <v>Finalizada</v>
          </cell>
          <cell r="G26" t="str">
            <v>Demanda</v>
          </cell>
        </row>
        <row r="27">
          <cell r="E27">
            <v>3365466</v>
          </cell>
          <cell r="F27" t="str">
            <v>Finalizada</v>
          </cell>
          <cell r="G27" t="str">
            <v>Demanda</v>
          </cell>
        </row>
        <row r="28">
          <cell r="E28">
            <v>3418419</v>
          </cell>
          <cell r="F28" t="str">
            <v>Finalizada</v>
          </cell>
          <cell r="G28" t="str">
            <v>Demanda</v>
          </cell>
        </row>
        <row r="29">
          <cell r="E29">
            <v>3718315</v>
          </cell>
          <cell r="F29" t="str">
            <v>Finalizada</v>
          </cell>
          <cell r="G29" t="str">
            <v>Demanda</v>
          </cell>
        </row>
        <row r="30">
          <cell r="E30">
            <v>3729706</v>
          </cell>
          <cell r="F30" t="str">
            <v>Finalizada</v>
          </cell>
          <cell r="G30" t="str">
            <v>Demanda</v>
          </cell>
        </row>
        <row r="31">
          <cell r="E31">
            <v>3887803</v>
          </cell>
          <cell r="F31" t="str">
            <v>Finalizada</v>
          </cell>
          <cell r="G31" t="str">
            <v>Demanda</v>
          </cell>
        </row>
        <row r="32">
          <cell r="E32">
            <v>3918247</v>
          </cell>
          <cell r="F32" t="str">
            <v>Finalizada</v>
          </cell>
          <cell r="G32" t="str">
            <v>Demanda</v>
          </cell>
        </row>
        <row r="33">
          <cell r="E33">
            <v>4012756</v>
          </cell>
          <cell r="F33" t="str">
            <v>Finalizada</v>
          </cell>
          <cell r="G33" t="str">
            <v>Demanda</v>
          </cell>
        </row>
        <row r="34">
          <cell r="E34">
            <v>4054172</v>
          </cell>
          <cell r="F34" t="str">
            <v>Finalizada</v>
          </cell>
          <cell r="G34" t="str">
            <v>Demanda</v>
          </cell>
        </row>
        <row r="35">
          <cell r="E35">
            <v>4335048</v>
          </cell>
          <cell r="F35" t="str">
            <v>Finalizada</v>
          </cell>
          <cell r="G35" t="str">
            <v>Demanda</v>
          </cell>
        </row>
        <row r="36">
          <cell r="E36">
            <v>4338392</v>
          </cell>
          <cell r="F36" t="str">
            <v>Finalizada</v>
          </cell>
          <cell r="G36" t="str">
            <v>Demanda</v>
          </cell>
        </row>
        <row r="37">
          <cell r="E37">
            <v>4673635</v>
          </cell>
          <cell r="F37" t="str">
            <v>Finalizada</v>
          </cell>
          <cell r="G37" t="str">
            <v>Demanda</v>
          </cell>
        </row>
        <row r="38">
          <cell r="E38">
            <v>4675322</v>
          </cell>
          <cell r="F38" t="str">
            <v>Finalizada</v>
          </cell>
          <cell r="G38" t="str">
            <v>Demanda</v>
          </cell>
        </row>
        <row r="39">
          <cell r="E39">
            <v>4835646</v>
          </cell>
          <cell r="F39" t="str">
            <v>Finalizada</v>
          </cell>
          <cell r="G39" t="str">
            <v>Demanda</v>
          </cell>
        </row>
        <row r="40">
          <cell r="E40">
            <v>4928780</v>
          </cell>
          <cell r="F40" t="str">
            <v>Finalizada</v>
          </cell>
          <cell r="G40" t="str">
            <v>Demanda</v>
          </cell>
        </row>
        <row r="41">
          <cell r="E41">
            <v>5191706</v>
          </cell>
          <cell r="F41" t="str">
            <v>Finalizada</v>
          </cell>
          <cell r="G41" t="str">
            <v>Demanda</v>
          </cell>
        </row>
        <row r="42">
          <cell r="E42">
            <v>5192933</v>
          </cell>
          <cell r="F42" t="str">
            <v>Finalizada</v>
          </cell>
          <cell r="G42" t="str">
            <v>Demanda</v>
          </cell>
        </row>
        <row r="43">
          <cell r="E43">
            <v>5197430</v>
          </cell>
          <cell r="F43" t="str">
            <v>Finalizada</v>
          </cell>
          <cell r="G43" t="str">
            <v>Demanda</v>
          </cell>
        </row>
        <row r="44">
          <cell r="E44">
            <v>5221482</v>
          </cell>
          <cell r="F44" t="str">
            <v>Finalizada</v>
          </cell>
          <cell r="G44" t="str">
            <v>Demanda</v>
          </cell>
        </row>
        <row r="45">
          <cell r="E45">
            <v>5224327</v>
          </cell>
          <cell r="F45" t="str">
            <v>Finalizada</v>
          </cell>
          <cell r="G45" t="str">
            <v>Demanda</v>
          </cell>
        </row>
        <row r="46">
          <cell r="E46">
            <v>5509398</v>
          </cell>
          <cell r="F46" t="str">
            <v>Finalizada</v>
          </cell>
          <cell r="G46" t="str">
            <v>Demanda</v>
          </cell>
        </row>
        <row r="47">
          <cell r="E47">
            <v>5945754</v>
          </cell>
          <cell r="F47" t="str">
            <v>Finalizada</v>
          </cell>
          <cell r="G47" t="str">
            <v>Demanda</v>
          </cell>
        </row>
        <row r="48">
          <cell r="E48">
            <v>6148144</v>
          </cell>
          <cell r="F48" t="str">
            <v>Finalizada</v>
          </cell>
          <cell r="G48" t="str">
            <v>Demanda</v>
          </cell>
        </row>
        <row r="49">
          <cell r="E49">
            <v>6177392</v>
          </cell>
          <cell r="F49" t="str">
            <v>Finalizada</v>
          </cell>
          <cell r="G49" t="str">
            <v>Demanda</v>
          </cell>
        </row>
        <row r="50">
          <cell r="E50">
            <v>6178348</v>
          </cell>
          <cell r="F50" t="str">
            <v>Finalizada</v>
          </cell>
          <cell r="G50" t="str">
            <v>Demanda</v>
          </cell>
        </row>
        <row r="51">
          <cell r="E51">
            <v>6178621</v>
          </cell>
          <cell r="F51" t="str">
            <v>Finalizada</v>
          </cell>
          <cell r="G51" t="str">
            <v>Demanda</v>
          </cell>
        </row>
        <row r="52">
          <cell r="E52">
            <v>6243394</v>
          </cell>
          <cell r="F52" t="str">
            <v>Finalizada</v>
          </cell>
          <cell r="G52" t="str">
            <v>Demanda</v>
          </cell>
        </row>
        <row r="53">
          <cell r="E53">
            <v>6473747</v>
          </cell>
          <cell r="F53" t="str">
            <v>Finalizada</v>
          </cell>
          <cell r="G53" t="str">
            <v>Demanda</v>
          </cell>
        </row>
        <row r="54">
          <cell r="E54">
            <v>6611781</v>
          </cell>
          <cell r="F54" t="str">
            <v>Finalizada</v>
          </cell>
          <cell r="G54" t="str">
            <v>Demanda</v>
          </cell>
        </row>
        <row r="55">
          <cell r="E55">
            <v>7245187</v>
          </cell>
          <cell r="F55" t="str">
            <v>Finalizada</v>
          </cell>
          <cell r="G55" t="str">
            <v>Demanda</v>
          </cell>
        </row>
        <row r="56">
          <cell r="E56">
            <v>7352600</v>
          </cell>
          <cell r="F56" t="str">
            <v>Finalizada</v>
          </cell>
          <cell r="G56" t="str">
            <v>Demanda</v>
          </cell>
        </row>
        <row r="57">
          <cell r="E57">
            <v>7385007</v>
          </cell>
          <cell r="F57" t="str">
            <v>Finalizada</v>
          </cell>
          <cell r="G57" t="str">
            <v>Demanda</v>
          </cell>
        </row>
        <row r="58">
          <cell r="E58">
            <v>8281648</v>
          </cell>
          <cell r="F58" t="str">
            <v>Finalizada</v>
          </cell>
          <cell r="G58" t="str">
            <v>Demanda</v>
          </cell>
        </row>
        <row r="59">
          <cell r="E59">
            <v>8586237</v>
          </cell>
          <cell r="F59" t="str">
            <v>Finalizada</v>
          </cell>
          <cell r="G59" t="str">
            <v>Demanda</v>
          </cell>
        </row>
        <row r="60">
          <cell r="E60">
            <v>8725007</v>
          </cell>
          <cell r="F60" t="str">
            <v>Finalizada</v>
          </cell>
          <cell r="G60" t="str">
            <v>Demanda</v>
          </cell>
        </row>
        <row r="61">
          <cell r="E61">
            <v>8738164</v>
          </cell>
          <cell r="F61" t="str">
            <v>Finalizada</v>
          </cell>
          <cell r="G61" t="str">
            <v>Demanda</v>
          </cell>
        </row>
        <row r="62">
          <cell r="E62">
            <v>8884771</v>
          </cell>
          <cell r="F62" t="str">
            <v>Finalizada</v>
          </cell>
          <cell r="G62" t="str">
            <v>Demanda</v>
          </cell>
        </row>
        <row r="63">
          <cell r="E63">
            <v>9700477</v>
          </cell>
          <cell r="F63" t="str">
            <v>Finalizada</v>
          </cell>
          <cell r="G63" t="str">
            <v>Demanda</v>
          </cell>
        </row>
        <row r="64">
          <cell r="E64">
            <v>9705814</v>
          </cell>
          <cell r="F64" t="str">
            <v>Finalizada</v>
          </cell>
          <cell r="G64" t="str">
            <v>Demanda</v>
          </cell>
        </row>
        <row r="65">
          <cell r="E65">
            <v>9850533</v>
          </cell>
          <cell r="F65" t="str">
            <v>Finalizada</v>
          </cell>
          <cell r="G65" t="str">
            <v>Demanda</v>
          </cell>
        </row>
        <row r="66">
          <cell r="E66">
            <v>9877563</v>
          </cell>
          <cell r="F66" t="str">
            <v>Finalizada</v>
          </cell>
          <cell r="G66" t="str">
            <v>Demanda</v>
          </cell>
        </row>
        <row r="67">
          <cell r="E67" t="str">
            <v>FEPS1061379</v>
          </cell>
          <cell r="F67" t="str">
            <v>Finalizada</v>
          </cell>
          <cell r="G67" t="str">
            <v>Demanda</v>
          </cell>
        </row>
        <row r="68">
          <cell r="E68" t="str">
            <v>FEPS1123247</v>
          </cell>
          <cell r="F68" t="str">
            <v>Devuelta</v>
          </cell>
          <cell r="G68" t="str">
            <v>Demanda</v>
          </cell>
        </row>
        <row r="69">
          <cell r="E69" t="str">
            <v>FEPS1140095</v>
          </cell>
          <cell r="F69" t="str">
            <v>Finalizada</v>
          </cell>
          <cell r="G69" t="str">
            <v>Demanda</v>
          </cell>
        </row>
        <row r="70">
          <cell r="E70" t="str">
            <v>FEPS1143508</v>
          </cell>
          <cell r="F70" t="str">
            <v>Finalizada</v>
          </cell>
          <cell r="G70" t="str">
            <v>Demanda</v>
          </cell>
        </row>
        <row r="71">
          <cell r="E71" t="str">
            <v>FEPS1186961</v>
          </cell>
          <cell r="F71" t="str">
            <v>Finalizada</v>
          </cell>
          <cell r="G71" t="str">
            <v>Demanda</v>
          </cell>
        </row>
        <row r="72">
          <cell r="E72" t="str">
            <v>FEPS124925</v>
          </cell>
          <cell r="F72" t="str">
            <v>Finalizada</v>
          </cell>
          <cell r="G72" t="str">
            <v>Demanda</v>
          </cell>
        </row>
        <row r="73">
          <cell r="E73" t="str">
            <v>FEPS1358854</v>
          </cell>
          <cell r="F73" t="str">
            <v>Finalizada</v>
          </cell>
          <cell r="G73" t="str">
            <v>Demanda</v>
          </cell>
        </row>
        <row r="74">
          <cell r="E74" t="str">
            <v>FEPS1398782</v>
          </cell>
          <cell r="F74" t="str">
            <v>Finalizada</v>
          </cell>
          <cell r="G74" t="str">
            <v>Demanda</v>
          </cell>
        </row>
        <row r="75">
          <cell r="E75" t="str">
            <v>FEPS1462223</v>
          </cell>
          <cell r="F75" t="str">
            <v>Finalizada</v>
          </cell>
          <cell r="G75" t="str">
            <v>Demanda</v>
          </cell>
        </row>
        <row r="76">
          <cell r="E76" t="str">
            <v>FEPS1469467</v>
          </cell>
          <cell r="F76" t="str">
            <v>Finalizada</v>
          </cell>
          <cell r="G76" t="str">
            <v>Demanda</v>
          </cell>
        </row>
        <row r="77">
          <cell r="E77" t="str">
            <v>FEPS1502968</v>
          </cell>
          <cell r="F77" t="str">
            <v>Finalizada</v>
          </cell>
          <cell r="G77" t="str">
            <v>Demanda</v>
          </cell>
        </row>
        <row r="78">
          <cell r="E78" t="str">
            <v>FEPS1506502</v>
          </cell>
          <cell r="F78" t="str">
            <v>Finalizada</v>
          </cell>
          <cell r="G78" t="str">
            <v>Demanda</v>
          </cell>
        </row>
        <row r="79">
          <cell r="E79" t="str">
            <v>FEPS1507513</v>
          </cell>
          <cell r="F79" t="str">
            <v>Finalizada</v>
          </cell>
          <cell r="G79" t="str">
            <v>Demanda</v>
          </cell>
        </row>
        <row r="80">
          <cell r="E80" t="str">
            <v>FEPS1508362</v>
          </cell>
          <cell r="F80" t="str">
            <v>Finalizada</v>
          </cell>
          <cell r="G80" t="str">
            <v>Demanda</v>
          </cell>
        </row>
        <row r="81">
          <cell r="E81" t="str">
            <v>FEPS1510420</v>
          </cell>
          <cell r="F81" t="str">
            <v>Finalizada</v>
          </cell>
          <cell r="G81" t="str">
            <v>Demanda</v>
          </cell>
        </row>
        <row r="82">
          <cell r="E82" t="str">
            <v>FEPS1521675</v>
          </cell>
          <cell r="F82" t="str">
            <v>Finalizada</v>
          </cell>
          <cell r="G82" t="str">
            <v>Demanda</v>
          </cell>
        </row>
        <row r="83">
          <cell r="E83" t="str">
            <v>FEPS1527245</v>
          </cell>
          <cell r="F83" t="str">
            <v>Finalizada</v>
          </cell>
          <cell r="G83" t="str">
            <v>Demanda</v>
          </cell>
        </row>
        <row r="84">
          <cell r="E84" t="str">
            <v>FEPS1529670</v>
          </cell>
          <cell r="F84" t="str">
            <v>Finalizada</v>
          </cell>
          <cell r="G84" t="str">
            <v>Demanda</v>
          </cell>
        </row>
        <row r="85">
          <cell r="E85" t="str">
            <v>FEPS1539190</v>
          </cell>
          <cell r="F85" t="str">
            <v>Finalizada</v>
          </cell>
          <cell r="G85" t="str">
            <v>Demanda</v>
          </cell>
        </row>
        <row r="86">
          <cell r="E86" t="str">
            <v>FEPS1539239</v>
          </cell>
          <cell r="F86" t="str">
            <v>Finalizada</v>
          </cell>
          <cell r="G86" t="str">
            <v>Demanda</v>
          </cell>
        </row>
        <row r="87">
          <cell r="E87" t="str">
            <v>FEPS1543455</v>
          </cell>
          <cell r="F87" t="str">
            <v>Finalizada</v>
          </cell>
          <cell r="G87" t="str">
            <v>Demanda</v>
          </cell>
        </row>
        <row r="88">
          <cell r="E88" t="str">
            <v>FEPS1553387</v>
          </cell>
          <cell r="F88" t="str">
            <v>Finalizada</v>
          </cell>
          <cell r="G88" t="str">
            <v>Demanda</v>
          </cell>
        </row>
        <row r="89">
          <cell r="E89" t="str">
            <v>FEPS1574744</v>
          </cell>
          <cell r="F89" t="str">
            <v>Devuelta</v>
          </cell>
          <cell r="G89" t="str">
            <v>Demanda</v>
          </cell>
        </row>
        <row r="90">
          <cell r="E90" t="str">
            <v>FEPS1589242</v>
          </cell>
          <cell r="F90" t="str">
            <v>Finalizada</v>
          </cell>
          <cell r="G90" t="str">
            <v>Demanda</v>
          </cell>
        </row>
        <row r="91">
          <cell r="E91" t="str">
            <v>FEPS1611626</v>
          </cell>
          <cell r="F91" t="str">
            <v>Devuelta</v>
          </cell>
          <cell r="G91" t="str">
            <v>Demanda</v>
          </cell>
        </row>
        <row r="92">
          <cell r="E92" t="str">
            <v>FEPS1632981</v>
          </cell>
          <cell r="F92" t="str">
            <v>Para auditoria de pertinencia</v>
          </cell>
          <cell r="G92" t="str">
            <v>Demanda</v>
          </cell>
        </row>
        <row r="93">
          <cell r="E93" t="str">
            <v>FEPS163352</v>
          </cell>
          <cell r="F93" t="str">
            <v>Finalizada</v>
          </cell>
          <cell r="G93" t="str">
            <v>Demanda</v>
          </cell>
        </row>
        <row r="94">
          <cell r="E94" t="str">
            <v>FEPS1641766</v>
          </cell>
          <cell r="F94" t="str">
            <v>Para auditoria de pertinencia</v>
          </cell>
          <cell r="G94" t="str">
            <v>Demanda</v>
          </cell>
        </row>
        <row r="95">
          <cell r="E95" t="str">
            <v>FEPS181088</v>
          </cell>
          <cell r="F95" t="str">
            <v>Finalizada</v>
          </cell>
          <cell r="G95" t="str">
            <v>Demanda</v>
          </cell>
        </row>
        <row r="96">
          <cell r="E96" t="str">
            <v>FEPS297104</v>
          </cell>
          <cell r="F96" t="str">
            <v>Finalizada</v>
          </cell>
          <cell r="G96" t="str">
            <v>Demanda</v>
          </cell>
        </row>
        <row r="97">
          <cell r="E97" t="str">
            <v>FEPS897084</v>
          </cell>
          <cell r="F97" t="str">
            <v>Finalizada</v>
          </cell>
          <cell r="G97" t="str">
            <v>Demanda</v>
          </cell>
        </row>
        <row r="98">
          <cell r="E98" t="str">
            <v>FEPS904030</v>
          </cell>
          <cell r="F98" t="str">
            <v>Finalizada</v>
          </cell>
          <cell r="G98" t="str">
            <v>Demanda</v>
          </cell>
        </row>
        <row r="99">
          <cell r="E99" t="str">
            <v>FEPS919249</v>
          </cell>
          <cell r="F99" t="str">
            <v>Devuelta</v>
          </cell>
          <cell r="G99" t="str">
            <v>Demanda</v>
          </cell>
        </row>
        <row r="100">
          <cell r="E100" t="str">
            <v>FEPS920209</v>
          </cell>
          <cell r="F100" t="str">
            <v>Finalizada</v>
          </cell>
          <cell r="G100" t="str">
            <v>Demanda</v>
          </cell>
        </row>
        <row r="101">
          <cell r="E101" t="str">
            <v>FEPS928523</v>
          </cell>
          <cell r="F101" t="str">
            <v>Finalizada</v>
          </cell>
          <cell r="G101" t="str">
            <v>Demanda</v>
          </cell>
        </row>
        <row r="102">
          <cell r="E102" t="str">
            <v>FEPS928530</v>
          </cell>
          <cell r="F102" t="str">
            <v>Finalizada</v>
          </cell>
          <cell r="G102" t="str">
            <v>Demanda</v>
          </cell>
        </row>
        <row r="103">
          <cell r="E103" t="str">
            <v>FEPS928781</v>
          </cell>
          <cell r="F103" t="str">
            <v>Devuelta</v>
          </cell>
          <cell r="G103" t="str">
            <v>Demanda</v>
          </cell>
        </row>
        <row r="104">
          <cell r="E104" t="str">
            <v>FEPS935520</v>
          </cell>
          <cell r="F104" t="str">
            <v>Finalizada</v>
          </cell>
          <cell r="G104" t="str">
            <v>Demanda</v>
          </cell>
        </row>
        <row r="105">
          <cell r="E105" t="str">
            <v>FEPS935521</v>
          </cell>
          <cell r="F105" t="str">
            <v>Finalizada</v>
          </cell>
          <cell r="G105" t="str">
            <v>Demanda</v>
          </cell>
        </row>
        <row r="106">
          <cell r="E106" t="str">
            <v>FEPS948792</v>
          </cell>
          <cell r="F106" t="str">
            <v>Devuelta</v>
          </cell>
          <cell r="G106" t="str">
            <v>Demanda</v>
          </cell>
        </row>
        <row r="107">
          <cell r="E107" t="str">
            <v>NDIN3887803</v>
          </cell>
          <cell r="F107" t="str">
            <v>Finalizada</v>
          </cell>
          <cell r="G107" t="str">
            <v>Demanda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6.597075231482" createdVersion="5" refreshedVersion="5" minRefreshableVersion="3" recordCount="3">
  <cacheSource type="worksheet">
    <worksheetSource ref="A2:N5" sheet="ESTADO DE CADA FACTURA"/>
  </cacheSource>
  <cacheFields count="14">
    <cacheField name="NIT IPS" numFmtId="0">
      <sharedItems containsSemiMixedTypes="0" containsString="0" containsNumber="1" containsInteger="1" minValue="900091143" maxValue="90009114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74744" maxValue="1611626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5-15T00:00:00" maxDate="2023-08-22T00:00:00"/>
    </cacheField>
    <cacheField name="IPS Fecha radicado" numFmtId="14">
      <sharedItems containsSemiMixedTypes="0" containsNonDate="0" containsDate="1" containsString="0" minDate="2023-08-01T00:00:00" maxDate="2023-09-16T00:00:00"/>
    </cacheField>
    <cacheField name="IPS Valor Factura" numFmtId="167">
      <sharedItems containsSemiMixedTypes="0" containsString="0" containsNumber="1" containsInteger="1" minValue="172800" maxValue="228916"/>
    </cacheField>
    <cacheField name="IPS Saldo Factura" numFmtId="167">
      <sharedItems containsSemiMixedTypes="0" containsString="0" containsNumber="1" containsInteger="1" minValue="172800" maxValue="228916"/>
    </cacheField>
    <cacheField name="ESTADO EPS 16 DEDICIEMBRE DE 2023" numFmtId="0">
      <sharedItems count="5">
        <s v="FACTURA DEVUELTA"/>
        <s v="FACTURA EN PROGRAMACION DE PAGO"/>
        <s v="FEPS1611626" u="1"/>
        <s v="FEPS1574744" u="1"/>
        <s v="FEPS1589242" u="1"/>
      </sharedItems>
    </cacheField>
    <cacheField name="EstadoFacturaBoxalud" numFmtId="0">
      <sharedItems/>
    </cacheField>
    <cacheField name="TipoContrato" numFmtId="0">
      <sharedItems/>
    </cacheField>
    <cacheField name="ObservacionGlosaDevolu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091143"/>
    <s v="PASTO SALUD ESE"/>
    <s v="FEPS"/>
    <n v="1611626"/>
    <s v="FEPS1611626"/>
    <s v="900091143_FEPS_1611626"/>
    <d v="2023-08-21T00:00:00"/>
    <d v="2023-09-15T00:00:00"/>
    <n v="220173"/>
    <n v="220173"/>
    <x v="0"/>
    <s v="Devuelta"/>
    <s v="Demanda"/>
    <s v="Se realiza devolucion de la factura, al validar la informacion no se evidenica autorizacion para los servicios facturados, por favor validar con el area encargada para su debida gestion."/>
  </r>
  <r>
    <n v="900091143"/>
    <s v="PASTO SALUD ESE"/>
    <s v="FEPS"/>
    <n v="1574744"/>
    <s v="FEPS1574744"/>
    <s v="900091143_FEPS_1574744"/>
    <d v="2023-05-15T00:00:00"/>
    <d v="2023-08-01T00:00:00"/>
    <n v="172800"/>
    <n v="172800"/>
    <x v="0"/>
    <s v="Devuelta"/>
    <s v="Demanda"/>
    <s v="AUTORIZACION SE DEVUELVE FACTURA NO HAY AUTORIZACION PARA EL SERVICIO FACTURADO GESTIONAR CON EL AREA ENCARGADA.DAR RESPUESTA A ESTA DEVOLUCION CON LA AUT PERTINENTE NO SE PUEDE DAR TRAMITE DE PAGO SIN LA AUT. MILENA"/>
  </r>
  <r>
    <n v="900091143"/>
    <s v="PASTO SALUD ESE"/>
    <s v="FEPS"/>
    <n v="1589242"/>
    <s v="FEPS1589242"/>
    <s v="900091143_FEPS_1589242"/>
    <d v="2023-06-22T00:00:00"/>
    <d v="2023-08-01T00:00:00"/>
    <n v="228916"/>
    <n v="228916"/>
    <x v="1"/>
    <s v="Finalizada"/>
    <s v="Demanda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3" cacheId="9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7" showAll="0"/>
    <pivotField dataField="1" numFmtId="167" showAll="0"/>
    <pivotField axis="axisRow" showAll="0">
      <items count="6">
        <item m="1" x="3"/>
        <item m="1" x="4"/>
        <item m="1" x="2"/>
        <item x="0"/>
        <item x="1"/>
        <item t="default"/>
      </items>
    </pivotField>
    <pivotField showAll="0"/>
    <pivotField showAll="0"/>
    <pivotField showAll="0"/>
  </pivotFields>
  <rowFields count="1">
    <field x="10"/>
  </rowFields>
  <rowItems count="3"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167"/>
  </dataFields>
  <formats count="1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sqref="A1:H4"/>
    </sheetView>
  </sheetViews>
  <sheetFormatPr baseColWidth="10" defaultRowHeight="14.5" x14ac:dyDescent="0.35"/>
  <cols>
    <col min="2" max="2" width="16.54296875" customWidth="1"/>
    <col min="3" max="3" width="9" customWidth="1"/>
    <col min="4" max="4" width="10.26953125" customWidth="1"/>
    <col min="5" max="5" width="12.453125" customWidth="1"/>
    <col min="6" max="6" width="11.81640625" customWidth="1"/>
    <col min="7" max="7" width="10.7265625" customWidth="1"/>
    <col min="8" max="8" width="11.7265625" customWidth="1"/>
    <col min="9" max="9" width="15.7265625" bestFit="1" customWidth="1"/>
    <col min="10" max="10" width="11.453125" customWidth="1"/>
    <col min="11" max="11" width="20.5429687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900091143</v>
      </c>
      <c r="B2" s="1" t="s">
        <v>11</v>
      </c>
      <c r="C2" s="1" t="s">
        <v>12</v>
      </c>
      <c r="D2" s="1">
        <v>1611626</v>
      </c>
      <c r="E2" s="4">
        <v>45159</v>
      </c>
      <c r="F2" s="4">
        <v>45184</v>
      </c>
      <c r="G2" s="5">
        <v>220173</v>
      </c>
      <c r="H2" s="5">
        <v>220173</v>
      </c>
      <c r="I2" s="6" t="s">
        <v>15</v>
      </c>
      <c r="J2" s="6" t="s">
        <v>14</v>
      </c>
      <c r="K2" s="6" t="s">
        <v>13</v>
      </c>
    </row>
    <row r="3" spans="1:11" x14ac:dyDescent="0.35">
      <c r="A3" s="1">
        <v>900091143</v>
      </c>
      <c r="B3" s="1" t="s">
        <v>11</v>
      </c>
      <c r="C3" s="1" t="s">
        <v>12</v>
      </c>
      <c r="D3" s="1">
        <v>1574744</v>
      </c>
      <c r="E3" s="4">
        <v>45061</v>
      </c>
      <c r="F3" s="4">
        <v>45139</v>
      </c>
      <c r="G3" s="5">
        <v>172800</v>
      </c>
      <c r="H3" s="5">
        <v>172800</v>
      </c>
      <c r="I3" s="6" t="s">
        <v>15</v>
      </c>
      <c r="J3" s="6" t="s">
        <v>14</v>
      </c>
      <c r="K3" s="6" t="s">
        <v>13</v>
      </c>
    </row>
    <row r="4" spans="1:11" x14ac:dyDescent="0.35">
      <c r="A4" s="1">
        <v>900091143</v>
      </c>
      <c r="B4" s="1" t="s">
        <v>11</v>
      </c>
      <c r="C4" s="1" t="s">
        <v>12</v>
      </c>
      <c r="D4" s="1">
        <v>1589242</v>
      </c>
      <c r="E4" s="4">
        <v>45099</v>
      </c>
      <c r="F4" s="4">
        <v>45139</v>
      </c>
      <c r="G4" s="5">
        <v>228916</v>
      </c>
      <c r="H4" s="5">
        <v>228916</v>
      </c>
      <c r="I4" s="6" t="s">
        <v>15</v>
      </c>
      <c r="J4" s="6" t="s">
        <v>14</v>
      </c>
      <c r="K4" s="6" t="s">
        <v>13</v>
      </c>
    </row>
    <row r="5" spans="1:11" x14ac:dyDescent="0.35">
      <c r="H5" s="7">
        <f>SUM(H2:H4)</f>
        <v>621889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34.26953125" bestFit="1" customWidth="1"/>
    <col min="2" max="2" width="12.08984375" customWidth="1"/>
    <col min="3" max="4" width="15.6328125" customWidth="1"/>
  </cols>
  <sheetData>
    <row r="3" spans="1:3" x14ac:dyDescent="0.35">
      <c r="A3" s="16" t="s">
        <v>35</v>
      </c>
      <c r="B3" t="s">
        <v>36</v>
      </c>
      <c r="C3" t="s">
        <v>37</v>
      </c>
    </row>
    <row r="4" spans="1:3" x14ac:dyDescent="0.35">
      <c r="A4" s="17" t="s">
        <v>33</v>
      </c>
      <c r="B4" s="18">
        <v>2</v>
      </c>
      <c r="C4" s="19">
        <v>392973</v>
      </c>
    </row>
    <row r="5" spans="1:3" x14ac:dyDescent="0.35">
      <c r="A5" s="17" t="s">
        <v>34</v>
      </c>
      <c r="B5" s="18">
        <v>1</v>
      </c>
      <c r="C5" s="19">
        <v>228916</v>
      </c>
    </row>
    <row r="6" spans="1:3" x14ac:dyDescent="0.35">
      <c r="A6" s="17" t="s">
        <v>32</v>
      </c>
      <c r="B6" s="18">
        <v>3</v>
      </c>
      <c r="C6" s="19">
        <v>621889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opLeftCell="C1" workbookViewId="0">
      <selection activeCell="K6" sqref="K6"/>
    </sheetView>
  </sheetViews>
  <sheetFormatPr baseColWidth="10" defaultRowHeight="14.5" x14ac:dyDescent="0.35"/>
  <cols>
    <col min="2" max="2" width="19" customWidth="1"/>
    <col min="5" max="5" width="12.6328125" customWidth="1"/>
    <col min="6" max="6" width="24.26953125" customWidth="1"/>
    <col min="9" max="10" width="12.54296875" bestFit="1" customWidth="1"/>
    <col min="11" max="11" width="17.1796875" customWidth="1"/>
    <col min="13" max="13" width="12.26953125" customWidth="1"/>
    <col min="14" max="14" width="13.6328125" customWidth="1"/>
  </cols>
  <sheetData>
    <row r="1" spans="1:14" x14ac:dyDescent="0.35">
      <c r="I1" s="12">
        <f>SUBTOTAL(9,I3:I5)</f>
        <v>621889</v>
      </c>
      <c r="J1" s="12">
        <f>SUBTOTAL(9,J3:J5)</f>
        <v>621889</v>
      </c>
    </row>
    <row r="2" spans="1:14" s="9" customFormat="1" ht="43.5" x14ac:dyDescent="0.35">
      <c r="A2" s="8" t="s">
        <v>6</v>
      </c>
      <c r="B2" s="8" t="s">
        <v>8</v>
      </c>
      <c r="C2" s="8" t="s">
        <v>0</v>
      </c>
      <c r="D2" s="8" t="s">
        <v>1</v>
      </c>
      <c r="E2" s="11" t="s">
        <v>16</v>
      </c>
      <c r="F2" s="11" t="s">
        <v>20</v>
      </c>
      <c r="G2" s="8" t="s">
        <v>2</v>
      </c>
      <c r="H2" s="8" t="s">
        <v>3</v>
      </c>
      <c r="I2" s="8" t="s">
        <v>4</v>
      </c>
      <c r="J2" s="11" t="s">
        <v>5</v>
      </c>
      <c r="K2" s="11" t="s">
        <v>25</v>
      </c>
      <c r="L2" s="13" t="s">
        <v>26</v>
      </c>
      <c r="M2" s="13" t="s">
        <v>24</v>
      </c>
      <c r="N2" s="15" t="s">
        <v>31</v>
      </c>
    </row>
    <row r="3" spans="1:14" x14ac:dyDescent="0.35">
      <c r="A3" s="1">
        <v>900091143</v>
      </c>
      <c r="B3" s="1" t="s">
        <v>11</v>
      </c>
      <c r="C3" s="1" t="s">
        <v>12</v>
      </c>
      <c r="D3" s="1">
        <v>1611626</v>
      </c>
      <c r="E3" s="1" t="s">
        <v>17</v>
      </c>
      <c r="F3" s="1" t="s">
        <v>21</v>
      </c>
      <c r="G3" s="4">
        <v>45159</v>
      </c>
      <c r="H3" s="4">
        <v>45184</v>
      </c>
      <c r="I3" s="10">
        <v>220173</v>
      </c>
      <c r="J3" s="10">
        <v>220173</v>
      </c>
      <c r="K3" s="1" t="s">
        <v>33</v>
      </c>
      <c r="L3" s="1" t="s">
        <v>27</v>
      </c>
      <c r="M3" s="1" t="str">
        <f>VLOOKUP(E3,[1]Export!E$1:G$107,3,0)</f>
        <v>Demanda</v>
      </c>
      <c r="N3" s="14" t="s">
        <v>29</v>
      </c>
    </row>
    <row r="4" spans="1:14" x14ac:dyDescent="0.35">
      <c r="A4" s="1">
        <v>900091143</v>
      </c>
      <c r="B4" s="1" t="s">
        <v>11</v>
      </c>
      <c r="C4" s="1" t="s">
        <v>12</v>
      </c>
      <c r="D4" s="1">
        <v>1574744</v>
      </c>
      <c r="E4" s="1" t="s">
        <v>18</v>
      </c>
      <c r="F4" s="1" t="s">
        <v>22</v>
      </c>
      <c r="G4" s="4">
        <v>45061</v>
      </c>
      <c r="H4" s="4">
        <v>45139</v>
      </c>
      <c r="I4" s="10">
        <v>172800</v>
      </c>
      <c r="J4" s="10">
        <v>172800</v>
      </c>
      <c r="K4" s="1" t="s">
        <v>33</v>
      </c>
      <c r="L4" s="1" t="s">
        <v>27</v>
      </c>
      <c r="M4" s="1" t="str">
        <f>VLOOKUP(E4,[1]Export!E$1:G$107,3,0)</f>
        <v>Demanda</v>
      </c>
      <c r="N4" s="14" t="s">
        <v>30</v>
      </c>
    </row>
    <row r="5" spans="1:14" x14ac:dyDescent="0.35">
      <c r="A5" s="1">
        <v>900091143</v>
      </c>
      <c r="B5" s="1" t="s">
        <v>11</v>
      </c>
      <c r="C5" s="1" t="s">
        <v>12</v>
      </c>
      <c r="D5" s="1">
        <v>1589242</v>
      </c>
      <c r="E5" s="1" t="s">
        <v>19</v>
      </c>
      <c r="F5" s="1" t="s">
        <v>23</v>
      </c>
      <c r="G5" s="4">
        <v>45099</v>
      </c>
      <c r="H5" s="4">
        <v>45139</v>
      </c>
      <c r="I5" s="10">
        <v>228916</v>
      </c>
      <c r="J5" s="10">
        <v>228916</v>
      </c>
      <c r="K5" s="1" t="s">
        <v>34</v>
      </c>
      <c r="L5" s="1" t="s">
        <v>28</v>
      </c>
      <c r="M5" s="1" t="str">
        <f>VLOOKUP(E5,[1]Export!E$1:G$107,3,0)</f>
        <v>Demanda</v>
      </c>
      <c r="N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tabSelected="1" topLeftCell="A7" zoomScaleNormal="100" workbookViewId="0">
      <selection activeCell="L7" sqref="L1:O1048576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10.90625" style="20"/>
    <col min="9" max="9" width="25.453125" style="20" customWidth="1"/>
    <col min="10" max="10" width="12.453125" style="20" customWidth="1"/>
    <col min="11" max="11" width="1.7265625" style="20" customWidth="1"/>
    <col min="12" max="12" width="13.26953125" style="20" bestFit="1" customWidth="1"/>
    <col min="13" max="221" width="10.90625" style="20"/>
    <col min="222" max="222" width="4.453125" style="20" customWidth="1"/>
    <col min="223" max="223" width="10.90625" style="20"/>
    <col min="224" max="224" width="17.54296875" style="20" customWidth="1"/>
    <col min="225" max="225" width="11.54296875" style="20" customWidth="1"/>
    <col min="226" max="229" width="10.90625" style="20"/>
    <col min="230" max="230" width="22.54296875" style="20" customWidth="1"/>
    <col min="231" max="231" width="14" style="20" customWidth="1"/>
    <col min="232" max="232" width="1.7265625" style="20" customWidth="1"/>
    <col min="233" max="477" width="10.90625" style="20"/>
    <col min="478" max="478" width="4.453125" style="20" customWidth="1"/>
    <col min="479" max="479" width="10.90625" style="20"/>
    <col min="480" max="480" width="17.54296875" style="20" customWidth="1"/>
    <col min="481" max="481" width="11.54296875" style="20" customWidth="1"/>
    <col min="482" max="485" width="10.90625" style="20"/>
    <col min="486" max="486" width="22.54296875" style="20" customWidth="1"/>
    <col min="487" max="487" width="14" style="20" customWidth="1"/>
    <col min="488" max="488" width="1.7265625" style="20" customWidth="1"/>
    <col min="489" max="733" width="10.90625" style="20"/>
    <col min="734" max="734" width="4.453125" style="20" customWidth="1"/>
    <col min="735" max="735" width="10.90625" style="20"/>
    <col min="736" max="736" width="17.54296875" style="20" customWidth="1"/>
    <col min="737" max="737" width="11.54296875" style="20" customWidth="1"/>
    <col min="738" max="741" width="10.90625" style="20"/>
    <col min="742" max="742" width="22.54296875" style="20" customWidth="1"/>
    <col min="743" max="743" width="14" style="20" customWidth="1"/>
    <col min="744" max="744" width="1.7265625" style="20" customWidth="1"/>
    <col min="745" max="989" width="10.90625" style="20"/>
    <col min="990" max="990" width="4.453125" style="20" customWidth="1"/>
    <col min="991" max="991" width="10.90625" style="20"/>
    <col min="992" max="992" width="17.54296875" style="20" customWidth="1"/>
    <col min="993" max="993" width="11.54296875" style="20" customWidth="1"/>
    <col min="994" max="997" width="10.90625" style="20"/>
    <col min="998" max="998" width="22.54296875" style="20" customWidth="1"/>
    <col min="999" max="999" width="14" style="20" customWidth="1"/>
    <col min="1000" max="1000" width="1.7265625" style="20" customWidth="1"/>
    <col min="1001" max="1245" width="10.90625" style="20"/>
    <col min="1246" max="1246" width="4.453125" style="20" customWidth="1"/>
    <col min="1247" max="1247" width="10.90625" style="20"/>
    <col min="1248" max="1248" width="17.54296875" style="20" customWidth="1"/>
    <col min="1249" max="1249" width="11.54296875" style="20" customWidth="1"/>
    <col min="1250" max="1253" width="10.90625" style="20"/>
    <col min="1254" max="1254" width="22.54296875" style="20" customWidth="1"/>
    <col min="1255" max="1255" width="14" style="20" customWidth="1"/>
    <col min="1256" max="1256" width="1.7265625" style="20" customWidth="1"/>
    <col min="1257" max="1501" width="10.90625" style="20"/>
    <col min="1502" max="1502" width="4.453125" style="20" customWidth="1"/>
    <col min="1503" max="1503" width="10.90625" style="20"/>
    <col min="1504" max="1504" width="17.54296875" style="20" customWidth="1"/>
    <col min="1505" max="1505" width="11.54296875" style="20" customWidth="1"/>
    <col min="1506" max="1509" width="10.90625" style="20"/>
    <col min="1510" max="1510" width="22.54296875" style="20" customWidth="1"/>
    <col min="1511" max="1511" width="14" style="20" customWidth="1"/>
    <col min="1512" max="1512" width="1.7265625" style="20" customWidth="1"/>
    <col min="1513" max="1757" width="10.90625" style="20"/>
    <col min="1758" max="1758" width="4.453125" style="20" customWidth="1"/>
    <col min="1759" max="1759" width="10.90625" style="20"/>
    <col min="1760" max="1760" width="17.54296875" style="20" customWidth="1"/>
    <col min="1761" max="1761" width="11.54296875" style="20" customWidth="1"/>
    <col min="1762" max="1765" width="10.90625" style="20"/>
    <col min="1766" max="1766" width="22.54296875" style="20" customWidth="1"/>
    <col min="1767" max="1767" width="14" style="20" customWidth="1"/>
    <col min="1768" max="1768" width="1.7265625" style="20" customWidth="1"/>
    <col min="1769" max="2013" width="10.90625" style="20"/>
    <col min="2014" max="2014" width="4.453125" style="20" customWidth="1"/>
    <col min="2015" max="2015" width="10.90625" style="20"/>
    <col min="2016" max="2016" width="17.54296875" style="20" customWidth="1"/>
    <col min="2017" max="2017" width="11.54296875" style="20" customWidth="1"/>
    <col min="2018" max="2021" width="10.90625" style="20"/>
    <col min="2022" max="2022" width="22.54296875" style="20" customWidth="1"/>
    <col min="2023" max="2023" width="14" style="20" customWidth="1"/>
    <col min="2024" max="2024" width="1.7265625" style="20" customWidth="1"/>
    <col min="2025" max="2269" width="10.90625" style="20"/>
    <col min="2270" max="2270" width="4.453125" style="20" customWidth="1"/>
    <col min="2271" max="2271" width="10.90625" style="20"/>
    <col min="2272" max="2272" width="17.54296875" style="20" customWidth="1"/>
    <col min="2273" max="2273" width="11.54296875" style="20" customWidth="1"/>
    <col min="2274" max="2277" width="10.90625" style="20"/>
    <col min="2278" max="2278" width="22.54296875" style="20" customWidth="1"/>
    <col min="2279" max="2279" width="14" style="20" customWidth="1"/>
    <col min="2280" max="2280" width="1.7265625" style="20" customWidth="1"/>
    <col min="2281" max="2525" width="10.90625" style="20"/>
    <col min="2526" max="2526" width="4.453125" style="20" customWidth="1"/>
    <col min="2527" max="2527" width="10.90625" style="20"/>
    <col min="2528" max="2528" width="17.54296875" style="20" customWidth="1"/>
    <col min="2529" max="2529" width="11.54296875" style="20" customWidth="1"/>
    <col min="2530" max="2533" width="10.90625" style="20"/>
    <col min="2534" max="2534" width="22.54296875" style="20" customWidth="1"/>
    <col min="2535" max="2535" width="14" style="20" customWidth="1"/>
    <col min="2536" max="2536" width="1.7265625" style="20" customWidth="1"/>
    <col min="2537" max="2781" width="10.90625" style="20"/>
    <col min="2782" max="2782" width="4.453125" style="20" customWidth="1"/>
    <col min="2783" max="2783" width="10.90625" style="20"/>
    <col min="2784" max="2784" width="17.54296875" style="20" customWidth="1"/>
    <col min="2785" max="2785" width="11.54296875" style="20" customWidth="1"/>
    <col min="2786" max="2789" width="10.90625" style="20"/>
    <col min="2790" max="2790" width="22.54296875" style="20" customWidth="1"/>
    <col min="2791" max="2791" width="14" style="20" customWidth="1"/>
    <col min="2792" max="2792" width="1.7265625" style="20" customWidth="1"/>
    <col min="2793" max="3037" width="10.90625" style="20"/>
    <col min="3038" max="3038" width="4.453125" style="20" customWidth="1"/>
    <col min="3039" max="3039" width="10.90625" style="20"/>
    <col min="3040" max="3040" width="17.54296875" style="20" customWidth="1"/>
    <col min="3041" max="3041" width="11.54296875" style="20" customWidth="1"/>
    <col min="3042" max="3045" width="10.90625" style="20"/>
    <col min="3046" max="3046" width="22.54296875" style="20" customWidth="1"/>
    <col min="3047" max="3047" width="14" style="20" customWidth="1"/>
    <col min="3048" max="3048" width="1.7265625" style="20" customWidth="1"/>
    <col min="3049" max="3293" width="10.90625" style="20"/>
    <col min="3294" max="3294" width="4.453125" style="20" customWidth="1"/>
    <col min="3295" max="3295" width="10.90625" style="20"/>
    <col min="3296" max="3296" width="17.54296875" style="20" customWidth="1"/>
    <col min="3297" max="3297" width="11.54296875" style="20" customWidth="1"/>
    <col min="3298" max="3301" width="10.90625" style="20"/>
    <col min="3302" max="3302" width="22.54296875" style="20" customWidth="1"/>
    <col min="3303" max="3303" width="14" style="20" customWidth="1"/>
    <col min="3304" max="3304" width="1.7265625" style="20" customWidth="1"/>
    <col min="3305" max="3549" width="10.90625" style="20"/>
    <col min="3550" max="3550" width="4.453125" style="20" customWidth="1"/>
    <col min="3551" max="3551" width="10.90625" style="20"/>
    <col min="3552" max="3552" width="17.54296875" style="20" customWidth="1"/>
    <col min="3553" max="3553" width="11.54296875" style="20" customWidth="1"/>
    <col min="3554" max="3557" width="10.90625" style="20"/>
    <col min="3558" max="3558" width="22.54296875" style="20" customWidth="1"/>
    <col min="3559" max="3559" width="14" style="20" customWidth="1"/>
    <col min="3560" max="3560" width="1.7265625" style="20" customWidth="1"/>
    <col min="3561" max="3805" width="10.90625" style="20"/>
    <col min="3806" max="3806" width="4.453125" style="20" customWidth="1"/>
    <col min="3807" max="3807" width="10.90625" style="20"/>
    <col min="3808" max="3808" width="17.54296875" style="20" customWidth="1"/>
    <col min="3809" max="3809" width="11.54296875" style="20" customWidth="1"/>
    <col min="3810" max="3813" width="10.90625" style="20"/>
    <col min="3814" max="3814" width="22.54296875" style="20" customWidth="1"/>
    <col min="3815" max="3815" width="14" style="20" customWidth="1"/>
    <col min="3816" max="3816" width="1.7265625" style="20" customWidth="1"/>
    <col min="3817" max="4061" width="10.90625" style="20"/>
    <col min="4062" max="4062" width="4.453125" style="20" customWidth="1"/>
    <col min="4063" max="4063" width="10.90625" style="20"/>
    <col min="4064" max="4064" width="17.54296875" style="20" customWidth="1"/>
    <col min="4065" max="4065" width="11.54296875" style="20" customWidth="1"/>
    <col min="4066" max="4069" width="10.90625" style="20"/>
    <col min="4070" max="4070" width="22.54296875" style="20" customWidth="1"/>
    <col min="4071" max="4071" width="14" style="20" customWidth="1"/>
    <col min="4072" max="4072" width="1.7265625" style="20" customWidth="1"/>
    <col min="4073" max="4317" width="10.90625" style="20"/>
    <col min="4318" max="4318" width="4.453125" style="20" customWidth="1"/>
    <col min="4319" max="4319" width="10.90625" style="20"/>
    <col min="4320" max="4320" width="17.54296875" style="20" customWidth="1"/>
    <col min="4321" max="4321" width="11.54296875" style="20" customWidth="1"/>
    <col min="4322" max="4325" width="10.90625" style="20"/>
    <col min="4326" max="4326" width="22.54296875" style="20" customWidth="1"/>
    <col min="4327" max="4327" width="14" style="20" customWidth="1"/>
    <col min="4328" max="4328" width="1.7265625" style="20" customWidth="1"/>
    <col min="4329" max="4573" width="10.90625" style="20"/>
    <col min="4574" max="4574" width="4.453125" style="20" customWidth="1"/>
    <col min="4575" max="4575" width="10.90625" style="20"/>
    <col min="4576" max="4576" width="17.54296875" style="20" customWidth="1"/>
    <col min="4577" max="4577" width="11.54296875" style="20" customWidth="1"/>
    <col min="4578" max="4581" width="10.90625" style="20"/>
    <col min="4582" max="4582" width="22.54296875" style="20" customWidth="1"/>
    <col min="4583" max="4583" width="14" style="20" customWidth="1"/>
    <col min="4584" max="4584" width="1.7265625" style="20" customWidth="1"/>
    <col min="4585" max="4829" width="10.90625" style="20"/>
    <col min="4830" max="4830" width="4.453125" style="20" customWidth="1"/>
    <col min="4831" max="4831" width="10.90625" style="20"/>
    <col min="4832" max="4832" width="17.54296875" style="20" customWidth="1"/>
    <col min="4833" max="4833" width="11.54296875" style="20" customWidth="1"/>
    <col min="4834" max="4837" width="10.90625" style="20"/>
    <col min="4838" max="4838" width="22.54296875" style="20" customWidth="1"/>
    <col min="4839" max="4839" width="14" style="20" customWidth="1"/>
    <col min="4840" max="4840" width="1.7265625" style="20" customWidth="1"/>
    <col min="4841" max="5085" width="10.90625" style="20"/>
    <col min="5086" max="5086" width="4.453125" style="20" customWidth="1"/>
    <col min="5087" max="5087" width="10.90625" style="20"/>
    <col min="5088" max="5088" width="17.54296875" style="20" customWidth="1"/>
    <col min="5089" max="5089" width="11.54296875" style="20" customWidth="1"/>
    <col min="5090" max="5093" width="10.90625" style="20"/>
    <col min="5094" max="5094" width="22.54296875" style="20" customWidth="1"/>
    <col min="5095" max="5095" width="14" style="20" customWidth="1"/>
    <col min="5096" max="5096" width="1.7265625" style="20" customWidth="1"/>
    <col min="5097" max="5341" width="10.90625" style="20"/>
    <col min="5342" max="5342" width="4.453125" style="20" customWidth="1"/>
    <col min="5343" max="5343" width="10.90625" style="20"/>
    <col min="5344" max="5344" width="17.54296875" style="20" customWidth="1"/>
    <col min="5345" max="5345" width="11.54296875" style="20" customWidth="1"/>
    <col min="5346" max="5349" width="10.90625" style="20"/>
    <col min="5350" max="5350" width="22.54296875" style="20" customWidth="1"/>
    <col min="5351" max="5351" width="14" style="20" customWidth="1"/>
    <col min="5352" max="5352" width="1.7265625" style="20" customWidth="1"/>
    <col min="5353" max="5597" width="10.90625" style="20"/>
    <col min="5598" max="5598" width="4.453125" style="20" customWidth="1"/>
    <col min="5599" max="5599" width="10.90625" style="20"/>
    <col min="5600" max="5600" width="17.54296875" style="20" customWidth="1"/>
    <col min="5601" max="5601" width="11.54296875" style="20" customWidth="1"/>
    <col min="5602" max="5605" width="10.90625" style="20"/>
    <col min="5606" max="5606" width="22.54296875" style="20" customWidth="1"/>
    <col min="5607" max="5607" width="14" style="20" customWidth="1"/>
    <col min="5608" max="5608" width="1.7265625" style="20" customWidth="1"/>
    <col min="5609" max="5853" width="10.90625" style="20"/>
    <col min="5854" max="5854" width="4.453125" style="20" customWidth="1"/>
    <col min="5855" max="5855" width="10.90625" style="20"/>
    <col min="5856" max="5856" width="17.54296875" style="20" customWidth="1"/>
    <col min="5857" max="5857" width="11.54296875" style="20" customWidth="1"/>
    <col min="5858" max="5861" width="10.90625" style="20"/>
    <col min="5862" max="5862" width="22.54296875" style="20" customWidth="1"/>
    <col min="5863" max="5863" width="14" style="20" customWidth="1"/>
    <col min="5864" max="5864" width="1.7265625" style="20" customWidth="1"/>
    <col min="5865" max="6109" width="10.90625" style="20"/>
    <col min="6110" max="6110" width="4.453125" style="20" customWidth="1"/>
    <col min="6111" max="6111" width="10.90625" style="20"/>
    <col min="6112" max="6112" width="17.54296875" style="20" customWidth="1"/>
    <col min="6113" max="6113" width="11.54296875" style="20" customWidth="1"/>
    <col min="6114" max="6117" width="10.90625" style="20"/>
    <col min="6118" max="6118" width="22.54296875" style="20" customWidth="1"/>
    <col min="6119" max="6119" width="14" style="20" customWidth="1"/>
    <col min="6120" max="6120" width="1.7265625" style="20" customWidth="1"/>
    <col min="6121" max="6365" width="10.90625" style="20"/>
    <col min="6366" max="6366" width="4.453125" style="20" customWidth="1"/>
    <col min="6367" max="6367" width="10.90625" style="20"/>
    <col min="6368" max="6368" width="17.54296875" style="20" customWidth="1"/>
    <col min="6369" max="6369" width="11.54296875" style="20" customWidth="1"/>
    <col min="6370" max="6373" width="10.90625" style="20"/>
    <col min="6374" max="6374" width="22.54296875" style="20" customWidth="1"/>
    <col min="6375" max="6375" width="14" style="20" customWidth="1"/>
    <col min="6376" max="6376" width="1.7265625" style="20" customWidth="1"/>
    <col min="6377" max="6621" width="10.90625" style="20"/>
    <col min="6622" max="6622" width="4.453125" style="20" customWidth="1"/>
    <col min="6623" max="6623" width="10.90625" style="20"/>
    <col min="6624" max="6624" width="17.54296875" style="20" customWidth="1"/>
    <col min="6625" max="6625" width="11.54296875" style="20" customWidth="1"/>
    <col min="6626" max="6629" width="10.90625" style="20"/>
    <col min="6630" max="6630" width="22.54296875" style="20" customWidth="1"/>
    <col min="6631" max="6631" width="14" style="20" customWidth="1"/>
    <col min="6632" max="6632" width="1.7265625" style="20" customWidth="1"/>
    <col min="6633" max="6877" width="10.90625" style="20"/>
    <col min="6878" max="6878" width="4.453125" style="20" customWidth="1"/>
    <col min="6879" max="6879" width="10.90625" style="20"/>
    <col min="6880" max="6880" width="17.54296875" style="20" customWidth="1"/>
    <col min="6881" max="6881" width="11.54296875" style="20" customWidth="1"/>
    <col min="6882" max="6885" width="10.90625" style="20"/>
    <col min="6886" max="6886" width="22.54296875" style="20" customWidth="1"/>
    <col min="6887" max="6887" width="14" style="20" customWidth="1"/>
    <col min="6888" max="6888" width="1.7265625" style="20" customWidth="1"/>
    <col min="6889" max="7133" width="10.90625" style="20"/>
    <col min="7134" max="7134" width="4.453125" style="20" customWidth="1"/>
    <col min="7135" max="7135" width="10.90625" style="20"/>
    <col min="7136" max="7136" width="17.54296875" style="20" customWidth="1"/>
    <col min="7137" max="7137" width="11.54296875" style="20" customWidth="1"/>
    <col min="7138" max="7141" width="10.90625" style="20"/>
    <col min="7142" max="7142" width="22.54296875" style="20" customWidth="1"/>
    <col min="7143" max="7143" width="14" style="20" customWidth="1"/>
    <col min="7144" max="7144" width="1.7265625" style="20" customWidth="1"/>
    <col min="7145" max="7389" width="10.90625" style="20"/>
    <col min="7390" max="7390" width="4.453125" style="20" customWidth="1"/>
    <col min="7391" max="7391" width="10.90625" style="20"/>
    <col min="7392" max="7392" width="17.54296875" style="20" customWidth="1"/>
    <col min="7393" max="7393" width="11.54296875" style="20" customWidth="1"/>
    <col min="7394" max="7397" width="10.90625" style="20"/>
    <col min="7398" max="7398" width="22.54296875" style="20" customWidth="1"/>
    <col min="7399" max="7399" width="14" style="20" customWidth="1"/>
    <col min="7400" max="7400" width="1.7265625" style="20" customWidth="1"/>
    <col min="7401" max="7645" width="10.90625" style="20"/>
    <col min="7646" max="7646" width="4.453125" style="20" customWidth="1"/>
    <col min="7647" max="7647" width="10.90625" style="20"/>
    <col min="7648" max="7648" width="17.54296875" style="20" customWidth="1"/>
    <col min="7649" max="7649" width="11.54296875" style="20" customWidth="1"/>
    <col min="7650" max="7653" width="10.90625" style="20"/>
    <col min="7654" max="7654" width="22.54296875" style="20" customWidth="1"/>
    <col min="7655" max="7655" width="14" style="20" customWidth="1"/>
    <col min="7656" max="7656" width="1.7265625" style="20" customWidth="1"/>
    <col min="7657" max="7901" width="10.90625" style="20"/>
    <col min="7902" max="7902" width="4.453125" style="20" customWidth="1"/>
    <col min="7903" max="7903" width="10.90625" style="20"/>
    <col min="7904" max="7904" width="17.54296875" style="20" customWidth="1"/>
    <col min="7905" max="7905" width="11.54296875" style="20" customWidth="1"/>
    <col min="7906" max="7909" width="10.90625" style="20"/>
    <col min="7910" max="7910" width="22.54296875" style="20" customWidth="1"/>
    <col min="7911" max="7911" width="14" style="20" customWidth="1"/>
    <col min="7912" max="7912" width="1.7265625" style="20" customWidth="1"/>
    <col min="7913" max="8157" width="10.90625" style="20"/>
    <col min="8158" max="8158" width="4.453125" style="20" customWidth="1"/>
    <col min="8159" max="8159" width="10.90625" style="20"/>
    <col min="8160" max="8160" width="17.54296875" style="20" customWidth="1"/>
    <col min="8161" max="8161" width="11.54296875" style="20" customWidth="1"/>
    <col min="8162" max="8165" width="10.90625" style="20"/>
    <col min="8166" max="8166" width="22.54296875" style="20" customWidth="1"/>
    <col min="8167" max="8167" width="14" style="20" customWidth="1"/>
    <col min="8168" max="8168" width="1.7265625" style="20" customWidth="1"/>
    <col min="8169" max="8413" width="10.90625" style="20"/>
    <col min="8414" max="8414" width="4.453125" style="20" customWidth="1"/>
    <col min="8415" max="8415" width="10.90625" style="20"/>
    <col min="8416" max="8416" width="17.54296875" style="20" customWidth="1"/>
    <col min="8417" max="8417" width="11.54296875" style="20" customWidth="1"/>
    <col min="8418" max="8421" width="10.90625" style="20"/>
    <col min="8422" max="8422" width="22.54296875" style="20" customWidth="1"/>
    <col min="8423" max="8423" width="14" style="20" customWidth="1"/>
    <col min="8424" max="8424" width="1.7265625" style="20" customWidth="1"/>
    <col min="8425" max="8669" width="10.90625" style="20"/>
    <col min="8670" max="8670" width="4.453125" style="20" customWidth="1"/>
    <col min="8671" max="8671" width="10.90625" style="20"/>
    <col min="8672" max="8672" width="17.54296875" style="20" customWidth="1"/>
    <col min="8673" max="8673" width="11.54296875" style="20" customWidth="1"/>
    <col min="8674" max="8677" width="10.90625" style="20"/>
    <col min="8678" max="8678" width="22.54296875" style="20" customWidth="1"/>
    <col min="8679" max="8679" width="14" style="20" customWidth="1"/>
    <col min="8680" max="8680" width="1.7265625" style="20" customWidth="1"/>
    <col min="8681" max="8925" width="10.90625" style="20"/>
    <col min="8926" max="8926" width="4.453125" style="20" customWidth="1"/>
    <col min="8927" max="8927" width="10.90625" style="20"/>
    <col min="8928" max="8928" width="17.54296875" style="20" customWidth="1"/>
    <col min="8929" max="8929" width="11.54296875" style="20" customWidth="1"/>
    <col min="8930" max="8933" width="10.90625" style="20"/>
    <col min="8934" max="8934" width="22.54296875" style="20" customWidth="1"/>
    <col min="8935" max="8935" width="14" style="20" customWidth="1"/>
    <col min="8936" max="8936" width="1.7265625" style="20" customWidth="1"/>
    <col min="8937" max="9181" width="10.90625" style="20"/>
    <col min="9182" max="9182" width="4.453125" style="20" customWidth="1"/>
    <col min="9183" max="9183" width="10.90625" style="20"/>
    <col min="9184" max="9184" width="17.54296875" style="20" customWidth="1"/>
    <col min="9185" max="9185" width="11.54296875" style="20" customWidth="1"/>
    <col min="9186" max="9189" width="10.90625" style="20"/>
    <col min="9190" max="9190" width="22.54296875" style="20" customWidth="1"/>
    <col min="9191" max="9191" width="14" style="20" customWidth="1"/>
    <col min="9192" max="9192" width="1.7265625" style="20" customWidth="1"/>
    <col min="9193" max="9437" width="10.90625" style="20"/>
    <col min="9438" max="9438" width="4.453125" style="20" customWidth="1"/>
    <col min="9439" max="9439" width="10.90625" style="20"/>
    <col min="9440" max="9440" width="17.54296875" style="20" customWidth="1"/>
    <col min="9441" max="9441" width="11.54296875" style="20" customWidth="1"/>
    <col min="9442" max="9445" width="10.90625" style="20"/>
    <col min="9446" max="9446" width="22.54296875" style="20" customWidth="1"/>
    <col min="9447" max="9447" width="14" style="20" customWidth="1"/>
    <col min="9448" max="9448" width="1.7265625" style="20" customWidth="1"/>
    <col min="9449" max="9693" width="10.90625" style="20"/>
    <col min="9694" max="9694" width="4.453125" style="20" customWidth="1"/>
    <col min="9695" max="9695" width="10.90625" style="20"/>
    <col min="9696" max="9696" width="17.54296875" style="20" customWidth="1"/>
    <col min="9697" max="9697" width="11.54296875" style="20" customWidth="1"/>
    <col min="9698" max="9701" width="10.90625" style="20"/>
    <col min="9702" max="9702" width="22.54296875" style="20" customWidth="1"/>
    <col min="9703" max="9703" width="14" style="20" customWidth="1"/>
    <col min="9704" max="9704" width="1.7265625" style="20" customWidth="1"/>
    <col min="9705" max="9949" width="10.90625" style="20"/>
    <col min="9950" max="9950" width="4.453125" style="20" customWidth="1"/>
    <col min="9951" max="9951" width="10.90625" style="20"/>
    <col min="9952" max="9952" width="17.54296875" style="20" customWidth="1"/>
    <col min="9953" max="9953" width="11.54296875" style="20" customWidth="1"/>
    <col min="9954" max="9957" width="10.90625" style="20"/>
    <col min="9958" max="9958" width="22.54296875" style="20" customWidth="1"/>
    <col min="9959" max="9959" width="14" style="20" customWidth="1"/>
    <col min="9960" max="9960" width="1.7265625" style="20" customWidth="1"/>
    <col min="9961" max="10205" width="10.90625" style="20"/>
    <col min="10206" max="10206" width="4.453125" style="20" customWidth="1"/>
    <col min="10207" max="10207" width="10.90625" style="20"/>
    <col min="10208" max="10208" width="17.54296875" style="20" customWidth="1"/>
    <col min="10209" max="10209" width="11.54296875" style="20" customWidth="1"/>
    <col min="10210" max="10213" width="10.90625" style="20"/>
    <col min="10214" max="10214" width="22.54296875" style="20" customWidth="1"/>
    <col min="10215" max="10215" width="14" style="20" customWidth="1"/>
    <col min="10216" max="10216" width="1.7265625" style="20" customWidth="1"/>
    <col min="10217" max="10461" width="10.90625" style="20"/>
    <col min="10462" max="10462" width="4.453125" style="20" customWidth="1"/>
    <col min="10463" max="10463" width="10.90625" style="20"/>
    <col min="10464" max="10464" width="17.54296875" style="20" customWidth="1"/>
    <col min="10465" max="10465" width="11.54296875" style="20" customWidth="1"/>
    <col min="10466" max="10469" width="10.90625" style="20"/>
    <col min="10470" max="10470" width="22.54296875" style="20" customWidth="1"/>
    <col min="10471" max="10471" width="14" style="20" customWidth="1"/>
    <col min="10472" max="10472" width="1.7265625" style="20" customWidth="1"/>
    <col min="10473" max="10717" width="10.90625" style="20"/>
    <col min="10718" max="10718" width="4.453125" style="20" customWidth="1"/>
    <col min="10719" max="10719" width="10.90625" style="20"/>
    <col min="10720" max="10720" width="17.54296875" style="20" customWidth="1"/>
    <col min="10721" max="10721" width="11.54296875" style="20" customWidth="1"/>
    <col min="10722" max="10725" width="10.90625" style="20"/>
    <col min="10726" max="10726" width="22.54296875" style="20" customWidth="1"/>
    <col min="10727" max="10727" width="14" style="20" customWidth="1"/>
    <col min="10728" max="10728" width="1.7265625" style="20" customWidth="1"/>
    <col min="10729" max="10973" width="10.90625" style="20"/>
    <col min="10974" max="10974" width="4.453125" style="20" customWidth="1"/>
    <col min="10975" max="10975" width="10.90625" style="20"/>
    <col min="10976" max="10976" width="17.54296875" style="20" customWidth="1"/>
    <col min="10977" max="10977" width="11.54296875" style="20" customWidth="1"/>
    <col min="10978" max="10981" width="10.90625" style="20"/>
    <col min="10982" max="10982" width="22.54296875" style="20" customWidth="1"/>
    <col min="10983" max="10983" width="14" style="20" customWidth="1"/>
    <col min="10984" max="10984" width="1.7265625" style="20" customWidth="1"/>
    <col min="10985" max="11229" width="10.90625" style="20"/>
    <col min="11230" max="11230" width="4.453125" style="20" customWidth="1"/>
    <col min="11231" max="11231" width="10.90625" style="20"/>
    <col min="11232" max="11232" width="17.54296875" style="20" customWidth="1"/>
    <col min="11233" max="11233" width="11.54296875" style="20" customWidth="1"/>
    <col min="11234" max="11237" width="10.90625" style="20"/>
    <col min="11238" max="11238" width="22.54296875" style="20" customWidth="1"/>
    <col min="11239" max="11239" width="14" style="20" customWidth="1"/>
    <col min="11240" max="11240" width="1.7265625" style="20" customWidth="1"/>
    <col min="11241" max="11485" width="10.90625" style="20"/>
    <col min="11486" max="11486" width="4.453125" style="20" customWidth="1"/>
    <col min="11487" max="11487" width="10.90625" style="20"/>
    <col min="11488" max="11488" width="17.54296875" style="20" customWidth="1"/>
    <col min="11489" max="11489" width="11.54296875" style="20" customWidth="1"/>
    <col min="11490" max="11493" width="10.90625" style="20"/>
    <col min="11494" max="11494" width="22.54296875" style="20" customWidth="1"/>
    <col min="11495" max="11495" width="14" style="20" customWidth="1"/>
    <col min="11496" max="11496" width="1.7265625" style="20" customWidth="1"/>
    <col min="11497" max="11741" width="10.90625" style="20"/>
    <col min="11742" max="11742" width="4.453125" style="20" customWidth="1"/>
    <col min="11743" max="11743" width="10.90625" style="20"/>
    <col min="11744" max="11744" width="17.54296875" style="20" customWidth="1"/>
    <col min="11745" max="11745" width="11.54296875" style="20" customWidth="1"/>
    <col min="11746" max="11749" width="10.90625" style="20"/>
    <col min="11750" max="11750" width="22.54296875" style="20" customWidth="1"/>
    <col min="11751" max="11751" width="14" style="20" customWidth="1"/>
    <col min="11752" max="11752" width="1.7265625" style="20" customWidth="1"/>
    <col min="11753" max="11997" width="10.90625" style="20"/>
    <col min="11998" max="11998" width="4.453125" style="20" customWidth="1"/>
    <col min="11999" max="11999" width="10.90625" style="20"/>
    <col min="12000" max="12000" width="17.54296875" style="20" customWidth="1"/>
    <col min="12001" max="12001" width="11.54296875" style="20" customWidth="1"/>
    <col min="12002" max="12005" width="10.90625" style="20"/>
    <col min="12006" max="12006" width="22.54296875" style="20" customWidth="1"/>
    <col min="12007" max="12007" width="14" style="20" customWidth="1"/>
    <col min="12008" max="12008" width="1.7265625" style="20" customWidth="1"/>
    <col min="12009" max="12253" width="10.90625" style="20"/>
    <col min="12254" max="12254" width="4.453125" style="20" customWidth="1"/>
    <col min="12255" max="12255" width="10.90625" style="20"/>
    <col min="12256" max="12256" width="17.54296875" style="20" customWidth="1"/>
    <col min="12257" max="12257" width="11.54296875" style="20" customWidth="1"/>
    <col min="12258" max="12261" width="10.90625" style="20"/>
    <col min="12262" max="12262" width="22.54296875" style="20" customWidth="1"/>
    <col min="12263" max="12263" width="14" style="20" customWidth="1"/>
    <col min="12264" max="12264" width="1.7265625" style="20" customWidth="1"/>
    <col min="12265" max="12509" width="10.90625" style="20"/>
    <col min="12510" max="12510" width="4.453125" style="20" customWidth="1"/>
    <col min="12511" max="12511" width="10.90625" style="20"/>
    <col min="12512" max="12512" width="17.54296875" style="20" customWidth="1"/>
    <col min="12513" max="12513" width="11.54296875" style="20" customWidth="1"/>
    <col min="12514" max="12517" width="10.90625" style="20"/>
    <col min="12518" max="12518" width="22.54296875" style="20" customWidth="1"/>
    <col min="12519" max="12519" width="14" style="20" customWidth="1"/>
    <col min="12520" max="12520" width="1.7265625" style="20" customWidth="1"/>
    <col min="12521" max="12765" width="10.90625" style="20"/>
    <col min="12766" max="12766" width="4.453125" style="20" customWidth="1"/>
    <col min="12767" max="12767" width="10.90625" style="20"/>
    <col min="12768" max="12768" width="17.54296875" style="20" customWidth="1"/>
    <col min="12769" max="12769" width="11.54296875" style="20" customWidth="1"/>
    <col min="12770" max="12773" width="10.90625" style="20"/>
    <col min="12774" max="12774" width="22.54296875" style="20" customWidth="1"/>
    <col min="12775" max="12775" width="14" style="20" customWidth="1"/>
    <col min="12776" max="12776" width="1.7265625" style="20" customWidth="1"/>
    <col min="12777" max="13021" width="10.90625" style="20"/>
    <col min="13022" max="13022" width="4.453125" style="20" customWidth="1"/>
    <col min="13023" max="13023" width="10.90625" style="20"/>
    <col min="13024" max="13024" width="17.54296875" style="20" customWidth="1"/>
    <col min="13025" max="13025" width="11.54296875" style="20" customWidth="1"/>
    <col min="13026" max="13029" width="10.90625" style="20"/>
    <col min="13030" max="13030" width="22.54296875" style="20" customWidth="1"/>
    <col min="13031" max="13031" width="14" style="20" customWidth="1"/>
    <col min="13032" max="13032" width="1.7265625" style="20" customWidth="1"/>
    <col min="13033" max="13277" width="10.90625" style="20"/>
    <col min="13278" max="13278" width="4.453125" style="20" customWidth="1"/>
    <col min="13279" max="13279" width="10.90625" style="20"/>
    <col min="13280" max="13280" width="17.54296875" style="20" customWidth="1"/>
    <col min="13281" max="13281" width="11.54296875" style="20" customWidth="1"/>
    <col min="13282" max="13285" width="10.90625" style="20"/>
    <col min="13286" max="13286" width="22.54296875" style="20" customWidth="1"/>
    <col min="13287" max="13287" width="14" style="20" customWidth="1"/>
    <col min="13288" max="13288" width="1.7265625" style="20" customWidth="1"/>
    <col min="13289" max="13533" width="10.90625" style="20"/>
    <col min="13534" max="13534" width="4.453125" style="20" customWidth="1"/>
    <col min="13535" max="13535" width="10.90625" style="20"/>
    <col min="13536" max="13536" width="17.54296875" style="20" customWidth="1"/>
    <col min="13537" max="13537" width="11.54296875" style="20" customWidth="1"/>
    <col min="13538" max="13541" width="10.90625" style="20"/>
    <col min="13542" max="13542" width="22.54296875" style="20" customWidth="1"/>
    <col min="13543" max="13543" width="14" style="20" customWidth="1"/>
    <col min="13544" max="13544" width="1.7265625" style="20" customWidth="1"/>
    <col min="13545" max="13789" width="10.90625" style="20"/>
    <col min="13790" max="13790" width="4.453125" style="20" customWidth="1"/>
    <col min="13791" max="13791" width="10.90625" style="20"/>
    <col min="13792" max="13792" width="17.54296875" style="20" customWidth="1"/>
    <col min="13793" max="13793" width="11.54296875" style="20" customWidth="1"/>
    <col min="13794" max="13797" width="10.90625" style="20"/>
    <col min="13798" max="13798" width="22.54296875" style="20" customWidth="1"/>
    <col min="13799" max="13799" width="14" style="20" customWidth="1"/>
    <col min="13800" max="13800" width="1.7265625" style="20" customWidth="1"/>
    <col min="13801" max="14045" width="10.90625" style="20"/>
    <col min="14046" max="14046" width="4.453125" style="20" customWidth="1"/>
    <col min="14047" max="14047" width="10.90625" style="20"/>
    <col min="14048" max="14048" width="17.54296875" style="20" customWidth="1"/>
    <col min="14049" max="14049" width="11.54296875" style="20" customWidth="1"/>
    <col min="14050" max="14053" width="10.90625" style="20"/>
    <col min="14054" max="14054" width="22.54296875" style="20" customWidth="1"/>
    <col min="14055" max="14055" width="14" style="20" customWidth="1"/>
    <col min="14056" max="14056" width="1.7265625" style="20" customWidth="1"/>
    <col min="14057" max="14301" width="10.90625" style="20"/>
    <col min="14302" max="14302" width="4.453125" style="20" customWidth="1"/>
    <col min="14303" max="14303" width="10.90625" style="20"/>
    <col min="14304" max="14304" width="17.54296875" style="20" customWidth="1"/>
    <col min="14305" max="14305" width="11.54296875" style="20" customWidth="1"/>
    <col min="14306" max="14309" width="10.90625" style="20"/>
    <col min="14310" max="14310" width="22.54296875" style="20" customWidth="1"/>
    <col min="14311" max="14311" width="14" style="20" customWidth="1"/>
    <col min="14312" max="14312" width="1.7265625" style="20" customWidth="1"/>
    <col min="14313" max="14557" width="10.90625" style="20"/>
    <col min="14558" max="14558" width="4.453125" style="20" customWidth="1"/>
    <col min="14559" max="14559" width="10.90625" style="20"/>
    <col min="14560" max="14560" width="17.54296875" style="20" customWidth="1"/>
    <col min="14561" max="14561" width="11.54296875" style="20" customWidth="1"/>
    <col min="14562" max="14565" width="10.90625" style="20"/>
    <col min="14566" max="14566" width="22.54296875" style="20" customWidth="1"/>
    <col min="14567" max="14567" width="14" style="20" customWidth="1"/>
    <col min="14568" max="14568" width="1.7265625" style="20" customWidth="1"/>
    <col min="14569" max="14813" width="10.90625" style="20"/>
    <col min="14814" max="14814" width="4.453125" style="20" customWidth="1"/>
    <col min="14815" max="14815" width="10.90625" style="20"/>
    <col min="14816" max="14816" width="17.54296875" style="20" customWidth="1"/>
    <col min="14817" max="14817" width="11.54296875" style="20" customWidth="1"/>
    <col min="14818" max="14821" width="10.90625" style="20"/>
    <col min="14822" max="14822" width="22.54296875" style="20" customWidth="1"/>
    <col min="14823" max="14823" width="14" style="20" customWidth="1"/>
    <col min="14824" max="14824" width="1.7265625" style="20" customWidth="1"/>
    <col min="14825" max="15069" width="10.90625" style="20"/>
    <col min="15070" max="15070" width="4.453125" style="20" customWidth="1"/>
    <col min="15071" max="15071" width="10.90625" style="20"/>
    <col min="15072" max="15072" width="17.54296875" style="20" customWidth="1"/>
    <col min="15073" max="15073" width="11.54296875" style="20" customWidth="1"/>
    <col min="15074" max="15077" width="10.90625" style="20"/>
    <col min="15078" max="15078" width="22.54296875" style="20" customWidth="1"/>
    <col min="15079" max="15079" width="14" style="20" customWidth="1"/>
    <col min="15080" max="15080" width="1.7265625" style="20" customWidth="1"/>
    <col min="15081" max="15325" width="10.90625" style="20"/>
    <col min="15326" max="15326" width="4.453125" style="20" customWidth="1"/>
    <col min="15327" max="15327" width="10.90625" style="20"/>
    <col min="15328" max="15328" width="17.54296875" style="20" customWidth="1"/>
    <col min="15329" max="15329" width="11.54296875" style="20" customWidth="1"/>
    <col min="15330" max="15333" width="10.90625" style="20"/>
    <col min="15334" max="15334" width="22.54296875" style="20" customWidth="1"/>
    <col min="15335" max="15335" width="14" style="20" customWidth="1"/>
    <col min="15336" max="15336" width="1.7265625" style="20" customWidth="1"/>
    <col min="15337" max="15581" width="10.90625" style="20"/>
    <col min="15582" max="15582" width="4.453125" style="20" customWidth="1"/>
    <col min="15583" max="15583" width="10.90625" style="20"/>
    <col min="15584" max="15584" width="17.54296875" style="20" customWidth="1"/>
    <col min="15585" max="15585" width="11.54296875" style="20" customWidth="1"/>
    <col min="15586" max="15589" width="10.90625" style="20"/>
    <col min="15590" max="15590" width="22.54296875" style="20" customWidth="1"/>
    <col min="15591" max="15591" width="14" style="20" customWidth="1"/>
    <col min="15592" max="15592" width="1.7265625" style="20" customWidth="1"/>
    <col min="15593" max="15837" width="10.90625" style="20"/>
    <col min="15838" max="15838" width="4.453125" style="20" customWidth="1"/>
    <col min="15839" max="15839" width="10.90625" style="20"/>
    <col min="15840" max="15840" width="17.54296875" style="20" customWidth="1"/>
    <col min="15841" max="15841" width="11.54296875" style="20" customWidth="1"/>
    <col min="15842" max="15845" width="10.90625" style="20"/>
    <col min="15846" max="15846" width="22.54296875" style="20" customWidth="1"/>
    <col min="15847" max="15847" width="14" style="20" customWidth="1"/>
    <col min="15848" max="15848" width="1.7265625" style="20" customWidth="1"/>
    <col min="15849" max="16093" width="10.90625" style="20"/>
    <col min="16094" max="16094" width="4.453125" style="20" customWidth="1"/>
    <col min="16095" max="16095" width="10.90625" style="20"/>
    <col min="16096" max="16096" width="17.54296875" style="20" customWidth="1"/>
    <col min="16097" max="16097" width="11.54296875" style="20" customWidth="1"/>
    <col min="16098" max="16101" width="10.90625" style="20"/>
    <col min="16102" max="16102" width="22.54296875" style="20" customWidth="1"/>
    <col min="16103" max="16103" width="14" style="20" customWidth="1"/>
    <col min="16104" max="16104" width="1.7265625" style="20" customWidth="1"/>
    <col min="16105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38</v>
      </c>
      <c r="E2" s="24"/>
      <c r="F2" s="24"/>
      <c r="G2" s="24"/>
      <c r="H2" s="24"/>
      <c r="I2" s="25"/>
      <c r="J2" s="26" t="s">
        <v>39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40</v>
      </c>
      <c r="E4" s="24"/>
      <c r="F4" s="24"/>
      <c r="G4" s="24"/>
      <c r="H4" s="24"/>
      <c r="I4" s="25"/>
      <c r="J4" s="26" t="s">
        <v>41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64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65</v>
      </c>
      <c r="J11" s="40"/>
    </row>
    <row r="12" spans="2:10" ht="13" x14ac:dyDescent="0.3">
      <c r="B12" s="39"/>
      <c r="C12" s="41" t="s">
        <v>66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67</v>
      </c>
      <c r="J14" s="40"/>
    </row>
    <row r="15" spans="2:10" ht="9" customHeight="1" x14ac:dyDescent="0.25">
      <c r="B15" s="39"/>
      <c r="C15" s="44"/>
      <c r="J15" s="40"/>
    </row>
    <row r="16" spans="2:10" ht="13" x14ac:dyDescent="0.3">
      <c r="B16" s="39"/>
      <c r="C16" s="20" t="s">
        <v>42</v>
      </c>
      <c r="D16" s="42"/>
      <c r="H16" s="45" t="s">
        <v>43</v>
      </c>
      <c r="I16" s="45" t="s">
        <v>44</v>
      </c>
      <c r="J16" s="40"/>
    </row>
    <row r="17" spans="2:10" ht="13" x14ac:dyDescent="0.3">
      <c r="B17" s="39"/>
      <c r="C17" s="41" t="s">
        <v>45</v>
      </c>
      <c r="D17" s="41"/>
      <c r="E17" s="41"/>
      <c r="F17" s="41"/>
      <c r="H17" s="46">
        <v>3</v>
      </c>
      <c r="I17" s="47">
        <v>621889</v>
      </c>
      <c r="J17" s="40"/>
    </row>
    <row r="18" spans="2:10" x14ac:dyDescent="0.25">
      <c r="B18" s="39"/>
      <c r="C18" s="20" t="s">
        <v>46</v>
      </c>
      <c r="H18" s="49"/>
      <c r="I18" s="50">
        <v>0</v>
      </c>
      <c r="J18" s="40"/>
    </row>
    <row r="19" spans="2:10" x14ac:dyDescent="0.25">
      <c r="B19" s="39"/>
      <c r="C19" s="20" t="s">
        <v>47</v>
      </c>
      <c r="H19" s="49">
        <v>2</v>
      </c>
      <c r="I19" s="50">
        <v>392973</v>
      </c>
      <c r="J19" s="40"/>
    </row>
    <row r="20" spans="2:10" x14ac:dyDescent="0.25">
      <c r="B20" s="39"/>
      <c r="C20" s="20" t="s">
        <v>48</v>
      </c>
      <c r="H20" s="51"/>
      <c r="I20" s="50">
        <v>0</v>
      </c>
      <c r="J20" s="40"/>
    </row>
    <row r="21" spans="2:10" x14ac:dyDescent="0.25">
      <c r="B21" s="39"/>
      <c r="C21" s="20" t="s">
        <v>49</v>
      </c>
      <c r="H21" s="51"/>
      <c r="I21" s="50">
        <v>0</v>
      </c>
      <c r="J21" s="40"/>
    </row>
    <row r="22" spans="2:10" ht="13" thickBot="1" x14ac:dyDescent="0.3">
      <c r="B22" s="39"/>
      <c r="C22" s="20" t="s">
        <v>50</v>
      </c>
      <c r="H22" s="52"/>
      <c r="I22" s="53">
        <v>0</v>
      </c>
      <c r="J22" s="40"/>
    </row>
    <row r="23" spans="2:10" ht="13" x14ac:dyDescent="0.3">
      <c r="B23" s="39"/>
      <c r="C23" s="41" t="s">
        <v>51</v>
      </c>
      <c r="D23" s="41"/>
      <c r="E23" s="41"/>
      <c r="F23" s="41"/>
      <c r="H23" s="46">
        <f>SUM(H18:H22)</f>
        <v>2</v>
      </c>
      <c r="I23" s="47">
        <f>SUM(I18:I22)</f>
        <v>392973</v>
      </c>
      <c r="J23" s="40"/>
    </row>
    <row r="24" spans="2:10" x14ac:dyDescent="0.25">
      <c r="B24" s="39"/>
      <c r="C24" s="20" t="s">
        <v>52</v>
      </c>
      <c r="H24" s="49">
        <v>1</v>
      </c>
      <c r="I24" s="50">
        <v>228916</v>
      </c>
      <c r="J24" s="40"/>
    </row>
    <row r="25" spans="2:10" ht="13" thickBot="1" x14ac:dyDescent="0.3">
      <c r="B25" s="39"/>
      <c r="C25" s="20" t="s">
        <v>53</v>
      </c>
      <c r="H25" s="52"/>
      <c r="I25" s="53">
        <v>0</v>
      </c>
      <c r="J25" s="40"/>
    </row>
    <row r="26" spans="2:10" ht="13" x14ac:dyDescent="0.3">
      <c r="B26" s="39"/>
      <c r="C26" s="41" t="s">
        <v>54</v>
      </c>
      <c r="D26" s="41"/>
      <c r="E26" s="41"/>
      <c r="F26" s="41"/>
      <c r="H26" s="54"/>
      <c r="I26" s="47">
        <f>SUM(I24:I25)</f>
        <v>228916</v>
      </c>
      <c r="J26" s="40"/>
    </row>
    <row r="27" spans="2:10" ht="13.5" thickBot="1" x14ac:dyDescent="0.35">
      <c r="B27" s="39"/>
      <c r="C27" s="20" t="s">
        <v>55</v>
      </c>
      <c r="D27" s="41"/>
      <c r="E27" s="41"/>
      <c r="F27" s="41"/>
      <c r="H27" s="52"/>
      <c r="I27" s="53">
        <v>0</v>
      </c>
      <c r="J27" s="40"/>
    </row>
    <row r="28" spans="2:10" ht="13" x14ac:dyDescent="0.3">
      <c r="B28" s="39"/>
      <c r="C28" s="41" t="s">
        <v>56</v>
      </c>
      <c r="D28" s="41"/>
      <c r="E28" s="41"/>
      <c r="F28" s="41"/>
      <c r="H28" s="51"/>
      <c r="I28" s="50"/>
      <c r="J28" s="40"/>
    </row>
    <row r="29" spans="2:10" ht="13" x14ac:dyDescent="0.3">
      <c r="B29" s="39"/>
      <c r="C29" s="41"/>
      <c r="D29" s="41"/>
      <c r="E29" s="41"/>
      <c r="F29" s="41"/>
      <c r="H29" s="49"/>
      <c r="I29" s="47"/>
      <c r="J29" s="40"/>
    </row>
    <row r="30" spans="2:10" ht="13.5" thickBot="1" x14ac:dyDescent="0.35">
      <c r="B30" s="39"/>
      <c r="C30" s="41" t="s">
        <v>57</v>
      </c>
      <c r="D30" s="41"/>
      <c r="H30" s="55">
        <f>SUM(H23:H24)</f>
        <v>3</v>
      </c>
      <c r="I30" s="56">
        <f>SUM(I23:I24)</f>
        <v>621889</v>
      </c>
      <c r="J30" s="40"/>
    </row>
    <row r="31" spans="2:10" ht="13.5" thickTop="1" x14ac:dyDescent="0.3">
      <c r="B31" s="39"/>
      <c r="C31" s="41"/>
      <c r="D31" s="41"/>
      <c r="H31" s="57"/>
      <c r="I31" s="50">
        <f>I17-I30</f>
        <v>0</v>
      </c>
      <c r="J31" s="40"/>
    </row>
    <row r="32" spans="2:10" ht="13" x14ac:dyDescent="0.3">
      <c r="B32" s="39"/>
      <c r="C32" s="41"/>
      <c r="D32" s="41"/>
      <c r="H32" s="57"/>
      <c r="I32" s="50"/>
      <c r="J32" s="40"/>
    </row>
    <row r="33" spans="2:10" ht="13" x14ac:dyDescent="0.3">
      <c r="B33" s="39"/>
      <c r="C33" s="41"/>
      <c r="D33" s="41"/>
      <c r="H33" s="57"/>
      <c r="I33" s="50"/>
      <c r="J33" s="40"/>
    </row>
    <row r="34" spans="2:10" ht="13" x14ac:dyDescent="0.3">
      <c r="B34" s="39"/>
      <c r="C34" s="41"/>
      <c r="D34" s="41"/>
      <c r="H34" s="57"/>
      <c r="I34" s="50"/>
      <c r="J34" s="40"/>
    </row>
    <row r="35" spans="2:10" ht="9.75" customHeight="1" x14ac:dyDescent="0.25">
      <c r="B35" s="39"/>
      <c r="G35" s="58"/>
      <c r="H35" s="57"/>
      <c r="I35" s="48"/>
      <c r="J35" s="40"/>
    </row>
    <row r="36" spans="2:10" ht="13.5" thickBot="1" x14ac:dyDescent="0.35">
      <c r="B36" s="39"/>
      <c r="C36" s="59"/>
      <c r="D36" s="60"/>
      <c r="H36" s="61"/>
      <c r="I36" s="62"/>
      <c r="J36" s="40"/>
    </row>
    <row r="37" spans="2:10" ht="13" x14ac:dyDescent="0.3">
      <c r="B37" s="39"/>
      <c r="C37" s="41" t="s">
        <v>58</v>
      </c>
      <c r="D37" s="58"/>
      <c r="H37" s="63" t="s">
        <v>59</v>
      </c>
      <c r="I37" s="58"/>
      <c r="J37" s="40"/>
    </row>
    <row r="38" spans="2:10" ht="13" x14ac:dyDescent="0.3">
      <c r="B38" s="39"/>
      <c r="C38" s="41" t="s">
        <v>60</v>
      </c>
      <c r="H38" s="41" t="s">
        <v>61</v>
      </c>
      <c r="I38" s="58"/>
      <c r="J38" s="40"/>
    </row>
    <row r="39" spans="2:10" ht="13" x14ac:dyDescent="0.3">
      <c r="B39" s="39"/>
      <c r="H39" s="41" t="s">
        <v>62</v>
      </c>
      <c r="I39" s="58"/>
      <c r="J39" s="40"/>
    </row>
    <row r="40" spans="2:10" ht="13" x14ac:dyDescent="0.3">
      <c r="B40" s="39"/>
      <c r="G40" s="41"/>
      <c r="H40" s="58"/>
      <c r="I40" s="58"/>
      <c r="J40" s="40"/>
    </row>
    <row r="41" spans="2:10" x14ac:dyDescent="0.25">
      <c r="B41" s="39"/>
      <c r="C41" s="64" t="s">
        <v>63</v>
      </c>
      <c r="D41" s="64"/>
      <c r="E41" s="64"/>
      <c r="F41" s="64"/>
      <c r="G41" s="64"/>
      <c r="H41" s="64"/>
      <c r="I41" s="64"/>
      <c r="J41" s="40"/>
    </row>
    <row r="42" spans="2:10" x14ac:dyDescent="0.25">
      <c r="B42" s="39"/>
      <c r="C42" s="64"/>
      <c r="D42" s="64"/>
      <c r="E42" s="64"/>
      <c r="F42" s="64"/>
      <c r="G42" s="64"/>
      <c r="H42" s="64"/>
      <c r="I42" s="64"/>
      <c r="J42" s="40"/>
    </row>
    <row r="43" spans="2:10" ht="7.5" customHeight="1" thickBot="1" x14ac:dyDescent="0.3">
      <c r="B43" s="65"/>
      <c r="C43" s="66"/>
      <c r="D43" s="66"/>
      <c r="E43" s="66"/>
      <c r="F43" s="66"/>
      <c r="G43" s="60"/>
      <c r="H43" s="60"/>
      <c r="I43" s="60"/>
      <c r="J43" s="67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2023-12-16T19:22:16Z</dcterms:modified>
</cp:coreProperties>
</file>