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28002586 CLINICA CHAIRA SAS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T1" i="2" l="1"/>
  <c r="S1" i="2"/>
  <c r="R1" i="2"/>
  <c r="Q1" i="2"/>
  <c r="K1" i="2"/>
  <c r="I1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<sst xmlns="http://schemas.openxmlformats.org/spreadsheetml/2006/main" count="135" uniqueCount="78">
  <si>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</si>
  <si>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</si>
  <si>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</si>
  <si>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</si>
  <si>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</si>
  <si>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</si>
  <si>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</si>
  <si>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EVENTO SIN CONTRATO</t>
  </si>
  <si>
    <t>CLINICA CHAIRA SAS</t>
  </si>
  <si>
    <t>PC</t>
  </si>
  <si>
    <t>CIUDAD</t>
  </si>
  <si>
    <t xml:space="preserve"> REPORTE DETALLADO ESTADO DE CARTERA </t>
  </si>
  <si>
    <t>ENTIDAD:</t>
  </si>
  <si>
    <t>FECHA CORTE DE RADICACIÓN:</t>
  </si>
  <si>
    <t>SALDO FACTURA</t>
  </si>
  <si>
    <t xml:space="preserve">TIPO DE CONTRATO </t>
  </si>
  <si>
    <t>CARTAGENA DEL CHAIRA/CAQUETA</t>
  </si>
  <si>
    <t>TIPO DE PRESTACION</t>
  </si>
  <si>
    <t xml:space="preserve">URGENCIA </t>
  </si>
  <si>
    <t>2021-10-22</t>
  </si>
  <si>
    <t>2022-10-21</t>
  </si>
  <si>
    <t>2023-06-27</t>
  </si>
  <si>
    <t>2023-12-08</t>
  </si>
  <si>
    <t>2023-06-07</t>
  </si>
  <si>
    <t>2023-10-02</t>
  </si>
  <si>
    <t>2023-12-18</t>
  </si>
  <si>
    <t>31 de agosto  del 2024</t>
  </si>
  <si>
    <t>Alf+Fac</t>
  </si>
  <si>
    <t>Llave</t>
  </si>
  <si>
    <t>PC211542</t>
  </si>
  <si>
    <t>PC220295</t>
  </si>
  <si>
    <t>PC225589</t>
  </si>
  <si>
    <t>PC228593</t>
  </si>
  <si>
    <t>828002586_PC211542</t>
  </si>
  <si>
    <t>828002586_PC220295</t>
  </si>
  <si>
    <t>828002586_PC225589</t>
  </si>
  <si>
    <t>828002586_PC228593</t>
  </si>
  <si>
    <t xml:space="preserve">Fecha de radicacion EPS </t>
  </si>
  <si>
    <t>SALDO FACTURA IPS</t>
  </si>
  <si>
    <t>Estado de Factura EPS septiembre 19</t>
  </si>
  <si>
    <t>Boxalud</t>
  </si>
  <si>
    <t>Finalizada</t>
  </si>
  <si>
    <t>Valor Total Bruto</t>
  </si>
  <si>
    <t>Valor Radicado</t>
  </si>
  <si>
    <t>Valor Pagar</t>
  </si>
  <si>
    <t>Por pagar SAP</t>
  </si>
  <si>
    <t>P. abiertas doc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</si>
  <si>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</si>
  <si>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</si>
  <si>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</si>
  <si>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</si>
  <si>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</si>
  <si>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</si>
  <si>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</si>
  <si>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</si>
  <si>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</si>
  <si>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</si>
  <si>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</si>
  <si>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</si>
  <si>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</si>
  <si>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</si>
  <si>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</si>
  <si>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</si>
  <si>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</si>
  <si>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</si>
  <si>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</si>
  <si>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</si>
  <si>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</si>
  <si>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</si>
  <si>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</si>
  <si>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</si>
  <si>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</si>
  <si>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</si>
  <si>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</si>
  <si>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Señores: CLINICA CHAIRA SAS</t>
  </si>
  <si>
    <t>NIT: 828002586</t>
  </si>
  <si>
    <t>Santiago de Cali, Septiembre 19 del 2024</t>
  </si>
  <si>
    <t>Con Corte al dia: 30/08/2024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</si>
</sst>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&quot;$&quot;\ * #,##0_-;\-&quot;$&quot;\ * #,##0_-;_-&quot;$&quot;\ * &quot;-&quot;??_-;_-@_-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6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14" fontId="0" fillId="0" borderId="1" xfId="0" applyNumberFormat="1" applyBorder="1"/>
    <xf numFmtId="165" fontId="0" fillId="0" borderId="0" xfId="1" applyNumberFormat="1" applyFont="1"/>
    <xf numFmtId="165" fontId="2" fillId="0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165" fontId="5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/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7" fontId="0" fillId="0" borderId="0" xfId="2" applyNumberFormat="1" applyFont="1"/>
    <xf numFmtId="167" fontId="8" fillId="0" borderId="1" xfId="2" applyNumberFormat="1" applyFont="1" applyFill="1" applyBorder="1" applyAlignment="1">
      <alignment horizontal="center" vertical="center" wrapText="1"/>
    </xf>
    <xf numFmtId="167" fontId="8" fillId="4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/>
    <xf numFmtId="165" fontId="8" fillId="5" borderId="1" xfId="1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167" fontId="9" fillId="0" borderId="1" xfId="2" applyNumberFormat="1" applyFont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6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/>
    </xf>
    <xf numFmtId="0" fontId="11" fillId="0" borderId="14" xfId="3" applyFont="1" applyBorder="1" applyAlignment="1">
      <alignment horizontal="centerContinuous"/>
    </xf>
    <xf numFmtId="0" fontId="11" fillId="0" borderId="10" xfId="3" applyFont="1" applyBorder="1"/>
    <xf numFmtId="0" fontId="11" fillId="0" borderId="11" xfId="3" applyFont="1" applyBorder="1"/>
    <xf numFmtId="0" fontId="12" fillId="0" borderId="0" xfId="3" applyFont="1"/>
    <xf numFmtId="14" fontId="11" fillId="0" borderId="0" xfId="3" applyNumberFormat="1" applyFont="1"/>
    <xf numFmtId="168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0" fontId="13" fillId="0" borderId="0" xfId="4" applyNumberFormat="1" applyFont="1" applyAlignment="1">
      <alignment horizontal="center"/>
    </xf>
    <xf numFmtId="165" fontId="13" fillId="0" borderId="0" xfId="1" applyNumberFormat="1" applyFont="1" applyAlignment="1">
      <alignment horizontal="right"/>
    </xf>
    <xf numFmtId="165" fontId="11" fillId="0" borderId="0" xfId="1" applyNumberFormat="1" applyFont="1"/>
    <xf numFmtId="170" fontId="10" fillId="0" borderId="0" xfId="4" applyNumberFormat="1" applyFont="1" applyAlignment="1">
      <alignment horizontal="center"/>
    </xf>
    <xf numFmtId="165" fontId="10" fillId="0" borderId="0" xfId="1" applyNumberFormat="1" applyFont="1" applyAlignment="1">
      <alignment horizontal="right"/>
    </xf>
    <xf numFmtId="170" fontId="11" fillId="0" borderId="0" xfId="4" applyNumberFormat="1" applyFont="1" applyAlignment="1">
      <alignment horizontal="center"/>
    </xf>
    <xf numFmtId="165" fontId="11" fillId="0" borderId="0" xfId="1" applyNumberFormat="1" applyFont="1" applyAlignment="1">
      <alignment horizontal="right"/>
    </xf>
    <xf numFmtId="165" fontId="11" fillId="0" borderId="0" xfId="3" applyNumberFormat="1" applyFont="1"/>
    <xf numFmtId="170" fontId="11" fillId="0" borderId="13" xfId="4" applyNumberFormat="1" applyFont="1" applyBorder="1" applyAlignment="1">
      <alignment horizontal="center"/>
    </xf>
    <xf numFmtId="165" fontId="11" fillId="0" borderId="13" xfId="1" applyNumberFormat="1" applyFont="1" applyBorder="1" applyAlignment="1">
      <alignment horizontal="right"/>
    </xf>
    <xf numFmtId="170" fontId="12" fillId="0" borderId="0" xfId="1" applyNumberFormat="1" applyFont="1" applyAlignment="1">
      <alignment horizontal="right"/>
    </xf>
    <xf numFmtId="165" fontId="12" fillId="0" borderId="0" xfId="1" applyNumberFormat="1" applyFont="1" applyAlignment="1">
      <alignment horizontal="right"/>
    </xf>
    <xf numFmtId="0" fontId="13" fillId="0" borderId="0" xfId="3" applyFont="1"/>
    <xf numFmtId="170" fontId="10" fillId="0" borderId="13" xfId="4" applyNumberFormat="1" applyFont="1" applyBorder="1" applyAlignment="1">
      <alignment horizontal="center"/>
    </xf>
    <xf numFmtId="165" fontId="10" fillId="0" borderId="13" xfId="1" applyNumberFormat="1" applyFont="1" applyBorder="1" applyAlignment="1">
      <alignment horizontal="right"/>
    </xf>
    <xf numFmtId="0" fontId="10" fillId="0" borderId="11" xfId="3" applyFont="1" applyBorder="1"/>
    <xf numFmtId="170" fontId="10" fillId="0" borderId="0" xfId="1" applyNumberFormat="1" applyFont="1" applyAlignment="1">
      <alignment horizontal="right"/>
    </xf>
    <xf numFmtId="170" fontId="13" fillId="0" borderId="17" xfId="4" applyNumberFormat="1" applyFont="1" applyBorder="1" applyAlignment="1">
      <alignment horizontal="center"/>
    </xf>
    <xf numFmtId="165" fontId="13" fillId="0" borderId="17" xfId="1" applyNumberFormat="1" applyFont="1" applyBorder="1" applyAlignment="1">
      <alignment horizontal="right"/>
    </xf>
    <xf numFmtId="171" fontId="10" fillId="0" borderId="0" xfId="3" applyNumberFormat="1" applyFont="1"/>
    <xf numFmtId="169" fontId="10" fillId="0" borderId="0" xfId="4" applyFont="1"/>
    <xf numFmtId="165" fontId="10" fillId="0" borderId="0" xfId="1" applyNumberFormat="1" applyFont="1"/>
    <xf numFmtId="171" fontId="13" fillId="0" borderId="13" xfId="3" applyNumberFormat="1" applyFont="1" applyBorder="1"/>
    <xf numFmtId="171" fontId="10" fillId="0" borderId="13" xfId="3" applyNumberFormat="1" applyFont="1" applyBorder="1"/>
    <xf numFmtId="169" fontId="13" fillId="0" borderId="13" xfId="4" applyFont="1" applyBorder="1"/>
    <xf numFmtId="165" fontId="10" fillId="0" borderId="13" xfId="1" applyNumberFormat="1" applyFont="1" applyBorder="1"/>
    <xf numFmtId="171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2" xfId="3" applyFont="1" applyBorder="1"/>
    <xf numFmtId="0" fontId="11" fillId="0" borderId="13" xfId="3" applyFont="1" applyBorder="1"/>
    <xf numFmtId="171" fontId="11" fillId="0" borderId="13" xfId="3" applyNumberFormat="1" applyFont="1" applyBorder="1"/>
    <xf numFmtId="0" fontId="11" fillId="0" borderId="14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1828800</xdr:colOff>
      <xdr:row>0</xdr:row>
      <xdr:rowOff>57150</xdr:rowOff>
    </xdr:from>
    <xdr:to>
      <xdr:col>11</xdr:col>
      <xdr:colOff>839618</xdr:colOff>
      <xdr:row>3</xdr:row>
      <xdr:rowOff>171451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06050" y="57150"/>
          <a:ext cx="1172993" cy="685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12"/>
  <sheetViews>
    <sheetView workbookViewId="0">
      <selection activeCell="B15" sqref="B15"/>
    </sheetView>
  </sheetViews>
  <sheetFormatPr baseColWidth="10" defaultRowHeight="14.5" x14ac:dyDescent="0.35"/>
  <cols>
    <col min="1" max="1" width="3" customWidth="1"/>
    <col min="2" max="2" width="11.26953125" customWidth="1"/>
    <col min="3" max="3" width="19" bestFit="1" customWidth="1"/>
    <col min="8" max="8" width="13" style="3" bestFit="1" customWidth="1"/>
    <col min="9" max="9" width="13" style="3" customWidth="1"/>
    <col min="10" max="10" width="22.1796875" style="3" bestFit="1" customWidth="1"/>
    <col min="11" max="11" width="32.453125" style="3" bestFit="1" customWidth="1"/>
    <col min="12" max="12" width="13" style="3" customWidth="1"/>
  </cols>
  <sheetData>
    <row r="1" spans="2:12" ht="15" customHeight="1" x14ac:dyDescent="0.35">
      <c r="C1" s="17" t="s">
        <v>11</v>
      </c>
      <c r="D1" s="18"/>
      <c r="E1" s="18"/>
      <c r="F1" s="18"/>
      <c r="G1" s="18"/>
      <c r="H1" s="18"/>
      <c r="I1" s="18"/>
      <c r="J1" s="18"/>
      <c r="K1" s="18"/>
      <c r="L1" s="18"/>
    </row>
    <row r="2" spans="2:12" ht="15" customHeight="1" x14ac:dyDescent="0.35">
      <c r="C2" s="19"/>
      <c r="D2" s="20"/>
      <c r="E2" s="20"/>
      <c r="F2" s="20"/>
      <c r="G2" s="20"/>
      <c r="H2" s="20"/>
      <c r="I2" s="20"/>
      <c r="J2" s="20"/>
      <c r="K2" s="20"/>
      <c r="L2" s="20"/>
    </row>
    <row r="3" spans="2:12" x14ac:dyDescent="0.35">
      <c r="D3" s="7"/>
      <c r="E3" s="7"/>
      <c r="F3" s="7"/>
    </row>
    <row r="4" spans="2:12" x14ac:dyDescent="0.35">
      <c r="B4" s="8" t="s">
        <v>12</v>
      </c>
      <c r="D4" s="16"/>
      <c r="E4" s="16"/>
      <c r="F4" s="6"/>
      <c r="G4" s="9"/>
    </row>
    <row r="5" spans="2:12" x14ac:dyDescent="0.35">
      <c r="B5" s="8" t="s">
        <v>13</v>
      </c>
      <c r="D5" s="16" t="s">
        <v>26</v>
      </c>
      <c r="E5" s="16"/>
      <c r="F5" s="6"/>
      <c r="G5" s="9"/>
    </row>
    <row r="6" spans="2:12" ht="10.5" customHeight="1" x14ac:dyDescent="0.35"/>
    <row r="7" spans="2:12" ht="42" x14ac:dyDescent="0.35">
      <c r="B7" s="13" t="s">
        <v>0</v>
      </c>
      <c r="C7" s="14" t="s">
        <v>1</v>
      </c>
      <c r="D7" s="13" t="s">
        <v>2</v>
      </c>
      <c r="E7" s="14" t="s">
        <v>3</v>
      </c>
      <c r="F7" s="15" t="s">
        <v>4</v>
      </c>
      <c r="G7" s="15" t="s">
        <v>5</v>
      </c>
      <c r="H7" s="4" t="s">
        <v>6</v>
      </c>
      <c r="I7" s="4" t="s">
        <v>14</v>
      </c>
      <c r="J7" s="4" t="s">
        <v>15</v>
      </c>
      <c r="K7" s="4" t="s">
        <v>10</v>
      </c>
      <c r="L7" s="4" t="s">
        <v>17</v>
      </c>
    </row>
    <row r="8" spans="2:12" x14ac:dyDescent="0.35">
      <c r="B8" s="1">
        <v>828002586</v>
      </c>
      <c r="C8" s="1" t="s">
        <v>8</v>
      </c>
      <c r="D8" s="11" t="s">
        <v>9</v>
      </c>
      <c r="E8" s="12">
        <v>211542</v>
      </c>
      <c r="F8" s="2" t="s">
        <v>19</v>
      </c>
      <c r="G8" s="2" t="s">
        <v>23</v>
      </c>
      <c r="H8" s="5">
        <v>91265</v>
      </c>
      <c r="I8" s="5">
        <v>91265</v>
      </c>
      <c r="J8" s="1" t="s">
        <v>7</v>
      </c>
      <c r="K8" s="1" t="s">
        <v>16</v>
      </c>
      <c r="L8" s="1" t="s">
        <v>18</v>
      </c>
    </row>
    <row r="9" spans="2:12" x14ac:dyDescent="0.35">
      <c r="B9" s="1">
        <v>828002586</v>
      </c>
      <c r="C9" s="1" t="s">
        <v>8</v>
      </c>
      <c r="D9" s="11" t="s">
        <v>9</v>
      </c>
      <c r="E9" s="12">
        <v>220295</v>
      </c>
      <c r="F9" s="2" t="s">
        <v>20</v>
      </c>
      <c r="G9" s="2" t="s">
        <v>23</v>
      </c>
      <c r="H9" s="5">
        <v>344856</v>
      </c>
      <c r="I9" s="5">
        <v>344856</v>
      </c>
      <c r="J9" s="1" t="s">
        <v>7</v>
      </c>
      <c r="K9" s="1" t="s">
        <v>16</v>
      </c>
      <c r="L9" s="1" t="s">
        <v>18</v>
      </c>
    </row>
    <row r="10" spans="2:12" x14ac:dyDescent="0.35">
      <c r="B10" s="1">
        <v>828002586</v>
      </c>
      <c r="C10" s="1" t="s">
        <v>8</v>
      </c>
      <c r="D10" s="11" t="s">
        <v>9</v>
      </c>
      <c r="E10" s="12">
        <v>225589</v>
      </c>
      <c r="F10" s="2" t="s">
        <v>21</v>
      </c>
      <c r="G10" s="2" t="s">
        <v>24</v>
      </c>
      <c r="H10" s="5">
        <v>281239</v>
      </c>
      <c r="I10" s="5">
        <v>281239</v>
      </c>
      <c r="J10" s="1" t="s">
        <v>7</v>
      </c>
      <c r="K10" s="1" t="s">
        <v>16</v>
      </c>
      <c r="L10" s="1" t="s">
        <v>18</v>
      </c>
    </row>
    <row r="11" spans="2:12" x14ac:dyDescent="0.35">
      <c r="B11" s="1">
        <v>828002586</v>
      </c>
      <c r="C11" s="1" t="s">
        <v>8</v>
      </c>
      <c r="D11" s="11" t="s">
        <v>9</v>
      </c>
      <c r="E11" s="12">
        <v>228593</v>
      </c>
      <c r="F11" s="1" t="s">
        <v>22</v>
      </c>
      <c r="G11" s="1" t="s">
        <v>25</v>
      </c>
      <c r="H11" s="5">
        <v>921580</v>
      </c>
      <c r="I11" s="5">
        <v>921580</v>
      </c>
      <c r="J11" s="1" t="s">
        <v>7</v>
      </c>
      <c r="K11" s="1" t="s">
        <v>16</v>
      </c>
      <c r="L11" s="1" t="s">
        <v>18</v>
      </c>
    </row>
    <row r="12" spans="2:12" x14ac:dyDescent="0.35">
      <c r="I12" s="10">
        <f>SUM(I8:I11)</f>
        <v>1638940</v>
      </c>
    </row>
  </sheetData>
  <mergeCells count="3">
    <mergeCell ref="D4:E4"/>
    <mergeCell ref="D5:E5"/>
    <mergeCell ref="C1:L2"/>
  </mergeCells>
  <dataValidations count="3">
    <dataValidation type="date" allowBlank="1" showInputMessage="1" showErrorMessage="1" sqref="F7:G9">
      <formula1>36526</formula1>
      <formula2>44656</formula2>
    </dataValidation>
    <dataValidation type="whole" allowBlank="1" showInputMessage="1" showErrorMessage="1" errorTitle="ERROR" error="Datos no validos" sqref="E8:E9">
      <formula1>1</formula1>
      <formula2>9999999999999</formula2>
    </dataValidation>
    <dataValidation type="textLength" allowBlank="1" showInputMessage="1" showErrorMessage="1" errorTitle="ERROR" error="El prefijo no debe superar los 4 caracteres" sqref="D8:D11">
      <formula1>0</formula1>
      <formula2>4</formula2>
    </dataValidation>
  </dataValidations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9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1.26953125" style="21" customWidth="1"/>
    <col min="2" max="2" width="19" style="21" bestFit="1" customWidth="1"/>
    <col min="3" max="4" width="10.90625" style="21"/>
    <col min="5" max="5" width="18.1796875" style="21" bestFit="1" customWidth="1"/>
    <col min="6" max="6" width="19.6328125" style="21" bestFit="1" customWidth="1"/>
    <col min="7" max="7" width="10.90625" style="21"/>
    <col min="8" max="8" width="13.453125" style="21" customWidth="1"/>
    <col min="9" max="9" width="10.90625" style="21"/>
    <col min="10" max="10" width="13" style="32" bestFit="1" customWidth="1"/>
    <col min="11" max="11" width="13" style="32" customWidth="1"/>
    <col min="12" max="12" width="22.1796875" style="3" bestFit="1" customWidth="1"/>
    <col min="13" max="13" width="32.453125" style="3" bestFit="1" customWidth="1"/>
    <col min="14" max="14" width="13" style="3" customWidth="1"/>
    <col min="15" max="15" width="24" style="21" customWidth="1"/>
    <col min="16" max="16" width="10.90625" style="21"/>
    <col min="17" max="19" width="11.54296875" style="21" bestFit="1" customWidth="1"/>
    <col min="20" max="16384" width="10.90625" style="21"/>
  </cols>
  <sheetData>
    <row r="1" spans="1:22" ht="16" customHeight="1" x14ac:dyDescent="0.35">
      <c r="K1" s="32">
        <f>SUBTOTAL(9,K3:K6)</f>
        <v>1638940</v>
      </c>
      <c r="Q1" s="32">
        <f t="shared" ref="Q1:T1" si="0">SUBTOTAL(9,Q3:Q6)</f>
        <v>1638940</v>
      </c>
      <c r="R1" s="32">
        <f t="shared" si="0"/>
        <v>1638940</v>
      </c>
      <c r="S1" s="32">
        <f t="shared" si="0"/>
        <v>1638940</v>
      </c>
      <c r="T1" s="32">
        <f t="shared" si="0"/>
        <v>0</v>
      </c>
    </row>
    <row r="2" spans="1:22" ht="58" x14ac:dyDescent="0.35">
      <c r="A2" s="26" t="s">
        <v>0</v>
      </c>
      <c r="B2" s="27" t="s">
        <v>1</v>
      </c>
      <c r="C2" s="26" t="s">
        <v>2</v>
      </c>
      <c r="D2" s="27" t="s">
        <v>3</v>
      </c>
      <c r="E2" s="27" t="s">
        <v>27</v>
      </c>
      <c r="F2" s="30" t="s">
        <v>28</v>
      </c>
      <c r="G2" s="28" t="s">
        <v>4</v>
      </c>
      <c r="H2" s="28" t="s">
        <v>5</v>
      </c>
      <c r="I2" s="31" t="s">
        <v>37</v>
      </c>
      <c r="J2" s="33" t="s">
        <v>6</v>
      </c>
      <c r="K2" s="34" t="s">
        <v>38</v>
      </c>
      <c r="L2" s="29" t="s">
        <v>15</v>
      </c>
      <c r="M2" s="29" t="s">
        <v>10</v>
      </c>
      <c r="N2" s="29" t="s">
        <v>17</v>
      </c>
      <c r="O2" s="36" t="s">
        <v>39</v>
      </c>
      <c r="P2" s="29" t="s">
        <v>40</v>
      </c>
      <c r="Q2" s="38" t="s">
        <v>42</v>
      </c>
      <c r="R2" s="38" t="s">
        <v>43</v>
      </c>
      <c r="S2" s="38" t="s">
        <v>44</v>
      </c>
      <c r="T2" s="36" t="s">
        <v>45</v>
      </c>
      <c r="U2" s="36" t="s">
        <v>46</v>
      </c>
      <c r="V2" s="39" t="s">
        <v>47</v>
      </c>
    </row>
    <row r="3" spans="1:22" x14ac:dyDescent="0.35">
      <c r="A3" s="22">
        <v>828002586</v>
      </c>
      <c r="B3" s="22" t="s">
        <v>8</v>
      </c>
      <c r="C3" s="23" t="s">
        <v>9</v>
      </c>
      <c r="D3" s="24">
        <v>211542</v>
      </c>
      <c r="E3" s="24" t="s">
        <v>29</v>
      </c>
      <c r="F3" s="24" t="s">
        <v>33</v>
      </c>
      <c r="G3" s="25" t="s">
        <v>19</v>
      </c>
      <c r="H3" s="25" t="s">
        <v>23</v>
      </c>
      <c r="I3" s="37">
        <v>45084</v>
      </c>
      <c r="J3" s="35">
        <v>91265</v>
      </c>
      <c r="K3" s="35">
        <v>91265</v>
      </c>
      <c r="L3" s="22" t="s">
        <v>7</v>
      </c>
      <c r="M3" s="22" t="s">
        <v>16</v>
      </c>
      <c r="N3" s="22" t="s">
        <v>18</v>
      </c>
      <c r="O3" s="22"/>
      <c r="P3" s="22" t="s">
        <v>41</v>
      </c>
      <c r="Q3" s="35">
        <v>91265</v>
      </c>
      <c r="R3" s="35">
        <v>91265</v>
      </c>
      <c r="S3" s="35">
        <v>91265</v>
      </c>
      <c r="T3" s="22"/>
      <c r="U3" s="22"/>
      <c r="V3" s="25">
        <v>45534</v>
      </c>
    </row>
    <row r="4" spans="1:22" x14ac:dyDescent="0.35">
      <c r="A4" s="22">
        <v>828002586</v>
      </c>
      <c r="B4" s="22" t="s">
        <v>8</v>
      </c>
      <c r="C4" s="23" t="s">
        <v>9</v>
      </c>
      <c r="D4" s="24">
        <v>220295</v>
      </c>
      <c r="E4" s="24" t="s">
        <v>30</v>
      </c>
      <c r="F4" s="24" t="s">
        <v>34</v>
      </c>
      <c r="G4" s="25" t="s">
        <v>20</v>
      </c>
      <c r="H4" s="25" t="s">
        <v>23</v>
      </c>
      <c r="I4" s="37">
        <v>45084</v>
      </c>
      <c r="J4" s="35">
        <v>344856</v>
      </c>
      <c r="K4" s="35">
        <v>344856</v>
      </c>
      <c r="L4" s="22" t="s">
        <v>7</v>
      </c>
      <c r="M4" s="22" t="s">
        <v>16</v>
      </c>
      <c r="N4" s="22" t="s">
        <v>18</v>
      </c>
      <c r="O4" s="22"/>
      <c r="P4" s="22" t="s">
        <v>41</v>
      </c>
      <c r="Q4" s="35">
        <v>344856</v>
      </c>
      <c r="R4" s="35">
        <v>344856</v>
      </c>
      <c r="S4" s="35">
        <v>344856</v>
      </c>
      <c r="T4" s="22"/>
      <c r="U4" s="22"/>
      <c r="V4" s="25">
        <v>45534</v>
      </c>
    </row>
    <row r="5" spans="1:22" x14ac:dyDescent="0.35">
      <c r="A5" s="22">
        <v>828002586</v>
      </c>
      <c r="B5" s="22" t="s">
        <v>8</v>
      </c>
      <c r="C5" s="23" t="s">
        <v>9</v>
      </c>
      <c r="D5" s="24">
        <v>225589</v>
      </c>
      <c r="E5" s="24" t="s">
        <v>31</v>
      </c>
      <c r="F5" s="24" t="s">
        <v>35</v>
      </c>
      <c r="G5" s="25" t="s">
        <v>21</v>
      </c>
      <c r="H5" s="25" t="s">
        <v>24</v>
      </c>
      <c r="I5" s="25">
        <v>45201</v>
      </c>
      <c r="J5" s="35">
        <v>281239</v>
      </c>
      <c r="K5" s="35">
        <v>281239</v>
      </c>
      <c r="L5" s="22" t="s">
        <v>7</v>
      </c>
      <c r="M5" s="22" t="s">
        <v>16</v>
      </c>
      <c r="N5" s="22" t="s">
        <v>18</v>
      </c>
      <c r="O5" s="22"/>
      <c r="P5" s="22" t="s">
        <v>41</v>
      </c>
      <c r="Q5" s="35">
        <v>281239</v>
      </c>
      <c r="R5" s="35">
        <v>281239</v>
      </c>
      <c r="S5" s="35">
        <v>281239</v>
      </c>
      <c r="T5" s="22"/>
      <c r="U5" s="22"/>
      <c r="V5" s="25">
        <v>45534</v>
      </c>
    </row>
    <row r="6" spans="1:22" x14ac:dyDescent="0.35">
      <c r="A6" s="22">
        <v>828002586</v>
      </c>
      <c r="B6" s="22" t="s">
        <v>8</v>
      </c>
      <c r="C6" s="23" t="s">
        <v>9</v>
      </c>
      <c r="D6" s="24">
        <v>228593</v>
      </c>
      <c r="E6" s="24" t="s">
        <v>32</v>
      </c>
      <c r="F6" s="24" t="s">
        <v>36</v>
      </c>
      <c r="G6" s="22" t="s">
        <v>22</v>
      </c>
      <c r="H6" s="22" t="s">
        <v>25</v>
      </c>
      <c r="I6" s="25">
        <v>45278</v>
      </c>
      <c r="J6" s="35">
        <v>921580</v>
      </c>
      <c r="K6" s="35">
        <v>921580</v>
      </c>
      <c r="L6" s="22" t="s">
        <v>7</v>
      </c>
      <c r="M6" s="22" t="s">
        <v>16</v>
      </c>
      <c r="N6" s="22" t="s">
        <v>18</v>
      </c>
      <c r="O6" s="22"/>
      <c r="P6" s="22" t="s">
        <v>41</v>
      </c>
      <c r="Q6" s="35">
        <v>921580</v>
      </c>
      <c r="R6" s="35">
        <v>921580</v>
      </c>
      <c r="S6" s="35">
        <v>921580</v>
      </c>
      <c r="T6" s="22"/>
      <c r="U6" s="22"/>
      <c r="V6" s="25">
        <v>45534</v>
      </c>
    </row>
    <row r="10" spans="1:22" x14ac:dyDescent="0.35">
      <c r="C10" s="37"/>
      <c r="D10" s="37"/>
      <c r="E10" s="37"/>
      <c r="F10" s="37"/>
      <c r="G10" s="37"/>
      <c r="H10" s="37"/>
    </row>
    <row r="11" spans="1:22" x14ac:dyDescent="0.35">
      <c r="C11" s="37"/>
      <c r="D11" s="37"/>
      <c r="E11" s="37"/>
      <c r="F11" s="37"/>
      <c r="G11" s="37"/>
      <c r="H11" s="37"/>
      <c r="I11" s="37"/>
    </row>
    <row r="12" spans="1:22" x14ac:dyDescent="0.35">
      <c r="C12" s="37"/>
      <c r="D12" s="37"/>
      <c r="E12" s="37"/>
      <c r="F12" s="37"/>
      <c r="G12" s="37"/>
      <c r="H12" s="37"/>
    </row>
    <row r="13" spans="1:22" x14ac:dyDescent="0.35">
      <c r="C13" s="37"/>
      <c r="D13" s="37"/>
      <c r="E13" s="37"/>
      <c r="F13" s="37"/>
      <c r="G13" s="37"/>
      <c r="H13" s="37"/>
    </row>
    <row r="14" spans="1:22" x14ac:dyDescent="0.35">
      <c r="C14" s="37"/>
      <c r="D14" s="37"/>
      <c r="E14" s="37"/>
      <c r="F14" s="37"/>
      <c r="G14" s="37"/>
      <c r="H14" s="37"/>
    </row>
    <row r="15" spans="1:22" x14ac:dyDescent="0.35">
      <c r="C15" s="37"/>
      <c r="D15" s="37"/>
      <c r="E15" s="37"/>
      <c r="F15" s="37"/>
      <c r="G15" s="37"/>
      <c r="H15" s="37"/>
    </row>
    <row r="16" spans="1:22" x14ac:dyDescent="0.35">
      <c r="C16" s="37"/>
      <c r="D16" s="37"/>
      <c r="E16" s="37"/>
      <c r="F16" s="37"/>
      <c r="G16" s="37"/>
      <c r="H16" s="37"/>
    </row>
    <row r="17" spans="3:8" x14ac:dyDescent="0.35">
      <c r="C17" s="37"/>
      <c r="D17" s="37"/>
      <c r="E17" s="37"/>
      <c r="F17" s="37"/>
      <c r="G17" s="37"/>
      <c r="H17" s="37"/>
    </row>
    <row r="18" spans="3:8" x14ac:dyDescent="0.35">
      <c r="C18" s="37"/>
      <c r="D18" s="37"/>
      <c r="E18" s="37"/>
      <c r="F18" s="37"/>
      <c r="G18" s="37"/>
      <c r="H18" s="37"/>
    </row>
    <row r="19" spans="3:8" x14ac:dyDescent="0.35">
      <c r="C19" s="37"/>
      <c r="D19" s="37"/>
      <c r="E19" s="37"/>
      <c r="F19" s="37"/>
      <c r="G19" s="37"/>
      <c r="H19" s="37"/>
    </row>
  </sheetData>
  <dataValidations count="3">
    <dataValidation type="textLength" allowBlank="1" showInputMessage="1" showErrorMessage="1" errorTitle="ERROR" error="El prefijo no debe superar los 4 caracteres" sqref="C3:C6">
      <formula1>0</formula1>
      <formula2>4</formula2>
    </dataValidation>
    <dataValidation type="whole" allowBlank="1" showInputMessage="1" showErrorMessage="1" errorTitle="ERROR" error="Datos no validos" sqref="D3:F4 F13:F14">
      <formula1>1</formula1>
      <formula2>9999999999999</formula2>
    </dataValidation>
    <dataValidation type="date" allowBlank="1" showInputMessage="1" showErrorMessage="1" sqref="G2:H4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14" sqref="G14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48</v>
      </c>
      <c r="E2" s="44"/>
      <c r="F2" s="44"/>
      <c r="G2" s="44"/>
      <c r="H2" s="44"/>
      <c r="I2" s="45"/>
      <c r="J2" s="46" t="s">
        <v>49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50</v>
      </c>
      <c r="E4" s="44"/>
      <c r="F4" s="44"/>
      <c r="G4" s="44"/>
      <c r="H4" s="44"/>
      <c r="I4" s="45"/>
      <c r="J4" s="46" t="s">
        <v>51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76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74</v>
      </c>
      <c r="J11" s="60"/>
    </row>
    <row r="12" spans="2:10" ht="13" x14ac:dyDescent="0.3">
      <c r="B12" s="59"/>
      <c r="C12" s="61" t="s">
        <v>75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52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77</v>
      </c>
      <c r="D16" s="62"/>
      <c r="G16" s="64"/>
      <c r="H16" s="66" t="s">
        <v>53</v>
      </c>
      <c r="I16" s="66" t="s">
        <v>54</v>
      </c>
      <c r="J16" s="60"/>
    </row>
    <row r="17" spans="2:14" ht="13" x14ac:dyDescent="0.3">
      <c r="B17" s="59"/>
      <c r="C17" s="61" t="s">
        <v>55</v>
      </c>
      <c r="D17" s="61"/>
      <c r="E17" s="61"/>
      <c r="F17" s="61"/>
      <c r="G17" s="64"/>
      <c r="H17" s="67">
        <v>4</v>
      </c>
      <c r="I17" s="68">
        <v>1638940</v>
      </c>
      <c r="J17" s="60"/>
    </row>
    <row r="18" spans="2:14" x14ac:dyDescent="0.25">
      <c r="B18" s="59"/>
      <c r="C18" s="40" t="s">
        <v>56</v>
      </c>
      <c r="G18" s="64"/>
      <c r="H18" s="70">
        <v>0</v>
      </c>
      <c r="I18" s="71">
        <v>0</v>
      </c>
      <c r="J18" s="60"/>
    </row>
    <row r="19" spans="2:14" x14ac:dyDescent="0.25">
      <c r="B19" s="59"/>
      <c r="C19" s="40" t="s">
        <v>57</v>
      </c>
      <c r="G19" s="64"/>
      <c r="H19" s="70">
        <v>0</v>
      </c>
      <c r="I19" s="71">
        <v>0</v>
      </c>
      <c r="J19" s="60"/>
    </row>
    <row r="20" spans="2:14" x14ac:dyDescent="0.25">
      <c r="B20" s="59"/>
      <c r="C20" s="40" t="s">
        <v>58</v>
      </c>
      <c r="H20" s="72">
        <v>0</v>
      </c>
      <c r="I20" s="73">
        <v>0</v>
      </c>
      <c r="J20" s="60"/>
    </row>
    <row r="21" spans="2:14" x14ac:dyDescent="0.25">
      <c r="B21" s="59"/>
      <c r="C21" s="40" t="s">
        <v>59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60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61</v>
      </c>
      <c r="D23" s="61"/>
      <c r="E23" s="61"/>
      <c r="F23" s="61"/>
      <c r="H23" s="77">
        <f>H18+H19+H20+H21+H22</f>
        <v>0</v>
      </c>
      <c r="I23" s="78">
        <f>I18+I19+I20+I21+I22</f>
        <v>0</v>
      </c>
      <c r="J23" s="60"/>
    </row>
    <row r="24" spans="2:14" x14ac:dyDescent="0.25">
      <c r="B24" s="59"/>
      <c r="C24" s="40" t="s">
        <v>62</v>
      </c>
      <c r="H24" s="72">
        <v>4</v>
      </c>
      <c r="I24" s="73">
        <v>1638940</v>
      </c>
      <c r="J24" s="60"/>
    </row>
    <row r="25" spans="2:14" ht="13" thickBot="1" x14ac:dyDescent="0.3">
      <c r="B25" s="59"/>
      <c r="C25" s="40" t="s">
        <v>63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64</v>
      </c>
      <c r="D26" s="61"/>
      <c r="E26" s="61"/>
      <c r="F26" s="61"/>
      <c r="H26" s="77">
        <f>H24+H25</f>
        <v>4</v>
      </c>
      <c r="I26" s="78">
        <f>I24+I25</f>
        <v>1638940</v>
      </c>
      <c r="J26" s="60"/>
    </row>
    <row r="27" spans="2:14" ht="13.5" thickBot="1" x14ac:dyDescent="0.35">
      <c r="B27" s="59"/>
      <c r="C27" s="64" t="s">
        <v>65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66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67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4</v>
      </c>
      <c r="I31" s="71">
        <f>I23+I26+I28</f>
        <v>1638940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68</v>
      </c>
      <c r="D38" s="86"/>
      <c r="E38" s="64"/>
      <c r="F38" s="64"/>
      <c r="G38" s="64"/>
      <c r="H38" s="93" t="s">
        <v>69</v>
      </c>
      <c r="I38" s="86"/>
      <c r="J38" s="82"/>
    </row>
    <row r="39" spans="2:10" ht="13" x14ac:dyDescent="0.3">
      <c r="B39" s="59"/>
      <c r="C39" s="79" t="s">
        <v>70</v>
      </c>
      <c r="D39" s="64"/>
      <c r="E39" s="64"/>
      <c r="F39" s="64"/>
      <c r="G39" s="64"/>
      <c r="H39" s="79" t="s">
        <v>71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72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94" t="s">
        <v>73</v>
      </c>
      <c r="D42" s="94"/>
      <c r="E42" s="94"/>
      <c r="F42" s="94"/>
      <c r="G42" s="94"/>
      <c r="H42" s="94"/>
      <c r="I42" s="94"/>
      <c r="J42" s="82"/>
    </row>
    <row r="43" spans="2:10" x14ac:dyDescent="0.25">
      <c r="B43" s="59"/>
      <c r="C43" s="94"/>
      <c r="D43" s="94"/>
      <c r="E43" s="94"/>
      <c r="F43" s="94"/>
      <c r="G43" s="94"/>
      <c r="H43" s="94"/>
      <c r="I43" s="94"/>
      <c r="J43" s="82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CONTABLE</dc:creator>
  <cp:lastModifiedBy>Paola Andrea Jimenez Prado</cp:lastModifiedBy>
  <dcterms:created xsi:type="dcterms:W3CDTF">2023-11-17T16:15:04Z</dcterms:created>
  <dcterms:modified xsi:type="dcterms:W3CDTF">2024-09-19T13:28:02Z</dcterms:modified>
</cp:coreProperties>
</file>