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6001182 AUDIFARMA S.A\"/>
    </mc:Choice>
  </mc:AlternateContent>
  <bookViews>
    <workbookView xWindow="0" yWindow="0" windowWidth="19200" windowHeight="6150" activeTab="3"/>
  </bookViews>
  <sheets>
    <sheet name="Anticipos" sheetId="2" r:id="rId1"/>
    <sheet name="INFO IPS" sheetId="1" r:id="rId2"/>
    <sheet name="ESTADO DE CADA FACTURA" sheetId="3" r:id="rId3"/>
    <sheet name="FOR-CSA-018 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H23" i="4"/>
  <c r="H31" i="4" s="1"/>
  <c r="K1" i="3"/>
  <c r="I31" i="4" l="1"/>
  <c r="H6" i="1"/>
  <c r="I6" i="2"/>
  <c r="I5" i="2"/>
  <c r="I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<sst xmlns="http://schemas.openxmlformats.org/spreadsheetml/2006/main" count="113" uniqueCount="77">
  <si>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</si>
  <si>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</si>
  <si>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</si>
  <si>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</si>
  <si>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</si>
  <si>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</si>
  <si>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</si>
  <si>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</si>
  <si>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</si>
  <si>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</si>
  <si>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</si>
  <si>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</si>
  <si>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</si>
  <si>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</si>
  <si>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</si>
  <si>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</si>
  <si>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</si>
  <si>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</si>
  <si>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</si>
  <si>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</si>
  <si>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</si>
  <si>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</si>
  <si>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</si>
  <si>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</si>
  <si>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</si>
  <si>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</si>
  <si>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</si>
  <si>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</si>
  <si>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2024 T III</t>
  </si>
  <si>
    <t>2024 T II</t>
  </si>
  <si>
    <t>Alf+Fac</t>
  </si>
  <si>
    <t>Llave</t>
  </si>
  <si>
    <t>VDH2046235</t>
  </si>
  <si>
    <t>816001182_VDH2046235</t>
  </si>
  <si>
    <t>VDH2046397</t>
  </si>
  <si>
    <t>816001182_VDH2046397</t>
  </si>
  <si>
    <t xml:space="preserve">Fecha de radicacion EPS </t>
  </si>
  <si>
    <t>Estado de Factura EPS Septiembre 18</t>
  </si>
  <si>
    <t>Boxalud</t>
  </si>
  <si>
    <t>Finalizada</t>
  </si>
  <si>
    <t xml:space="preserve">Valor total bruto 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</si>
  <si>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</si>
  <si>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</si>
  <si>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</si>
  <si>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</si>
  <si>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</si>
  <si>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</si>
  <si>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</si>
  <si>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</si>
  <si>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</si>
  <si>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</si>
  <si>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</si>
  <si>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</si>
  <si>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</si>
  <si>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</si>
  <si>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</si>
  <si>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</si>
  <si>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</si>
  <si>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</si>
  <si>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</si>
  <si>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</si>
  <si>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</si>
  <si>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</si>
  <si>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</si>
  <si>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</si>
  <si>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</si>
  <si>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</si>
  <si>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</si>
  <si>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</si>
  <si>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</si>
  <si>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Audifamarma S.A.</t>
  </si>
  <si>
    <t>NIT: 816001182</t>
  </si>
  <si>
    <t>Santiago de Cali, Septiembre 18 del 2024</t>
  </si>
  <si>
    <t>Con Corte al dia: 30/08/2024</t>
  </si>
  <si>
    <t>Claudia Milena Morales A.</t>
  </si>
  <si>
    <t>Ejecutiva de Cartera</t>
  </si>
  <si>
    <t>A continuacion me permito remitir nuestra respuesta al estado de cartera presentado en la fecha: 16/09/2024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</si>
</sst>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8" fontId="4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8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164" fontId="0" fillId="0" borderId="0" xfId="2" applyNumberFormat="1" applyFont="1" applyAlignment="1">
      <alignment horizontal="right" vertical="center"/>
    </xf>
    <xf numFmtId="41" fontId="0" fillId="0" borderId="0" xfId="0" applyNumberFormat="1"/>
    <xf numFmtId="0" fontId="0" fillId="0" borderId="0" xfId="0" applyFont="1"/>
    <xf numFmtId="0" fontId="1" fillId="0" borderId="0" xfId="0" applyFont="1"/>
    <xf numFmtId="41" fontId="1" fillId="0" borderId="0" xfId="0" applyNumberFormat="1" applyFont="1"/>
    <xf numFmtId="0" fontId="0" fillId="0" borderId="1" xfId="0" applyFont="1" applyBorder="1"/>
    <xf numFmtId="14" fontId="10" fillId="0" borderId="1" xfId="0" applyNumberFormat="1" applyFont="1" applyBorder="1" applyAlignment="1">
      <alignment vertical="center"/>
    </xf>
    <xf numFmtId="14" fontId="0" fillId="0" borderId="1" xfId="0" applyNumberFormat="1" applyFont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1" fillId="0" borderId="0" xfId="2" applyNumberFormat="1" applyFont="1"/>
    <xf numFmtId="165" fontId="1" fillId="0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165" fontId="1" fillId="7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2" fillId="0" borderId="0" xfId="4" applyFont="1"/>
    <xf numFmtId="0" fontId="12" fillId="0" borderId="2" xfId="4" applyFont="1" applyBorder="1" applyAlignment="1">
      <alignment horizontal="centerContinuous"/>
    </xf>
    <xf numFmtId="0" fontId="12" fillId="0" borderId="3" xfId="4" applyFont="1" applyBorder="1" applyAlignment="1">
      <alignment horizontal="centerContinuous"/>
    </xf>
    <xf numFmtId="0" fontId="13" fillId="0" borderId="2" xfId="4" applyFont="1" applyBorder="1" applyAlignment="1">
      <alignment horizontal="centerContinuous" vertical="center"/>
    </xf>
    <xf numFmtId="0" fontId="13" fillId="0" borderId="4" xfId="4" applyFont="1" applyBorder="1" applyAlignment="1">
      <alignment horizontal="centerContinuous" vertical="center"/>
    </xf>
    <xf numFmtId="0" fontId="13" fillId="0" borderId="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/>
    </xf>
    <xf numFmtId="0" fontId="13" fillId="0" borderId="8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/>
    </xf>
    <xf numFmtId="0" fontId="12" fillId="0" borderId="10" xfId="4" applyFont="1" applyBorder="1" applyAlignment="1">
      <alignment horizontal="centerContinuous"/>
    </xf>
    <xf numFmtId="0" fontId="12" fillId="0" borderId="6" xfId="4" applyFont="1" applyBorder="1"/>
    <xf numFmtId="0" fontId="12" fillId="0" borderId="7" xfId="4" applyFont="1" applyBorder="1"/>
    <xf numFmtId="0" fontId="13" fillId="0" borderId="0" xfId="4" applyFont="1"/>
    <xf numFmtId="14" fontId="12" fillId="0" borderId="0" xfId="4" applyNumberFormat="1" applyFont="1"/>
    <xf numFmtId="167" fontId="12" fillId="0" borderId="0" xfId="4" applyNumberFormat="1" applyFont="1"/>
    <xf numFmtId="0" fontId="11" fillId="0" borderId="0" xfId="4" applyFont="1"/>
    <xf numFmtId="14" fontId="12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69" fontId="14" fillId="0" borderId="0" xfId="5" applyNumberFormat="1" applyFont="1" applyAlignment="1">
      <alignment horizontal="center"/>
    </xf>
    <xf numFmtId="170" fontId="14" fillId="0" borderId="0" xfId="3" applyNumberFormat="1" applyFont="1" applyAlignment="1">
      <alignment horizontal="right"/>
    </xf>
    <xf numFmtId="170" fontId="12" fillId="0" borderId="0" xfId="3" applyNumberFormat="1" applyFont="1"/>
    <xf numFmtId="169" fontId="11" fillId="0" borderId="0" xfId="5" applyNumberFormat="1" applyFont="1" applyAlignment="1">
      <alignment horizontal="center"/>
    </xf>
    <xf numFmtId="170" fontId="11" fillId="0" borderId="0" xfId="3" applyNumberFormat="1" applyFont="1" applyAlignment="1">
      <alignment horizontal="right"/>
    </xf>
    <xf numFmtId="169" fontId="12" fillId="0" borderId="0" xfId="5" applyNumberFormat="1" applyFont="1" applyAlignment="1">
      <alignment horizontal="center"/>
    </xf>
    <xf numFmtId="170" fontId="12" fillId="0" borderId="0" xfId="3" applyNumberFormat="1" applyFont="1" applyAlignment="1">
      <alignment horizontal="right"/>
    </xf>
    <xf numFmtId="170" fontId="12" fillId="0" borderId="0" xfId="4" applyNumberFormat="1" applyFont="1"/>
    <xf numFmtId="169" fontId="12" fillId="0" borderId="9" xfId="5" applyNumberFormat="1" applyFont="1" applyBorder="1" applyAlignment="1">
      <alignment horizontal="center"/>
    </xf>
    <xf numFmtId="170" fontId="12" fillId="0" borderId="9" xfId="3" applyNumberFormat="1" applyFont="1" applyBorder="1" applyAlignment="1">
      <alignment horizontal="right"/>
    </xf>
    <xf numFmtId="169" fontId="13" fillId="0" borderId="0" xfId="3" applyNumberFormat="1" applyFont="1" applyAlignment="1">
      <alignment horizontal="right"/>
    </xf>
    <xf numFmtId="170" fontId="13" fillId="0" borderId="0" xfId="3" applyNumberFormat="1" applyFont="1" applyAlignment="1">
      <alignment horizontal="right"/>
    </xf>
    <xf numFmtId="0" fontId="14" fillId="0" borderId="0" xfId="4" applyFont="1"/>
    <xf numFmtId="169" fontId="11" fillId="0" borderId="9" xfId="5" applyNumberFormat="1" applyFont="1" applyBorder="1" applyAlignment="1">
      <alignment horizontal="center"/>
    </xf>
    <xf numFmtId="170" fontId="11" fillId="0" borderId="9" xfId="3" applyNumberFormat="1" applyFont="1" applyBorder="1" applyAlignment="1">
      <alignment horizontal="right"/>
    </xf>
    <xf numFmtId="0" fontId="11" fillId="0" borderId="7" xfId="4" applyFont="1" applyBorder="1"/>
    <xf numFmtId="169" fontId="11" fillId="0" borderId="0" xfId="3" applyNumberFormat="1" applyFont="1" applyAlignment="1">
      <alignment horizontal="right"/>
    </xf>
    <xf numFmtId="169" fontId="14" fillId="0" borderId="13" xfId="5" applyNumberFormat="1" applyFont="1" applyBorder="1" applyAlignment="1">
      <alignment horizontal="center"/>
    </xf>
    <xf numFmtId="170" fontId="14" fillId="0" borderId="13" xfId="3" applyNumberFormat="1" applyFont="1" applyBorder="1" applyAlignment="1">
      <alignment horizontal="right"/>
    </xf>
    <xf numFmtId="171" fontId="11" fillId="0" borderId="0" xfId="4" applyNumberFormat="1" applyFont="1"/>
    <xf numFmtId="168" fontId="11" fillId="0" borderId="0" xfId="5" applyFont="1"/>
    <xf numFmtId="170" fontId="11" fillId="0" borderId="0" xfId="3" applyNumberFormat="1" applyFont="1"/>
    <xf numFmtId="171" fontId="14" fillId="0" borderId="9" xfId="4" applyNumberFormat="1" applyFont="1" applyBorder="1"/>
    <xf numFmtId="171" fontId="11" fillId="0" borderId="9" xfId="4" applyNumberFormat="1" applyFont="1" applyBorder="1"/>
    <xf numFmtId="168" fontId="14" fillId="0" borderId="9" xfId="5" applyFont="1" applyBorder="1"/>
    <xf numFmtId="170" fontId="11" fillId="0" borderId="9" xfId="3" applyNumberFormat="1" applyFont="1" applyBorder="1"/>
    <xf numFmtId="171" fontId="14" fillId="0" borderId="0" xfId="4" applyNumberFormat="1" applyFont="1"/>
    <xf numFmtId="0" fontId="15" fillId="0" borderId="0" xfId="4" applyFont="1" applyAlignment="1">
      <alignment horizontal="center" vertical="center" wrapText="1"/>
    </xf>
    <xf numFmtId="0" fontId="12" fillId="0" borderId="8" xfId="4" applyFont="1" applyBorder="1"/>
    <xf numFmtId="0" fontId="12" fillId="0" borderId="9" xfId="4" applyFont="1" applyBorder="1"/>
    <xf numFmtId="171" fontId="12" fillId="0" borderId="9" xfId="4" applyNumberFormat="1" applyFont="1" applyBorder="1"/>
    <xf numFmtId="0" fontId="12" fillId="0" borderId="10" xfId="4" applyFont="1" applyBorder="1"/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6"/>
  <sheetViews>
    <sheetView workbookViewId="0">
      <selection activeCell="F12" sqref="F12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3" t="s">
        <v>16</v>
      </c>
      <c r="B3" s="12" t="s">
        <v>17</v>
      </c>
      <c r="C3" s="12" t="s">
        <v>18</v>
      </c>
      <c r="D3" s="12" t="s">
        <v>19</v>
      </c>
      <c r="E3" s="18" t="s">
        <v>20</v>
      </c>
      <c r="F3" s="12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25</v>
      </c>
      <c r="L3" s="15"/>
    </row>
    <row r="4" spans="1:12" x14ac:dyDescent="0.35">
      <c r="A4">
        <v>13050591</v>
      </c>
      <c r="B4">
        <v>890303093</v>
      </c>
      <c r="C4" t="s">
        <v>26</v>
      </c>
      <c r="D4" s="14">
        <v>45460</v>
      </c>
      <c r="E4" s="19">
        <v>-57778492</v>
      </c>
      <c r="F4" s="14">
        <v>45460</v>
      </c>
      <c r="G4" t="s">
        <v>27</v>
      </c>
      <c r="H4" s="14">
        <v>45460</v>
      </c>
      <c r="I4" s="15">
        <f>YEAR(D4)</f>
        <v>2024</v>
      </c>
      <c r="J4" s="16" t="s">
        <v>29</v>
      </c>
      <c r="K4" s="16" t="s">
        <v>29</v>
      </c>
    </row>
    <row r="5" spans="1:12" x14ac:dyDescent="0.35">
      <c r="A5">
        <v>13050591</v>
      </c>
      <c r="B5">
        <v>890303093</v>
      </c>
      <c r="C5" t="s">
        <v>26</v>
      </c>
      <c r="D5" s="14">
        <v>45502</v>
      </c>
      <c r="E5" s="19">
        <v>-50845073</v>
      </c>
      <c r="F5" s="14">
        <v>45502</v>
      </c>
      <c r="G5" t="s">
        <v>27</v>
      </c>
      <c r="H5" s="14">
        <v>45502</v>
      </c>
      <c r="I5" s="15">
        <f>YEAR(D5)</f>
        <v>2024</v>
      </c>
      <c r="J5" s="16" t="s">
        <v>28</v>
      </c>
      <c r="K5" s="16" t="s">
        <v>28</v>
      </c>
    </row>
    <row r="6" spans="1:12" x14ac:dyDescent="0.35">
      <c r="A6">
        <v>13050591</v>
      </c>
      <c r="B6">
        <v>890303093</v>
      </c>
      <c r="C6" t="s">
        <v>26</v>
      </c>
      <c r="D6" s="14">
        <v>45531</v>
      </c>
      <c r="E6" s="20">
        <v>-62441232</v>
      </c>
      <c r="F6" s="14">
        <v>45531</v>
      </c>
      <c r="G6" t="s">
        <v>27</v>
      </c>
      <c r="H6" s="14">
        <v>45531</v>
      </c>
      <c r="I6" s="15">
        <f>YEAR(D6)</f>
        <v>2024</v>
      </c>
      <c r="J6" s="16" t="s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6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3.453125" bestFit="1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SUM(G4:G4)</f>
        <v>57778492</v>
      </c>
      <c r="H2" s="9">
        <f>SUM(H4:H4)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816001182</v>
      </c>
      <c r="B4" s="2" t="s">
        <v>11</v>
      </c>
      <c r="C4" s="2" t="s">
        <v>15</v>
      </c>
      <c r="D4" s="2">
        <v>2046235</v>
      </c>
      <c r="E4" s="11">
        <v>45496</v>
      </c>
      <c r="F4" s="3">
        <v>45537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5" spans="1:11" s="4" customFormat="1" ht="12" customHeight="1" x14ac:dyDescent="0.3">
      <c r="A5" s="2">
        <v>816001182</v>
      </c>
      <c r="B5" s="2" t="s">
        <v>11</v>
      </c>
      <c r="C5" s="2" t="s">
        <v>15</v>
      </c>
      <c r="D5" s="2">
        <v>2046397</v>
      </c>
      <c r="E5" s="11">
        <v>45525</v>
      </c>
      <c r="F5" s="3">
        <v>45537</v>
      </c>
      <c r="G5" s="6">
        <v>57778492</v>
      </c>
      <c r="H5" s="6">
        <v>57778492</v>
      </c>
      <c r="I5" s="10" t="s">
        <v>12</v>
      </c>
      <c r="J5" s="7" t="s">
        <v>14</v>
      </c>
      <c r="K5" s="7" t="s">
        <v>13</v>
      </c>
    </row>
    <row r="6" spans="1:11" x14ac:dyDescent="0.35">
      <c r="C6" s="17"/>
      <c r="H6" s="21">
        <f>SUM(H4:H5)</f>
        <v>115556984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"/>
  <sheetViews>
    <sheetView showGridLines="0" zoomScale="80" zoomScaleNormal="80" workbookViewId="0">
      <selection activeCell="K1" sqref="K1"/>
    </sheetView>
  </sheetViews>
  <sheetFormatPr baseColWidth="10" defaultRowHeight="14.5" x14ac:dyDescent="0.35"/>
  <cols>
    <col min="1" max="1" width="10.90625" style="22"/>
    <col min="2" max="2" width="17.1796875" style="22" customWidth="1"/>
    <col min="3" max="3" width="12.81640625" style="22" customWidth="1"/>
    <col min="4" max="4" width="8.81640625" style="22" customWidth="1"/>
    <col min="5" max="5" width="11.81640625" style="22" bestFit="1" customWidth="1"/>
    <col min="6" max="6" width="22.26953125" style="22" bestFit="1" customWidth="1"/>
    <col min="7" max="7" width="10.81640625" style="22" bestFit="1" customWidth="1"/>
    <col min="8" max="9" width="14.7265625" style="22" customWidth="1"/>
    <col min="10" max="10" width="13.54296875" style="22" customWidth="1"/>
    <col min="11" max="11" width="13.453125" style="22" bestFit="1" customWidth="1"/>
    <col min="12" max="12" width="15.7265625" style="22" bestFit="1" customWidth="1"/>
    <col min="13" max="13" width="11.453125" style="22" customWidth="1"/>
    <col min="14" max="14" width="27.36328125" style="22" bestFit="1" customWidth="1"/>
    <col min="15" max="15" width="25.7265625" style="22" customWidth="1"/>
    <col min="16" max="16" width="10.90625" style="22"/>
    <col min="17" max="19" width="14.1796875" style="19" bestFit="1" customWidth="1"/>
    <col min="20" max="20" width="10.90625" style="19"/>
    <col min="21" max="16384" width="10.90625" style="22"/>
  </cols>
  <sheetData>
    <row r="1" spans="1:22" s="23" customFormat="1" x14ac:dyDescent="0.35">
      <c r="J1" s="24"/>
      <c r="K1" s="24">
        <f>SUBTOTAL(9,K3:K4)</f>
        <v>115556984</v>
      </c>
      <c r="Q1" s="37"/>
      <c r="R1" s="37"/>
      <c r="S1" s="37"/>
      <c r="T1" s="37"/>
    </row>
    <row r="2" spans="1:22" s="32" customFormat="1" ht="29" x14ac:dyDescent="0.35">
      <c r="A2" s="31" t="s">
        <v>6</v>
      </c>
      <c r="B2" s="31" t="s">
        <v>8</v>
      </c>
      <c r="C2" s="31" t="s">
        <v>0</v>
      </c>
      <c r="D2" s="31" t="s">
        <v>1</v>
      </c>
      <c r="E2" s="31" t="s">
        <v>30</v>
      </c>
      <c r="F2" s="33" t="s">
        <v>31</v>
      </c>
      <c r="G2" s="31" t="s">
        <v>2</v>
      </c>
      <c r="H2" s="31" t="s">
        <v>3</v>
      </c>
      <c r="I2" s="34" t="s">
        <v>36</v>
      </c>
      <c r="J2" s="31" t="s">
        <v>4</v>
      </c>
      <c r="K2" s="35" t="s">
        <v>5</v>
      </c>
      <c r="L2" s="31" t="s">
        <v>7</v>
      </c>
      <c r="M2" s="31" t="s">
        <v>9</v>
      </c>
      <c r="N2" s="31" t="s">
        <v>10</v>
      </c>
      <c r="O2" s="36" t="s">
        <v>37</v>
      </c>
      <c r="P2" s="31" t="s">
        <v>38</v>
      </c>
      <c r="Q2" s="38" t="s">
        <v>40</v>
      </c>
      <c r="R2" s="38" t="s">
        <v>41</v>
      </c>
      <c r="S2" s="38" t="s">
        <v>42</v>
      </c>
      <c r="T2" s="40" t="s">
        <v>43</v>
      </c>
      <c r="U2" s="36" t="s">
        <v>44</v>
      </c>
      <c r="V2" s="31" t="s">
        <v>45</v>
      </c>
    </row>
    <row r="3" spans="1:22" x14ac:dyDescent="0.35">
      <c r="A3" s="25">
        <v>816001182</v>
      </c>
      <c r="B3" s="25" t="s">
        <v>11</v>
      </c>
      <c r="C3" s="25" t="s">
        <v>15</v>
      </c>
      <c r="D3" s="25">
        <v>2046235</v>
      </c>
      <c r="E3" s="25" t="s">
        <v>32</v>
      </c>
      <c r="F3" s="25" t="s">
        <v>33</v>
      </c>
      <c r="G3" s="26">
        <v>45496</v>
      </c>
      <c r="H3" s="27">
        <v>45537</v>
      </c>
      <c r="I3" s="27">
        <v>45548</v>
      </c>
      <c r="J3" s="28">
        <v>57778492</v>
      </c>
      <c r="K3" s="28">
        <v>57778492</v>
      </c>
      <c r="L3" s="29" t="s">
        <v>12</v>
      </c>
      <c r="M3" s="30" t="s">
        <v>14</v>
      </c>
      <c r="N3" s="30" t="s">
        <v>13</v>
      </c>
      <c r="O3" s="25" t="s">
        <v>46</v>
      </c>
      <c r="P3" s="25" t="s">
        <v>39</v>
      </c>
      <c r="Q3" s="39">
        <v>57778492</v>
      </c>
      <c r="R3" s="39">
        <v>57778492</v>
      </c>
      <c r="S3" s="39">
        <v>57778492</v>
      </c>
      <c r="T3" s="39">
        <v>0</v>
      </c>
      <c r="U3" s="25"/>
      <c r="V3" s="41">
        <v>45534</v>
      </c>
    </row>
    <row r="4" spans="1:22" x14ac:dyDescent="0.35">
      <c r="A4" s="25">
        <v>816001182</v>
      </c>
      <c r="B4" s="25" t="s">
        <v>11</v>
      </c>
      <c r="C4" s="25" t="s">
        <v>15</v>
      </c>
      <c r="D4" s="25">
        <v>2046397</v>
      </c>
      <c r="E4" s="25" t="s">
        <v>34</v>
      </c>
      <c r="F4" s="25" t="s">
        <v>35</v>
      </c>
      <c r="G4" s="26">
        <v>45525</v>
      </c>
      <c r="H4" s="27">
        <v>45537</v>
      </c>
      <c r="I4" s="27">
        <v>45548</v>
      </c>
      <c r="J4" s="28">
        <v>57778492</v>
      </c>
      <c r="K4" s="28">
        <v>57778492</v>
      </c>
      <c r="L4" s="29" t="s">
        <v>12</v>
      </c>
      <c r="M4" s="30" t="s">
        <v>14</v>
      </c>
      <c r="N4" s="30" t="s">
        <v>13</v>
      </c>
      <c r="O4" s="25" t="s">
        <v>46</v>
      </c>
      <c r="P4" s="25" t="s">
        <v>39</v>
      </c>
      <c r="Q4" s="39">
        <v>57778492</v>
      </c>
      <c r="R4" s="39">
        <v>57778492</v>
      </c>
      <c r="S4" s="39">
        <v>57778492</v>
      </c>
      <c r="T4" s="39">
        <v>0</v>
      </c>
      <c r="U4" s="25"/>
      <c r="V4" s="41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3" sqref="G23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47</v>
      </c>
      <c r="E2" s="46"/>
      <c r="F2" s="46"/>
      <c r="G2" s="46"/>
      <c r="H2" s="46"/>
      <c r="I2" s="47"/>
      <c r="J2" s="48" t="s">
        <v>48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49</v>
      </c>
      <c r="E4" s="46"/>
      <c r="F4" s="46"/>
      <c r="G4" s="46"/>
      <c r="H4" s="46"/>
      <c r="I4" s="47"/>
      <c r="J4" s="48" t="s">
        <v>50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72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70</v>
      </c>
      <c r="J11" s="62"/>
    </row>
    <row r="12" spans="2:10" ht="13" x14ac:dyDescent="0.3">
      <c r="B12" s="61"/>
      <c r="C12" s="63" t="s">
        <v>71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76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73</v>
      </c>
      <c r="D16" s="64"/>
      <c r="G16" s="66"/>
      <c r="H16" s="68" t="s">
        <v>51</v>
      </c>
      <c r="I16" s="68" t="s">
        <v>52</v>
      </c>
      <c r="J16" s="62"/>
    </row>
    <row r="17" spans="2:14" ht="13" x14ac:dyDescent="0.3">
      <c r="B17" s="61"/>
      <c r="C17" s="63" t="s">
        <v>53</v>
      </c>
      <c r="D17" s="63"/>
      <c r="E17" s="63"/>
      <c r="F17" s="63"/>
      <c r="G17" s="66"/>
      <c r="H17" s="69">
        <v>2</v>
      </c>
      <c r="I17" s="70">
        <v>115556984</v>
      </c>
      <c r="J17" s="62"/>
    </row>
    <row r="18" spans="2:14" x14ac:dyDescent="0.25">
      <c r="B18" s="61"/>
      <c r="C18" s="42" t="s">
        <v>54</v>
      </c>
      <c r="G18" s="66"/>
      <c r="H18" s="72">
        <v>0</v>
      </c>
      <c r="I18" s="73">
        <v>0</v>
      </c>
      <c r="J18" s="62"/>
    </row>
    <row r="19" spans="2:14" x14ac:dyDescent="0.25">
      <c r="B19" s="61"/>
      <c r="C19" s="42" t="s">
        <v>55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56</v>
      </c>
      <c r="H20" s="74">
        <v>0</v>
      </c>
      <c r="I20" s="75">
        <v>0</v>
      </c>
      <c r="J20" s="62"/>
    </row>
    <row r="21" spans="2:14" x14ac:dyDescent="0.25">
      <c r="B21" s="61"/>
      <c r="C21" s="42" t="s">
        <v>57</v>
      </c>
      <c r="H21" s="74">
        <v>0</v>
      </c>
      <c r="I21" s="75">
        <v>0</v>
      </c>
      <c r="J21" s="62"/>
      <c r="N21" s="76"/>
    </row>
    <row r="22" spans="2:14" ht="13" thickBot="1" x14ac:dyDescent="0.3">
      <c r="B22" s="61"/>
      <c r="C22" s="42" t="s">
        <v>58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59</v>
      </c>
      <c r="D23" s="63"/>
      <c r="E23" s="63"/>
      <c r="F23" s="63"/>
      <c r="H23" s="79">
        <f>H18+H19+H20+H21+H22</f>
        <v>0</v>
      </c>
      <c r="I23" s="80">
        <f>I18+I19+I20+I21+I22</f>
        <v>0</v>
      </c>
      <c r="J23" s="62"/>
    </row>
    <row r="24" spans="2:14" x14ac:dyDescent="0.25">
      <c r="B24" s="61"/>
      <c r="C24" s="42" t="s">
        <v>60</v>
      </c>
      <c r="H24" s="74">
        <v>2</v>
      </c>
      <c r="I24" s="75">
        <v>115556984</v>
      </c>
      <c r="J24" s="62"/>
    </row>
    <row r="25" spans="2:14" ht="13" thickBot="1" x14ac:dyDescent="0.3">
      <c r="B25" s="61"/>
      <c r="C25" s="42" t="s">
        <v>61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62</v>
      </c>
      <c r="D26" s="63"/>
      <c r="E26" s="63"/>
      <c r="F26" s="63"/>
      <c r="H26" s="79">
        <f>H24+H25</f>
        <v>2</v>
      </c>
      <c r="I26" s="80">
        <f>I24+I25</f>
        <v>115556984</v>
      </c>
      <c r="J26" s="62"/>
    </row>
    <row r="27" spans="2:14" ht="13.5" thickBot="1" x14ac:dyDescent="0.35">
      <c r="B27" s="61"/>
      <c r="C27" s="66" t="s">
        <v>63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64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65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2</v>
      </c>
      <c r="I31" s="73">
        <f>I23+I26+I28</f>
        <v>115556984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74</v>
      </c>
      <c r="D38" s="88"/>
      <c r="E38" s="66"/>
      <c r="F38" s="66"/>
      <c r="G38" s="66"/>
      <c r="H38" s="95" t="s">
        <v>66</v>
      </c>
      <c r="I38" s="88"/>
      <c r="J38" s="84"/>
    </row>
    <row r="39" spans="2:10" ht="13" x14ac:dyDescent="0.3">
      <c r="B39" s="61"/>
      <c r="C39" s="81" t="s">
        <v>75</v>
      </c>
      <c r="D39" s="66"/>
      <c r="E39" s="66"/>
      <c r="F39" s="66"/>
      <c r="G39" s="66"/>
      <c r="H39" s="81" t="s">
        <v>67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68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96" t="s">
        <v>69</v>
      </c>
      <c r="D42" s="96"/>
      <c r="E42" s="96"/>
      <c r="F42" s="96"/>
      <c r="G42" s="96"/>
      <c r="H42" s="96"/>
      <c r="I42" s="96"/>
      <c r="J42" s="84"/>
    </row>
    <row r="43" spans="2:10" x14ac:dyDescent="0.25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Anticipos</vt:lpstr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2024-09-18T15:36:53Z</cp:lastPrinted>
  <dcterms:created xsi:type="dcterms:W3CDTF">2022-06-01T14:39:12Z</dcterms:created>
  <dcterms:modified xsi:type="dcterms:W3CDTF">2024-09-18T15:36:59Z</dcterms:modified>
</cp:coreProperties>
</file>