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35000972_ESE HOSP LUIS ABLANQUE DE LA PLATA\"/>
    </mc:Choice>
  </mc:AlternateContent>
  <bookViews>
    <workbookView xWindow="0" yWindow="0" windowWidth="19200" windowHeight="6150" firstSheet="1" activeTab="4"/>
  </bookViews>
  <sheets>
    <sheet name="INFO IPS" sheetId="1" r:id="rId1"/>
    <sheet name="TD" sheetId="4" r:id="rId2"/>
    <sheet name="ESTADO DE CADA FACTURA" sheetId="3" r:id="rId3"/>
    <sheet name="FOR_CSA_004" sheetId="5" r:id="rId4"/>
    <sheet name="FOR-CSA-018" sheetId="6" r:id="rId5"/>
  </sheets>
  <definedNames>
    <definedName name="_xlnm._FilterDatabase" localSheetId="2" hidden="1">'ESTADO DE CADA FACTURA'!$A$2:$Q$110</definedName>
  </definedNames>
  <calcPr calcId="152511"/>
  <pivotCaches>
    <pivotCache cacheId="1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6" l="1"/>
  <c r="I23" i="6"/>
  <c r="I30" i="6" s="1"/>
  <c r="I31" i="6" s="1"/>
  <c r="H23" i="6"/>
  <c r="H30" i="6" s="1"/>
  <c r="I23" i="5" l="1"/>
  <c r="H23" i="5"/>
  <c r="WUA6" i="5"/>
  <c r="J1" i="3" l="1"/>
  <c r="P1" i="3" l="1"/>
  <c r="Q1" i="3"/>
  <c r="O1" i="3"/>
  <c r="N1" i="3"/>
  <c r="M1" i="3"/>
  <c r="L1" i="3"/>
  <c r="I1" i="3"/>
  <c r="D1" i="3"/>
</calcChain>
</file>

<file path=xl/sharedStrings.xml><?xml version="1.0" encoding="utf-8"?>
<sst xmlns="http://schemas.openxmlformats.org/spreadsheetml/2006/main" count="723" uniqueCount="310">
  <si>
    <t xml:space="preserve">N2SJ112406                                   </t>
  </si>
  <si>
    <t xml:space="preserve">N2SJ112415                                   </t>
  </si>
  <si>
    <t xml:space="preserve">N2SJ112447                                   </t>
  </si>
  <si>
    <t xml:space="preserve">N2SJ112460                                   </t>
  </si>
  <si>
    <t xml:space="preserve">N2SJ112465                                   </t>
  </si>
  <si>
    <t xml:space="preserve">N2SJ112520                                   </t>
  </si>
  <si>
    <t xml:space="preserve">N2SJ112573                                   </t>
  </si>
  <si>
    <t xml:space="preserve">N2SJ112738                                   </t>
  </si>
  <si>
    <t xml:space="preserve">N2SJ112830                                   </t>
  </si>
  <si>
    <t xml:space="preserve">N2SJ112841                                   </t>
  </si>
  <si>
    <t xml:space="preserve">N2SJ112904                                   </t>
  </si>
  <si>
    <t xml:space="preserve">N2SJ113041                                   </t>
  </si>
  <si>
    <t xml:space="preserve">N2SJ113075                                   </t>
  </si>
  <si>
    <t xml:space="preserve">N2SJ113155                                   </t>
  </si>
  <si>
    <t xml:space="preserve">N2SJ113160                                   </t>
  </si>
  <si>
    <t xml:space="preserve">N2SJ113221                                   </t>
  </si>
  <si>
    <t xml:space="preserve">N2SJ113551                                   </t>
  </si>
  <si>
    <t xml:space="preserve">N2SJ113562                                   </t>
  </si>
  <si>
    <t xml:space="preserve">N2SJ113566                                   </t>
  </si>
  <si>
    <t xml:space="preserve">N2SJ113819                                   </t>
  </si>
  <si>
    <t xml:space="preserve">N2SJ113878                                   </t>
  </si>
  <si>
    <t xml:space="preserve">N2SJ113929                                   </t>
  </si>
  <si>
    <t xml:space="preserve">N2SJ113930                                   </t>
  </si>
  <si>
    <t xml:space="preserve">N2SJ113931                                   </t>
  </si>
  <si>
    <t xml:space="preserve">N2SJ114022                                   </t>
  </si>
  <si>
    <t xml:space="preserve">N2SJ114143                                   </t>
  </si>
  <si>
    <t xml:space="preserve">N2SJ114282                                   </t>
  </si>
  <si>
    <t xml:space="preserve">N2SJ114405                                   </t>
  </si>
  <si>
    <t xml:space="preserve">N2SJ114406                                   </t>
  </si>
  <si>
    <t xml:space="preserve">N2SJ114410                                   </t>
  </si>
  <si>
    <t xml:space="preserve">N2SJ114417                                   </t>
  </si>
  <si>
    <t xml:space="preserve">N2SJ114604                                   </t>
  </si>
  <si>
    <t xml:space="preserve">N2SJ114780                                   </t>
  </si>
  <si>
    <t xml:space="preserve">N2SJ114825                                   </t>
  </si>
  <si>
    <t xml:space="preserve">N2SJ114949                                   </t>
  </si>
  <si>
    <t xml:space="preserve">N2SJ112622                                   </t>
  </si>
  <si>
    <t xml:space="preserve">N2SJ112748                                   </t>
  </si>
  <si>
    <t xml:space="preserve">N2SJ112827                                   </t>
  </si>
  <si>
    <t xml:space="preserve">N2SJ112840                                   </t>
  </si>
  <si>
    <t xml:space="preserve">N2SJ113151                                   </t>
  </si>
  <si>
    <t xml:space="preserve">N2SJ113154                                   </t>
  </si>
  <si>
    <t xml:space="preserve">N2SJ113157                                   </t>
  </si>
  <si>
    <t xml:space="preserve">N2SJ113240                                   </t>
  </si>
  <si>
    <t xml:space="preserve">N2SJ113839                                   </t>
  </si>
  <si>
    <t xml:space="preserve">N2SJ113993                                   </t>
  </si>
  <si>
    <t xml:space="preserve">N2SJ114776                                   </t>
  </si>
  <si>
    <t xml:space="preserve">N2SJ115009                                   </t>
  </si>
  <si>
    <t xml:space="preserve">N2SJ115111                                   </t>
  </si>
  <si>
    <t xml:space="preserve">N2SJ115147                                   </t>
  </si>
  <si>
    <t xml:space="preserve">N1B28517                                              </t>
  </si>
  <si>
    <t xml:space="preserve">N1B28518                                              </t>
  </si>
  <si>
    <t xml:space="preserve">N1B28545                                              </t>
  </si>
  <si>
    <t xml:space="preserve">N1B28555                                              </t>
  </si>
  <si>
    <t xml:space="preserve">N1B28556                                              </t>
  </si>
  <si>
    <t xml:space="preserve">N1B28571                                              </t>
  </si>
  <si>
    <t xml:space="preserve">N1B28572                                              </t>
  </si>
  <si>
    <t xml:space="preserve">N1B28573                                              </t>
  </si>
  <si>
    <t xml:space="preserve">N1B28614                                              </t>
  </si>
  <si>
    <t xml:space="preserve">N1B28615                                              </t>
  </si>
  <si>
    <t xml:space="preserve">N1B28616                                              </t>
  </si>
  <si>
    <t xml:space="preserve">N1B28644                                              </t>
  </si>
  <si>
    <t xml:space="preserve">N1B28656                                              </t>
  </si>
  <si>
    <t xml:space="preserve">N1B28658                                              </t>
  </si>
  <si>
    <t xml:space="preserve">N1B28718                                              </t>
  </si>
  <si>
    <t xml:space="preserve">N1B28729                                              </t>
  </si>
  <si>
    <t xml:space="preserve">N1B28730                                              </t>
  </si>
  <si>
    <t xml:space="preserve">N1B28766                                              </t>
  </si>
  <si>
    <t xml:space="preserve">N1B28772                                              </t>
  </si>
  <si>
    <t xml:space="preserve">N1B28880                                              </t>
  </si>
  <si>
    <t xml:space="preserve">N1B28923                                              </t>
  </si>
  <si>
    <t xml:space="preserve">N1B28992                                              </t>
  </si>
  <si>
    <t xml:space="preserve">N1B29032                                              </t>
  </si>
  <si>
    <t xml:space="preserve">N1B29056                                              </t>
  </si>
  <si>
    <t xml:space="preserve">N1B29057                                              </t>
  </si>
  <si>
    <t xml:space="preserve">N1B29286                                              </t>
  </si>
  <si>
    <t xml:space="preserve">N1B29318                                              </t>
  </si>
  <si>
    <t xml:space="preserve">N1B29341                                              </t>
  </si>
  <si>
    <t xml:space="preserve">N1B29343                                              </t>
  </si>
  <si>
    <t xml:space="preserve">N1B29415                                              </t>
  </si>
  <si>
    <t xml:space="preserve">N1B29416                                              </t>
  </si>
  <si>
    <t xml:space="preserve">N1B29446                                              </t>
  </si>
  <si>
    <t xml:space="preserve">N1B29460                                              </t>
  </si>
  <si>
    <t xml:space="preserve">N1B29464                                              </t>
  </si>
  <si>
    <t xml:space="preserve">N1B29465                                              </t>
  </si>
  <si>
    <t xml:space="preserve">N1M6275                                        </t>
  </si>
  <si>
    <t xml:space="preserve">N1M6277                                        </t>
  </si>
  <si>
    <t xml:space="preserve">N1M6360                                        </t>
  </si>
  <si>
    <t xml:space="preserve">N1M6379                                        </t>
  </si>
  <si>
    <t xml:space="preserve">N1M6441                                        </t>
  </si>
  <si>
    <t xml:space="preserve">N1M6474                                        </t>
  </si>
  <si>
    <t xml:space="preserve">N1M6524                                        </t>
  </si>
  <si>
    <t xml:space="preserve">N1B28677                                              </t>
  </si>
  <si>
    <t xml:space="preserve">N1B29088                                              </t>
  </si>
  <si>
    <t xml:space="preserve">N1B29298                                              </t>
  </si>
  <si>
    <t xml:space="preserve">N1B29323                                              </t>
  </si>
  <si>
    <t xml:space="preserve">N1B29437                                              </t>
  </si>
  <si>
    <t xml:space="preserve">N2SJ115167                                   </t>
  </si>
  <si>
    <t xml:space="preserve">N2SJ115173                                   </t>
  </si>
  <si>
    <t xml:space="preserve">N2SJ115328                                   </t>
  </si>
  <si>
    <t xml:space="preserve">N2SJ115389                                   </t>
  </si>
  <si>
    <t xml:space="preserve">N2SJ115400                                   </t>
  </si>
  <si>
    <t xml:space="preserve">N2SJ115759                                   </t>
  </si>
  <si>
    <t xml:space="preserve">N2SJ115760                                   </t>
  </si>
  <si>
    <t xml:space="preserve">N2SJ115761                                   </t>
  </si>
  <si>
    <t xml:space="preserve">N2SJ115813                                   </t>
  </si>
  <si>
    <t xml:space="preserve">N2SJ115967                                   </t>
  </si>
  <si>
    <t xml:space="preserve">N2SJ115969                                   </t>
  </si>
  <si>
    <t xml:space="preserve">N2SJ116313                                   </t>
  </si>
  <si>
    <t>total</t>
  </si>
  <si>
    <t>ESE HOSPITAL LUIS ABLANQUE DE LA PLATA</t>
  </si>
  <si>
    <t>FACTURA</t>
  </si>
  <si>
    <t>NIT</t>
  </si>
  <si>
    <t>PRESTADOR</t>
  </si>
  <si>
    <t>SALDO</t>
  </si>
  <si>
    <t>TipoFactura</t>
  </si>
  <si>
    <t>N2SJ112406</t>
  </si>
  <si>
    <t>N2SJ112415</t>
  </si>
  <si>
    <t>N2SJ112447</t>
  </si>
  <si>
    <t>N2SJ112460</t>
  </si>
  <si>
    <t>N2SJ112465</t>
  </si>
  <si>
    <t>N2SJ112520</t>
  </si>
  <si>
    <t>N2SJ112573</t>
  </si>
  <si>
    <t>N2SJ112738</t>
  </si>
  <si>
    <t>N2SJ112830</t>
  </si>
  <si>
    <t>N2SJ112841</t>
  </si>
  <si>
    <t>N2SJ112904</t>
  </si>
  <si>
    <t>N2SJ113041</t>
  </si>
  <si>
    <t>N2SJ113075</t>
  </si>
  <si>
    <t>N2SJ113155</t>
  </si>
  <si>
    <t>N2SJ113160</t>
  </si>
  <si>
    <t>N2SJ113221</t>
  </si>
  <si>
    <t>N2SJ113551</t>
  </si>
  <si>
    <t>N2SJ113562</t>
  </si>
  <si>
    <t>N2SJ113566</t>
  </si>
  <si>
    <t>N2SJ113819</t>
  </si>
  <si>
    <t>N2SJ113878</t>
  </si>
  <si>
    <t>N2SJ113929</t>
  </si>
  <si>
    <t>N2SJ113930</t>
  </si>
  <si>
    <t>N2SJ113931</t>
  </si>
  <si>
    <t>N2SJ114022</t>
  </si>
  <si>
    <t>N2SJ114143</t>
  </si>
  <si>
    <t>N2SJ114282</t>
  </si>
  <si>
    <t>N2SJ114405</t>
  </si>
  <si>
    <t>N2SJ114406</t>
  </si>
  <si>
    <t>N2SJ114410</t>
  </si>
  <si>
    <t>N2SJ114417</t>
  </si>
  <si>
    <t>N2SJ114604</t>
  </si>
  <si>
    <t>N2SJ114780</t>
  </si>
  <si>
    <t>N2SJ114825</t>
  </si>
  <si>
    <t>N2SJ114949</t>
  </si>
  <si>
    <t>N2SJ112622</t>
  </si>
  <si>
    <t>N2SJ112748</t>
  </si>
  <si>
    <t>N2SJ112827</t>
  </si>
  <si>
    <t>N2SJ112840</t>
  </si>
  <si>
    <t>N2SJ113151</t>
  </si>
  <si>
    <t>N2SJ113154</t>
  </si>
  <si>
    <t>N2SJ113157</t>
  </si>
  <si>
    <t>N2SJ113240</t>
  </si>
  <si>
    <t>N2SJ113839</t>
  </si>
  <si>
    <t>N2SJ113993</t>
  </si>
  <si>
    <t>N2SJ114776</t>
  </si>
  <si>
    <t>N2SJ115009</t>
  </si>
  <si>
    <t>N2SJ115111</t>
  </si>
  <si>
    <t>N2SJ115147</t>
  </si>
  <si>
    <t>N1B28517</t>
  </si>
  <si>
    <t>N1B28518</t>
  </si>
  <si>
    <t>N1B28545</t>
  </si>
  <si>
    <t>N1B28555</t>
  </si>
  <si>
    <t>N1B28556</t>
  </si>
  <si>
    <t>N1B28571</t>
  </si>
  <si>
    <t>N1B28572</t>
  </si>
  <si>
    <t>N1B28573</t>
  </si>
  <si>
    <t>N1B28614</t>
  </si>
  <si>
    <t>N1B28615</t>
  </si>
  <si>
    <t>N1B28616</t>
  </si>
  <si>
    <t>N1B28644</t>
  </si>
  <si>
    <t>N1B28656</t>
  </si>
  <si>
    <t>N1B28658</t>
  </si>
  <si>
    <t>N1B28718</t>
  </si>
  <si>
    <t>N1B28729</t>
  </si>
  <si>
    <t>N1B28730</t>
  </si>
  <si>
    <t>N1B28766</t>
  </si>
  <si>
    <t>N1B28772</t>
  </si>
  <si>
    <t>N1B28880</t>
  </si>
  <si>
    <t>N1B28923</t>
  </si>
  <si>
    <t>N1B28992</t>
  </si>
  <si>
    <t>N1B29032</t>
  </si>
  <si>
    <t>N1B29056</t>
  </si>
  <si>
    <t>N1B29057</t>
  </si>
  <si>
    <t>N1B29286</t>
  </si>
  <si>
    <t>N1B29318</t>
  </si>
  <si>
    <t>N1B29341</t>
  </si>
  <si>
    <t>N1B29343</t>
  </si>
  <si>
    <t>N1B29415</t>
  </si>
  <si>
    <t>N1B29416</t>
  </si>
  <si>
    <t>N1B29446</t>
  </si>
  <si>
    <t>N1B29460</t>
  </si>
  <si>
    <t>N1B29464</t>
  </si>
  <si>
    <t>N1B29465</t>
  </si>
  <si>
    <t>N1M6275</t>
  </si>
  <si>
    <t>N1M6277</t>
  </si>
  <si>
    <t>N1M6360</t>
  </si>
  <si>
    <t>N1M6379</t>
  </si>
  <si>
    <t>N1M6441</t>
  </si>
  <si>
    <t>N1M6474</t>
  </si>
  <si>
    <t>N1M6524</t>
  </si>
  <si>
    <t>N1B28677</t>
  </si>
  <si>
    <t>N1B29088</t>
  </si>
  <si>
    <t>N1B29298</t>
  </si>
  <si>
    <t>N1B29323</t>
  </si>
  <si>
    <t>N1B29437</t>
  </si>
  <si>
    <t>N2SJ115167</t>
  </si>
  <si>
    <t>N2SJ115173</t>
  </si>
  <si>
    <t>N2SJ115328</t>
  </si>
  <si>
    <t>N2SJ115389</t>
  </si>
  <si>
    <t>N2SJ115400</t>
  </si>
  <si>
    <t>N2SJ115759</t>
  </si>
  <si>
    <t>N2SJ115760</t>
  </si>
  <si>
    <t>N2SJ115761</t>
  </si>
  <si>
    <t>N2SJ115813</t>
  </si>
  <si>
    <t>N2SJ115967</t>
  </si>
  <si>
    <t>N2SJ115969</t>
  </si>
  <si>
    <t>N2SJ116313</t>
  </si>
  <si>
    <t>ESTADO EPS 16 DE ENERO DE 2024</t>
  </si>
  <si>
    <t>EstadoFacturaBoxalud</t>
  </si>
  <si>
    <t>Devuelta</t>
  </si>
  <si>
    <t>Finalizada</t>
  </si>
  <si>
    <t>FACTURA NO RADICADA</t>
  </si>
  <si>
    <t>FACTURA DEVUELTA</t>
  </si>
  <si>
    <t>FACTURA EN PROGRAMACION DE PAGO</t>
  </si>
  <si>
    <t>Pago por evento</t>
  </si>
  <si>
    <t>Año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</si>
  <si>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</si>
  <si>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</si>
  <si>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</si>
  <si>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</si>
  <si>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</si>
  <si>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</si>
  <si>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ValorGlosaPendiente</t>
  </si>
  <si>
    <t>ValorPagar</t>
  </si>
  <si>
    <t>OBSERVACION DEVOLUCION</t>
  </si>
  <si>
    <t>se devuelve la factura por que no enviaron auto. para este servicio</t>
  </si>
  <si>
    <t>se devuelve la factura por que la auto. 122300114433 esta a nombre del hospital san Agustín</t>
  </si>
  <si>
    <t>se devuelve la factura por que la autorización que enviaron 122300106817  solo le cubre la urgencia deben solicitar la autorización para la  hospitalización</t>
  </si>
  <si>
    <t xml:space="preserve">se devuelve la factura por que falta el soporte de la factura  como tal no se evidencia el numero de la factura </t>
  </si>
  <si>
    <t>se devuelve la factura por que la auto. 122300113208 esta a nombre de hospital san Agustín y no enviaron la auto. para el servicio de hospitalizacion</t>
  </si>
  <si>
    <t>se devuelve la factura por que la auto. 122300113208 solo cubre la urgencia por favor solicitar la urgencia  de la hospitalización</t>
  </si>
  <si>
    <t>se devuelve la factura por que no enviaron auto para este servicio</t>
  </si>
  <si>
    <t>se devuelve la factura por que la auto 122300115009 ya fue pagada en la factura n2sj-113157</t>
  </si>
  <si>
    <t xml:space="preserve">se devuelve la factura por que  no enviaron la auto. para este servicio </t>
  </si>
  <si>
    <t>se devuelve la  factura por que no enviaron autorización para este servicio</t>
  </si>
  <si>
    <t>se devuelve la factura por que 122300113221 esta a nombre centro medico de Imbanaco</t>
  </si>
  <si>
    <t>se devuelve la factura por que la auto. 122300119936 esta a nombre del hospital san Agustín</t>
  </si>
  <si>
    <t>se devuelve la FACTURA POR QUE LA AUTO 231168524013657 YA ESTA PAGADA EN LA FACTURA NIM-4253</t>
  </si>
  <si>
    <t xml:space="preserve">se devuelve la factura por que la auto 122300134955 esta a nombre del hospital san Agustín </t>
  </si>
  <si>
    <t>se devuelve la factura por que la auto 122300119921 esta a nombre del hospital san Agustín</t>
  </si>
  <si>
    <t>se devuelve la factura por que la auto. 122300128111 esta a nombre de hospital san agustin</t>
  </si>
  <si>
    <t>se devuelve la factura por que la auto. 122300134790 esta a nombre  del hospital  san Agustín</t>
  </si>
  <si>
    <t>se devuelve la factura por que la auto 122300137120 esta a nombre del hospital san agustin</t>
  </si>
  <si>
    <t>se devuelve la factura por que la auto. 122300134793 esta a nombre del hospital san agustin</t>
  </si>
  <si>
    <t>se devuelve la factura por que la auto. 122300144539 esta a nombre de hospital san agustin</t>
  </si>
  <si>
    <t>se devuelve la factura por que la auto. esta a nombre de hospital san Agustín</t>
  </si>
  <si>
    <t>se devuelve la factura por que la auto.122300147854 esta a nombre de hospital san agustin</t>
  </si>
  <si>
    <t>Total general</t>
  </si>
  <si>
    <t xml:space="preserve"> TIPIFICACION</t>
  </si>
  <si>
    <t xml:space="preserve"> CANT FACT</t>
  </si>
  <si>
    <t xml:space="preserve"> SUMA SALDO IPS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</si>
  <si>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</si>
  <si>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</si>
  <si>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</si>
  <si>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</si>
  <si>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</si>
  <si>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</si>
  <si>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NIT: 835000972</t>
  </si>
  <si>
    <t>A continuacion me permito remitir nuestra respuesta al estado de cartera reportada en la Circular 030</t>
  </si>
  <si>
    <t>Cant Fact</t>
  </si>
  <si>
    <t>Valor</t>
  </si>
  <si>
    <t xml:space="preserve">VALOR PRESENTADO POR LA ENTIDAD </t>
  </si>
  <si>
    <t>FACTURA YA CANCELADA</t>
  </si>
  <si>
    <t>FACTURA COVID-19 CANCELADA POR ADRES</t>
  </si>
  <si>
    <t xml:space="preserve">FACTURA DEVUELTA </t>
  </si>
  <si>
    <t>FACTURA-GLOSA-DEVOLUCION ACEPTADA POR LA IPS ( $ )</t>
  </si>
  <si>
    <t>FACTURA CERRADA POR EXTEMPORANEIDAD</t>
  </si>
  <si>
    <t>TOTAL CARTERA REVISADA CIRCULAR 030</t>
  </si>
  <si>
    <t>IPS</t>
  </si>
  <si>
    <t>Cartera - EPS Comfenalco Valle Delagente</t>
  </si>
  <si>
    <t>FOR-CSA-018</t>
  </si>
  <si>
    <t>HOJA 1 DE 2</t>
  </si>
  <si>
    <t>RESUMEN DE CARTERA REVISADA POR LA EPS</t>
  </si>
  <si>
    <t>VERSION 2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</si>
  <si>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</si>
  <si>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</si>
  <si>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</si>
  <si>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</si>
  <si>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</si>
  <si>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</si>
  <si>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</si>
  <si>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</si>
  <si>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</si>
  <si>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</si>
  <si>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Natalia Granados</t>
  </si>
  <si>
    <t>EPS Comfenalco Valle.</t>
  </si>
  <si>
    <t>DOCUMENTO VALIDO COMO SOPORTE DE ACEPTACION A EL ESTADO DE CARTERA CONCILIADO ENTRE LAS PARTES</t>
  </si>
  <si>
    <t>Santiago de Cali,Enero 16 de 2024</t>
  </si>
  <si>
    <t>Señores: HOSPITAL LUIS ABLANQUE DE LA PLATA</t>
  </si>
  <si>
    <t>A continuacion me permito remitir nuestra respuesta al estado de cartera presentado en la fecha: 09/01/2024</t>
  </si>
  <si>
    <t>Con Corte al dia: 30/12/2023</t>
  </si>
  <si>
    <t>Corte al dia: 30/12/2023</t>
  </si>
  <si>
    <t>Maria Ramos Murillo</t>
  </si>
  <si>
    <t>Profesional Universitario - Jefe Cartera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</si>
</sst>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8" formatCode="&quot;$&quot;\ #,##0.00;[Red]\-&quot;$&quot;\ #,##0.00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.0\ _€_-;\-* #,##0.0\ _€_-;_-* &quot;-&quot;??\ _€_-;_-@_-"/>
    <numFmt numFmtId="166" formatCode="_-* #,##0\ _€_-;\-* #,##0\ _€_-;_-* &quot;-&quot;??\ _€_-;_-@_-"/>
    <numFmt numFmtId="167" formatCode="[$-240A]d&quot; de &quot;mmmm&quot; de &quot;yyyy;@"/>
    <numFmt numFmtId="168" formatCode="_-* #,##0_-;\-* #,##0_-;_-* &quot;-&quot;??_-;_-@_-"/>
    <numFmt numFmtId="169" formatCode="[$$-240A]\ #,##0;\-[$$-240A]\ #,##0"/>
    <numFmt numFmtId="170" formatCode="&quot;$&quot;\ #,##0;[Red]&quot;$&quot;\ #,##0"/>
    <numFmt numFmtId="171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rgb="FF4472C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1" fontId="3" fillId="0" borderId="0" applyFont="0" applyFill="0" applyBorder="0" applyAlignment="0" applyProtection="0"/>
  </cellStyleXfs>
  <cellXfs count="85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" fontId="1" fillId="2" borderId="0" xfId="0" applyNumberFormat="1" applyFont="1" applyFill="1"/>
    <xf numFmtId="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8" fontId="2" fillId="0" borderId="1" xfId="0" applyNumberFormat="1" applyFont="1" applyBorder="1"/>
    <xf numFmtId="0" fontId="0" fillId="0" borderId="0" xfId="0" applyAlignment="1">
      <alignment horizontal="center" vertical="center" wrapText="1"/>
    </xf>
    <xf numFmtId="166" fontId="0" fillId="0" borderId="0" xfId="1" applyNumberFormat="1" applyFont="1"/>
    <xf numFmtId="0" fontId="0" fillId="0" borderId="2" xfId="0" applyBorder="1" applyAlignment="1">
      <alignment horizontal="center" vertical="center" wrapText="1"/>
    </xf>
    <xf numFmtId="164" fontId="0" fillId="0" borderId="2" xfId="1" applyFont="1" applyBorder="1" applyAlignment="1">
      <alignment horizontal="center" vertical="center" wrapText="1"/>
    </xf>
    <xf numFmtId="0" fontId="0" fillId="0" borderId="2" xfId="0" applyBorder="1"/>
    <xf numFmtId="166" fontId="0" fillId="0" borderId="2" xfId="1" applyNumberFormat="1" applyFont="1" applyBorder="1"/>
    <xf numFmtId="0" fontId="0" fillId="4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164" fontId="0" fillId="0" borderId="2" xfId="1" applyFont="1" applyBorder="1"/>
    <xf numFmtId="165" fontId="0" fillId="0" borderId="2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5" fillId="0" borderId="0" xfId="2" applyFont="1"/>
    <xf numFmtId="0" fontId="5" fillId="0" borderId="4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14" fontId="5" fillId="0" borderId="0" xfId="2" applyNumberFormat="1" applyFont="1"/>
    <xf numFmtId="0" fontId="5" fillId="0" borderId="10" xfId="2" applyFont="1" applyBorder="1" applyAlignment="1">
      <alignment horizontal="centerContinuous"/>
    </xf>
    <xf numFmtId="0" fontId="5" fillId="0" borderId="12" xfId="2" applyFont="1" applyBorder="1" applyAlignment="1">
      <alignment horizontal="centerContinuous"/>
    </xf>
    <xf numFmtId="167" fontId="5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6" fillId="0" borderId="0" xfId="2" applyFont="1"/>
    <xf numFmtId="14" fontId="5" fillId="0" borderId="0" xfId="2" applyNumberFormat="1" applyFont="1" applyAlignment="1">
      <alignment horizontal="left"/>
    </xf>
    <xf numFmtId="0" fontId="5" fillId="4" borderId="0" xfId="2" applyFont="1" applyFill="1"/>
    <xf numFmtId="0" fontId="6" fillId="0" borderId="0" xfId="2" applyFont="1" applyAlignment="1">
      <alignment horizontal="center"/>
    </xf>
    <xf numFmtId="168" fontId="6" fillId="0" borderId="0" xfId="3" applyNumberFormat="1" applyFont="1"/>
    <xf numFmtId="169" fontId="6" fillId="0" borderId="0" xfId="3" applyNumberFormat="1" applyFont="1" applyAlignment="1">
      <alignment horizontal="right"/>
    </xf>
    <xf numFmtId="168" fontId="5" fillId="0" borderId="0" xfId="3" applyNumberFormat="1" applyFont="1" applyAlignment="1">
      <alignment horizontal="center"/>
    </xf>
    <xf numFmtId="169" fontId="5" fillId="0" borderId="0" xfId="3" applyNumberFormat="1" applyFont="1" applyAlignment="1">
      <alignment horizontal="right"/>
    </xf>
    <xf numFmtId="168" fontId="5" fillId="0" borderId="3" xfId="3" applyNumberFormat="1" applyFont="1" applyBorder="1" applyAlignment="1">
      <alignment horizontal="center"/>
    </xf>
    <xf numFmtId="169" fontId="5" fillId="0" borderId="3" xfId="3" applyNumberFormat="1" applyFont="1" applyBorder="1" applyAlignment="1">
      <alignment horizontal="right"/>
    </xf>
    <xf numFmtId="168" fontId="5" fillId="0" borderId="15" xfId="3" applyNumberFormat="1" applyFont="1" applyBorder="1" applyAlignment="1">
      <alignment horizontal="center"/>
    </xf>
    <xf numFmtId="169" fontId="5" fillId="0" borderId="15" xfId="3" applyNumberFormat="1" applyFont="1" applyBorder="1" applyAlignment="1">
      <alignment horizontal="right"/>
    </xf>
    <xf numFmtId="170" fontId="5" fillId="0" borderId="0" xfId="2" applyNumberFormat="1" applyFont="1"/>
    <xf numFmtId="170" fontId="5" fillId="0" borderId="0" xfId="2" applyNumberFormat="1" applyFont="1" applyAlignment="1">
      <alignment horizontal="right"/>
    </xf>
    <xf numFmtId="170" fontId="6" fillId="0" borderId="11" xfId="2" applyNumberFormat="1" applyFont="1" applyBorder="1"/>
    <xf numFmtId="170" fontId="5" fillId="0" borderId="11" xfId="2" applyNumberFormat="1" applyFont="1" applyBorder="1"/>
    <xf numFmtId="170" fontId="6" fillId="0" borderId="0" xfId="2" applyNumberFormat="1" applyFont="1"/>
    <xf numFmtId="0" fontId="5" fillId="0" borderId="10" xfId="2" applyFont="1" applyBorder="1"/>
    <xf numFmtId="0" fontId="5" fillId="0" borderId="11" xfId="2" applyFont="1" applyBorder="1"/>
    <xf numFmtId="0" fontId="5" fillId="0" borderId="12" xfId="2" applyFont="1" applyBorder="1"/>
    <xf numFmtId="0" fontId="6" fillId="0" borderId="8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1" fontId="6" fillId="0" borderId="0" xfId="1" applyNumberFormat="1" applyFont="1" applyAlignment="1">
      <alignment horizontal="center"/>
    </xf>
    <xf numFmtId="171" fontId="6" fillId="0" borderId="0" xfId="4" applyNumberFormat="1" applyFont="1" applyAlignment="1">
      <alignment horizontal="right"/>
    </xf>
    <xf numFmtId="171" fontId="5" fillId="0" borderId="0" xfId="4" applyNumberFormat="1" applyFont="1"/>
    <xf numFmtId="1" fontId="5" fillId="0" borderId="0" xfId="1" applyNumberFormat="1" applyFont="1" applyAlignment="1">
      <alignment horizontal="center"/>
    </xf>
    <xf numFmtId="171" fontId="5" fillId="0" borderId="0" xfId="4" applyNumberFormat="1" applyFont="1" applyAlignment="1">
      <alignment horizontal="right"/>
    </xf>
    <xf numFmtId="41" fontId="5" fillId="0" borderId="0" xfId="5" applyFont="1"/>
    <xf numFmtId="164" fontId="5" fillId="0" borderId="0" xfId="1" applyFont="1" applyAlignment="1">
      <alignment horizontal="center"/>
    </xf>
    <xf numFmtId="164" fontId="5" fillId="0" borderId="11" xfId="1" applyFont="1" applyBorder="1" applyAlignment="1">
      <alignment horizontal="center"/>
    </xf>
    <xf numFmtId="171" fontId="5" fillId="0" borderId="11" xfId="4" applyNumberFormat="1" applyFont="1" applyBorder="1" applyAlignment="1">
      <alignment horizontal="right"/>
    </xf>
    <xf numFmtId="164" fontId="6" fillId="0" borderId="0" xfId="1" applyFont="1" applyAlignment="1">
      <alignment horizontal="center"/>
    </xf>
    <xf numFmtId="1" fontId="6" fillId="0" borderId="15" xfId="1" applyNumberFormat="1" applyFont="1" applyBorder="1" applyAlignment="1">
      <alignment horizontal="center"/>
    </xf>
    <xf numFmtId="171" fontId="6" fillId="0" borderId="15" xfId="4" applyNumberFormat="1" applyFont="1" applyBorder="1" applyAlignment="1">
      <alignment horizontal="right"/>
    </xf>
    <xf numFmtId="164" fontId="5" fillId="0" borderId="0" xfId="1" applyFont="1"/>
    <xf numFmtId="164" fontId="6" fillId="0" borderId="11" xfId="1" applyFont="1" applyBorder="1"/>
    <xf numFmtId="171" fontId="5" fillId="0" borderId="11" xfId="4" applyNumberFormat="1" applyFont="1" applyBorder="1"/>
    <xf numFmtId="166" fontId="5" fillId="0" borderId="0" xfId="1" applyNumberFormat="1" applyFont="1" applyAlignment="1">
      <alignment horizontal="center"/>
    </xf>
    <xf numFmtId="0" fontId="6" fillId="0" borderId="8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</cellXfs>
  <cellStyles count="6">
    <cellStyle name="Millares" xfId="1" builtinId="3"/>
    <cellStyle name="Millares [0] 2" xfId="5"/>
    <cellStyle name="Millares 2 2" xfId="3"/>
    <cellStyle name="Moneda 2" xfId="4"/>
    <cellStyle name="Normal" xfId="0" builtinId="0"/>
    <cellStyle name="Normal 2 2" xfId="2"/>
  </cellStyles>
  <dxfs count="1">
    <dxf>
      <numFmt numFmtId="166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307.667317013889" createdVersion="5" refreshedVersion="5" minRefreshableVersion="3" recordCount="108">
  <cacheSource type="worksheet">
    <worksheetSource ref="A2:Q110" sheet="ESTADO DE CADA FACTURA"/>
  </cacheSource>
  <cacheFields count="17">
    <cacheField name="NIT" numFmtId="0">
      <sharedItems containsSemiMixedTypes="0" containsString="0" containsNumber="1" containsInteger="1" minValue="835000972" maxValue="835000972"/>
    </cacheField>
    <cacheField name="PRESTADOR" numFmtId="0">
      <sharedItems/>
    </cacheField>
    <cacheField name="FACTURA" numFmtId="0">
      <sharedItems/>
    </cacheField>
    <cacheField name="SALDO" numFmtId="166">
      <sharedItems containsSemiMixedTypes="0" containsString="0" containsNumber="1" containsInteger="1" minValue="34400" maxValue="12023844"/>
    </cacheField>
    <cacheField name="ESTADO EPS 16 DE ENERO DE 2024" numFmtId="0">
      <sharedItems count="3">
        <s v="FACTURA DEVUELTA"/>
        <s v="FACTURA EN PROGRAMACION DE PAGO"/>
        <s v="FACTURA NO RADICADA"/>
      </sharedItems>
    </cacheField>
    <cacheField name="EstadoFacturaBoxalud" numFmtId="0">
      <sharedItems/>
    </cacheField>
    <cacheField name="TipoFactura" numFmtId="0">
      <sharedItems/>
    </cacheField>
    <cacheField name="Año" numFmtId="0">
      <sharedItems containsString="0" containsBlank="1" containsNumber="1" containsInteger="1" minValue="2023" maxValue="2023"/>
    </cacheField>
    <cacheField name="ValorTotalBruto" numFmtId="166">
      <sharedItems containsSemiMixedTypes="0" containsString="0" containsNumber="1" containsInteger="1" minValue="0" maxValue="1533706"/>
    </cacheField>
    <cacheField name="ValorDevolucion" numFmtId="166">
      <sharedItems containsSemiMixedTypes="0" containsString="0" containsNumber="1" containsInteger="1" minValue="0" maxValue="12023844"/>
    </cacheField>
    <cacheField name="OBSERVACION DEVOLUCION" numFmtId="164">
      <sharedItems containsBlank="1"/>
    </cacheField>
    <cacheField name="ValorCasusado" numFmtId="166">
      <sharedItems containsSemiMixedTypes="0" containsString="0" containsNumber="1" containsInteger="1" minValue="0" maxValue="201481"/>
    </cacheField>
    <cacheField name="ValorRadicado" numFmtId="166">
      <sharedItems containsSemiMixedTypes="0" containsString="0" containsNumber="1" containsInteger="1" minValue="0" maxValue="1533706"/>
    </cacheField>
    <cacheField name="ValorDeducible" numFmtId="165">
      <sharedItems containsSemiMixedTypes="0" containsString="0" containsNumber="1" containsInteger="1" minValue="0" maxValue="16400"/>
    </cacheField>
    <cacheField name="ValorAprobado" numFmtId="166">
      <sharedItems containsSemiMixedTypes="0" containsString="0" containsNumber="1" containsInteger="1" minValue="0" maxValue="1533706"/>
    </cacheField>
    <cacheField name="ValorGlosaPendiente" numFmtId="166">
      <sharedItems containsSemiMixedTypes="0" containsString="0" containsNumber="1" containsInteger="1" minValue="0" maxValue="0"/>
    </cacheField>
    <cacheField name="ValorPagar" numFmtId="166">
      <sharedItems containsSemiMixedTypes="0" containsString="0" containsNumber="1" containsInteger="1" minValue="0" maxValue="15337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">
  <r>
    <n v="835000972"/>
    <s v="ESE HOSPITAL LUIS ABLANQUE DE LA PLATA"/>
    <s v="N2SJ112406"/>
    <n v="76200"/>
    <x v="0"/>
    <s v="Devuelta"/>
    <s v="Pago por evento"/>
    <m/>
    <n v="0"/>
    <n v="76200"/>
    <s v="se devuelve la factura por que no enviaron auto. para este servicio"/>
    <n v="0"/>
    <n v="0"/>
    <n v="0"/>
    <n v="0"/>
    <n v="0"/>
    <n v="0"/>
  </r>
  <r>
    <n v="835000972"/>
    <s v="ESE HOSPITAL LUIS ABLANQUE DE LA PLATA"/>
    <s v="N2SJ112415"/>
    <n v="141500"/>
    <x v="1"/>
    <s v="Finalizada"/>
    <s v="Pago por evento"/>
    <n v="2023"/>
    <n v="141500"/>
    <n v="0"/>
    <m/>
    <n v="201481"/>
    <n v="141500"/>
    <n v="0"/>
    <n v="141500"/>
    <n v="0"/>
    <n v="141500"/>
  </r>
  <r>
    <n v="835000972"/>
    <s v="ESE HOSPITAL LUIS ABLANQUE DE LA PLATA"/>
    <s v="N2SJ112447"/>
    <n v="649303"/>
    <x v="1"/>
    <s v="Finalizada"/>
    <s v="Pago por evento"/>
    <n v="2023"/>
    <n v="649303"/>
    <n v="0"/>
    <m/>
    <n v="201481"/>
    <n v="649303"/>
    <n v="0"/>
    <n v="649303"/>
    <n v="0"/>
    <n v="649303"/>
  </r>
  <r>
    <n v="835000972"/>
    <s v="ESE HOSPITAL LUIS ABLANQUE DE LA PLATA"/>
    <s v="N2SJ112460"/>
    <n v="1533706"/>
    <x v="1"/>
    <s v="Finalizada"/>
    <s v="Pago por evento"/>
    <n v="2023"/>
    <n v="1533706"/>
    <n v="0"/>
    <m/>
    <n v="201481"/>
    <n v="1533706"/>
    <n v="0"/>
    <n v="1533706"/>
    <n v="0"/>
    <n v="1533706"/>
  </r>
  <r>
    <n v="835000972"/>
    <s v="ESE HOSPITAL LUIS ABLANQUE DE LA PLATA"/>
    <s v="N2SJ112465"/>
    <n v="387165"/>
    <x v="1"/>
    <s v="Finalizada"/>
    <s v="Pago por evento"/>
    <n v="2023"/>
    <n v="387165"/>
    <n v="0"/>
    <m/>
    <n v="201481"/>
    <n v="387165"/>
    <n v="0"/>
    <n v="387165"/>
    <n v="0"/>
    <n v="387165"/>
  </r>
  <r>
    <n v="835000972"/>
    <s v="ESE HOSPITAL LUIS ABLANQUE DE LA PLATA"/>
    <s v="N2SJ112520"/>
    <n v="833064"/>
    <x v="0"/>
    <s v="Devuelta"/>
    <s v="Pago por evento"/>
    <m/>
    <n v="0"/>
    <n v="833064"/>
    <s v="se devuelve la factura por que la auto. 122300114433 esta a nombre del hospital san Agustín"/>
    <n v="0"/>
    <n v="0"/>
    <n v="0"/>
    <n v="0"/>
    <n v="0"/>
    <n v="0"/>
  </r>
  <r>
    <n v="835000972"/>
    <s v="ESE HOSPITAL LUIS ABLANQUE DE LA PLATA"/>
    <s v="N2SJ112573"/>
    <n v="12023844"/>
    <x v="0"/>
    <s v="Devuelta"/>
    <s v="Pago por evento"/>
    <m/>
    <n v="0"/>
    <n v="12023844"/>
    <s v="se devuelve la factura por que la autorización que enviaron 122300106817  solo le cubre la urgencia deben solicitar la autorización para la  hospitalización"/>
    <n v="0"/>
    <n v="0"/>
    <n v="0"/>
    <n v="0"/>
    <n v="0"/>
    <n v="0"/>
  </r>
  <r>
    <n v="835000972"/>
    <s v="ESE HOSPITAL LUIS ABLANQUE DE LA PLATA"/>
    <s v="N2SJ112738"/>
    <n v="80099"/>
    <x v="1"/>
    <s v="Finalizada"/>
    <s v="Pago por evento"/>
    <n v="2023"/>
    <n v="80099"/>
    <n v="0"/>
    <m/>
    <n v="201481"/>
    <n v="80099"/>
    <n v="0"/>
    <n v="80099"/>
    <n v="0"/>
    <n v="80099"/>
  </r>
  <r>
    <n v="835000972"/>
    <s v="ESE HOSPITAL LUIS ABLANQUE DE LA PLATA"/>
    <s v="N2SJ112830"/>
    <n v="76200"/>
    <x v="1"/>
    <s v="Finalizada"/>
    <s v="Pago por evento"/>
    <n v="2023"/>
    <n v="76200"/>
    <n v="0"/>
    <m/>
    <n v="201481"/>
    <n v="76200"/>
    <n v="0"/>
    <n v="76200"/>
    <n v="0"/>
    <n v="76200"/>
  </r>
  <r>
    <n v="835000972"/>
    <s v="ESE HOSPITAL LUIS ABLANQUE DE LA PLATA"/>
    <s v="N2SJ112841"/>
    <n v="105586"/>
    <x v="1"/>
    <s v="Finalizada"/>
    <s v="Pago por evento"/>
    <n v="2023"/>
    <n v="105586"/>
    <n v="0"/>
    <m/>
    <n v="201481"/>
    <n v="105586"/>
    <n v="0"/>
    <n v="105586"/>
    <n v="0"/>
    <n v="105586"/>
  </r>
  <r>
    <n v="835000972"/>
    <s v="ESE HOSPITAL LUIS ABLANQUE DE LA PLATA"/>
    <s v="N2SJ112904"/>
    <n v="3542907"/>
    <x v="0"/>
    <s v="Devuelta"/>
    <s v="Pago por evento"/>
    <m/>
    <n v="0"/>
    <n v="3847760"/>
    <s v="se devuelve la factura por que falta el soporte de la factura  como tal no se evidencia el numero de la factura "/>
    <n v="0"/>
    <n v="0"/>
    <n v="0"/>
    <n v="0"/>
    <n v="0"/>
    <n v="0"/>
  </r>
  <r>
    <n v="835000972"/>
    <s v="ESE HOSPITAL LUIS ABLANQUE DE LA PLATA"/>
    <s v="N2SJ113041"/>
    <n v="319201"/>
    <x v="1"/>
    <s v="Finalizada"/>
    <s v="Pago por evento"/>
    <n v="2023"/>
    <n v="319201"/>
    <n v="0"/>
    <m/>
    <n v="201481"/>
    <n v="319201"/>
    <n v="0"/>
    <n v="319201"/>
    <n v="0"/>
    <n v="319201"/>
  </r>
  <r>
    <n v="835000972"/>
    <s v="ESE HOSPITAL LUIS ABLANQUE DE LA PLATA"/>
    <s v="N2SJ113075"/>
    <n v="419301"/>
    <x v="1"/>
    <s v="Finalizada"/>
    <s v="Pago por evento"/>
    <n v="2023"/>
    <n v="419301"/>
    <n v="0"/>
    <m/>
    <n v="201481"/>
    <n v="419301"/>
    <n v="0"/>
    <n v="419301"/>
    <n v="0"/>
    <n v="419301"/>
  </r>
  <r>
    <n v="835000972"/>
    <s v="ESE HOSPITAL LUIS ABLANQUE DE LA PLATA"/>
    <s v="N2SJ113155"/>
    <n v="277123"/>
    <x v="1"/>
    <s v="Finalizada"/>
    <s v="Pago por evento"/>
    <n v="2023"/>
    <n v="277123"/>
    <n v="0"/>
    <m/>
    <n v="201481"/>
    <n v="277123"/>
    <n v="0"/>
    <n v="277123"/>
    <n v="0"/>
    <n v="277123"/>
  </r>
  <r>
    <n v="835000972"/>
    <s v="ESE HOSPITAL LUIS ABLANQUE DE LA PLATA"/>
    <s v="N2SJ113160"/>
    <n v="200512"/>
    <x v="1"/>
    <s v="Finalizada"/>
    <s v="Pago por evento"/>
    <n v="2023"/>
    <n v="200512"/>
    <n v="0"/>
    <m/>
    <n v="201481"/>
    <n v="200512"/>
    <n v="0"/>
    <n v="200512"/>
    <n v="0"/>
    <n v="200512"/>
  </r>
  <r>
    <n v="835000972"/>
    <s v="ESE HOSPITAL LUIS ABLANQUE DE LA PLATA"/>
    <s v="N2SJ113221"/>
    <n v="4126771"/>
    <x v="0"/>
    <s v="Devuelta"/>
    <s v="Pago por evento"/>
    <m/>
    <n v="0"/>
    <n v="4126771"/>
    <s v="se devuelve la factura por que la auto. 122300113208 esta a nombre de hospital san Agustín y no enviaron la auto. para el servicio de hospitalizacion"/>
    <n v="0"/>
    <n v="0"/>
    <n v="0"/>
    <n v="0"/>
    <n v="0"/>
    <n v="0"/>
  </r>
  <r>
    <n v="835000972"/>
    <s v="ESE HOSPITAL LUIS ABLANQUE DE LA PLATA"/>
    <s v="N2SJ113551"/>
    <n v="227400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3562"/>
    <n v="76200"/>
    <x v="0"/>
    <s v="Devuelta"/>
    <s v="Pago por evento"/>
    <m/>
    <n v="0"/>
    <n v="76200"/>
    <s v="se devuelve la factura por que la auto. 122300113208 solo cubre la urgencia por favor solicitar la urgencia  de la hospitalización"/>
    <n v="0"/>
    <n v="0"/>
    <n v="0"/>
    <n v="0"/>
    <n v="0"/>
    <n v="0"/>
  </r>
  <r>
    <n v="835000972"/>
    <s v="ESE HOSPITAL LUIS ABLANQUE DE LA PLATA"/>
    <s v="N2SJ113566"/>
    <n v="76200"/>
    <x v="1"/>
    <s v="Finalizada"/>
    <s v="Pago por evento"/>
    <n v="2023"/>
    <n v="76200"/>
    <n v="0"/>
    <m/>
    <n v="201481"/>
    <n v="76200"/>
    <n v="0"/>
    <n v="76200"/>
    <n v="0"/>
    <n v="76200"/>
  </r>
  <r>
    <n v="835000972"/>
    <s v="ESE HOSPITAL LUIS ABLANQUE DE LA PLATA"/>
    <s v="N2SJ113819"/>
    <n v="201892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3878"/>
    <n v="471613"/>
    <x v="1"/>
    <s v="Finalizada"/>
    <s v="Pago por evento"/>
    <n v="2023"/>
    <n v="471613"/>
    <n v="0"/>
    <m/>
    <n v="201481"/>
    <n v="471613"/>
    <n v="0"/>
    <n v="471613"/>
    <n v="0"/>
    <n v="471613"/>
  </r>
  <r>
    <n v="835000972"/>
    <s v="ESE HOSPITAL LUIS ABLANQUE DE LA PLATA"/>
    <s v="N2SJ113929"/>
    <n v="89969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3930"/>
    <n v="533548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3931"/>
    <n v="164636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4022"/>
    <n v="216309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4143"/>
    <n v="295991"/>
    <x v="1"/>
    <s v="Finalizada"/>
    <s v="Pago por evento"/>
    <n v="2023"/>
    <n v="295991"/>
    <n v="0"/>
    <m/>
    <n v="201481"/>
    <n v="295991"/>
    <n v="0"/>
    <n v="295991"/>
    <n v="0"/>
    <n v="295991"/>
  </r>
  <r>
    <n v="835000972"/>
    <s v="ESE HOSPITAL LUIS ABLANQUE DE LA PLATA"/>
    <s v="N2SJ114282"/>
    <n v="326826"/>
    <x v="1"/>
    <s v="Finalizada"/>
    <s v="Pago por evento"/>
    <n v="2023"/>
    <n v="326826"/>
    <n v="0"/>
    <m/>
    <n v="201481"/>
    <n v="326826"/>
    <n v="0"/>
    <n v="326826"/>
    <n v="0"/>
    <n v="326826"/>
  </r>
  <r>
    <n v="835000972"/>
    <s v="ESE HOSPITAL LUIS ABLANQUE DE LA PLATA"/>
    <s v="N2SJ114405"/>
    <n v="416367"/>
    <x v="1"/>
    <s v="Finalizada"/>
    <s v="Pago por evento"/>
    <n v="2023"/>
    <n v="416367"/>
    <n v="0"/>
    <m/>
    <n v="201481"/>
    <n v="416367"/>
    <n v="4100"/>
    <n v="416367"/>
    <n v="0"/>
    <n v="416367"/>
  </r>
  <r>
    <n v="835000972"/>
    <s v="ESE HOSPITAL LUIS ABLANQUE DE LA PLATA"/>
    <s v="N2SJ114406"/>
    <n v="691256"/>
    <x v="1"/>
    <s v="Finalizada"/>
    <s v="Pago por evento"/>
    <n v="2023"/>
    <n v="691256"/>
    <n v="0"/>
    <m/>
    <n v="201481"/>
    <n v="691256"/>
    <n v="4100"/>
    <n v="691256"/>
    <n v="0"/>
    <n v="691256"/>
  </r>
  <r>
    <n v="835000972"/>
    <s v="ESE HOSPITAL LUIS ABLANQUE DE LA PLATA"/>
    <s v="N2SJ114410"/>
    <n v="106824"/>
    <x v="1"/>
    <s v="Finalizada"/>
    <s v="Pago por evento"/>
    <n v="2023"/>
    <n v="106824"/>
    <n v="0"/>
    <m/>
    <n v="201481"/>
    <n v="106824"/>
    <n v="0"/>
    <n v="106824"/>
    <n v="0"/>
    <n v="106824"/>
  </r>
  <r>
    <n v="835000972"/>
    <s v="ESE HOSPITAL LUIS ABLANQUE DE LA PLATA"/>
    <s v="N2SJ114417"/>
    <n v="102138"/>
    <x v="1"/>
    <s v="Finalizada"/>
    <s v="Pago por evento"/>
    <n v="2023"/>
    <n v="102138"/>
    <n v="0"/>
    <m/>
    <n v="201481"/>
    <n v="102138"/>
    <n v="0"/>
    <n v="102138"/>
    <n v="0"/>
    <n v="102138"/>
  </r>
  <r>
    <n v="835000972"/>
    <s v="ESE HOSPITAL LUIS ABLANQUE DE LA PLATA"/>
    <s v="N2SJ114604"/>
    <n v="193623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4780"/>
    <n v="76200"/>
    <x v="0"/>
    <s v="Devuelta"/>
    <s v="Pago por evento"/>
    <m/>
    <n v="0"/>
    <n v="76200"/>
    <s v="se devuelve la factura por que no enviaron auto para este servicio"/>
    <n v="0"/>
    <n v="0"/>
    <n v="0"/>
    <n v="0"/>
    <n v="0"/>
    <n v="0"/>
  </r>
  <r>
    <n v="835000972"/>
    <s v="ESE HOSPITAL LUIS ABLANQUE DE LA PLATA"/>
    <s v="N2SJ114825"/>
    <n v="273877"/>
    <x v="1"/>
    <s v="Finalizada"/>
    <s v="Pago por evento"/>
    <n v="2023"/>
    <n v="273877"/>
    <n v="0"/>
    <m/>
    <n v="201481"/>
    <n v="273877"/>
    <n v="0"/>
    <n v="273877"/>
    <n v="0"/>
    <n v="273877"/>
  </r>
  <r>
    <n v="835000972"/>
    <s v="ESE HOSPITAL LUIS ABLANQUE DE LA PLATA"/>
    <s v="N2SJ114949"/>
    <n v="974426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2622"/>
    <n v="746087"/>
    <x v="1"/>
    <s v="Finalizada"/>
    <s v="Pago por evento"/>
    <n v="2023"/>
    <n v="746087"/>
    <n v="0"/>
    <m/>
    <n v="201481"/>
    <n v="746087"/>
    <n v="0"/>
    <n v="746087"/>
    <n v="0"/>
    <n v="746087"/>
  </r>
  <r>
    <n v="835000972"/>
    <s v="ESE HOSPITAL LUIS ABLANQUE DE LA PLATA"/>
    <s v="N2SJ112748"/>
    <n v="720311"/>
    <x v="1"/>
    <s v="Finalizada"/>
    <s v="Pago por evento"/>
    <n v="2023"/>
    <n v="720311"/>
    <n v="0"/>
    <m/>
    <n v="201481"/>
    <n v="720311"/>
    <n v="0"/>
    <n v="720311"/>
    <n v="0"/>
    <n v="720311"/>
  </r>
  <r>
    <n v="835000972"/>
    <s v="ESE HOSPITAL LUIS ABLANQUE DE LA PLATA"/>
    <s v="N2SJ112827"/>
    <n v="101326"/>
    <x v="1"/>
    <s v="Finalizada"/>
    <s v="Pago por evento"/>
    <n v="2023"/>
    <n v="101326"/>
    <n v="0"/>
    <m/>
    <n v="201481"/>
    <n v="101326"/>
    <n v="0"/>
    <n v="101326"/>
    <n v="0"/>
    <n v="101326"/>
  </r>
  <r>
    <n v="835000972"/>
    <s v="ESE HOSPITAL LUIS ABLANQUE DE LA PLATA"/>
    <s v="N2SJ112840"/>
    <n v="341046"/>
    <x v="1"/>
    <s v="Finalizada"/>
    <s v="Pago por evento"/>
    <n v="2023"/>
    <n v="341046"/>
    <n v="0"/>
    <m/>
    <n v="201481"/>
    <n v="341046"/>
    <n v="0"/>
    <n v="341046"/>
    <n v="0"/>
    <n v="341046"/>
  </r>
  <r>
    <n v="835000972"/>
    <s v="ESE HOSPITAL LUIS ABLANQUE DE LA PLATA"/>
    <s v="N2SJ113151"/>
    <n v="452179"/>
    <x v="1"/>
    <s v="Finalizada"/>
    <s v="Pago por evento"/>
    <n v="2023"/>
    <n v="452179"/>
    <n v="0"/>
    <m/>
    <n v="201481"/>
    <n v="452179"/>
    <n v="0"/>
    <n v="452179"/>
    <n v="0"/>
    <n v="452179"/>
  </r>
  <r>
    <n v="835000972"/>
    <s v="ESE HOSPITAL LUIS ABLANQUE DE LA PLATA"/>
    <s v="N2SJ113154"/>
    <n v="270779"/>
    <x v="0"/>
    <s v="Devuelta"/>
    <s v="Pago por evento"/>
    <m/>
    <n v="0"/>
    <n v="270779"/>
    <s v="se devuelve la factura por que la auto 122300115009 ya fue pagada en la factura n2sj-113157"/>
    <n v="0"/>
    <n v="0"/>
    <n v="0"/>
    <n v="0"/>
    <n v="0"/>
    <n v="0"/>
  </r>
  <r>
    <n v="835000972"/>
    <s v="ESE HOSPITAL LUIS ABLANQUE DE LA PLATA"/>
    <s v="N2SJ113157"/>
    <n v="612339"/>
    <x v="1"/>
    <s v="Finalizada"/>
    <s v="Pago por evento"/>
    <n v="2023"/>
    <n v="612339"/>
    <n v="0"/>
    <m/>
    <n v="201481"/>
    <n v="612339"/>
    <n v="4100"/>
    <n v="612339"/>
    <n v="0"/>
    <n v="612339"/>
  </r>
  <r>
    <n v="835000972"/>
    <s v="ESE HOSPITAL LUIS ABLANQUE DE LA PLATA"/>
    <s v="N2SJ113240"/>
    <n v="340061"/>
    <x v="1"/>
    <s v="Finalizada"/>
    <s v="Pago por evento"/>
    <n v="2023"/>
    <n v="340061"/>
    <n v="0"/>
    <m/>
    <n v="201481"/>
    <n v="340061"/>
    <n v="0"/>
    <n v="340061"/>
    <n v="0"/>
    <n v="340061"/>
  </r>
  <r>
    <n v="835000972"/>
    <s v="ESE HOSPITAL LUIS ABLANQUE DE LA PLATA"/>
    <s v="N2SJ113839"/>
    <n v="266980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3993"/>
    <n v="1326256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4776"/>
    <n v="247205"/>
    <x v="1"/>
    <s v="Finalizada"/>
    <s v="Pago por evento"/>
    <n v="2023"/>
    <n v="247205"/>
    <n v="0"/>
    <m/>
    <n v="201481"/>
    <n v="247205"/>
    <n v="0"/>
    <n v="247205"/>
    <n v="0"/>
    <n v="247205"/>
  </r>
  <r>
    <n v="835000972"/>
    <s v="ESE HOSPITAL LUIS ABLANQUE DE LA PLATA"/>
    <s v="N2SJ115009"/>
    <n v="79347"/>
    <x v="2"/>
    <e v="#N/A"/>
    <e v="#N/A"/>
    <m/>
    <n v="0"/>
    <n v="0"/>
    <m/>
    <n v="0"/>
    <n v="0"/>
    <n v="0"/>
    <n v="0"/>
    <n v="0"/>
    <n v="0"/>
  </r>
  <r>
    <n v="835000972"/>
    <s v="ESE HOSPITAL LUIS ABLANQUE DE LA PLATA"/>
    <s v="N2SJ115111"/>
    <n v="82447"/>
    <x v="1"/>
    <s v="Finalizada"/>
    <s v="Pago por evento"/>
    <n v="2023"/>
    <n v="82447"/>
    <n v="0"/>
    <m/>
    <n v="201481"/>
    <n v="82447"/>
    <n v="0"/>
    <n v="82447"/>
    <n v="0"/>
    <n v="82447"/>
  </r>
  <r>
    <n v="835000972"/>
    <s v="ESE HOSPITAL LUIS ABLANQUE DE LA PLATA"/>
    <s v="N2SJ115147"/>
    <n v="76200"/>
    <x v="1"/>
    <s v="Finalizada"/>
    <s v="Pago por evento"/>
    <n v="2023"/>
    <n v="76200"/>
    <n v="0"/>
    <m/>
    <n v="201481"/>
    <n v="76200"/>
    <n v="0"/>
    <n v="76200"/>
    <n v="0"/>
    <n v="76200"/>
  </r>
  <r>
    <n v="835000972"/>
    <s v="ESE HOSPITAL LUIS ABLANQUE DE LA PLATA"/>
    <s v="N1B28517"/>
    <n v="293910"/>
    <x v="0"/>
    <s v="Devuelta"/>
    <s v="Pago por evento"/>
    <m/>
    <n v="0"/>
    <n v="293910"/>
    <s v="se devuelve la factura por que  no enviaron la auto. para este servicio "/>
    <n v="0"/>
    <n v="0"/>
    <n v="0"/>
    <n v="0"/>
    <n v="0"/>
    <n v="0"/>
  </r>
  <r>
    <n v="835000972"/>
    <s v="ESE HOSPITAL LUIS ABLANQUE DE LA PLATA"/>
    <s v="N1B28518"/>
    <n v="241480"/>
    <x v="0"/>
    <s v="Devuelta"/>
    <s v="Pago por evento"/>
    <m/>
    <n v="0"/>
    <n v="241480"/>
    <s v="se devuelve la  factura por que no enviaron autorización para este servicio"/>
    <n v="0"/>
    <n v="0"/>
    <n v="0"/>
    <n v="0"/>
    <n v="0"/>
    <n v="0"/>
  </r>
  <r>
    <n v="835000972"/>
    <s v="ESE HOSPITAL LUIS ABLANQUE DE LA PLATA"/>
    <s v="N1B28545"/>
    <n v="34400"/>
    <x v="1"/>
    <s v="Finalizada"/>
    <s v="Pago por evento"/>
    <n v="2023"/>
    <n v="34400"/>
    <n v="0"/>
    <m/>
    <n v="201481"/>
    <n v="34400"/>
    <n v="0"/>
    <n v="34400"/>
    <n v="0"/>
    <n v="34400"/>
  </r>
  <r>
    <n v="835000972"/>
    <s v="ESE HOSPITAL LUIS ABLANQUE DE LA PLATA"/>
    <s v="N1B28555"/>
    <n v="238750"/>
    <x v="0"/>
    <s v="Devuelta"/>
    <s v="Pago por evento"/>
    <m/>
    <n v="0"/>
    <n v="238750"/>
    <s v="se devuelve la factura por que 122300113221 esta a nombre centro medico de Imbanaco"/>
    <n v="0"/>
    <n v="0"/>
    <n v="0"/>
    <n v="0"/>
    <n v="0"/>
    <n v="0"/>
  </r>
  <r>
    <n v="835000972"/>
    <s v="ESE HOSPITAL LUIS ABLANQUE DE LA PLATA"/>
    <s v="N1B28556"/>
    <n v="161300"/>
    <x v="1"/>
    <s v="Finalizada"/>
    <s v="Pago por evento"/>
    <n v="2023"/>
    <n v="161300"/>
    <n v="0"/>
    <m/>
    <n v="201481"/>
    <n v="161300"/>
    <n v="0"/>
    <n v="161300"/>
    <n v="0"/>
    <n v="161300"/>
  </r>
  <r>
    <n v="835000972"/>
    <s v="ESE HOSPITAL LUIS ABLANQUE DE LA PLATA"/>
    <s v="N1B28571"/>
    <n v="239170"/>
    <x v="1"/>
    <s v="Finalizada"/>
    <s v="Pago por evento"/>
    <n v="2023"/>
    <n v="239170"/>
    <n v="0"/>
    <m/>
    <n v="201481"/>
    <n v="239170"/>
    <n v="0"/>
    <n v="239170"/>
    <n v="0"/>
    <n v="239170"/>
  </r>
  <r>
    <n v="835000972"/>
    <s v="ESE HOSPITAL LUIS ABLANQUE DE LA PLATA"/>
    <s v="N1B28572"/>
    <n v="174800"/>
    <x v="1"/>
    <s v="Finalizada"/>
    <s v="Pago por evento"/>
    <n v="2023"/>
    <n v="174800"/>
    <n v="0"/>
    <m/>
    <n v="201481"/>
    <n v="174800"/>
    <n v="0"/>
    <n v="174800"/>
    <n v="0"/>
    <n v="174800"/>
  </r>
  <r>
    <n v="835000972"/>
    <s v="ESE HOSPITAL LUIS ABLANQUE DE LA PLATA"/>
    <s v="N1B28573"/>
    <n v="176510"/>
    <x v="1"/>
    <s v="Finalizada"/>
    <s v="Pago por evento"/>
    <n v="2023"/>
    <n v="176510"/>
    <n v="0"/>
    <m/>
    <n v="201481"/>
    <n v="176510"/>
    <n v="4100"/>
    <n v="176510"/>
    <n v="0"/>
    <n v="176510"/>
  </r>
  <r>
    <n v="835000972"/>
    <s v="ESE HOSPITAL LUIS ABLANQUE DE LA PLATA"/>
    <s v="N1B28614"/>
    <n v="261280"/>
    <x v="1"/>
    <s v="Finalizada"/>
    <s v="Pago por evento"/>
    <n v="2023"/>
    <n v="261280"/>
    <n v="0"/>
    <m/>
    <n v="201481"/>
    <n v="261280"/>
    <n v="0"/>
    <n v="261280"/>
    <n v="0"/>
    <n v="261280"/>
  </r>
  <r>
    <n v="835000972"/>
    <s v="ESE HOSPITAL LUIS ABLANQUE DE LA PLATA"/>
    <s v="N1B28615"/>
    <n v="79090"/>
    <x v="1"/>
    <s v="Finalizada"/>
    <s v="Pago por evento"/>
    <n v="2023"/>
    <n v="79090"/>
    <n v="0"/>
    <m/>
    <n v="201481"/>
    <n v="79090"/>
    <n v="0"/>
    <n v="79090"/>
    <n v="0"/>
    <n v="79090"/>
  </r>
  <r>
    <n v="835000972"/>
    <s v="ESE HOSPITAL LUIS ABLANQUE DE LA PLATA"/>
    <s v="N1B28616"/>
    <n v="83550"/>
    <x v="1"/>
    <s v="Finalizada"/>
    <s v="Pago por evento"/>
    <n v="2023"/>
    <n v="83550"/>
    <n v="0"/>
    <m/>
    <n v="201481"/>
    <n v="83550"/>
    <n v="4100"/>
    <n v="83550"/>
    <n v="0"/>
    <n v="83550"/>
  </r>
  <r>
    <n v="835000972"/>
    <s v="ESE HOSPITAL LUIS ABLANQUE DE LA PLATA"/>
    <s v="N1B28644"/>
    <n v="172500"/>
    <x v="1"/>
    <s v="Finalizada"/>
    <s v="Pago por evento"/>
    <n v="2023"/>
    <n v="172500"/>
    <n v="0"/>
    <m/>
    <n v="201481"/>
    <n v="172500"/>
    <n v="0"/>
    <n v="172500"/>
    <n v="0"/>
    <n v="172500"/>
  </r>
  <r>
    <n v="835000972"/>
    <s v="ESE HOSPITAL LUIS ABLANQUE DE LA PLATA"/>
    <s v="N1B28656"/>
    <n v="234630"/>
    <x v="1"/>
    <s v="Finalizada"/>
    <s v="Pago por evento"/>
    <n v="2023"/>
    <n v="234630"/>
    <n v="0"/>
    <m/>
    <n v="201481"/>
    <n v="234630"/>
    <n v="0"/>
    <n v="234630"/>
    <n v="0"/>
    <n v="234630"/>
  </r>
  <r>
    <n v="835000972"/>
    <s v="ESE HOSPITAL LUIS ABLANQUE DE LA PLATA"/>
    <s v="N1B28658"/>
    <n v="108300"/>
    <x v="1"/>
    <s v="Finalizada"/>
    <s v="Pago por evento"/>
    <n v="2023"/>
    <n v="108300"/>
    <n v="0"/>
    <m/>
    <n v="201481"/>
    <n v="108300"/>
    <n v="0"/>
    <n v="108300"/>
    <n v="0"/>
    <n v="108300"/>
  </r>
  <r>
    <n v="835000972"/>
    <s v="ESE HOSPITAL LUIS ABLANQUE DE LA PLATA"/>
    <s v="N1B28718"/>
    <n v="161170"/>
    <x v="0"/>
    <s v="Devuelta"/>
    <s v="Pago por evento"/>
    <m/>
    <n v="0"/>
    <n v="161170"/>
    <s v="se devuelve la factura por que la auto. 122300119936 esta a nombre del hospital san Agustín"/>
    <n v="0"/>
    <n v="0"/>
    <n v="0"/>
    <n v="0"/>
    <n v="0"/>
    <n v="0"/>
  </r>
  <r>
    <n v="835000972"/>
    <s v="ESE HOSPITAL LUIS ABLANQUE DE LA PLATA"/>
    <s v="N1B28729"/>
    <n v="238970"/>
    <x v="1"/>
    <s v="Finalizada"/>
    <s v="Pago por evento"/>
    <n v="2023"/>
    <n v="238970"/>
    <n v="0"/>
    <m/>
    <n v="201481"/>
    <n v="238970"/>
    <n v="0"/>
    <n v="238970"/>
    <n v="0"/>
    <n v="238970"/>
  </r>
  <r>
    <n v="835000972"/>
    <s v="ESE HOSPITAL LUIS ABLANQUE DE LA PLATA"/>
    <s v="N1B28730"/>
    <n v="400860"/>
    <x v="1"/>
    <s v="Finalizada"/>
    <s v="Pago por evento"/>
    <n v="2023"/>
    <n v="400860"/>
    <n v="0"/>
    <m/>
    <n v="201481"/>
    <n v="400860"/>
    <n v="0"/>
    <n v="400860"/>
    <n v="0"/>
    <n v="400860"/>
  </r>
  <r>
    <n v="835000972"/>
    <s v="ESE HOSPITAL LUIS ABLANQUE DE LA PLATA"/>
    <s v="N1B28766"/>
    <n v="77100"/>
    <x v="1"/>
    <s v="Finalizada"/>
    <s v="Pago por evento"/>
    <n v="2023"/>
    <n v="77100"/>
    <n v="0"/>
    <m/>
    <n v="201481"/>
    <n v="77100"/>
    <n v="4100"/>
    <n v="77100"/>
    <n v="0"/>
    <n v="77100"/>
  </r>
  <r>
    <n v="835000972"/>
    <s v="ESE HOSPITAL LUIS ABLANQUE DE LA PLATA"/>
    <s v="N1B28772"/>
    <n v="237810"/>
    <x v="1"/>
    <s v="Finalizada"/>
    <s v="Pago por evento"/>
    <n v="2023"/>
    <n v="237810"/>
    <n v="0"/>
    <m/>
    <n v="201481"/>
    <n v="237810"/>
    <n v="0"/>
    <n v="237810"/>
    <n v="0"/>
    <n v="237810"/>
  </r>
  <r>
    <n v="835000972"/>
    <s v="ESE HOSPITAL LUIS ABLANQUE DE LA PLATA"/>
    <s v="N1B28880"/>
    <n v="84520"/>
    <x v="1"/>
    <s v="Finalizada"/>
    <s v="Pago por evento"/>
    <n v="2023"/>
    <n v="84520"/>
    <n v="0"/>
    <m/>
    <n v="201481"/>
    <n v="84520"/>
    <n v="0"/>
    <n v="84520"/>
    <n v="0"/>
    <n v="84520"/>
  </r>
  <r>
    <n v="835000972"/>
    <s v="ESE HOSPITAL LUIS ABLANQUE DE LA PLATA"/>
    <s v="N1B28923"/>
    <n v="566720"/>
    <x v="0"/>
    <s v="Devuelta"/>
    <s v="Pago por evento"/>
    <m/>
    <n v="0"/>
    <n v="566720"/>
    <s v="se devuelve la FACTURA POR QUE LA AUTO 231168524013657 YA ESTA PAGADA EN LA FACTURA NIM-4253"/>
    <n v="0"/>
    <n v="0"/>
    <n v="0"/>
    <n v="0"/>
    <n v="0"/>
    <n v="0"/>
  </r>
  <r>
    <n v="835000972"/>
    <s v="ESE HOSPITAL LUIS ABLANQUE DE LA PLATA"/>
    <s v="N1B28992"/>
    <n v="77570"/>
    <x v="1"/>
    <s v="Finalizada"/>
    <s v="Pago por evento"/>
    <n v="2023"/>
    <n v="77570"/>
    <n v="0"/>
    <m/>
    <n v="201481"/>
    <n v="77570"/>
    <n v="0"/>
    <n v="77570"/>
    <n v="0"/>
    <n v="77570"/>
  </r>
  <r>
    <n v="835000972"/>
    <s v="ESE HOSPITAL LUIS ABLANQUE DE LA PLATA"/>
    <s v="N1B29032"/>
    <n v="245240"/>
    <x v="1"/>
    <s v="Finalizada"/>
    <s v="Pago por evento"/>
    <n v="2023"/>
    <n v="245240"/>
    <n v="0"/>
    <m/>
    <n v="201481"/>
    <n v="245240"/>
    <n v="0"/>
    <n v="245240"/>
    <n v="0"/>
    <n v="245240"/>
  </r>
  <r>
    <n v="835000972"/>
    <s v="ESE HOSPITAL LUIS ABLANQUE DE LA PLATA"/>
    <s v="N1B29056"/>
    <n v="269790"/>
    <x v="1"/>
    <s v="Finalizada"/>
    <s v="Pago por evento"/>
    <n v="2023"/>
    <n v="269790"/>
    <n v="0"/>
    <m/>
    <n v="201481"/>
    <n v="269790"/>
    <n v="0"/>
    <n v="269790"/>
    <n v="0"/>
    <n v="269790"/>
  </r>
  <r>
    <n v="835000972"/>
    <s v="ESE HOSPITAL LUIS ABLANQUE DE LA PLATA"/>
    <s v="N1B29057"/>
    <n v="252000"/>
    <x v="1"/>
    <s v="Finalizada"/>
    <s v="Pago por evento"/>
    <n v="2023"/>
    <n v="252000"/>
    <n v="0"/>
    <m/>
    <n v="201481"/>
    <n v="252000"/>
    <n v="0"/>
    <n v="252000"/>
    <n v="0"/>
    <n v="252000"/>
  </r>
  <r>
    <n v="835000972"/>
    <s v="ESE HOSPITAL LUIS ABLANQUE DE LA PLATA"/>
    <s v="N1B29286"/>
    <n v="78190"/>
    <x v="1"/>
    <s v="Finalizada"/>
    <s v="Pago por evento"/>
    <n v="2023"/>
    <n v="78190"/>
    <n v="0"/>
    <m/>
    <n v="201481"/>
    <n v="78190"/>
    <n v="0"/>
    <n v="78190"/>
    <n v="0"/>
    <n v="78190"/>
  </r>
  <r>
    <n v="835000972"/>
    <s v="ESE HOSPITAL LUIS ABLANQUE DE LA PLATA"/>
    <s v="N1B29318"/>
    <n v="132940"/>
    <x v="1"/>
    <s v="Finalizada"/>
    <s v="Pago por evento"/>
    <n v="2023"/>
    <n v="132940"/>
    <n v="0"/>
    <m/>
    <n v="201481"/>
    <n v="132940"/>
    <n v="0"/>
    <n v="132940"/>
    <n v="0"/>
    <n v="132940"/>
  </r>
  <r>
    <n v="835000972"/>
    <s v="ESE HOSPITAL LUIS ABLANQUE DE LA PLATA"/>
    <s v="N1B29341"/>
    <n v="86330"/>
    <x v="1"/>
    <s v="Finalizada"/>
    <s v="Pago por evento"/>
    <n v="2023"/>
    <n v="86330"/>
    <n v="0"/>
    <m/>
    <n v="201481"/>
    <n v="86330"/>
    <n v="0"/>
    <n v="86330"/>
    <n v="0"/>
    <n v="86330"/>
  </r>
  <r>
    <n v="835000972"/>
    <s v="ESE HOSPITAL LUIS ABLANQUE DE LA PLATA"/>
    <s v="N1B29343"/>
    <n v="232790"/>
    <x v="1"/>
    <s v="Finalizada"/>
    <s v="Pago por evento"/>
    <n v="2023"/>
    <n v="232790"/>
    <n v="0"/>
    <m/>
    <n v="201481"/>
    <n v="232790"/>
    <n v="4100"/>
    <n v="232790"/>
    <n v="0"/>
    <n v="232790"/>
  </r>
  <r>
    <n v="835000972"/>
    <s v="ESE HOSPITAL LUIS ABLANQUE DE LA PLATA"/>
    <s v="N1B29415"/>
    <n v="161300"/>
    <x v="1"/>
    <s v="Finalizada"/>
    <s v="Pago por evento"/>
    <n v="2023"/>
    <n v="161300"/>
    <n v="0"/>
    <m/>
    <n v="201481"/>
    <n v="161300"/>
    <n v="0"/>
    <n v="161300"/>
    <n v="0"/>
    <n v="161300"/>
  </r>
  <r>
    <n v="835000972"/>
    <s v="ESE HOSPITAL LUIS ABLANQUE DE LA PLATA"/>
    <s v="N1B29416"/>
    <n v="181940"/>
    <x v="1"/>
    <s v="Finalizada"/>
    <s v="Pago por evento"/>
    <n v="2023"/>
    <n v="181940"/>
    <n v="0"/>
    <m/>
    <n v="201481"/>
    <n v="181940"/>
    <n v="16400"/>
    <n v="181940"/>
    <n v="0"/>
    <n v="181940"/>
  </r>
  <r>
    <n v="835000972"/>
    <s v="ESE HOSPITAL LUIS ABLANQUE DE LA PLATA"/>
    <s v="N1B29446"/>
    <n v="177020"/>
    <x v="1"/>
    <s v="Finalizada"/>
    <s v="Pago por evento"/>
    <n v="2023"/>
    <n v="177020"/>
    <n v="0"/>
    <m/>
    <n v="201481"/>
    <n v="177020"/>
    <n v="0"/>
    <n v="177020"/>
    <n v="0"/>
    <n v="177020"/>
  </r>
  <r>
    <n v="835000972"/>
    <s v="ESE HOSPITAL LUIS ABLANQUE DE LA PLATA"/>
    <s v="N1B29460"/>
    <n v="105510"/>
    <x v="1"/>
    <s v="Finalizada"/>
    <s v="Pago por evento"/>
    <n v="2023"/>
    <n v="105510"/>
    <n v="0"/>
    <m/>
    <n v="201481"/>
    <n v="105510"/>
    <n v="0"/>
    <n v="105510"/>
    <n v="0"/>
    <n v="105510"/>
  </r>
  <r>
    <n v="835000972"/>
    <s v="ESE HOSPITAL LUIS ABLANQUE DE LA PLATA"/>
    <s v="N1B29464"/>
    <n v="238860"/>
    <x v="1"/>
    <s v="Finalizada"/>
    <s v="Pago por evento"/>
    <n v="2023"/>
    <n v="238860"/>
    <n v="0"/>
    <m/>
    <n v="201481"/>
    <n v="238860"/>
    <n v="0"/>
    <n v="238860"/>
    <n v="0"/>
    <n v="238860"/>
  </r>
  <r>
    <n v="835000972"/>
    <s v="ESE HOSPITAL LUIS ABLANQUE DE LA PLATA"/>
    <s v="N1B29465"/>
    <n v="80400"/>
    <x v="0"/>
    <s v="Devuelta"/>
    <s v="Pago por evento"/>
    <m/>
    <n v="0"/>
    <n v="80400"/>
    <s v="se devuelve la factura por que la auto 122300134955 esta a nombre del hospital san Agustín "/>
    <n v="0"/>
    <n v="0"/>
    <n v="0"/>
    <n v="0"/>
    <n v="0"/>
    <n v="0"/>
  </r>
  <r>
    <n v="835000972"/>
    <s v="ESE HOSPITAL LUIS ABLANQUE DE LA PLATA"/>
    <s v="N1M6275"/>
    <n v="77310"/>
    <x v="1"/>
    <s v="Finalizada"/>
    <s v="Pago por evento"/>
    <n v="2023"/>
    <n v="77310"/>
    <n v="0"/>
    <m/>
    <n v="201481"/>
    <n v="77310"/>
    <n v="0"/>
    <n v="77310"/>
    <n v="0"/>
    <n v="77310"/>
  </r>
  <r>
    <n v="835000972"/>
    <s v="ESE HOSPITAL LUIS ABLANQUE DE LA PLATA"/>
    <s v="N1M6277"/>
    <n v="238230"/>
    <x v="1"/>
    <s v="Finalizada"/>
    <s v="Pago por evento"/>
    <n v="2023"/>
    <n v="238230"/>
    <n v="0"/>
    <m/>
    <n v="201481"/>
    <n v="238230"/>
    <n v="16400"/>
    <n v="238230"/>
    <n v="0"/>
    <n v="238230"/>
  </r>
  <r>
    <n v="835000972"/>
    <s v="ESE HOSPITAL LUIS ABLANQUE DE LA PLATA"/>
    <s v="N1M6360"/>
    <n v="88140"/>
    <x v="1"/>
    <s v="Finalizada"/>
    <s v="Pago por evento"/>
    <n v="2023"/>
    <n v="88140"/>
    <n v="0"/>
    <m/>
    <n v="201481"/>
    <n v="88140"/>
    <n v="0"/>
    <n v="88140"/>
    <n v="0"/>
    <n v="88140"/>
  </r>
  <r>
    <n v="835000972"/>
    <s v="ESE HOSPITAL LUIS ABLANQUE DE LA PLATA"/>
    <s v="N1M6379"/>
    <n v="237620"/>
    <x v="0"/>
    <s v="Devuelta"/>
    <s v="Pago por evento"/>
    <m/>
    <n v="0"/>
    <n v="237620"/>
    <s v="se devuelve la factura por que la auto 122300119921 esta a nombre del hospital san Agustín"/>
    <n v="0"/>
    <n v="0"/>
    <n v="0"/>
    <n v="0"/>
    <n v="0"/>
    <n v="0"/>
  </r>
  <r>
    <n v="835000972"/>
    <s v="ESE HOSPITAL LUIS ABLANQUE DE LA PLATA"/>
    <s v="N1M6441"/>
    <n v="76200"/>
    <x v="1"/>
    <s v="Finalizada"/>
    <s v="Pago por evento"/>
    <n v="2023"/>
    <n v="76200"/>
    <n v="0"/>
    <m/>
    <n v="201481"/>
    <n v="76200"/>
    <n v="0"/>
    <n v="76200"/>
    <n v="0"/>
    <n v="76200"/>
  </r>
  <r>
    <n v="835000972"/>
    <s v="ESE HOSPITAL LUIS ABLANQUE DE LA PLATA"/>
    <s v="N1M6474"/>
    <n v="78000"/>
    <x v="0"/>
    <s v="Devuelta"/>
    <s v="Pago por evento"/>
    <m/>
    <n v="0"/>
    <n v="78000"/>
    <s v="se devuelve la factura por que la auto. 122300128111 esta a nombre de hospital san agustin"/>
    <n v="0"/>
    <n v="0"/>
    <n v="0"/>
    <n v="0"/>
    <n v="0"/>
    <n v="0"/>
  </r>
  <r>
    <n v="835000972"/>
    <s v="ESE HOSPITAL LUIS ABLANQUE DE LA PLATA"/>
    <s v="N1M6524"/>
    <n v="78820"/>
    <x v="0"/>
    <s v="Devuelta"/>
    <s v="Pago por evento"/>
    <m/>
    <n v="0"/>
    <n v="78820"/>
    <s v="se devuelve la factura por que la auto. 122300134790 esta a nombre  del hospital  san Agustín"/>
    <n v="0"/>
    <n v="0"/>
    <n v="0"/>
    <n v="0"/>
    <n v="0"/>
    <n v="0"/>
  </r>
  <r>
    <n v="835000972"/>
    <s v="ESE HOSPITAL LUIS ABLANQUE DE LA PLATA"/>
    <s v="N1B28677"/>
    <n v="171900"/>
    <x v="1"/>
    <s v="Finalizada"/>
    <s v="Pago por evento"/>
    <n v="2023"/>
    <n v="171900"/>
    <n v="0"/>
    <m/>
    <n v="201481"/>
    <n v="171900"/>
    <n v="0"/>
    <n v="171900"/>
    <n v="0"/>
    <n v="171900"/>
  </r>
  <r>
    <n v="835000972"/>
    <s v="ESE HOSPITAL LUIS ABLANQUE DE LA PLATA"/>
    <s v="N1B29088"/>
    <n v="161300"/>
    <x v="1"/>
    <s v="Finalizada"/>
    <s v="Pago por evento"/>
    <n v="2023"/>
    <n v="161300"/>
    <n v="0"/>
    <m/>
    <n v="201481"/>
    <n v="161300"/>
    <n v="0"/>
    <n v="161300"/>
    <n v="0"/>
    <n v="161300"/>
  </r>
  <r>
    <n v="835000972"/>
    <s v="ESE HOSPITAL LUIS ABLANQUE DE LA PLATA"/>
    <s v="N1B29298"/>
    <n v="76250"/>
    <x v="1"/>
    <s v="Finalizada"/>
    <s v="Pago por evento"/>
    <n v="2023"/>
    <n v="76250"/>
    <n v="0"/>
    <m/>
    <n v="201481"/>
    <n v="76250"/>
    <n v="0"/>
    <n v="76250"/>
    <n v="0"/>
    <n v="76250"/>
  </r>
  <r>
    <n v="835000972"/>
    <s v="ESE HOSPITAL LUIS ABLANQUE DE LA PLATA"/>
    <s v="N1B29323"/>
    <n v="407130"/>
    <x v="1"/>
    <s v="Finalizada"/>
    <s v="Pago por evento"/>
    <n v="2023"/>
    <n v="407130"/>
    <n v="0"/>
    <m/>
    <n v="201481"/>
    <n v="407130"/>
    <n v="0"/>
    <n v="407130"/>
    <n v="0"/>
    <n v="407130"/>
  </r>
  <r>
    <n v="835000972"/>
    <s v="ESE HOSPITAL LUIS ABLANQUE DE LA PLATA"/>
    <s v="N1B29437"/>
    <n v="89120"/>
    <x v="1"/>
    <s v="Finalizada"/>
    <s v="Pago por evento"/>
    <n v="2023"/>
    <n v="89120"/>
    <n v="0"/>
    <m/>
    <n v="201481"/>
    <n v="89120"/>
    <n v="0"/>
    <n v="89120"/>
    <n v="0"/>
    <n v="89120"/>
  </r>
  <r>
    <n v="835000972"/>
    <s v="ESE HOSPITAL LUIS ABLANQUE DE LA PLATA"/>
    <s v="N2SJ115167"/>
    <n v="109957"/>
    <x v="0"/>
    <s v="Devuelta"/>
    <s v="Pago por evento"/>
    <m/>
    <n v="0"/>
    <n v="109957"/>
    <s v="se devuelve la factura por que la auto 122300137120 esta a nombre del hospital san agustin"/>
    <n v="0"/>
    <n v="0"/>
    <n v="0"/>
    <n v="0"/>
    <n v="0"/>
    <n v="0"/>
  </r>
  <r>
    <n v="835000972"/>
    <s v="ESE HOSPITAL LUIS ABLANQUE DE LA PLATA"/>
    <s v="N2SJ115173"/>
    <n v="246103"/>
    <x v="0"/>
    <s v="Devuelta"/>
    <s v="Pago por evento"/>
    <m/>
    <n v="0"/>
    <n v="246103"/>
    <s v="se devuelve la factura por que la auto. 122300134793 esta a nombre del hospital san agustin"/>
    <n v="0"/>
    <n v="0"/>
    <n v="0"/>
    <n v="0"/>
    <n v="0"/>
    <n v="0"/>
  </r>
  <r>
    <n v="835000972"/>
    <s v="ESE HOSPITAL LUIS ABLANQUE DE LA PLATA"/>
    <s v="N2SJ115328"/>
    <n v="146397"/>
    <x v="1"/>
    <s v="Finalizada"/>
    <s v="Pago por evento"/>
    <n v="2023"/>
    <n v="146397"/>
    <n v="0"/>
    <m/>
    <n v="76200"/>
    <n v="146397"/>
    <n v="0"/>
    <n v="146397"/>
    <n v="0"/>
    <n v="146397"/>
  </r>
  <r>
    <n v="835000972"/>
    <s v="ESE HOSPITAL LUIS ABLANQUE DE LA PLATA"/>
    <s v="N2SJ115389"/>
    <n v="376600"/>
    <x v="1"/>
    <s v="Finalizada"/>
    <s v="Pago por evento"/>
    <n v="2023"/>
    <n v="376600"/>
    <n v="0"/>
    <m/>
    <n v="76200"/>
    <n v="376600"/>
    <n v="0"/>
    <n v="376600"/>
    <n v="0"/>
    <n v="376600"/>
  </r>
  <r>
    <n v="835000972"/>
    <s v="ESE HOSPITAL LUIS ABLANQUE DE LA PLATA"/>
    <s v="N2SJ115400"/>
    <n v="389418"/>
    <x v="1"/>
    <s v="Finalizada"/>
    <s v="Pago por evento"/>
    <n v="2023"/>
    <n v="389418"/>
    <n v="0"/>
    <m/>
    <n v="76200"/>
    <n v="389418"/>
    <n v="0"/>
    <n v="389418"/>
    <n v="0"/>
    <n v="389418"/>
  </r>
  <r>
    <n v="835000972"/>
    <s v="ESE HOSPITAL LUIS ABLANQUE DE LA PLATA"/>
    <s v="N2SJ115759"/>
    <n v="311609"/>
    <x v="0"/>
    <s v="Devuelta"/>
    <s v="Pago por evento"/>
    <m/>
    <n v="0"/>
    <n v="311609"/>
    <s v="se devuelve la factura por que la auto. 122300144539 esta a nombre de hospital san agustin"/>
    <n v="0"/>
    <n v="0"/>
    <n v="0"/>
    <n v="0"/>
    <n v="0"/>
    <n v="0"/>
  </r>
  <r>
    <n v="835000972"/>
    <s v="ESE HOSPITAL LUIS ABLANQUE DE LA PLATA"/>
    <s v="N2SJ115760"/>
    <n v="92800"/>
    <x v="0"/>
    <s v="Devuelta"/>
    <s v="Pago por evento"/>
    <m/>
    <n v="0"/>
    <n v="92800"/>
    <s v="se devuelve la factura por que la auto. esta a nombre de hospital san Agustín"/>
    <n v="0"/>
    <n v="0"/>
    <n v="0"/>
    <n v="0"/>
    <n v="0"/>
    <n v="0"/>
  </r>
  <r>
    <n v="835000972"/>
    <s v="ESE HOSPITAL LUIS ABLANQUE DE LA PLATA"/>
    <s v="N2SJ115761"/>
    <n v="343328"/>
    <x v="1"/>
    <s v="Finalizada"/>
    <s v="Pago por evento"/>
    <n v="2023"/>
    <n v="343328"/>
    <n v="0"/>
    <m/>
    <n v="76200"/>
    <n v="343328"/>
    <n v="4100"/>
    <n v="343328"/>
    <n v="0"/>
    <n v="343328"/>
  </r>
  <r>
    <n v="835000972"/>
    <s v="ESE HOSPITAL LUIS ABLANQUE DE LA PLATA"/>
    <s v="N2SJ115813"/>
    <n v="332935"/>
    <x v="1"/>
    <s v="Finalizada"/>
    <s v="Pago por evento"/>
    <n v="2023"/>
    <n v="332935"/>
    <n v="0"/>
    <m/>
    <n v="76200"/>
    <n v="332935"/>
    <n v="0"/>
    <n v="332935"/>
    <n v="0"/>
    <n v="332935"/>
  </r>
  <r>
    <n v="835000972"/>
    <s v="ESE HOSPITAL LUIS ABLANQUE DE LA PLATA"/>
    <s v="N2SJ115967"/>
    <n v="555536"/>
    <x v="0"/>
    <s v="Devuelta"/>
    <s v="Pago por evento"/>
    <m/>
    <n v="0"/>
    <n v="555536"/>
    <s v="se devuelve la factura por que la auto.122300147854 esta a nombre de hospital san agustin"/>
    <n v="0"/>
    <n v="0"/>
    <n v="0"/>
    <n v="0"/>
    <n v="0"/>
    <n v="0"/>
  </r>
  <r>
    <n v="835000972"/>
    <s v="ESE HOSPITAL LUIS ABLANQUE DE LA PLATA"/>
    <s v="N2SJ115969"/>
    <n v="102225"/>
    <x v="1"/>
    <s v="Finalizada"/>
    <s v="Pago por evento"/>
    <n v="2023"/>
    <n v="102225"/>
    <n v="0"/>
    <m/>
    <n v="0"/>
    <n v="102225"/>
    <n v="0"/>
    <n v="102225"/>
    <n v="0"/>
    <n v="102225"/>
  </r>
  <r>
    <n v="835000972"/>
    <s v="ESE HOSPITAL LUIS ABLANQUE DE LA PLATA"/>
    <s v="N2SJ116313"/>
    <n v="1962432"/>
    <x v="2"/>
    <e v="#N/A"/>
    <e v="#N/A"/>
    <m/>
    <n v="0"/>
    <n v="0"/>
    <m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17">
    <pivotField showAll="0"/>
    <pivotField showAll="0"/>
    <pivotField showAll="0"/>
    <pivotField dataField="1" numFmtId="166"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numFmtId="166" showAll="0"/>
    <pivotField numFmtId="166" showAll="0"/>
    <pivotField showAll="0"/>
    <pivotField numFmtId="166" showAll="0"/>
    <pivotField numFmtId="166" showAll="0"/>
    <pivotField numFmtId="165" showAll="0"/>
    <pivotField numFmtId="166" showAll="0"/>
    <pivotField numFmtId="166" showAll="0"/>
    <pivotField numFmtId="166"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3" subtotal="count" baseField="4" baseItem="0"/>
    <dataField name=" SUMA SALDO IPS" fld="3" baseField="0" baseItem="0" numFmtId="166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0"/>
  <sheetViews>
    <sheetView topLeftCell="A105" workbookViewId="0">
      <selection activeCell="B2" sqref="B2:C110"/>
    </sheetView>
  </sheetViews>
  <sheetFormatPr baseColWidth="10" defaultRowHeight="14.5" x14ac:dyDescent="0.35"/>
  <cols>
    <col min="3" max="3" width="16.453125" customWidth="1"/>
  </cols>
  <sheetData>
    <row r="2" spans="2:3" x14ac:dyDescent="0.35">
      <c r="B2" s="1" t="s">
        <v>0</v>
      </c>
      <c r="C2" s="3">
        <v>76200</v>
      </c>
    </row>
    <row r="3" spans="2:3" x14ac:dyDescent="0.35">
      <c r="B3" s="2" t="s">
        <v>1</v>
      </c>
      <c r="C3" s="4">
        <v>141500</v>
      </c>
    </row>
    <row r="4" spans="2:3" x14ac:dyDescent="0.35">
      <c r="B4" s="1" t="s">
        <v>2</v>
      </c>
      <c r="C4" s="3">
        <v>649303</v>
      </c>
    </row>
    <row r="5" spans="2:3" x14ac:dyDescent="0.35">
      <c r="B5" s="2" t="s">
        <v>3</v>
      </c>
      <c r="C5" s="4">
        <v>1533706</v>
      </c>
    </row>
    <row r="6" spans="2:3" x14ac:dyDescent="0.35">
      <c r="B6" s="1" t="s">
        <v>4</v>
      </c>
      <c r="C6" s="3">
        <v>387165</v>
      </c>
    </row>
    <row r="7" spans="2:3" x14ac:dyDescent="0.35">
      <c r="B7" s="2" t="s">
        <v>5</v>
      </c>
      <c r="C7" s="4">
        <v>833064</v>
      </c>
    </row>
    <row r="8" spans="2:3" x14ac:dyDescent="0.35">
      <c r="B8" s="1" t="s">
        <v>6</v>
      </c>
      <c r="C8" s="3">
        <v>12023844</v>
      </c>
    </row>
    <row r="9" spans="2:3" x14ac:dyDescent="0.35">
      <c r="B9" s="2" t="s">
        <v>7</v>
      </c>
      <c r="C9" s="4">
        <v>80099</v>
      </c>
    </row>
    <row r="10" spans="2:3" x14ac:dyDescent="0.35">
      <c r="B10" s="1" t="s">
        <v>8</v>
      </c>
      <c r="C10" s="3">
        <v>76200</v>
      </c>
    </row>
    <row r="11" spans="2:3" x14ac:dyDescent="0.35">
      <c r="B11" s="2" t="s">
        <v>9</v>
      </c>
      <c r="C11" s="4">
        <v>105586</v>
      </c>
    </row>
    <row r="12" spans="2:3" x14ac:dyDescent="0.35">
      <c r="B12" s="1" t="s">
        <v>10</v>
      </c>
      <c r="C12" s="3">
        <v>3542907</v>
      </c>
    </row>
    <row r="13" spans="2:3" x14ac:dyDescent="0.35">
      <c r="B13" s="2" t="s">
        <v>11</v>
      </c>
      <c r="C13" s="4">
        <v>319201</v>
      </c>
    </row>
    <row r="14" spans="2:3" x14ac:dyDescent="0.35">
      <c r="B14" s="1" t="s">
        <v>12</v>
      </c>
      <c r="C14" s="3">
        <v>419301</v>
      </c>
    </row>
    <row r="15" spans="2:3" x14ac:dyDescent="0.35">
      <c r="B15" s="2" t="s">
        <v>13</v>
      </c>
      <c r="C15" s="4">
        <v>277123</v>
      </c>
    </row>
    <row r="16" spans="2:3" x14ac:dyDescent="0.35">
      <c r="B16" s="1" t="s">
        <v>14</v>
      </c>
      <c r="C16" s="3">
        <v>200512</v>
      </c>
    </row>
    <row r="17" spans="2:3" x14ac:dyDescent="0.35">
      <c r="B17" s="2" t="s">
        <v>15</v>
      </c>
      <c r="C17" s="4">
        <v>4126771</v>
      </c>
    </row>
    <row r="18" spans="2:3" x14ac:dyDescent="0.35">
      <c r="B18" s="1" t="s">
        <v>16</v>
      </c>
      <c r="C18" s="3">
        <v>227400</v>
      </c>
    </row>
    <row r="19" spans="2:3" x14ac:dyDescent="0.35">
      <c r="B19" s="2" t="s">
        <v>17</v>
      </c>
      <c r="C19" s="4">
        <v>76200</v>
      </c>
    </row>
    <row r="20" spans="2:3" x14ac:dyDescent="0.35">
      <c r="B20" s="1" t="s">
        <v>18</v>
      </c>
      <c r="C20" s="3">
        <v>76200</v>
      </c>
    </row>
    <row r="21" spans="2:3" x14ac:dyDescent="0.35">
      <c r="B21" s="2" t="s">
        <v>19</v>
      </c>
      <c r="C21" s="4">
        <v>201892</v>
      </c>
    </row>
    <row r="22" spans="2:3" x14ac:dyDescent="0.35">
      <c r="B22" s="1" t="s">
        <v>20</v>
      </c>
      <c r="C22" s="3">
        <v>471613</v>
      </c>
    </row>
    <row r="23" spans="2:3" x14ac:dyDescent="0.35">
      <c r="B23" s="2" t="s">
        <v>21</v>
      </c>
      <c r="C23" s="4">
        <v>89969</v>
      </c>
    </row>
    <row r="24" spans="2:3" x14ac:dyDescent="0.35">
      <c r="B24" s="1" t="s">
        <v>22</v>
      </c>
      <c r="C24" s="3">
        <v>533548</v>
      </c>
    </row>
    <row r="25" spans="2:3" x14ac:dyDescent="0.35">
      <c r="B25" s="2" t="s">
        <v>23</v>
      </c>
      <c r="C25" s="4">
        <v>164636</v>
      </c>
    </row>
    <row r="26" spans="2:3" x14ac:dyDescent="0.35">
      <c r="B26" s="1" t="s">
        <v>24</v>
      </c>
      <c r="C26" s="3">
        <v>216309</v>
      </c>
    </row>
    <row r="27" spans="2:3" x14ac:dyDescent="0.35">
      <c r="B27" s="2" t="s">
        <v>25</v>
      </c>
      <c r="C27" s="4">
        <v>295991</v>
      </c>
    </row>
    <row r="28" spans="2:3" x14ac:dyDescent="0.35">
      <c r="B28" s="1" t="s">
        <v>26</v>
      </c>
      <c r="C28" s="3">
        <v>326826</v>
      </c>
    </row>
    <row r="29" spans="2:3" x14ac:dyDescent="0.35">
      <c r="B29" s="2" t="s">
        <v>27</v>
      </c>
      <c r="C29" s="4">
        <v>416367</v>
      </c>
    </row>
    <row r="30" spans="2:3" x14ac:dyDescent="0.35">
      <c r="B30" s="1" t="s">
        <v>28</v>
      </c>
      <c r="C30" s="3">
        <v>691256</v>
      </c>
    </row>
    <row r="31" spans="2:3" x14ac:dyDescent="0.35">
      <c r="B31" s="2" t="s">
        <v>29</v>
      </c>
      <c r="C31" s="4">
        <v>106824</v>
      </c>
    </row>
    <row r="32" spans="2:3" x14ac:dyDescent="0.35">
      <c r="B32" s="1" t="s">
        <v>30</v>
      </c>
      <c r="C32" s="3">
        <v>102138</v>
      </c>
    </row>
    <row r="33" spans="2:3" x14ac:dyDescent="0.35">
      <c r="B33" s="2" t="s">
        <v>31</v>
      </c>
      <c r="C33" s="4">
        <v>193623</v>
      </c>
    </row>
    <row r="34" spans="2:3" x14ac:dyDescent="0.35">
      <c r="B34" s="1" t="s">
        <v>32</v>
      </c>
      <c r="C34" s="3">
        <v>76200</v>
      </c>
    </row>
    <row r="35" spans="2:3" x14ac:dyDescent="0.35">
      <c r="B35" s="2" t="s">
        <v>33</v>
      </c>
      <c r="C35" s="4">
        <v>273877</v>
      </c>
    </row>
    <row r="36" spans="2:3" x14ac:dyDescent="0.35">
      <c r="B36" s="1" t="s">
        <v>34</v>
      </c>
      <c r="C36" s="3">
        <v>974426</v>
      </c>
    </row>
    <row r="37" spans="2:3" x14ac:dyDescent="0.35">
      <c r="B37" s="2" t="s">
        <v>35</v>
      </c>
      <c r="C37" s="4">
        <v>746087</v>
      </c>
    </row>
    <row r="38" spans="2:3" x14ac:dyDescent="0.35">
      <c r="B38" s="1" t="s">
        <v>36</v>
      </c>
      <c r="C38" s="3">
        <v>720311</v>
      </c>
    </row>
    <row r="39" spans="2:3" x14ac:dyDescent="0.35">
      <c r="B39" s="2" t="s">
        <v>37</v>
      </c>
      <c r="C39" s="4">
        <v>101326</v>
      </c>
    </row>
    <row r="40" spans="2:3" x14ac:dyDescent="0.35">
      <c r="B40" s="1" t="s">
        <v>38</v>
      </c>
      <c r="C40" s="3">
        <v>341046</v>
      </c>
    </row>
    <row r="41" spans="2:3" x14ac:dyDescent="0.35">
      <c r="B41" s="2" t="s">
        <v>39</v>
      </c>
      <c r="C41" s="4">
        <v>452179</v>
      </c>
    </row>
    <row r="42" spans="2:3" x14ac:dyDescent="0.35">
      <c r="B42" s="1" t="s">
        <v>40</v>
      </c>
      <c r="C42" s="3">
        <v>270779</v>
      </c>
    </row>
    <row r="43" spans="2:3" x14ac:dyDescent="0.35">
      <c r="B43" s="2" t="s">
        <v>41</v>
      </c>
      <c r="C43" s="4">
        <v>612339</v>
      </c>
    </row>
    <row r="44" spans="2:3" x14ac:dyDescent="0.35">
      <c r="B44" s="1" t="s">
        <v>42</v>
      </c>
      <c r="C44" s="3">
        <v>340061</v>
      </c>
    </row>
    <row r="45" spans="2:3" x14ac:dyDescent="0.35">
      <c r="B45" s="2" t="s">
        <v>43</v>
      </c>
      <c r="C45" s="4">
        <v>266980</v>
      </c>
    </row>
    <row r="46" spans="2:3" x14ac:dyDescent="0.35">
      <c r="B46" s="1" t="s">
        <v>44</v>
      </c>
      <c r="C46" s="3">
        <v>1326256</v>
      </c>
    </row>
    <row r="47" spans="2:3" x14ac:dyDescent="0.35">
      <c r="B47" s="2" t="s">
        <v>45</v>
      </c>
      <c r="C47" s="4">
        <v>247205</v>
      </c>
    </row>
    <row r="48" spans="2:3" x14ac:dyDescent="0.35">
      <c r="B48" s="1" t="s">
        <v>46</v>
      </c>
      <c r="C48" s="3">
        <v>79347</v>
      </c>
    </row>
    <row r="49" spans="2:3" x14ac:dyDescent="0.35">
      <c r="B49" s="2" t="s">
        <v>47</v>
      </c>
      <c r="C49" s="4">
        <v>82447</v>
      </c>
    </row>
    <row r="50" spans="2:3" x14ac:dyDescent="0.35">
      <c r="B50" s="1" t="s">
        <v>48</v>
      </c>
      <c r="C50" s="3">
        <v>76200</v>
      </c>
    </row>
    <row r="51" spans="2:3" x14ac:dyDescent="0.35">
      <c r="B51" s="2" t="s">
        <v>49</v>
      </c>
      <c r="C51" s="4">
        <v>293910</v>
      </c>
    </row>
    <row r="52" spans="2:3" x14ac:dyDescent="0.35">
      <c r="B52" s="1" t="s">
        <v>50</v>
      </c>
      <c r="C52" s="3">
        <v>241480</v>
      </c>
    </row>
    <row r="53" spans="2:3" x14ac:dyDescent="0.35">
      <c r="B53" s="2" t="s">
        <v>51</v>
      </c>
      <c r="C53" s="4">
        <v>34400</v>
      </c>
    </row>
    <row r="54" spans="2:3" x14ac:dyDescent="0.35">
      <c r="B54" s="1" t="s">
        <v>52</v>
      </c>
      <c r="C54" s="3">
        <v>238750</v>
      </c>
    </row>
    <row r="55" spans="2:3" x14ac:dyDescent="0.35">
      <c r="B55" s="2" t="s">
        <v>53</v>
      </c>
      <c r="C55" s="4">
        <v>161300</v>
      </c>
    </row>
    <row r="56" spans="2:3" x14ac:dyDescent="0.35">
      <c r="B56" s="1" t="s">
        <v>54</v>
      </c>
      <c r="C56" s="3">
        <v>239170</v>
      </c>
    </row>
    <row r="57" spans="2:3" x14ac:dyDescent="0.35">
      <c r="B57" s="2" t="s">
        <v>55</v>
      </c>
      <c r="C57" s="4">
        <v>174800</v>
      </c>
    </row>
    <row r="58" spans="2:3" x14ac:dyDescent="0.35">
      <c r="B58" s="1" t="s">
        <v>56</v>
      </c>
      <c r="C58" s="3">
        <v>176510</v>
      </c>
    </row>
    <row r="59" spans="2:3" x14ac:dyDescent="0.35">
      <c r="B59" s="2" t="s">
        <v>57</v>
      </c>
      <c r="C59" s="4">
        <v>261280</v>
      </c>
    </row>
    <row r="60" spans="2:3" x14ac:dyDescent="0.35">
      <c r="B60" s="1" t="s">
        <v>58</v>
      </c>
      <c r="C60" s="3">
        <v>79090</v>
      </c>
    </row>
    <row r="61" spans="2:3" x14ac:dyDescent="0.35">
      <c r="B61" s="2" t="s">
        <v>59</v>
      </c>
      <c r="C61" s="4">
        <v>83550</v>
      </c>
    </row>
    <row r="62" spans="2:3" x14ac:dyDescent="0.35">
      <c r="B62" s="1" t="s">
        <v>60</v>
      </c>
      <c r="C62" s="3">
        <v>172500</v>
      </c>
    </row>
    <row r="63" spans="2:3" x14ac:dyDescent="0.35">
      <c r="B63" s="2" t="s">
        <v>61</v>
      </c>
      <c r="C63" s="4">
        <v>234630</v>
      </c>
    </row>
    <row r="64" spans="2:3" x14ac:dyDescent="0.35">
      <c r="B64" s="1" t="s">
        <v>62</v>
      </c>
      <c r="C64" s="3">
        <v>108300</v>
      </c>
    </row>
    <row r="65" spans="2:3" x14ac:dyDescent="0.35">
      <c r="B65" s="2" t="s">
        <v>63</v>
      </c>
      <c r="C65" s="4">
        <v>161170</v>
      </c>
    </row>
    <row r="66" spans="2:3" x14ac:dyDescent="0.35">
      <c r="B66" s="1" t="s">
        <v>64</v>
      </c>
      <c r="C66" s="3">
        <v>238970</v>
      </c>
    </row>
    <row r="67" spans="2:3" x14ac:dyDescent="0.35">
      <c r="B67" s="2" t="s">
        <v>65</v>
      </c>
      <c r="C67" s="4">
        <v>400860</v>
      </c>
    </row>
    <row r="68" spans="2:3" x14ac:dyDescent="0.35">
      <c r="B68" s="1" t="s">
        <v>66</v>
      </c>
      <c r="C68" s="3">
        <v>77100</v>
      </c>
    </row>
    <row r="69" spans="2:3" x14ac:dyDescent="0.35">
      <c r="B69" s="2" t="s">
        <v>67</v>
      </c>
      <c r="C69" s="4">
        <v>237810</v>
      </c>
    </row>
    <row r="70" spans="2:3" x14ac:dyDescent="0.35">
      <c r="B70" s="1" t="s">
        <v>68</v>
      </c>
      <c r="C70" s="3">
        <v>84520</v>
      </c>
    </row>
    <row r="71" spans="2:3" x14ac:dyDescent="0.35">
      <c r="B71" s="2" t="s">
        <v>69</v>
      </c>
      <c r="C71" s="4">
        <v>566720</v>
      </c>
    </row>
    <row r="72" spans="2:3" x14ac:dyDescent="0.35">
      <c r="B72" s="1" t="s">
        <v>70</v>
      </c>
      <c r="C72" s="3">
        <v>77570</v>
      </c>
    </row>
    <row r="73" spans="2:3" x14ac:dyDescent="0.35">
      <c r="B73" s="2" t="s">
        <v>71</v>
      </c>
      <c r="C73" s="4">
        <v>245240</v>
      </c>
    </row>
    <row r="74" spans="2:3" x14ac:dyDescent="0.35">
      <c r="B74" s="1" t="s">
        <v>72</v>
      </c>
      <c r="C74" s="3">
        <v>269790</v>
      </c>
    </row>
    <row r="75" spans="2:3" x14ac:dyDescent="0.35">
      <c r="B75" s="2" t="s">
        <v>73</v>
      </c>
      <c r="C75" s="4">
        <v>252000</v>
      </c>
    </row>
    <row r="76" spans="2:3" x14ac:dyDescent="0.35">
      <c r="B76" s="1" t="s">
        <v>74</v>
      </c>
      <c r="C76" s="3">
        <v>78190</v>
      </c>
    </row>
    <row r="77" spans="2:3" x14ac:dyDescent="0.35">
      <c r="B77" s="2" t="s">
        <v>75</v>
      </c>
      <c r="C77" s="4">
        <v>132940</v>
      </c>
    </row>
    <row r="78" spans="2:3" x14ac:dyDescent="0.35">
      <c r="B78" s="1" t="s">
        <v>76</v>
      </c>
      <c r="C78" s="3">
        <v>86330</v>
      </c>
    </row>
    <row r="79" spans="2:3" x14ac:dyDescent="0.35">
      <c r="B79" s="2" t="s">
        <v>77</v>
      </c>
      <c r="C79" s="4">
        <v>232790</v>
      </c>
    </row>
    <row r="80" spans="2:3" x14ac:dyDescent="0.35">
      <c r="B80" s="1" t="s">
        <v>78</v>
      </c>
      <c r="C80" s="3">
        <v>161300</v>
      </c>
    </row>
    <row r="81" spans="2:3" x14ac:dyDescent="0.35">
      <c r="B81" s="2" t="s">
        <v>79</v>
      </c>
      <c r="C81" s="4">
        <v>181940</v>
      </c>
    </row>
    <row r="82" spans="2:3" x14ac:dyDescent="0.35">
      <c r="B82" s="1" t="s">
        <v>80</v>
      </c>
      <c r="C82" s="3">
        <v>177020</v>
      </c>
    </row>
    <row r="83" spans="2:3" x14ac:dyDescent="0.35">
      <c r="B83" s="2" t="s">
        <v>81</v>
      </c>
      <c r="C83" s="4">
        <v>105510</v>
      </c>
    </row>
    <row r="84" spans="2:3" x14ac:dyDescent="0.35">
      <c r="B84" s="1" t="s">
        <v>82</v>
      </c>
      <c r="C84" s="3">
        <v>238860</v>
      </c>
    </row>
    <row r="85" spans="2:3" x14ac:dyDescent="0.35">
      <c r="B85" s="2" t="s">
        <v>83</v>
      </c>
      <c r="C85" s="4">
        <v>80400</v>
      </c>
    </row>
    <row r="86" spans="2:3" x14ac:dyDescent="0.35">
      <c r="B86" s="1" t="s">
        <v>84</v>
      </c>
      <c r="C86" s="3">
        <v>77310</v>
      </c>
    </row>
    <row r="87" spans="2:3" x14ac:dyDescent="0.35">
      <c r="B87" s="2" t="s">
        <v>85</v>
      </c>
      <c r="C87" s="4">
        <v>238230</v>
      </c>
    </row>
    <row r="88" spans="2:3" x14ac:dyDescent="0.35">
      <c r="B88" s="1" t="s">
        <v>86</v>
      </c>
      <c r="C88" s="3">
        <v>88140</v>
      </c>
    </row>
    <row r="89" spans="2:3" x14ac:dyDescent="0.35">
      <c r="B89" s="2" t="s">
        <v>87</v>
      </c>
      <c r="C89" s="4">
        <v>237620</v>
      </c>
    </row>
    <row r="90" spans="2:3" x14ac:dyDescent="0.35">
      <c r="B90" s="1" t="s">
        <v>88</v>
      </c>
      <c r="C90" s="3">
        <v>76200</v>
      </c>
    </row>
    <row r="91" spans="2:3" x14ac:dyDescent="0.35">
      <c r="B91" s="2" t="s">
        <v>89</v>
      </c>
      <c r="C91" s="4">
        <v>78000</v>
      </c>
    </row>
    <row r="92" spans="2:3" x14ac:dyDescent="0.35">
      <c r="B92" s="1" t="s">
        <v>90</v>
      </c>
      <c r="C92" s="3">
        <v>78820</v>
      </c>
    </row>
    <row r="93" spans="2:3" x14ac:dyDescent="0.35">
      <c r="B93" s="2" t="s">
        <v>91</v>
      </c>
      <c r="C93" s="4">
        <v>171900</v>
      </c>
    </row>
    <row r="94" spans="2:3" x14ac:dyDescent="0.35">
      <c r="B94" s="1" t="s">
        <v>92</v>
      </c>
      <c r="C94" s="3">
        <v>161300</v>
      </c>
    </row>
    <row r="95" spans="2:3" x14ac:dyDescent="0.35">
      <c r="B95" s="2" t="s">
        <v>93</v>
      </c>
      <c r="C95" s="4">
        <v>76250</v>
      </c>
    </row>
    <row r="96" spans="2:3" x14ac:dyDescent="0.35">
      <c r="B96" s="1" t="s">
        <v>94</v>
      </c>
      <c r="C96" s="3">
        <v>407130</v>
      </c>
    </row>
    <row r="97" spans="2:3" x14ac:dyDescent="0.35">
      <c r="B97" s="2" t="s">
        <v>95</v>
      </c>
      <c r="C97" s="4">
        <v>89120</v>
      </c>
    </row>
    <row r="98" spans="2:3" x14ac:dyDescent="0.35">
      <c r="B98" s="1" t="s">
        <v>96</v>
      </c>
      <c r="C98" s="3">
        <v>109957</v>
      </c>
    </row>
    <row r="99" spans="2:3" x14ac:dyDescent="0.35">
      <c r="B99" s="2" t="s">
        <v>97</v>
      </c>
      <c r="C99" s="4">
        <v>246103</v>
      </c>
    </row>
    <row r="100" spans="2:3" x14ac:dyDescent="0.35">
      <c r="B100" s="1" t="s">
        <v>98</v>
      </c>
      <c r="C100" s="3">
        <v>146397</v>
      </c>
    </row>
    <row r="101" spans="2:3" x14ac:dyDescent="0.35">
      <c r="B101" s="2" t="s">
        <v>99</v>
      </c>
      <c r="C101" s="4">
        <v>376600</v>
      </c>
    </row>
    <row r="102" spans="2:3" x14ac:dyDescent="0.35">
      <c r="B102" s="1" t="s">
        <v>100</v>
      </c>
      <c r="C102" s="3">
        <v>389418</v>
      </c>
    </row>
    <row r="103" spans="2:3" x14ac:dyDescent="0.35">
      <c r="B103" s="2" t="s">
        <v>101</v>
      </c>
      <c r="C103" s="4">
        <v>311609</v>
      </c>
    </row>
    <row r="104" spans="2:3" x14ac:dyDescent="0.35">
      <c r="B104" s="1" t="s">
        <v>102</v>
      </c>
      <c r="C104" s="3">
        <v>92800</v>
      </c>
    </row>
    <row r="105" spans="2:3" x14ac:dyDescent="0.35">
      <c r="B105" s="2" t="s">
        <v>103</v>
      </c>
      <c r="C105" s="4">
        <v>343328</v>
      </c>
    </row>
    <row r="106" spans="2:3" x14ac:dyDescent="0.35">
      <c r="B106" s="1" t="s">
        <v>104</v>
      </c>
      <c r="C106" s="3">
        <v>332935</v>
      </c>
    </row>
    <row r="107" spans="2:3" x14ac:dyDescent="0.35">
      <c r="B107" s="2" t="s">
        <v>105</v>
      </c>
      <c r="C107" s="4">
        <v>555536</v>
      </c>
    </row>
    <row r="108" spans="2:3" x14ac:dyDescent="0.35">
      <c r="B108" s="1" t="s">
        <v>106</v>
      </c>
      <c r="C108" s="3">
        <v>102225</v>
      </c>
    </row>
    <row r="109" spans="2:3" ht="15" thickBot="1" x14ac:dyDescent="0.4">
      <c r="B109" s="2" t="s">
        <v>107</v>
      </c>
      <c r="C109" s="4">
        <v>1962432</v>
      </c>
    </row>
    <row r="110" spans="2:3" ht="15" thickTop="1" x14ac:dyDescent="0.35">
      <c r="B110" s="5" t="s">
        <v>108</v>
      </c>
      <c r="C110" s="6">
        <v>49306400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4.5" x14ac:dyDescent="0.35"/>
  <cols>
    <col min="1" max="1" width="34.26953125" bestFit="1" customWidth="1"/>
    <col min="2" max="2" width="15.36328125" bestFit="1" customWidth="1"/>
    <col min="3" max="3" width="15.1796875" bestFit="1" customWidth="1"/>
  </cols>
  <sheetData>
    <row r="3" spans="1:3" x14ac:dyDescent="0.35">
      <c r="A3" s="18" t="s">
        <v>264</v>
      </c>
      <c r="B3" t="s">
        <v>265</v>
      </c>
      <c r="C3" t="s">
        <v>266</v>
      </c>
    </row>
    <row r="4" spans="1:3" x14ac:dyDescent="0.35">
      <c r="A4" s="19" t="s">
        <v>228</v>
      </c>
      <c r="B4" s="20">
        <v>22</v>
      </c>
      <c r="C4" s="21">
        <v>24318840</v>
      </c>
    </row>
    <row r="5" spans="1:3" x14ac:dyDescent="0.35">
      <c r="A5" s="19" t="s">
        <v>229</v>
      </c>
      <c r="B5" s="20">
        <v>74</v>
      </c>
      <c r="C5" s="21">
        <v>18750742</v>
      </c>
    </row>
    <row r="6" spans="1:3" x14ac:dyDescent="0.35">
      <c r="A6" s="19" t="s">
        <v>227</v>
      </c>
      <c r="B6" s="20">
        <v>12</v>
      </c>
      <c r="C6" s="21">
        <v>6236818</v>
      </c>
    </row>
    <row r="7" spans="1:3" x14ac:dyDescent="0.35">
      <c r="A7" s="19" t="s">
        <v>263</v>
      </c>
      <c r="B7" s="20">
        <v>108</v>
      </c>
      <c r="C7" s="21">
        <v>49306400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workbookViewId="0">
      <selection activeCell="F1" sqref="F1:F1048576"/>
    </sheetView>
  </sheetViews>
  <sheetFormatPr baseColWidth="10" defaultRowHeight="14.5" x14ac:dyDescent="0.35"/>
  <cols>
    <col min="2" max="2" width="31.54296875" customWidth="1"/>
    <col min="4" max="4" width="15.08984375" bestFit="1" customWidth="1"/>
    <col min="5" max="5" width="28.81640625" customWidth="1"/>
    <col min="7" max="7" width="13.90625" customWidth="1"/>
    <col min="9" max="9" width="15.08984375" bestFit="1" customWidth="1"/>
    <col min="10" max="11" width="15" customWidth="1"/>
    <col min="12" max="12" width="13.1796875" customWidth="1"/>
    <col min="13" max="13" width="12.6328125" customWidth="1"/>
    <col min="14" max="14" width="15.26953125" customWidth="1"/>
    <col min="15" max="15" width="14.36328125" customWidth="1"/>
    <col min="16" max="16" width="11.54296875" customWidth="1"/>
    <col min="17" max="17" width="14.08984375" bestFit="1" customWidth="1"/>
  </cols>
  <sheetData>
    <row r="1" spans="1:17" x14ac:dyDescent="0.35">
      <c r="D1" s="8">
        <f>SUBTOTAL(9,D3:D110)</f>
        <v>49306400</v>
      </c>
      <c r="I1" s="8">
        <f>SUBTOTAL(9,I3:I110)</f>
        <v>18750742</v>
      </c>
      <c r="J1" s="8">
        <f>SUBTOTAL(9,J3:J110)</f>
        <v>24623693</v>
      </c>
      <c r="L1" s="8">
        <f>SUBTOTAL(9,L3:L110)</f>
        <v>14081708</v>
      </c>
      <c r="M1" s="8">
        <f>SUBTOTAL(9,M3:M110)</f>
        <v>18750742</v>
      </c>
      <c r="N1" s="8">
        <f>SUBTOTAL(9,N3:N110)</f>
        <v>65600</v>
      </c>
      <c r="O1" s="8">
        <f>SUBTOTAL(9,O3:O110)</f>
        <v>18750742</v>
      </c>
      <c r="P1" s="8">
        <f t="shared" ref="P1:Q1" si="0">SUBTOTAL(9,P3:P110)</f>
        <v>0</v>
      </c>
      <c r="Q1" s="8">
        <f t="shared" si="0"/>
        <v>18750742</v>
      </c>
    </row>
    <row r="2" spans="1:17" s="7" customFormat="1" ht="29" x14ac:dyDescent="0.35">
      <c r="A2" s="9" t="s">
        <v>111</v>
      </c>
      <c r="B2" s="9" t="s">
        <v>112</v>
      </c>
      <c r="C2" s="9" t="s">
        <v>110</v>
      </c>
      <c r="D2" s="10" t="s">
        <v>113</v>
      </c>
      <c r="E2" s="14" t="s">
        <v>223</v>
      </c>
      <c r="F2" s="13" t="s">
        <v>224</v>
      </c>
      <c r="G2" s="13" t="s">
        <v>114</v>
      </c>
      <c r="H2" s="15" t="s">
        <v>231</v>
      </c>
      <c r="I2" s="13" t="s">
        <v>232</v>
      </c>
      <c r="J2" s="15" t="s">
        <v>233</v>
      </c>
      <c r="K2" s="15" t="s">
        <v>240</v>
      </c>
      <c r="L2" s="13" t="s">
        <v>234</v>
      </c>
      <c r="M2" s="13" t="s">
        <v>235</v>
      </c>
      <c r="N2" s="13" t="s">
        <v>236</v>
      </c>
      <c r="O2" s="13" t="s">
        <v>237</v>
      </c>
      <c r="P2" s="15" t="s">
        <v>238</v>
      </c>
      <c r="Q2" s="15" t="s">
        <v>239</v>
      </c>
    </row>
    <row r="3" spans="1:17" x14ac:dyDescent="0.35">
      <c r="A3" s="11">
        <v>835000972</v>
      </c>
      <c r="B3" s="11" t="s">
        <v>109</v>
      </c>
      <c r="C3" s="11" t="s">
        <v>115</v>
      </c>
      <c r="D3" s="12">
        <v>76200</v>
      </c>
      <c r="E3" s="11" t="s">
        <v>228</v>
      </c>
      <c r="F3" s="11" t="s">
        <v>225</v>
      </c>
      <c r="G3" s="11" t="s">
        <v>230</v>
      </c>
      <c r="H3" s="11"/>
      <c r="I3" s="12">
        <v>0</v>
      </c>
      <c r="J3" s="12">
        <v>76200</v>
      </c>
      <c r="K3" s="16" t="s">
        <v>241</v>
      </c>
      <c r="L3" s="12">
        <v>0</v>
      </c>
      <c r="M3" s="12">
        <v>0</v>
      </c>
      <c r="N3" s="17">
        <v>0</v>
      </c>
      <c r="O3" s="12">
        <v>0</v>
      </c>
      <c r="P3" s="12">
        <v>0</v>
      </c>
      <c r="Q3" s="12">
        <v>0</v>
      </c>
    </row>
    <row r="4" spans="1:17" x14ac:dyDescent="0.35">
      <c r="A4" s="11">
        <v>835000972</v>
      </c>
      <c r="B4" s="11" t="s">
        <v>109</v>
      </c>
      <c r="C4" s="11" t="s">
        <v>116</v>
      </c>
      <c r="D4" s="12">
        <v>141500</v>
      </c>
      <c r="E4" s="11" t="s">
        <v>229</v>
      </c>
      <c r="F4" s="11" t="s">
        <v>226</v>
      </c>
      <c r="G4" s="11" t="s">
        <v>230</v>
      </c>
      <c r="H4" s="11">
        <v>2023</v>
      </c>
      <c r="I4" s="12">
        <v>141500</v>
      </c>
      <c r="J4" s="12">
        <v>0</v>
      </c>
      <c r="K4" s="16"/>
      <c r="L4" s="12">
        <v>201481</v>
      </c>
      <c r="M4" s="12">
        <v>141500</v>
      </c>
      <c r="N4" s="17">
        <v>0</v>
      </c>
      <c r="O4" s="12">
        <v>141500</v>
      </c>
      <c r="P4" s="12">
        <v>0</v>
      </c>
      <c r="Q4" s="12">
        <v>141500</v>
      </c>
    </row>
    <row r="5" spans="1:17" x14ac:dyDescent="0.35">
      <c r="A5" s="11">
        <v>835000972</v>
      </c>
      <c r="B5" s="11" t="s">
        <v>109</v>
      </c>
      <c r="C5" s="11" t="s">
        <v>117</v>
      </c>
      <c r="D5" s="12">
        <v>649303</v>
      </c>
      <c r="E5" s="11" t="s">
        <v>229</v>
      </c>
      <c r="F5" s="11" t="s">
        <v>226</v>
      </c>
      <c r="G5" s="11" t="s">
        <v>230</v>
      </c>
      <c r="H5" s="11">
        <v>2023</v>
      </c>
      <c r="I5" s="12">
        <v>649303</v>
      </c>
      <c r="J5" s="12">
        <v>0</v>
      </c>
      <c r="K5" s="16"/>
      <c r="L5" s="12">
        <v>201481</v>
      </c>
      <c r="M5" s="12">
        <v>649303</v>
      </c>
      <c r="N5" s="17">
        <v>0</v>
      </c>
      <c r="O5" s="12">
        <v>649303</v>
      </c>
      <c r="P5" s="12">
        <v>0</v>
      </c>
      <c r="Q5" s="12">
        <v>649303</v>
      </c>
    </row>
    <row r="6" spans="1:17" x14ac:dyDescent="0.35">
      <c r="A6" s="11">
        <v>835000972</v>
      </c>
      <c r="B6" s="11" t="s">
        <v>109</v>
      </c>
      <c r="C6" s="11" t="s">
        <v>118</v>
      </c>
      <c r="D6" s="12">
        <v>1533706</v>
      </c>
      <c r="E6" s="11" t="s">
        <v>229</v>
      </c>
      <c r="F6" s="11" t="s">
        <v>226</v>
      </c>
      <c r="G6" s="11" t="s">
        <v>230</v>
      </c>
      <c r="H6" s="11">
        <v>2023</v>
      </c>
      <c r="I6" s="12">
        <v>1533706</v>
      </c>
      <c r="J6" s="12">
        <v>0</v>
      </c>
      <c r="K6" s="16"/>
      <c r="L6" s="12">
        <v>201481</v>
      </c>
      <c r="M6" s="12">
        <v>1533706</v>
      </c>
      <c r="N6" s="17">
        <v>0</v>
      </c>
      <c r="O6" s="12">
        <v>1533706</v>
      </c>
      <c r="P6" s="12">
        <v>0</v>
      </c>
      <c r="Q6" s="12">
        <v>1533706</v>
      </c>
    </row>
    <row r="7" spans="1:17" x14ac:dyDescent="0.35">
      <c r="A7" s="11">
        <v>835000972</v>
      </c>
      <c r="B7" s="11" t="s">
        <v>109</v>
      </c>
      <c r="C7" s="11" t="s">
        <v>119</v>
      </c>
      <c r="D7" s="12">
        <v>387165</v>
      </c>
      <c r="E7" s="11" t="s">
        <v>229</v>
      </c>
      <c r="F7" s="11" t="s">
        <v>226</v>
      </c>
      <c r="G7" s="11" t="s">
        <v>230</v>
      </c>
      <c r="H7" s="11">
        <v>2023</v>
      </c>
      <c r="I7" s="12">
        <v>387165</v>
      </c>
      <c r="J7" s="12">
        <v>0</v>
      </c>
      <c r="K7" s="16"/>
      <c r="L7" s="12">
        <v>201481</v>
      </c>
      <c r="M7" s="12">
        <v>387165</v>
      </c>
      <c r="N7" s="17">
        <v>0</v>
      </c>
      <c r="O7" s="12">
        <v>387165</v>
      </c>
      <c r="P7" s="12">
        <v>0</v>
      </c>
      <c r="Q7" s="12">
        <v>387165</v>
      </c>
    </row>
    <row r="8" spans="1:17" x14ac:dyDescent="0.35">
      <c r="A8" s="11">
        <v>835000972</v>
      </c>
      <c r="B8" s="11" t="s">
        <v>109</v>
      </c>
      <c r="C8" s="11" t="s">
        <v>120</v>
      </c>
      <c r="D8" s="12">
        <v>833064</v>
      </c>
      <c r="E8" s="11" t="s">
        <v>228</v>
      </c>
      <c r="F8" s="11" t="s">
        <v>225</v>
      </c>
      <c r="G8" s="11" t="s">
        <v>230</v>
      </c>
      <c r="H8" s="11"/>
      <c r="I8" s="12">
        <v>0</v>
      </c>
      <c r="J8" s="12">
        <v>833064</v>
      </c>
      <c r="K8" s="16" t="s">
        <v>242</v>
      </c>
      <c r="L8" s="12">
        <v>0</v>
      </c>
      <c r="M8" s="12">
        <v>0</v>
      </c>
      <c r="N8" s="17">
        <v>0</v>
      </c>
      <c r="O8" s="12">
        <v>0</v>
      </c>
      <c r="P8" s="12">
        <v>0</v>
      </c>
      <c r="Q8" s="12">
        <v>0</v>
      </c>
    </row>
    <row r="9" spans="1:17" x14ac:dyDescent="0.35">
      <c r="A9" s="11">
        <v>835000972</v>
      </c>
      <c r="B9" s="11" t="s">
        <v>109</v>
      </c>
      <c r="C9" s="11" t="s">
        <v>121</v>
      </c>
      <c r="D9" s="12">
        <v>12023844</v>
      </c>
      <c r="E9" s="11" t="s">
        <v>228</v>
      </c>
      <c r="F9" s="11" t="s">
        <v>225</v>
      </c>
      <c r="G9" s="11" t="s">
        <v>230</v>
      </c>
      <c r="H9" s="11"/>
      <c r="I9" s="12">
        <v>0</v>
      </c>
      <c r="J9" s="12">
        <v>12023844</v>
      </c>
      <c r="K9" s="16" t="s">
        <v>243</v>
      </c>
      <c r="L9" s="12">
        <v>0</v>
      </c>
      <c r="M9" s="12">
        <v>0</v>
      </c>
      <c r="N9" s="17">
        <v>0</v>
      </c>
      <c r="O9" s="12">
        <v>0</v>
      </c>
      <c r="P9" s="12">
        <v>0</v>
      </c>
      <c r="Q9" s="12">
        <v>0</v>
      </c>
    </row>
    <row r="10" spans="1:17" x14ac:dyDescent="0.35">
      <c r="A10" s="11">
        <v>835000972</v>
      </c>
      <c r="B10" s="11" t="s">
        <v>109</v>
      </c>
      <c r="C10" s="11" t="s">
        <v>122</v>
      </c>
      <c r="D10" s="12">
        <v>80099</v>
      </c>
      <c r="E10" s="11" t="s">
        <v>229</v>
      </c>
      <c r="F10" s="11" t="s">
        <v>226</v>
      </c>
      <c r="G10" s="11" t="s">
        <v>230</v>
      </c>
      <c r="H10" s="11">
        <v>2023</v>
      </c>
      <c r="I10" s="12">
        <v>80099</v>
      </c>
      <c r="J10" s="12">
        <v>0</v>
      </c>
      <c r="K10" s="16"/>
      <c r="L10" s="12">
        <v>201481</v>
      </c>
      <c r="M10" s="12">
        <v>80099</v>
      </c>
      <c r="N10" s="17">
        <v>0</v>
      </c>
      <c r="O10" s="12">
        <v>80099</v>
      </c>
      <c r="P10" s="12">
        <v>0</v>
      </c>
      <c r="Q10" s="12">
        <v>80099</v>
      </c>
    </row>
    <row r="11" spans="1:17" x14ac:dyDescent="0.35">
      <c r="A11" s="11">
        <v>835000972</v>
      </c>
      <c r="B11" s="11" t="s">
        <v>109</v>
      </c>
      <c r="C11" s="11" t="s">
        <v>123</v>
      </c>
      <c r="D11" s="12">
        <v>76200</v>
      </c>
      <c r="E11" s="11" t="s">
        <v>229</v>
      </c>
      <c r="F11" s="11" t="s">
        <v>226</v>
      </c>
      <c r="G11" s="11" t="s">
        <v>230</v>
      </c>
      <c r="H11" s="11">
        <v>2023</v>
      </c>
      <c r="I11" s="12">
        <v>76200</v>
      </c>
      <c r="J11" s="12">
        <v>0</v>
      </c>
      <c r="K11" s="16"/>
      <c r="L11" s="12">
        <v>201481</v>
      </c>
      <c r="M11" s="12">
        <v>76200</v>
      </c>
      <c r="N11" s="17">
        <v>0</v>
      </c>
      <c r="O11" s="12">
        <v>76200</v>
      </c>
      <c r="P11" s="12">
        <v>0</v>
      </c>
      <c r="Q11" s="12">
        <v>76200</v>
      </c>
    </row>
    <row r="12" spans="1:17" x14ac:dyDescent="0.35">
      <c r="A12" s="11">
        <v>835000972</v>
      </c>
      <c r="B12" s="11" t="s">
        <v>109</v>
      </c>
      <c r="C12" s="11" t="s">
        <v>124</v>
      </c>
      <c r="D12" s="12">
        <v>105586</v>
      </c>
      <c r="E12" s="11" t="s">
        <v>229</v>
      </c>
      <c r="F12" s="11" t="s">
        <v>226</v>
      </c>
      <c r="G12" s="11" t="s">
        <v>230</v>
      </c>
      <c r="H12" s="11">
        <v>2023</v>
      </c>
      <c r="I12" s="12">
        <v>105586</v>
      </c>
      <c r="J12" s="12">
        <v>0</v>
      </c>
      <c r="K12" s="16"/>
      <c r="L12" s="12">
        <v>201481</v>
      </c>
      <c r="M12" s="12">
        <v>105586</v>
      </c>
      <c r="N12" s="17">
        <v>0</v>
      </c>
      <c r="O12" s="12">
        <v>105586</v>
      </c>
      <c r="P12" s="12">
        <v>0</v>
      </c>
      <c r="Q12" s="12">
        <v>105586</v>
      </c>
    </row>
    <row r="13" spans="1:17" x14ac:dyDescent="0.35">
      <c r="A13" s="11">
        <v>835000972</v>
      </c>
      <c r="B13" s="11" t="s">
        <v>109</v>
      </c>
      <c r="C13" s="11" t="s">
        <v>125</v>
      </c>
      <c r="D13" s="12">
        <v>3542907</v>
      </c>
      <c r="E13" s="11" t="s">
        <v>228</v>
      </c>
      <c r="F13" s="11" t="s">
        <v>225</v>
      </c>
      <c r="G13" s="11" t="s">
        <v>230</v>
      </c>
      <c r="H13" s="11"/>
      <c r="I13" s="12">
        <v>0</v>
      </c>
      <c r="J13" s="12">
        <v>3847760</v>
      </c>
      <c r="K13" s="16" t="s">
        <v>244</v>
      </c>
      <c r="L13" s="12">
        <v>0</v>
      </c>
      <c r="M13" s="12">
        <v>0</v>
      </c>
      <c r="N13" s="17">
        <v>0</v>
      </c>
      <c r="O13" s="12">
        <v>0</v>
      </c>
      <c r="P13" s="12">
        <v>0</v>
      </c>
      <c r="Q13" s="12">
        <v>0</v>
      </c>
    </row>
    <row r="14" spans="1:17" x14ac:dyDescent="0.35">
      <c r="A14" s="11">
        <v>835000972</v>
      </c>
      <c r="B14" s="11" t="s">
        <v>109</v>
      </c>
      <c r="C14" s="11" t="s">
        <v>126</v>
      </c>
      <c r="D14" s="12">
        <v>319201</v>
      </c>
      <c r="E14" s="11" t="s">
        <v>229</v>
      </c>
      <c r="F14" s="11" t="s">
        <v>226</v>
      </c>
      <c r="G14" s="11" t="s">
        <v>230</v>
      </c>
      <c r="H14" s="11">
        <v>2023</v>
      </c>
      <c r="I14" s="12">
        <v>319201</v>
      </c>
      <c r="J14" s="12">
        <v>0</v>
      </c>
      <c r="K14" s="16"/>
      <c r="L14" s="12">
        <v>201481</v>
      </c>
      <c r="M14" s="12">
        <v>319201</v>
      </c>
      <c r="N14" s="17">
        <v>0</v>
      </c>
      <c r="O14" s="12">
        <v>319201</v>
      </c>
      <c r="P14" s="12">
        <v>0</v>
      </c>
      <c r="Q14" s="12">
        <v>319201</v>
      </c>
    </row>
    <row r="15" spans="1:17" x14ac:dyDescent="0.35">
      <c r="A15" s="11">
        <v>835000972</v>
      </c>
      <c r="B15" s="11" t="s">
        <v>109</v>
      </c>
      <c r="C15" s="11" t="s">
        <v>127</v>
      </c>
      <c r="D15" s="12">
        <v>419301</v>
      </c>
      <c r="E15" s="11" t="s">
        <v>229</v>
      </c>
      <c r="F15" s="11" t="s">
        <v>226</v>
      </c>
      <c r="G15" s="11" t="s">
        <v>230</v>
      </c>
      <c r="H15" s="11">
        <v>2023</v>
      </c>
      <c r="I15" s="12">
        <v>419301</v>
      </c>
      <c r="J15" s="12">
        <v>0</v>
      </c>
      <c r="K15" s="16"/>
      <c r="L15" s="12">
        <v>201481</v>
      </c>
      <c r="M15" s="12">
        <v>419301</v>
      </c>
      <c r="N15" s="17">
        <v>0</v>
      </c>
      <c r="O15" s="12">
        <v>419301</v>
      </c>
      <c r="P15" s="12">
        <v>0</v>
      </c>
      <c r="Q15" s="12">
        <v>419301</v>
      </c>
    </row>
    <row r="16" spans="1:17" x14ac:dyDescent="0.35">
      <c r="A16" s="11">
        <v>835000972</v>
      </c>
      <c r="B16" s="11" t="s">
        <v>109</v>
      </c>
      <c r="C16" s="11" t="s">
        <v>128</v>
      </c>
      <c r="D16" s="12">
        <v>277123</v>
      </c>
      <c r="E16" s="11" t="s">
        <v>229</v>
      </c>
      <c r="F16" s="11" t="s">
        <v>226</v>
      </c>
      <c r="G16" s="11" t="s">
        <v>230</v>
      </c>
      <c r="H16" s="11">
        <v>2023</v>
      </c>
      <c r="I16" s="12">
        <v>277123</v>
      </c>
      <c r="J16" s="12">
        <v>0</v>
      </c>
      <c r="K16" s="16"/>
      <c r="L16" s="12">
        <v>201481</v>
      </c>
      <c r="M16" s="12">
        <v>277123</v>
      </c>
      <c r="N16" s="17">
        <v>0</v>
      </c>
      <c r="O16" s="12">
        <v>277123</v>
      </c>
      <c r="P16" s="12">
        <v>0</v>
      </c>
      <c r="Q16" s="12">
        <v>277123</v>
      </c>
    </row>
    <row r="17" spans="1:17" x14ac:dyDescent="0.35">
      <c r="A17" s="11">
        <v>835000972</v>
      </c>
      <c r="B17" s="11" t="s">
        <v>109</v>
      </c>
      <c r="C17" s="11" t="s">
        <v>129</v>
      </c>
      <c r="D17" s="12">
        <v>200512</v>
      </c>
      <c r="E17" s="11" t="s">
        <v>229</v>
      </c>
      <c r="F17" s="11" t="s">
        <v>226</v>
      </c>
      <c r="G17" s="11" t="s">
        <v>230</v>
      </c>
      <c r="H17" s="11">
        <v>2023</v>
      </c>
      <c r="I17" s="12">
        <v>200512</v>
      </c>
      <c r="J17" s="12">
        <v>0</v>
      </c>
      <c r="K17" s="16"/>
      <c r="L17" s="12">
        <v>201481</v>
      </c>
      <c r="M17" s="12">
        <v>200512</v>
      </c>
      <c r="N17" s="17">
        <v>0</v>
      </c>
      <c r="O17" s="12">
        <v>200512</v>
      </c>
      <c r="P17" s="12">
        <v>0</v>
      </c>
      <c r="Q17" s="12">
        <v>200512</v>
      </c>
    </row>
    <row r="18" spans="1:17" x14ac:dyDescent="0.35">
      <c r="A18" s="11">
        <v>835000972</v>
      </c>
      <c r="B18" s="11" t="s">
        <v>109</v>
      </c>
      <c r="C18" s="11" t="s">
        <v>130</v>
      </c>
      <c r="D18" s="12">
        <v>4126771</v>
      </c>
      <c r="E18" s="11" t="s">
        <v>228</v>
      </c>
      <c r="F18" s="11" t="s">
        <v>225</v>
      </c>
      <c r="G18" s="11" t="s">
        <v>230</v>
      </c>
      <c r="H18" s="11"/>
      <c r="I18" s="12">
        <v>0</v>
      </c>
      <c r="J18" s="12">
        <v>4126771</v>
      </c>
      <c r="K18" s="16" t="s">
        <v>245</v>
      </c>
      <c r="L18" s="12">
        <v>0</v>
      </c>
      <c r="M18" s="12">
        <v>0</v>
      </c>
      <c r="N18" s="17">
        <v>0</v>
      </c>
      <c r="O18" s="12">
        <v>0</v>
      </c>
      <c r="P18" s="12">
        <v>0</v>
      </c>
      <c r="Q18" s="12">
        <v>0</v>
      </c>
    </row>
    <row r="19" spans="1:17" x14ac:dyDescent="0.35">
      <c r="A19" s="11">
        <v>835000972</v>
      </c>
      <c r="B19" s="11" t="s">
        <v>109</v>
      </c>
      <c r="C19" s="11" t="s">
        <v>131</v>
      </c>
      <c r="D19" s="12">
        <v>227400</v>
      </c>
      <c r="E19" s="11" t="s">
        <v>227</v>
      </c>
      <c r="F19" s="11" t="e">
        <v>#N/A</v>
      </c>
      <c r="G19" s="11" t="e">
        <v>#N/A</v>
      </c>
      <c r="H19" s="11"/>
      <c r="I19" s="12">
        <v>0</v>
      </c>
      <c r="J19" s="12">
        <v>0</v>
      </c>
      <c r="K19" s="16"/>
      <c r="L19" s="12">
        <v>0</v>
      </c>
      <c r="M19" s="12">
        <v>0</v>
      </c>
      <c r="N19" s="17">
        <v>0</v>
      </c>
      <c r="O19" s="12">
        <v>0</v>
      </c>
      <c r="P19" s="12">
        <v>0</v>
      </c>
      <c r="Q19" s="12">
        <v>0</v>
      </c>
    </row>
    <row r="20" spans="1:17" x14ac:dyDescent="0.35">
      <c r="A20" s="11">
        <v>835000972</v>
      </c>
      <c r="B20" s="11" t="s">
        <v>109</v>
      </c>
      <c r="C20" s="11" t="s">
        <v>132</v>
      </c>
      <c r="D20" s="12">
        <v>76200</v>
      </c>
      <c r="E20" s="11" t="s">
        <v>228</v>
      </c>
      <c r="F20" s="11" t="s">
        <v>225</v>
      </c>
      <c r="G20" s="11" t="s">
        <v>230</v>
      </c>
      <c r="H20" s="11"/>
      <c r="I20" s="12">
        <v>0</v>
      </c>
      <c r="J20" s="12">
        <v>76200</v>
      </c>
      <c r="K20" s="16" t="s">
        <v>246</v>
      </c>
      <c r="L20" s="12">
        <v>0</v>
      </c>
      <c r="M20" s="12">
        <v>0</v>
      </c>
      <c r="N20" s="17">
        <v>0</v>
      </c>
      <c r="O20" s="12">
        <v>0</v>
      </c>
      <c r="P20" s="12">
        <v>0</v>
      </c>
      <c r="Q20" s="12">
        <v>0</v>
      </c>
    </row>
    <row r="21" spans="1:17" x14ac:dyDescent="0.35">
      <c r="A21" s="11">
        <v>835000972</v>
      </c>
      <c r="B21" s="11" t="s">
        <v>109</v>
      </c>
      <c r="C21" s="11" t="s">
        <v>133</v>
      </c>
      <c r="D21" s="12">
        <v>76200</v>
      </c>
      <c r="E21" s="11" t="s">
        <v>229</v>
      </c>
      <c r="F21" s="11" t="s">
        <v>226</v>
      </c>
      <c r="G21" s="11" t="s">
        <v>230</v>
      </c>
      <c r="H21" s="11">
        <v>2023</v>
      </c>
      <c r="I21" s="12">
        <v>76200</v>
      </c>
      <c r="J21" s="12">
        <v>0</v>
      </c>
      <c r="K21" s="16"/>
      <c r="L21" s="12">
        <v>201481</v>
      </c>
      <c r="M21" s="12">
        <v>76200</v>
      </c>
      <c r="N21" s="17">
        <v>0</v>
      </c>
      <c r="O21" s="12">
        <v>76200</v>
      </c>
      <c r="P21" s="12">
        <v>0</v>
      </c>
      <c r="Q21" s="12">
        <v>76200</v>
      </c>
    </row>
    <row r="22" spans="1:17" x14ac:dyDescent="0.35">
      <c r="A22" s="11">
        <v>835000972</v>
      </c>
      <c r="B22" s="11" t="s">
        <v>109</v>
      </c>
      <c r="C22" s="11" t="s">
        <v>134</v>
      </c>
      <c r="D22" s="12">
        <v>201892</v>
      </c>
      <c r="E22" s="11" t="s">
        <v>227</v>
      </c>
      <c r="F22" s="11" t="e">
        <v>#N/A</v>
      </c>
      <c r="G22" s="11" t="e">
        <v>#N/A</v>
      </c>
      <c r="H22" s="11"/>
      <c r="I22" s="12">
        <v>0</v>
      </c>
      <c r="J22" s="12">
        <v>0</v>
      </c>
      <c r="K22" s="16"/>
      <c r="L22" s="12">
        <v>0</v>
      </c>
      <c r="M22" s="12">
        <v>0</v>
      </c>
      <c r="N22" s="17">
        <v>0</v>
      </c>
      <c r="O22" s="12">
        <v>0</v>
      </c>
      <c r="P22" s="12">
        <v>0</v>
      </c>
      <c r="Q22" s="12">
        <v>0</v>
      </c>
    </row>
    <row r="23" spans="1:17" x14ac:dyDescent="0.35">
      <c r="A23" s="11">
        <v>835000972</v>
      </c>
      <c r="B23" s="11" t="s">
        <v>109</v>
      </c>
      <c r="C23" s="11" t="s">
        <v>135</v>
      </c>
      <c r="D23" s="12">
        <v>471613</v>
      </c>
      <c r="E23" s="11" t="s">
        <v>229</v>
      </c>
      <c r="F23" s="11" t="s">
        <v>226</v>
      </c>
      <c r="G23" s="11" t="s">
        <v>230</v>
      </c>
      <c r="H23" s="11">
        <v>2023</v>
      </c>
      <c r="I23" s="12">
        <v>471613</v>
      </c>
      <c r="J23" s="12">
        <v>0</v>
      </c>
      <c r="K23" s="16"/>
      <c r="L23" s="12">
        <v>201481</v>
      </c>
      <c r="M23" s="12">
        <v>471613</v>
      </c>
      <c r="N23" s="17">
        <v>0</v>
      </c>
      <c r="O23" s="12">
        <v>471613</v>
      </c>
      <c r="P23" s="12">
        <v>0</v>
      </c>
      <c r="Q23" s="12">
        <v>471613</v>
      </c>
    </row>
    <row r="24" spans="1:17" x14ac:dyDescent="0.35">
      <c r="A24" s="11">
        <v>835000972</v>
      </c>
      <c r="B24" s="11" t="s">
        <v>109</v>
      </c>
      <c r="C24" s="11" t="s">
        <v>136</v>
      </c>
      <c r="D24" s="12">
        <v>89969</v>
      </c>
      <c r="E24" s="11" t="s">
        <v>227</v>
      </c>
      <c r="F24" s="11" t="e">
        <v>#N/A</v>
      </c>
      <c r="G24" s="11" t="e">
        <v>#N/A</v>
      </c>
      <c r="H24" s="11"/>
      <c r="I24" s="12">
        <v>0</v>
      </c>
      <c r="J24" s="12">
        <v>0</v>
      </c>
      <c r="K24" s="16"/>
      <c r="L24" s="12">
        <v>0</v>
      </c>
      <c r="M24" s="12">
        <v>0</v>
      </c>
      <c r="N24" s="17">
        <v>0</v>
      </c>
      <c r="O24" s="12">
        <v>0</v>
      </c>
      <c r="P24" s="12">
        <v>0</v>
      </c>
      <c r="Q24" s="12">
        <v>0</v>
      </c>
    </row>
    <row r="25" spans="1:17" x14ac:dyDescent="0.35">
      <c r="A25" s="11">
        <v>835000972</v>
      </c>
      <c r="B25" s="11" t="s">
        <v>109</v>
      </c>
      <c r="C25" s="11" t="s">
        <v>137</v>
      </c>
      <c r="D25" s="12">
        <v>533548</v>
      </c>
      <c r="E25" s="11" t="s">
        <v>227</v>
      </c>
      <c r="F25" s="11" t="e">
        <v>#N/A</v>
      </c>
      <c r="G25" s="11" t="e">
        <v>#N/A</v>
      </c>
      <c r="H25" s="11"/>
      <c r="I25" s="12">
        <v>0</v>
      </c>
      <c r="J25" s="12">
        <v>0</v>
      </c>
      <c r="K25" s="16"/>
      <c r="L25" s="12">
        <v>0</v>
      </c>
      <c r="M25" s="12">
        <v>0</v>
      </c>
      <c r="N25" s="17">
        <v>0</v>
      </c>
      <c r="O25" s="12">
        <v>0</v>
      </c>
      <c r="P25" s="12">
        <v>0</v>
      </c>
      <c r="Q25" s="12">
        <v>0</v>
      </c>
    </row>
    <row r="26" spans="1:17" x14ac:dyDescent="0.35">
      <c r="A26" s="11">
        <v>835000972</v>
      </c>
      <c r="B26" s="11" t="s">
        <v>109</v>
      </c>
      <c r="C26" s="11" t="s">
        <v>138</v>
      </c>
      <c r="D26" s="12">
        <v>164636</v>
      </c>
      <c r="E26" s="11" t="s">
        <v>227</v>
      </c>
      <c r="F26" s="11" t="e">
        <v>#N/A</v>
      </c>
      <c r="G26" s="11" t="e">
        <v>#N/A</v>
      </c>
      <c r="H26" s="11"/>
      <c r="I26" s="12">
        <v>0</v>
      </c>
      <c r="J26" s="12">
        <v>0</v>
      </c>
      <c r="K26" s="16"/>
      <c r="L26" s="12">
        <v>0</v>
      </c>
      <c r="M26" s="12">
        <v>0</v>
      </c>
      <c r="N26" s="17">
        <v>0</v>
      </c>
      <c r="O26" s="12">
        <v>0</v>
      </c>
      <c r="P26" s="12">
        <v>0</v>
      </c>
      <c r="Q26" s="12">
        <v>0</v>
      </c>
    </row>
    <row r="27" spans="1:17" x14ac:dyDescent="0.35">
      <c r="A27" s="11">
        <v>835000972</v>
      </c>
      <c r="B27" s="11" t="s">
        <v>109</v>
      </c>
      <c r="C27" s="11" t="s">
        <v>139</v>
      </c>
      <c r="D27" s="12">
        <v>216309</v>
      </c>
      <c r="E27" s="11" t="s">
        <v>227</v>
      </c>
      <c r="F27" s="11" t="e">
        <v>#N/A</v>
      </c>
      <c r="G27" s="11" t="e">
        <v>#N/A</v>
      </c>
      <c r="H27" s="11"/>
      <c r="I27" s="12">
        <v>0</v>
      </c>
      <c r="J27" s="12">
        <v>0</v>
      </c>
      <c r="K27" s="16"/>
      <c r="L27" s="12">
        <v>0</v>
      </c>
      <c r="M27" s="12">
        <v>0</v>
      </c>
      <c r="N27" s="17">
        <v>0</v>
      </c>
      <c r="O27" s="12">
        <v>0</v>
      </c>
      <c r="P27" s="12">
        <v>0</v>
      </c>
      <c r="Q27" s="12">
        <v>0</v>
      </c>
    </row>
    <row r="28" spans="1:17" x14ac:dyDescent="0.35">
      <c r="A28" s="11">
        <v>835000972</v>
      </c>
      <c r="B28" s="11" t="s">
        <v>109</v>
      </c>
      <c r="C28" s="11" t="s">
        <v>140</v>
      </c>
      <c r="D28" s="12">
        <v>295991</v>
      </c>
      <c r="E28" s="11" t="s">
        <v>229</v>
      </c>
      <c r="F28" s="11" t="s">
        <v>226</v>
      </c>
      <c r="G28" s="11" t="s">
        <v>230</v>
      </c>
      <c r="H28" s="11">
        <v>2023</v>
      </c>
      <c r="I28" s="12">
        <v>295991</v>
      </c>
      <c r="J28" s="12">
        <v>0</v>
      </c>
      <c r="K28" s="16"/>
      <c r="L28" s="12">
        <v>201481</v>
      </c>
      <c r="M28" s="12">
        <v>295991</v>
      </c>
      <c r="N28" s="17">
        <v>0</v>
      </c>
      <c r="O28" s="12">
        <v>295991</v>
      </c>
      <c r="P28" s="12">
        <v>0</v>
      </c>
      <c r="Q28" s="12">
        <v>295991</v>
      </c>
    </row>
    <row r="29" spans="1:17" x14ac:dyDescent="0.35">
      <c r="A29" s="11">
        <v>835000972</v>
      </c>
      <c r="B29" s="11" t="s">
        <v>109</v>
      </c>
      <c r="C29" s="11" t="s">
        <v>141</v>
      </c>
      <c r="D29" s="12">
        <v>326826</v>
      </c>
      <c r="E29" s="11" t="s">
        <v>229</v>
      </c>
      <c r="F29" s="11" t="s">
        <v>226</v>
      </c>
      <c r="G29" s="11" t="s">
        <v>230</v>
      </c>
      <c r="H29" s="11">
        <v>2023</v>
      </c>
      <c r="I29" s="12">
        <v>326826</v>
      </c>
      <c r="J29" s="12">
        <v>0</v>
      </c>
      <c r="K29" s="16"/>
      <c r="L29" s="12">
        <v>201481</v>
      </c>
      <c r="M29" s="12">
        <v>326826</v>
      </c>
      <c r="N29" s="17">
        <v>0</v>
      </c>
      <c r="O29" s="12">
        <v>326826</v>
      </c>
      <c r="P29" s="12">
        <v>0</v>
      </c>
      <c r="Q29" s="12">
        <v>326826</v>
      </c>
    </row>
    <row r="30" spans="1:17" x14ac:dyDescent="0.35">
      <c r="A30" s="11">
        <v>835000972</v>
      </c>
      <c r="B30" s="11" t="s">
        <v>109</v>
      </c>
      <c r="C30" s="11" t="s">
        <v>142</v>
      </c>
      <c r="D30" s="12">
        <v>416367</v>
      </c>
      <c r="E30" s="11" t="s">
        <v>229</v>
      </c>
      <c r="F30" s="11" t="s">
        <v>226</v>
      </c>
      <c r="G30" s="11" t="s">
        <v>230</v>
      </c>
      <c r="H30" s="11">
        <v>2023</v>
      </c>
      <c r="I30" s="12">
        <v>416367</v>
      </c>
      <c r="J30" s="12">
        <v>0</v>
      </c>
      <c r="K30" s="16"/>
      <c r="L30" s="12">
        <v>201481</v>
      </c>
      <c r="M30" s="12">
        <v>416367</v>
      </c>
      <c r="N30" s="17">
        <v>4100</v>
      </c>
      <c r="O30" s="12">
        <v>416367</v>
      </c>
      <c r="P30" s="12">
        <v>0</v>
      </c>
      <c r="Q30" s="12">
        <v>416367</v>
      </c>
    </row>
    <row r="31" spans="1:17" x14ac:dyDescent="0.35">
      <c r="A31" s="11">
        <v>835000972</v>
      </c>
      <c r="B31" s="11" t="s">
        <v>109</v>
      </c>
      <c r="C31" s="11" t="s">
        <v>143</v>
      </c>
      <c r="D31" s="12">
        <v>691256</v>
      </c>
      <c r="E31" s="11" t="s">
        <v>229</v>
      </c>
      <c r="F31" s="11" t="s">
        <v>226</v>
      </c>
      <c r="G31" s="11" t="s">
        <v>230</v>
      </c>
      <c r="H31" s="11">
        <v>2023</v>
      </c>
      <c r="I31" s="12">
        <v>691256</v>
      </c>
      <c r="J31" s="12">
        <v>0</v>
      </c>
      <c r="K31" s="16"/>
      <c r="L31" s="12">
        <v>201481</v>
      </c>
      <c r="M31" s="12">
        <v>691256</v>
      </c>
      <c r="N31" s="17">
        <v>4100</v>
      </c>
      <c r="O31" s="12">
        <v>691256</v>
      </c>
      <c r="P31" s="12">
        <v>0</v>
      </c>
      <c r="Q31" s="12">
        <v>691256</v>
      </c>
    </row>
    <row r="32" spans="1:17" x14ac:dyDescent="0.35">
      <c r="A32" s="11">
        <v>835000972</v>
      </c>
      <c r="B32" s="11" t="s">
        <v>109</v>
      </c>
      <c r="C32" s="11" t="s">
        <v>144</v>
      </c>
      <c r="D32" s="12">
        <v>106824</v>
      </c>
      <c r="E32" s="11" t="s">
        <v>229</v>
      </c>
      <c r="F32" s="11" t="s">
        <v>226</v>
      </c>
      <c r="G32" s="11" t="s">
        <v>230</v>
      </c>
      <c r="H32" s="11">
        <v>2023</v>
      </c>
      <c r="I32" s="12">
        <v>106824</v>
      </c>
      <c r="J32" s="12">
        <v>0</v>
      </c>
      <c r="K32" s="16"/>
      <c r="L32" s="12">
        <v>201481</v>
      </c>
      <c r="M32" s="12">
        <v>106824</v>
      </c>
      <c r="N32" s="17">
        <v>0</v>
      </c>
      <c r="O32" s="12">
        <v>106824</v>
      </c>
      <c r="P32" s="12">
        <v>0</v>
      </c>
      <c r="Q32" s="12">
        <v>106824</v>
      </c>
    </row>
    <row r="33" spans="1:17" x14ac:dyDescent="0.35">
      <c r="A33" s="11">
        <v>835000972</v>
      </c>
      <c r="B33" s="11" t="s">
        <v>109</v>
      </c>
      <c r="C33" s="11" t="s">
        <v>145</v>
      </c>
      <c r="D33" s="12">
        <v>102138</v>
      </c>
      <c r="E33" s="11" t="s">
        <v>229</v>
      </c>
      <c r="F33" s="11" t="s">
        <v>226</v>
      </c>
      <c r="G33" s="11" t="s">
        <v>230</v>
      </c>
      <c r="H33" s="11">
        <v>2023</v>
      </c>
      <c r="I33" s="12">
        <v>102138</v>
      </c>
      <c r="J33" s="12">
        <v>0</v>
      </c>
      <c r="K33" s="16"/>
      <c r="L33" s="12">
        <v>201481</v>
      </c>
      <c r="M33" s="12">
        <v>102138</v>
      </c>
      <c r="N33" s="17">
        <v>0</v>
      </c>
      <c r="O33" s="12">
        <v>102138</v>
      </c>
      <c r="P33" s="12">
        <v>0</v>
      </c>
      <c r="Q33" s="12">
        <v>102138</v>
      </c>
    </row>
    <row r="34" spans="1:17" x14ac:dyDescent="0.35">
      <c r="A34" s="11">
        <v>835000972</v>
      </c>
      <c r="B34" s="11" t="s">
        <v>109</v>
      </c>
      <c r="C34" s="11" t="s">
        <v>146</v>
      </c>
      <c r="D34" s="12">
        <v>193623</v>
      </c>
      <c r="E34" s="11" t="s">
        <v>227</v>
      </c>
      <c r="F34" s="11" t="e">
        <v>#N/A</v>
      </c>
      <c r="G34" s="11" t="e">
        <v>#N/A</v>
      </c>
      <c r="H34" s="11"/>
      <c r="I34" s="12">
        <v>0</v>
      </c>
      <c r="J34" s="12">
        <v>0</v>
      </c>
      <c r="K34" s="16"/>
      <c r="L34" s="12">
        <v>0</v>
      </c>
      <c r="M34" s="12">
        <v>0</v>
      </c>
      <c r="N34" s="17">
        <v>0</v>
      </c>
      <c r="O34" s="12">
        <v>0</v>
      </c>
      <c r="P34" s="12">
        <v>0</v>
      </c>
      <c r="Q34" s="12">
        <v>0</v>
      </c>
    </row>
    <row r="35" spans="1:17" x14ac:dyDescent="0.35">
      <c r="A35" s="11">
        <v>835000972</v>
      </c>
      <c r="B35" s="11" t="s">
        <v>109</v>
      </c>
      <c r="C35" s="11" t="s">
        <v>147</v>
      </c>
      <c r="D35" s="12">
        <v>76200</v>
      </c>
      <c r="E35" s="11" t="s">
        <v>228</v>
      </c>
      <c r="F35" s="11" t="s">
        <v>225</v>
      </c>
      <c r="G35" s="11" t="s">
        <v>230</v>
      </c>
      <c r="H35" s="11"/>
      <c r="I35" s="12">
        <v>0</v>
      </c>
      <c r="J35" s="12">
        <v>76200</v>
      </c>
      <c r="K35" s="16" t="s">
        <v>247</v>
      </c>
      <c r="L35" s="12">
        <v>0</v>
      </c>
      <c r="M35" s="12">
        <v>0</v>
      </c>
      <c r="N35" s="17">
        <v>0</v>
      </c>
      <c r="O35" s="12">
        <v>0</v>
      </c>
      <c r="P35" s="12">
        <v>0</v>
      </c>
      <c r="Q35" s="12">
        <v>0</v>
      </c>
    </row>
    <row r="36" spans="1:17" x14ac:dyDescent="0.35">
      <c r="A36" s="11">
        <v>835000972</v>
      </c>
      <c r="B36" s="11" t="s">
        <v>109</v>
      </c>
      <c r="C36" s="11" t="s">
        <v>148</v>
      </c>
      <c r="D36" s="12">
        <v>273877</v>
      </c>
      <c r="E36" s="11" t="s">
        <v>229</v>
      </c>
      <c r="F36" s="11" t="s">
        <v>226</v>
      </c>
      <c r="G36" s="11" t="s">
        <v>230</v>
      </c>
      <c r="H36" s="11">
        <v>2023</v>
      </c>
      <c r="I36" s="12">
        <v>273877</v>
      </c>
      <c r="J36" s="12">
        <v>0</v>
      </c>
      <c r="K36" s="16"/>
      <c r="L36" s="12">
        <v>201481</v>
      </c>
      <c r="M36" s="12">
        <v>273877</v>
      </c>
      <c r="N36" s="17">
        <v>0</v>
      </c>
      <c r="O36" s="12">
        <v>273877</v>
      </c>
      <c r="P36" s="12">
        <v>0</v>
      </c>
      <c r="Q36" s="12">
        <v>273877</v>
      </c>
    </row>
    <row r="37" spans="1:17" x14ac:dyDescent="0.35">
      <c r="A37" s="11">
        <v>835000972</v>
      </c>
      <c r="B37" s="11" t="s">
        <v>109</v>
      </c>
      <c r="C37" s="11" t="s">
        <v>149</v>
      </c>
      <c r="D37" s="12">
        <v>974426</v>
      </c>
      <c r="E37" s="11" t="s">
        <v>227</v>
      </c>
      <c r="F37" s="11" t="e">
        <v>#N/A</v>
      </c>
      <c r="G37" s="11" t="e">
        <v>#N/A</v>
      </c>
      <c r="H37" s="11"/>
      <c r="I37" s="12">
        <v>0</v>
      </c>
      <c r="J37" s="12">
        <v>0</v>
      </c>
      <c r="K37" s="16"/>
      <c r="L37" s="12">
        <v>0</v>
      </c>
      <c r="M37" s="12">
        <v>0</v>
      </c>
      <c r="N37" s="17">
        <v>0</v>
      </c>
      <c r="O37" s="12">
        <v>0</v>
      </c>
      <c r="P37" s="12">
        <v>0</v>
      </c>
      <c r="Q37" s="12">
        <v>0</v>
      </c>
    </row>
    <row r="38" spans="1:17" x14ac:dyDescent="0.35">
      <c r="A38" s="11">
        <v>835000972</v>
      </c>
      <c r="B38" s="11" t="s">
        <v>109</v>
      </c>
      <c r="C38" s="11" t="s">
        <v>150</v>
      </c>
      <c r="D38" s="12">
        <v>746087</v>
      </c>
      <c r="E38" s="11" t="s">
        <v>229</v>
      </c>
      <c r="F38" s="11" t="s">
        <v>226</v>
      </c>
      <c r="G38" s="11" t="s">
        <v>230</v>
      </c>
      <c r="H38" s="11">
        <v>2023</v>
      </c>
      <c r="I38" s="12">
        <v>746087</v>
      </c>
      <c r="J38" s="12">
        <v>0</v>
      </c>
      <c r="K38" s="16"/>
      <c r="L38" s="12">
        <v>201481</v>
      </c>
      <c r="M38" s="12">
        <v>746087</v>
      </c>
      <c r="N38" s="17">
        <v>0</v>
      </c>
      <c r="O38" s="12">
        <v>746087</v>
      </c>
      <c r="P38" s="12">
        <v>0</v>
      </c>
      <c r="Q38" s="12">
        <v>746087</v>
      </c>
    </row>
    <row r="39" spans="1:17" x14ac:dyDescent="0.35">
      <c r="A39" s="11">
        <v>835000972</v>
      </c>
      <c r="B39" s="11" t="s">
        <v>109</v>
      </c>
      <c r="C39" s="11" t="s">
        <v>151</v>
      </c>
      <c r="D39" s="12">
        <v>720311</v>
      </c>
      <c r="E39" s="11" t="s">
        <v>229</v>
      </c>
      <c r="F39" s="11" t="s">
        <v>226</v>
      </c>
      <c r="G39" s="11" t="s">
        <v>230</v>
      </c>
      <c r="H39" s="11">
        <v>2023</v>
      </c>
      <c r="I39" s="12">
        <v>720311</v>
      </c>
      <c r="J39" s="12">
        <v>0</v>
      </c>
      <c r="K39" s="16"/>
      <c r="L39" s="12">
        <v>201481</v>
      </c>
      <c r="M39" s="12">
        <v>720311</v>
      </c>
      <c r="N39" s="17">
        <v>0</v>
      </c>
      <c r="O39" s="12">
        <v>720311</v>
      </c>
      <c r="P39" s="12">
        <v>0</v>
      </c>
      <c r="Q39" s="12">
        <v>720311</v>
      </c>
    </row>
    <row r="40" spans="1:17" x14ac:dyDescent="0.35">
      <c r="A40" s="11">
        <v>835000972</v>
      </c>
      <c r="B40" s="11" t="s">
        <v>109</v>
      </c>
      <c r="C40" s="11" t="s">
        <v>152</v>
      </c>
      <c r="D40" s="12">
        <v>101326</v>
      </c>
      <c r="E40" s="11" t="s">
        <v>229</v>
      </c>
      <c r="F40" s="11" t="s">
        <v>226</v>
      </c>
      <c r="G40" s="11" t="s">
        <v>230</v>
      </c>
      <c r="H40" s="11">
        <v>2023</v>
      </c>
      <c r="I40" s="12">
        <v>101326</v>
      </c>
      <c r="J40" s="12">
        <v>0</v>
      </c>
      <c r="K40" s="16"/>
      <c r="L40" s="12">
        <v>201481</v>
      </c>
      <c r="M40" s="12">
        <v>101326</v>
      </c>
      <c r="N40" s="17">
        <v>0</v>
      </c>
      <c r="O40" s="12">
        <v>101326</v>
      </c>
      <c r="P40" s="12">
        <v>0</v>
      </c>
      <c r="Q40" s="12">
        <v>101326</v>
      </c>
    </row>
    <row r="41" spans="1:17" x14ac:dyDescent="0.35">
      <c r="A41" s="11">
        <v>835000972</v>
      </c>
      <c r="B41" s="11" t="s">
        <v>109</v>
      </c>
      <c r="C41" s="11" t="s">
        <v>153</v>
      </c>
      <c r="D41" s="12">
        <v>341046</v>
      </c>
      <c r="E41" s="11" t="s">
        <v>229</v>
      </c>
      <c r="F41" s="11" t="s">
        <v>226</v>
      </c>
      <c r="G41" s="11" t="s">
        <v>230</v>
      </c>
      <c r="H41" s="11">
        <v>2023</v>
      </c>
      <c r="I41" s="12">
        <v>341046</v>
      </c>
      <c r="J41" s="12">
        <v>0</v>
      </c>
      <c r="K41" s="16"/>
      <c r="L41" s="12">
        <v>201481</v>
      </c>
      <c r="M41" s="12">
        <v>341046</v>
      </c>
      <c r="N41" s="17">
        <v>0</v>
      </c>
      <c r="O41" s="12">
        <v>341046</v>
      </c>
      <c r="P41" s="12">
        <v>0</v>
      </c>
      <c r="Q41" s="12">
        <v>341046</v>
      </c>
    </row>
    <row r="42" spans="1:17" x14ac:dyDescent="0.35">
      <c r="A42" s="11">
        <v>835000972</v>
      </c>
      <c r="B42" s="11" t="s">
        <v>109</v>
      </c>
      <c r="C42" s="11" t="s">
        <v>154</v>
      </c>
      <c r="D42" s="12">
        <v>452179</v>
      </c>
      <c r="E42" s="11" t="s">
        <v>229</v>
      </c>
      <c r="F42" s="11" t="s">
        <v>226</v>
      </c>
      <c r="G42" s="11" t="s">
        <v>230</v>
      </c>
      <c r="H42" s="11">
        <v>2023</v>
      </c>
      <c r="I42" s="12">
        <v>452179</v>
      </c>
      <c r="J42" s="12">
        <v>0</v>
      </c>
      <c r="K42" s="16"/>
      <c r="L42" s="12">
        <v>201481</v>
      </c>
      <c r="M42" s="12">
        <v>452179</v>
      </c>
      <c r="N42" s="17">
        <v>0</v>
      </c>
      <c r="O42" s="12">
        <v>452179</v>
      </c>
      <c r="P42" s="12">
        <v>0</v>
      </c>
      <c r="Q42" s="12">
        <v>452179</v>
      </c>
    </row>
    <row r="43" spans="1:17" x14ac:dyDescent="0.35">
      <c r="A43" s="11">
        <v>835000972</v>
      </c>
      <c r="B43" s="11" t="s">
        <v>109</v>
      </c>
      <c r="C43" s="11" t="s">
        <v>155</v>
      </c>
      <c r="D43" s="12">
        <v>270779</v>
      </c>
      <c r="E43" s="11" t="s">
        <v>228</v>
      </c>
      <c r="F43" s="11" t="s">
        <v>225</v>
      </c>
      <c r="G43" s="11" t="s">
        <v>230</v>
      </c>
      <c r="H43" s="11"/>
      <c r="I43" s="12">
        <v>0</v>
      </c>
      <c r="J43" s="12">
        <v>270779</v>
      </c>
      <c r="K43" s="16" t="s">
        <v>248</v>
      </c>
      <c r="L43" s="12">
        <v>0</v>
      </c>
      <c r="M43" s="12">
        <v>0</v>
      </c>
      <c r="N43" s="17">
        <v>0</v>
      </c>
      <c r="O43" s="12">
        <v>0</v>
      </c>
      <c r="P43" s="12">
        <v>0</v>
      </c>
      <c r="Q43" s="12">
        <v>0</v>
      </c>
    </row>
    <row r="44" spans="1:17" x14ac:dyDescent="0.35">
      <c r="A44" s="11">
        <v>835000972</v>
      </c>
      <c r="B44" s="11" t="s">
        <v>109</v>
      </c>
      <c r="C44" s="11" t="s">
        <v>156</v>
      </c>
      <c r="D44" s="12">
        <v>612339</v>
      </c>
      <c r="E44" s="11" t="s">
        <v>229</v>
      </c>
      <c r="F44" s="11" t="s">
        <v>226</v>
      </c>
      <c r="G44" s="11" t="s">
        <v>230</v>
      </c>
      <c r="H44" s="11">
        <v>2023</v>
      </c>
      <c r="I44" s="12">
        <v>612339</v>
      </c>
      <c r="J44" s="12">
        <v>0</v>
      </c>
      <c r="K44" s="16"/>
      <c r="L44" s="12">
        <v>201481</v>
      </c>
      <c r="M44" s="12">
        <v>612339</v>
      </c>
      <c r="N44" s="17">
        <v>4100</v>
      </c>
      <c r="O44" s="12">
        <v>612339</v>
      </c>
      <c r="P44" s="12">
        <v>0</v>
      </c>
      <c r="Q44" s="12">
        <v>612339</v>
      </c>
    </row>
    <row r="45" spans="1:17" x14ac:dyDescent="0.35">
      <c r="A45" s="11">
        <v>835000972</v>
      </c>
      <c r="B45" s="11" t="s">
        <v>109</v>
      </c>
      <c r="C45" s="11" t="s">
        <v>157</v>
      </c>
      <c r="D45" s="12">
        <v>340061</v>
      </c>
      <c r="E45" s="11" t="s">
        <v>229</v>
      </c>
      <c r="F45" s="11" t="s">
        <v>226</v>
      </c>
      <c r="G45" s="11" t="s">
        <v>230</v>
      </c>
      <c r="H45" s="11">
        <v>2023</v>
      </c>
      <c r="I45" s="12">
        <v>340061</v>
      </c>
      <c r="J45" s="12">
        <v>0</v>
      </c>
      <c r="K45" s="16"/>
      <c r="L45" s="12">
        <v>201481</v>
      </c>
      <c r="M45" s="12">
        <v>340061</v>
      </c>
      <c r="N45" s="17">
        <v>0</v>
      </c>
      <c r="O45" s="12">
        <v>340061</v>
      </c>
      <c r="P45" s="12">
        <v>0</v>
      </c>
      <c r="Q45" s="12">
        <v>340061</v>
      </c>
    </row>
    <row r="46" spans="1:17" x14ac:dyDescent="0.35">
      <c r="A46" s="11">
        <v>835000972</v>
      </c>
      <c r="B46" s="11" t="s">
        <v>109</v>
      </c>
      <c r="C46" s="11" t="s">
        <v>158</v>
      </c>
      <c r="D46" s="12">
        <v>266980</v>
      </c>
      <c r="E46" s="11" t="s">
        <v>227</v>
      </c>
      <c r="F46" s="11" t="e">
        <v>#N/A</v>
      </c>
      <c r="G46" s="11" t="e">
        <v>#N/A</v>
      </c>
      <c r="H46" s="11"/>
      <c r="I46" s="12">
        <v>0</v>
      </c>
      <c r="J46" s="12">
        <v>0</v>
      </c>
      <c r="K46" s="16"/>
      <c r="L46" s="12">
        <v>0</v>
      </c>
      <c r="M46" s="12">
        <v>0</v>
      </c>
      <c r="N46" s="17">
        <v>0</v>
      </c>
      <c r="O46" s="12">
        <v>0</v>
      </c>
      <c r="P46" s="12">
        <v>0</v>
      </c>
      <c r="Q46" s="12">
        <v>0</v>
      </c>
    </row>
    <row r="47" spans="1:17" x14ac:dyDescent="0.35">
      <c r="A47" s="11">
        <v>835000972</v>
      </c>
      <c r="B47" s="11" t="s">
        <v>109</v>
      </c>
      <c r="C47" s="11" t="s">
        <v>159</v>
      </c>
      <c r="D47" s="12">
        <v>1326256</v>
      </c>
      <c r="E47" s="11" t="s">
        <v>227</v>
      </c>
      <c r="F47" s="11" t="e">
        <v>#N/A</v>
      </c>
      <c r="G47" s="11" t="e">
        <v>#N/A</v>
      </c>
      <c r="H47" s="11"/>
      <c r="I47" s="12">
        <v>0</v>
      </c>
      <c r="J47" s="12">
        <v>0</v>
      </c>
      <c r="K47" s="16"/>
      <c r="L47" s="12">
        <v>0</v>
      </c>
      <c r="M47" s="12">
        <v>0</v>
      </c>
      <c r="N47" s="17">
        <v>0</v>
      </c>
      <c r="O47" s="12">
        <v>0</v>
      </c>
      <c r="P47" s="12">
        <v>0</v>
      </c>
      <c r="Q47" s="12">
        <v>0</v>
      </c>
    </row>
    <row r="48" spans="1:17" x14ac:dyDescent="0.35">
      <c r="A48" s="11">
        <v>835000972</v>
      </c>
      <c r="B48" s="11" t="s">
        <v>109</v>
      </c>
      <c r="C48" s="11" t="s">
        <v>160</v>
      </c>
      <c r="D48" s="12">
        <v>247205</v>
      </c>
      <c r="E48" s="11" t="s">
        <v>229</v>
      </c>
      <c r="F48" s="11" t="s">
        <v>226</v>
      </c>
      <c r="G48" s="11" t="s">
        <v>230</v>
      </c>
      <c r="H48" s="11">
        <v>2023</v>
      </c>
      <c r="I48" s="12">
        <v>247205</v>
      </c>
      <c r="J48" s="12">
        <v>0</v>
      </c>
      <c r="K48" s="16"/>
      <c r="L48" s="12">
        <v>201481</v>
      </c>
      <c r="M48" s="12">
        <v>247205</v>
      </c>
      <c r="N48" s="17">
        <v>0</v>
      </c>
      <c r="O48" s="12">
        <v>247205</v>
      </c>
      <c r="P48" s="12">
        <v>0</v>
      </c>
      <c r="Q48" s="12">
        <v>247205</v>
      </c>
    </row>
    <row r="49" spans="1:17" x14ac:dyDescent="0.35">
      <c r="A49" s="11">
        <v>835000972</v>
      </c>
      <c r="B49" s="11" t="s">
        <v>109</v>
      </c>
      <c r="C49" s="11" t="s">
        <v>161</v>
      </c>
      <c r="D49" s="12">
        <v>79347</v>
      </c>
      <c r="E49" s="11" t="s">
        <v>227</v>
      </c>
      <c r="F49" s="11" t="e">
        <v>#N/A</v>
      </c>
      <c r="G49" s="11" t="e">
        <v>#N/A</v>
      </c>
      <c r="H49" s="11"/>
      <c r="I49" s="12">
        <v>0</v>
      </c>
      <c r="J49" s="12">
        <v>0</v>
      </c>
      <c r="K49" s="16"/>
      <c r="L49" s="12">
        <v>0</v>
      </c>
      <c r="M49" s="12">
        <v>0</v>
      </c>
      <c r="N49" s="17">
        <v>0</v>
      </c>
      <c r="O49" s="12">
        <v>0</v>
      </c>
      <c r="P49" s="12">
        <v>0</v>
      </c>
      <c r="Q49" s="12">
        <v>0</v>
      </c>
    </row>
    <row r="50" spans="1:17" x14ac:dyDescent="0.35">
      <c r="A50" s="11">
        <v>835000972</v>
      </c>
      <c r="B50" s="11" t="s">
        <v>109</v>
      </c>
      <c r="C50" s="11" t="s">
        <v>162</v>
      </c>
      <c r="D50" s="12">
        <v>82447</v>
      </c>
      <c r="E50" s="11" t="s">
        <v>229</v>
      </c>
      <c r="F50" s="11" t="s">
        <v>226</v>
      </c>
      <c r="G50" s="11" t="s">
        <v>230</v>
      </c>
      <c r="H50" s="11">
        <v>2023</v>
      </c>
      <c r="I50" s="12">
        <v>82447</v>
      </c>
      <c r="J50" s="12">
        <v>0</v>
      </c>
      <c r="K50" s="16"/>
      <c r="L50" s="12">
        <v>201481</v>
      </c>
      <c r="M50" s="12">
        <v>82447</v>
      </c>
      <c r="N50" s="17">
        <v>0</v>
      </c>
      <c r="O50" s="12">
        <v>82447</v>
      </c>
      <c r="P50" s="12">
        <v>0</v>
      </c>
      <c r="Q50" s="12">
        <v>82447</v>
      </c>
    </row>
    <row r="51" spans="1:17" x14ac:dyDescent="0.35">
      <c r="A51" s="11">
        <v>835000972</v>
      </c>
      <c r="B51" s="11" t="s">
        <v>109</v>
      </c>
      <c r="C51" s="11" t="s">
        <v>163</v>
      </c>
      <c r="D51" s="12">
        <v>76200</v>
      </c>
      <c r="E51" s="11" t="s">
        <v>229</v>
      </c>
      <c r="F51" s="11" t="s">
        <v>226</v>
      </c>
      <c r="G51" s="11" t="s">
        <v>230</v>
      </c>
      <c r="H51" s="11">
        <v>2023</v>
      </c>
      <c r="I51" s="12">
        <v>76200</v>
      </c>
      <c r="J51" s="12">
        <v>0</v>
      </c>
      <c r="K51" s="16"/>
      <c r="L51" s="12">
        <v>201481</v>
      </c>
      <c r="M51" s="12">
        <v>76200</v>
      </c>
      <c r="N51" s="17">
        <v>0</v>
      </c>
      <c r="O51" s="12">
        <v>76200</v>
      </c>
      <c r="P51" s="12">
        <v>0</v>
      </c>
      <c r="Q51" s="12">
        <v>76200</v>
      </c>
    </row>
    <row r="52" spans="1:17" x14ac:dyDescent="0.35">
      <c r="A52" s="11">
        <v>835000972</v>
      </c>
      <c r="B52" s="11" t="s">
        <v>109</v>
      </c>
      <c r="C52" s="11" t="s">
        <v>164</v>
      </c>
      <c r="D52" s="12">
        <v>293910</v>
      </c>
      <c r="E52" s="11" t="s">
        <v>228</v>
      </c>
      <c r="F52" s="11" t="s">
        <v>225</v>
      </c>
      <c r="G52" s="11" t="s">
        <v>230</v>
      </c>
      <c r="H52" s="11"/>
      <c r="I52" s="12">
        <v>0</v>
      </c>
      <c r="J52" s="12">
        <v>293910</v>
      </c>
      <c r="K52" s="16" t="s">
        <v>249</v>
      </c>
      <c r="L52" s="12">
        <v>0</v>
      </c>
      <c r="M52" s="12">
        <v>0</v>
      </c>
      <c r="N52" s="17">
        <v>0</v>
      </c>
      <c r="O52" s="12">
        <v>0</v>
      </c>
      <c r="P52" s="12">
        <v>0</v>
      </c>
      <c r="Q52" s="12">
        <v>0</v>
      </c>
    </row>
    <row r="53" spans="1:17" x14ac:dyDescent="0.35">
      <c r="A53" s="11">
        <v>835000972</v>
      </c>
      <c r="B53" s="11" t="s">
        <v>109</v>
      </c>
      <c r="C53" s="11" t="s">
        <v>165</v>
      </c>
      <c r="D53" s="12">
        <v>241480</v>
      </c>
      <c r="E53" s="11" t="s">
        <v>228</v>
      </c>
      <c r="F53" s="11" t="s">
        <v>225</v>
      </c>
      <c r="G53" s="11" t="s">
        <v>230</v>
      </c>
      <c r="H53" s="11"/>
      <c r="I53" s="12">
        <v>0</v>
      </c>
      <c r="J53" s="12">
        <v>241480</v>
      </c>
      <c r="K53" s="16" t="s">
        <v>250</v>
      </c>
      <c r="L53" s="12">
        <v>0</v>
      </c>
      <c r="M53" s="12">
        <v>0</v>
      </c>
      <c r="N53" s="17">
        <v>0</v>
      </c>
      <c r="O53" s="12">
        <v>0</v>
      </c>
      <c r="P53" s="12">
        <v>0</v>
      </c>
      <c r="Q53" s="12">
        <v>0</v>
      </c>
    </row>
    <row r="54" spans="1:17" x14ac:dyDescent="0.35">
      <c r="A54" s="11">
        <v>835000972</v>
      </c>
      <c r="B54" s="11" t="s">
        <v>109</v>
      </c>
      <c r="C54" s="11" t="s">
        <v>166</v>
      </c>
      <c r="D54" s="12">
        <v>34400</v>
      </c>
      <c r="E54" s="11" t="s">
        <v>229</v>
      </c>
      <c r="F54" s="11" t="s">
        <v>226</v>
      </c>
      <c r="G54" s="11" t="s">
        <v>230</v>
      </c>
      <c r="H54" s="11">
        <v>2023</v>
      </c>
      <c r="I54" s="12">
        <v>34400</v>
      </c>
      <c r="J54" s="12">
        <v>0</v>
      </c>
      <c r="K54" s="16"/>
      <c r="L54" s="12">
        <v>201481</v>
      </c>
      <c r="M54" s="12">
        <v>34400</v>
      </c>
      <c r="N54" s="17">
        <v>0</v>
      </c>
      <c r="O54" s="12">
        <v>34400</v>
      </c>
      <c r="P54" s="12">
        <v>0</v>
      </c>
      <c r="Q54" s="12">
        <v>34400</v>
      </c>
    </row>
    <row r="55" spans="1:17" x14ac:dyDescent="0.35">
      <c r="A55" s="11">
        <v>835000972</v>
      </c>
      <c r="B55" s="11" t="s">
        <v>109</v>
      </c>
      <c r="C55" s="11" t="s">
        <v>167</v>
      </c>
      <c r="D55" s="12">
        <v>238750</v>
      </c>
      <c r="E55" s="11" t="s">
        <v>228</v>
      </c>
      <c r="F55" s="11" t="s">
        <v>225</v>
      </c>
      <c r="G55" s="11" t="s">
        <v>230</v>
      </c>
      <c r="H55" s="11"/>
      <c r="I55" s="12">
        <v>0</v>
      </c>
      <c r="J55" s="12">
        <v>238750</v>
      </c>
      <c r="K55" s="16" t="s">
        <v>251</v>
      </c>
      <c r="L55" s="12">
        <v>0</v>
      </c>
      <c r="M55" s="12">
        <v>0</v>
      </c>
      <c r="N55" s="17">
        <v>0</v>
      </c>
      <c r="O55" s="12">
        <v>0</v>
      </c>
      <c r="P55" s="12">
        <v>0</v>
      </c>
      <c r="Q55" s="12">
        <v>0</v>
      </c>
    </row>
    <row r="56" spans="1:17" x14ac:dyDescent="0.35">
      <c r="A56" s="11">
        <v>835000972</v>
      </c>
      <c r="B56" s="11" t="s">
        <v>109</v>
      </c>
      <c r="C56" s="11" t="s">
        <v>168</v>
      </c>
      <c r="D56" s="12">
        <v>161300</v>
      </c>
      <c r="E56" s="11" t="s">
        <v>229</v>
      </c>
      <c r="F56" s="11" t="s">
        <v>226</v>
      </c>
      <c r="G56" s="11" t="s">
        <v>230</v>
      </c>
      <c r="H56" s="11">
        <v>2023</v>
      </c>
      <c r="I56" s="12">
        <v>161300</v>
      </c>
      <c r="J56" s="12">
        <v>0</v>
      </c>
      <c r="K56" s="16"/>
      <c r="L56" s="12">
        <v>201481</v>
      </c>
      <c r="M56" s="12">
        <v>161300</v>
      </c>
      <c r="N56" s="17">
        <v>0</v>
      </c>
      <c r="O56" s="12">
        <v>161300</v>
      </c>
      <c r="P56" s="12">
        <v>0</v>
      </c>
      <c r="Q56" s="12">
        <v>161300</v>
      </c>
    </row>
    <row r="57" spans="1:17" x14ac:dyDescent="0.35">
      <c r="A57" s="11">
        <v>835000972</v>
      </c>
      <c r="B57" s="11" t="s">
        <v>109</v>
      </c>
      <c r="C57" s="11" t="s">
        <v>169</v>
      </c>
      <c r="D57" s="12">
        <v>239170</v>
      </c>
      <c r="E57" s="11" t="s">
        <v>229</v>
      </c>
      <c r="F57" s="11" t="s">
        <v>226</v>
      </c>
      <c r="G57" s="11" t="s">
        <v>230</v>
      </c>
      <c r="H57" s="11">
        <v>2023</v>
      </c>
      <c r="I57" s="12">
        <v>239170</v>
      </c>
      <c r="J57" s="12">
        <v>0</v>
      </c>
      <c r="K57" s="16"/>
      <c r="L57" s="12">
        <v>201481</v>
      </c>
      <c r="M57" s="12">
        <v>239170</v>
      </c>
      <c r="N57" s="17">
        <v>0</v>
      </c>
      <c r="O57" s="12">
        <v>239170</v>
      </c>
      <c r="P57" s="12">
        <v>0</v>
      </c>
      <c r="Q57" s="12">
        <v>239170</v>
      </c>
    </row>
    <row r="58" spans="1:17" x14ac:dyDescent="0.35">
      <c r="A58" s="11">
        <v>835000972</v>
      </c>
      <c r="B58" s="11" t="s">
        <v>109</v>
      </c>
      <c r="C58" s="11" t="s">
        <v>170</v>
      </c>
      <c r="D58" s="12">
        <v>174800</v>
      </c>
      <c r="E58" s="11" t="s">
        <v>229</v>
      </c>
      <c r="F58" s="11" t="s">
        <v>226</v>
      </c>
      <c r="G58" s="11" t="s">
        <v>230</v>
      </c>
      <c r="H58" s="11">
        <v>2023</v>
      </c>
      <c r="I58" s="12">
        <v>174800</v>
      </c>
      <c r="J58" s="12">
        <v>0</v>
      </c>
      <c r="K58" s="16"/>
      <c r="L58" s="12">
        <v>201481</v>
      </c>
      <c r="M58" s="12">
        <v>174800</v>
      </c>
      <c r="N58" s="17">
        <v>0</v>
      </c>
      <c r="O58" s="12">
        <v>174800</v>
      </c>
      <c r="P58" s="12">
        <v>0</v>
      </c>
      <c r="Q58" s="12">
        <v>174800</v>
      </c>
    </row>
    <row r="59" spans="1:17" x14ac:dyDescent="0.35">
      <c r="A59" s="11">
        <v>835000972</v>
      </c>
      <c r="B59" s="11" t="s">
        <v>109</v>
      </c>
      <c r="C59" s="11" t="s">
        <v>171</v>
      </c>
      <c r="D59" s="12">
        <v>176510</v>
      </c>
      <c r="E59" s="11" t="s">
        <v>229</v>
      </c>
      <c r="F59" s="11" t="s">
        <v>226</v>
      </c>
      <c r="G59" s="11" t="s">
        <v>230</v>
      </c>
      <c r="H59" s="11">
        <v>2023</v>
      </c>
      <c r="I59" s="12">
        <v>176510</v>
      </c>
      <c r="J59" s="12">
        <v>0</v>
      </c>
      <c r="K59" s="16"/>
      <c r="L59" s="12">
        <v>201481</v>
      </c>
      <c r="M59" s="12">
        <v>176510</v>
      </c>
      <c r="N59" s="17">
        <v>4100</v>
      </c>
      <c r="O59" s="12">
        <v>176510</v>
      </c>
      <c r="P59" s="12">
        <v>0</v>
      </c>
      <c r="Q59" s="12">
        <v>176510</v>
      </c>
    </row>
    <row r="60" spans="1:17" x14ac:dyDescent="0.35">
      <c r="A60" s="11">
        <v>835000972</v>
      </c>
      <c r="B60" s="11" t="s">
        <v>109</v>
      </c>
      <c r="C60" s="11" t="s">
        <v>172</v>
      </c>
      <c r="D60" s="12">
        <v>261280</v>
      </c>
      <c r="E60" s="11" t="s">
        <v>229</v>
      </c>
      <c r="F60" s="11" t="s">
        <v>226</v>
      </c>
      <c r="G60" s="11" t="s">
        <v>230</v>
      </c>
      <c r="H60" s="11">
        <v>2023</v>
      </c>
      <c r="I60" s="12">
        <v>261280</v>
      </c>
      <c r="J60" s="12">
        <v>0</v>
      </c>
      <c r="K60" s="16"/>
      <c r="L60" s="12">
        <v>201481</v>
      </c>
      <c r="M60" s="12">
        <v>261280</v>
      </c>
      <c r="N60" s="17">
        <v>0</v>
      </c>
      <c r="O60" s="12">
        <v>261280</v>
      </c>
      <c r="P60" s="12">
        <v>0</v>
      </c>
      <c r="Q60" s="12">
        <v>261280</v>
      </c>
    </row>
    <row r="61" spans="1:17" x14ac:dyDescent="0.35">
      <c r="A61" s="11">
        <v>835000972</v>
      </c>
      <c r="B61" s="11" t="s">
        <v>109</v>
      </c>
      <c r="C61" s="11" t="s">
        <v>173</v>
      </c>
      <c r="D61" s="12">
        <v>79090</v>
      </c>
      <c r="E61" s="11" t="s">
        <v>229</v>
      </c>
      <c r="F61" s="11" t="s">
        <v>226</v>
      </c>
      <c r="G61" s="11" t="s">
        <v>230</v>
      </c>
      <c r="H61" s="11">
        <v>2023</v>
      </c>
      <c r="I61" s="12">
        <v>79090</v>
      </c>
      <c r="J61" s="12">
        <v>0</v>
      </c>
      <c r="K61" s="16"/>
      <c r="L61" s="12">
        <v>201481</v>
      </c>
      <c r="M61" s="12">
        <v>79090</v>
      </c>
      <c r="N61" s="17">
        <v>0</v>
      </c>
      <c r="O61" s="12">
        <v>79090</v>
      </c>
      <c r="P61" s="12">
        <v>0</v>
      </c>
      <c r="Q61" s="12">
        <v>79090</v>
      </c>
    </row>
    <row r="62" spans="1:17" x14ac:dyDescent="0.35">
      <c r="A62" s="11">
        <v>835000972</v>
      </c>
      <c r="B62" s="11" t="s">
        <v>109</v>
      </c>
      <c r="C62" s="11" t="s">
        <v>174</v>
      </c>
      <c r="D62" s="12">
        <v>83550</v>
      </c>
      <c r="E62" s="11" t="s">
        <v>229</v>
      </c>
      <c r="F62" s="11" t="s">
        <v>226</v>
      </c>
      <c r="G62" s="11" t="s">
        <v>230</v>
      </c>
      <c r="H62" s="11">
        <v>2023</v>
      </c>
      <c r="I62" s="12">
        <v>83550</v>
      </c>
      <c r="J62" s="12">
        <v>0</v>
      </c>
      <c r="K62" s="16"/>
      <c r="L62" s="12">
        <v>201481</v>
      </c>
      <c r="M62" s="12">
        <v>83550</v>
      </c>
      <c r="N62" s="17">
        <v>4100</v>
      </c>
      <c r="O62" s="12">
        <v>83550</v>
      </c>
      <c r="P62" s="12">
        <v>0</v>
      </c>
      <c r="Q62" s="12">
        <v>83550</v>
      </c>
    </row>
    <row r="63" spans="1:17" x14ac:dyDescent="0.35">
      <c r="A63" s="11">
        <v>835000972</v>
      </c>
      <c r="B63" s="11" t="s">
        <v>109</v>
      </c>
      <c r="C63" s="11" t="s">
        <v>175</v>
      </c>
      <c r="D63" s="12">
        <v>172500</v>
      </c>
      <c r="E63" s="11" t="s">
        <v>229</v>
      </c>
      <c r="F63" s="11" t="s">
        <v>226</v>
      </c>
      <c r="G63" s="11" t="s">
        <v>230</v>
      </c>
      <c r="H63" s="11">
        <v>2023</v>
      </c>
      <c r="I63" s="12">
        <v>172500</v>
      </c>
      <c r="J63" s="12">
        <v>0</v>
      </c>
      <c r="K63" s="16"/>
      <c r="L63" s="12">
        <v>201481</v>
      </c>
      <c r="M63" s="12">
        <v>172500</v>
      </c>
      <c r="N63" s="17">
        <v>0</v>
      </c>
      <c r="O63" s="12">
        <v>172500</v>
      </c>
      <c r="P63" s="12">
        <v>0</v>
      </c>
      <c r="Q63" s="12">
        <v>172500</v>
      </c>
    </row>
    <row r="64" spans="1:17" x14ac:dyDescent="0.35">
      <c r="A64" s="11">
        <v>835000972</v>
      </c>
      <c r="B64" s="11" t="s">
        <v>109</v>
      </c>
      <c r="C64" s="11" t="s">
        <v>176</v>
      </c>
      <c r="D64" s="12">
        <v>234630</v>
      </c>
      <c r="E64" s="11" t="s">
        <v>229</v>
      </c>
      <c r="F64" s="11" t="s">
        <v>226</v>
      </c>
      <c r="G64" s="11" t="s">
        <v>230</v>
      </c>
      <c r="H64" s="11">
        <v>2023</v>
      </c>
      <c r="I64" s="12">
        <v>234630</v>
      </c>
      <c r="J64" s="12">
        <v>0</v>
      </c>
      <c r="K64" s="16"/>
      <c r="L64" s="12">
        <v>201481</v>
      </c>
      <c r="M64" s="12">
        <v>234630</v>
      </c>
      <c r="N64" s="17">
        <v>0</v>
      </c>
      <c r="O64" s="12">
        <v>234630</v>
      </c>
      <c r="P64" s="12">
        <v>0</v>
      </c>
      <c r="Q64" s="12">
        <v>234630</v>
      </c>
    </row>
    <row r="65" spans="1:17" x14ac:dyDescent="0.35">
      <c r="A65" s="11">
        <v>835000972</v>
      </c>
      <c r="B65" s="11" t="s">
        <v>109</v>
      </c>
      <c r="C65" s="11" t="s">
        <v>177</v>
      </c>
      <c r="D65" s="12">
        <v>108300</v>
      </c>
      <c r="E65" s="11" t="s">
        <v>229</v>
      </c>
      <c r="F65" s="11" t="s">
        <v>226</v>
      </c>
      <c r="G65" s="11" t="s">
        <v>230</v>
      </c>
      <c r="H65" s="11">
        <v>2023</v>
      </c>
      <c r="I65" s="12">
        <v>108300</v>
      </c>
      <c r="J65" s="12">
        <v>0</v>
      </c>
      <c r="K65" s="16"/>
      <c r="L65" s="12">
        <v>201481</v>
      </c>
      <c r="M65" s="12">
        <v>108300</v>
      </c>
      <c r="N65" s="17">
        <v>0</v>
      </c>
      <c r="O65" s="12">
        <v>108300</v>
      </c>
      <c r="P65" s="12">
        <v>0</v>
      </c>
      <c r="Q65" s="12">
        <v>108300</v>
      </c>
    </row>
    <row r="66" spans="1:17" x14ac:dyDescent="0.35">
      <c r="A66" s="11">
        <v>835000972</v>
      </c>
      <c r="B66" s="11" t="s">
        <v>109</v>
      </c>
      <c r="C66" s="11" t="s">
        <v>178</v>
      </c>
      <c r="D66" s="12">
        <v>161170</v>
      </c>
      <c r="E66" s="11" t="s">
        <v>228</v>
      </c>
      <c r="F66" s="11" t="s">
        <v>225</v>
      </c>
      <c r="G66" s="11" t="s">
        <v>230</v>
      </c>
      <c r="H66" s="11"/>
      <c r="I66" s="12">
        <v>0</v>
      </c>
      <c r="J66" s="12">
        <v>161170</v>
      </c>
      <c r="K66" s="16" t="s">
        <v>252</v>
      </c>
      <c r="L66" s="12">
        <v>0</v>
      </c>
      <c r="M66" s="12">
        <v>0</v>
      </c>
      <c r="N66" s="17">
        <v>0</v>
      </c>
      <c r="O66" s="12">
        <v>0</v>
      </c>
      <c r="P66" s="12">
        <v>0</v>
      </c>
      <c r="Q66" s="12">
        <v>0</v>
      </c>
    </row>
    <row r="67" spans="1:17" x14ac:dyDescent="0.35">
      <c r="A67" s="11">
        <v>835000972</v>
      </c>
      <c r="B67" s="11" t="s">
        <v>109</v>
      </c>
      <c r="C67" s="11" t="s">
        <v>179</v>
      </c>
      <c r="D67" s="12">
        <v>238970</v>
      </c>
      <c r="E67" s="11" t="s">
        <v>229</v>
      </c>
      <c r="F67" s="11" t="s">
        <v>226</v>
      </c>
      <c r="G67" s="11" t="s">
        <v>230</v>
      </c>
      <c r="H67" s="11">
        <v>2023</v>
      </c>
      <c r="I67" s="12">
        <v>238970</v>
      </c>
      <c r="J67" s="12">
        <v>0</v>
      </c>
      <c r="K67" s="16"/>
      <c r="L67" s="12">
        <v>201481</v>
      </c>
      <c r="M67" s="12">
        <v>238970</v>
      </c>
      <c r="N67" s="17">
        <v>0</v>
      </c>
      <c r="O67" s="12">
        <v>238970</v>
      </c>
      <c r="P67" s="12">
        <v>0</v>
      </c>
      <c r="Q67" s="12">
        <v>238970</v>
      </c>
    </row>
    <row r="68" spans="1:17" x14ac:dyDescent="0.35">
      <c r="A68" s="11">
        <v>835000972</v>
      </c>
      <c r="B68" s="11" t="s">
        <v>109</v>
      </c>
      <c r="C68" s="11" t="s">
        <v>180</v>
      </c>
      <c r="D68" s="12">
        <v>400860</v>
      </c>
      <c r="E68" s="11" t="s">
        <v>229</v>
      </c>
      <c r="F68" s="11" t="s">
        <v>226</v>
      </c>
      <c r="G68" s="11" t="s">
        <v>230</v>
      </c>
      <c r="H68" s="11">
        <v>2023</v>
      </c>
      <c r="I68" s="12">
        <v>400860</v>
      </c>
      <c r="J68" s="12">
        <v>0</v>
      </c>
      <c r="K68" s="16"/>
      <c r="L68" s="12">
        <v>201481</v>
      </c>
      <c r="M68" s="12">
        <v>400860</v>
      </c>
      <c r="N68" s="17">
        <v>0</v>
      </c>
      <c r="O68" s="12">
        <v>400860</v>
      </c>
      <c r="P68" s="12">
        <v>0</v>
      </c>
      <c r="Q68" s="12">
        <v>400860</v>
      </c>
    </row>
    <row r="69" spans="1:17" x14ac:dyDescent="0.35">
      <c r="A69" s="11">
        <v>835000972</v>
      </c>
      <c r="B69" s="11" t="s">
        <v>109</v>
      </c>
      <c r="C69" s="11" t="s">
        <v>181</v>
      </c>
      <c r="D69" s="12">
        <v>77100</v>
      </c>
      <c r="E69" s="11" t="s">
        <v>229</v>
      </c>
      <c r="F69" s="11" t="s">
        <v>226</v>
      </c>
      <c r="G69" s="11" t="s">
        <v>230</v>
      </c>
      <c r="H69" s="11">
        <v>2023</v>
      </c>
      <c r="I69" s="12">
        <v>77100</v>
      </c>
      <c r="J69" s="12">
        <v>0</v>
      </c>
      <c r="K69" s="16"/>
      <c r="L69" s="12">
        <v>201481</v>
      </c>
      <c r="M69" s="12">
        <v>77100</v>
      </c>
      <c r="N69" s="17">
        <v>4100</v>
      </c>
      <c r="O69" s="12">
        <v>77100</v>
      </c>
      <c r="P69" s="12">
        <v>0</v>
      </c>
      <c r="Q69" s="12">
        <v>77100</v>
      </c>
    </row>
    <row r="70" spans="1:17" x14ac:dyDescent="0.35">
      <c r="A70" s="11">
        <v>835000972</v>
      </c>
      <c r="B70" s="11" t="s">
        <v>109</v>
      </c>
      <c r="C70" s="11" t="s">
        <v>182</v>
      </c>
      <c r="D70" s="12">
        <v>237810</v>
      </c>
      <c r="E70" s="11" t="s">
        <v>229</v>
      </c>
      <c r="F70" s="11" t="s">
        <v>226</v>
      </c>
      <c r="G70" s="11" t="s">
        <v>230</v>
      </c>
      <c r="H70" s="11">
        <v>2023</v>
      </c>
      <c r="I70" s="12">
        <v>237810</v>
      </c>
      <c r="J70" s="12">
        <v>0</v>
      </c>
      <c r="K70" s="16"/>
      <c r="L70" s="12">
        <v>201481</v>
      </c>
      <c r="M70" s="12">
        <v>237810</v>
      </c>
      <c r="N70" s="17">
        <v>0</v>
      </c>
      <c r="O70" s="12">
        <v>237810</v>
      </c>
      <c r="P70" s="12">
        <v>0</v>
      </c>
      <c r="Q70" s="12">
        <v>237810</v>
      </c>
    </row>
    <row r="71" spans="1:17" x14ac:dyDescent="0.35">
      <c r="A71" s="11">
        <v>835000972</v>
      </c>
      <c r="B71" s="11" t="s">
        <v>109</v>
      </c>
      <c r="C71" s="11" t="s">
        <v>183</v>
      </c>
      <c r="D71" s="12">
        <v>84520</v>
      </c>
      <c r="E71" s="11" t="s">
        <v>229</v>
      </c>
      <c r="F71" s="11" t="s">
        <v>226</v>
      </c>
      <c r="G71" s="11" t="s">
        <v>230</v>
      </c>
      <c r="H71" s="11">
        <v>2023</v>
      </c>
      <c r="I71" s="12">
        <v>84520</v>
      </c>
      <c r="J71" s="12">
        <v>0</v>
      </c>
      <c r="K71" s="16"/>
      <c r="L71" s="12">
        <v>201481</v>
      </c>
      <c r="M71" s="12">
        <v>84520</v>
      </c>
      <c r="N71" s="17">
        <v>0</v>
      </c>
      <c r="O71" s="12">
        <v>84520</v>
      </c>
      <c r="P71" s="12">
        <v>0</v>
      </c>
      <c r="Q71" s="12">
        <v>84520</v>
      </c>
    </row>
    <row r="72" spans="1:17" x14ac:dyDescent="0.35">
      <c r="A72" s="11">
        <v>835000972</v>
      </c>
      <c r="B72" s="11" t="s">
        <v>109</v>
      </c>
      <c r="C72" s="11" t="s">
        <v>184</v>
      </c>
      <c r="D72" s="12">
        <v>566720</v>
      </c>
      <c r="E72" s="11" t="s">
        <v>228</v>
      </c>
      <c r="F72" s="11" t="s">
        <v>225</v>
      </c>
      <c r="G72" s="11" t="s">
        <v>230</v>
      </c>
      <c r="H72" s="11"/>
      <c r="I72" s="12">
        <v>0</v>
      </c>
      <c r="J72" s="12">
        <v>566720</v>
      </c>
      <c r="K72" s="16" t="s">
        <v>253</v>
      </c>
      <c r="L72" s="12">
        <v>0</v>
      </c>
      <c r="M72" s="12">
        <v>0</v>
      </c>
      <c r="N72" s="17">
        <v>0</v>
      </c>
      <c r="O72" s="12">
        <v>0</v>
      </c>
      <c r="P72" s="12">
        <v>0</v>
      </c>
      <c r="Q72" s="12">
        <v>0</v>
      </c>
    </row>
    <row r="73" spans="1:17" x14ac:dyDescent="0.35">
      <c r="A73" s="11">
        <v>835000972</v>
      </c>
      <c r="B73" s="11" t="s">
        <v>109</v>
      </c>
      <c r="C73" s="11" t="s">
        <v>185</v>
      </c>
      <c r="D73" s="12">
        <v>77570</v>
      </c>
      <c r="E73" s="11" t="s">
        <v>229</v>
      </c>
      <c r="F73" s="11" t="s">
        <v>226</v>
      </c>
      <c r="G73" s="11" t="s">
        <v>230</v>
      </c>
      <c r="H73" s="11">
        <v>2023</v>
      </c>
      <c r="I73" s="12">
        <v>77570</v>
      </c>
      <c r="J73" s="12">
        <v>0</v>
      </c>
      <c r="K73" s="16"/>
      <c r="L73" s="12">
        <v>201481</v>
      </c>
      <c r="M73" s="12">
        <v>77570</v>
      </c>
      <c r="N73" s="17">
        <v>0</v>
      </c>
      <c r="O73" s="12">
        <v>77570</v>
      </c>
      <c r="P73" s="12">
        <v>0</v>
      </c>
      <c r="Q73" s="12">
        <v>77570</v>
      </c>
    </row>
    <row r="74" spans="1:17" x14ac:dyDescent="0.35">
      <c r="A74" s="11">
        <v>835000972</v>
      </c>
      <c r="B74" s="11" t="s">
        <v>109</v>
      </c>
      <c r="C74" s="11" t="s">
        <v>186</v>
      </c>
      <c r="D74" s="12">
        <v>245240</v>
      </c>
      <c r="E74" s="11" t="s">
        <v>229</v>
      </c>
      <c r="F74" s="11" t="s">
        <v>226</v>
      </c>
      <c r="G74" s="11" t="s">
        <v>230</v>
      </c>
      <c r="H74" s="11">
        <v>2023</v>
      </c>
      <c r="I74" s="12">
        <v>245240</v>
      </c>
      <c r="J74" s="12">
        <v>0</v>
      </c>
      <c r="K74" s="16"/>
      <c r="L74" s="12">
        <v>201481</v>
      </c>
      <c r="M74" s="12">
        <v>245240</v>
      </c>
      <c r="N74" s="17">
        <v>0</v>
      </c>
      <c r="O74" s="12">
        <v>245240</v>
      </c>
      <c r="P74" s="12">
        <v>0</v>
      </c>
      <c r="Q74" s="12">
        <v>245240</v>
      </c>
    </row>
    <row r="75" spans="1:17" x14ac:dyDescent="0.35">
      <c r="A75" s="11">
        <v>835000972</v>
      </c>
      <c r="B75" s="11" t="s">
        <v>109</v>
      </c>
      <c r="C75" s="11" t="s">
        <v>187</v>
      </c>
      <c r="D75" s="12">
        <v>269790</v>
      </c>
      <c r="E75" s="11" t="s">
        <v>229</v>
      </c>
      <c r="F75" s="11" t="s">
        <v>226</v>
      </c>
      <c r="G75" s="11" t="s">
        <v>230</v>
      </c>
      <c r="H75" s="11">
        <v>2023</v>
      </c>
      <c r="I75" s="12">
        <v>269790</v>
      </c>
      <c r="J75" s="12">
        <v>0</v>
      </c>
      <c r="K75" s="16"/>
      <c r="L75" s="12">
        <v>201481</v>
      </c>
      <c r="M75" s="12">
        <v>269790</v>
      </c>
      <c r="N75" s="17">
        <v>0</v>
      </c>
      <c r="O75" s="12">
        <v>269790</v>
      </c>
      <c r="P75" s="12">
        <v>0</v>
      </c>
      <c r="Q75" s="12">
        <v>269790</v>
      </c>
    </row>
    <row r="76" spans="1:17" x14ac:dyDescent="0.35">
      <c r="A76" s="11">
        <v>835000972</v>
      </c>
      <c r="B76" s="11" t="s">
        <v>109</v>
      </c>
      <c r="C76" s="11" t="s">
        <v>188</v>
      </c>
      <c r="D76" s="12">
        <v>252000</v>
      </c>
      <c r="E76" s="11" t="s">
        <v>229</v>
      </c>
      <c r="F76" s="11" t="s">
        <v>226</v>
      </c>
      <c r="G76" s="11" t="s">
        <v>230</v>
      </c>
      <c r="H76" s="11">
        <v>2023</v>
      </c>
      <c r="I76" s="12">
        <v>252000</v>
      </c>
      <c r="J76" s="12">
        <v>0</v>
      </c>
      <c r="K76" s="16"/>
      <c r="L76" s="12">
        <v>201481</v>
      </c>
      <c r="M76" s="12">
        <v>252000</v>
      </c>
      <c r="N76" s="17">
        <v>0</v>
      </c>
      <c r="O76" s="12">
        <v>252000</v>
      </c>
      <c r="P76" s="12">
        <v>0</v>
      </c>
      <c r="Q76" s="12">
        <v>252000</v>
      </c>
    </row>
    <row r="77" spans="1:17" x14ac:dyDescent="0.35">
      <c r="A77" s="11">
        <v>835000972</v>
      </c>
      <c r="B77" s="11" t="s">
        <v>109</v>
      </c>
      <c r="C77" s="11" t="s">
        <v>189</v>
      </c>
      <c r="D77" s="12">
        <v>78190</v>
      </c>
      <c r="E77" s="11" t="s">
        <v>229</v>
      </c>
      <c r="F77" s="11" t="s">
        <v>226</v>
      </c>
      <c r="G77" s="11" t="s">
        <v>230</v>
      </c>
      <c r="H77" s="11">
        <v>2023</v>
      </c>
      <c r="I77" s="12">
        <v>78190</v>
      </c>
      <c r="J77" s="12">
        <v>0</v>
      </c>
      <c r="K77" s="16"/>
      <c r="L77" s="12">
        <v>201481</v>
      </c>
      <c r="M77" s="12">
        <v>78190</v>
      </c>
      <c r="N77" s="17">
        <v>0</v>
      </c>
      <c r="O77" s="12">
        <v>78190</v>
      </c>
      <c r="P77" s="12">
        <v>0</v>
      </c>
      <c r="Q77" s="12">
        <v>78190</v>
      </c>
    </row>
    <row r="78" spans="1:17" x14ac:dyDescent="0.35">
      <c r="A78" s="11">
        <v>835000972</v>
      </c>
      <c r="B78" s="11" t="s">
        <v>109</v>
      </c>
      <c r="C78" s="11" t="s">
        <v>190</v>
      </c>
      <c r="D78" s="12">
        <v>132940</v>
      </c>
      <c r="E78" s="11" t="s">
        <v>229</v>
      </c>
      <c r="F78" s="11" t="s">
        <v>226</v>
      </c>
      <c r="G78" s="11" t="s">
        <v>230</v>
      </c>
      <c r="H78" s="11">
        <v>2023</v>
      </c>
      <c r="I78" s="12">
        <v>132940</v>
      </c>
      <c r="J78" s="12">
        <v>0</v>
      </c>
      <c r="K78" s="16"/>
      <c r="L78" s="12">
        <v>201481</v>
      </c>
      <c r="M78" s="12">
        <v>132940</v>
      </c>
      <c r="N78" s="17">
        <v>0</v>
      </c>
      <c r="O78" s="12">
        <v>132940</v>
      </c>
      <c r="P78" s="12">
        <v>0</v>
      </c>
      <c r="Q78" s="12">
        <v>132940</v>
      </c>
    </row>
    <row r="79" spans="1:17" x14ac:dyDescent="0.35">
      <c r="A79" s="11">
        <v>835000972</v>
      </c>
      <c r="B79" s="11" t="s">
        <v>109</v>
      </c>
      <c r="C79" s="11" t="s">
        <v>191</v>
      </c>
      <c r="D79" s="12">
        <v>86330</v>
      </c>
      <c r="E79" s="11" t="s">
        <v>229</v>
      </c>
      <c r="F79" s="11" t="s">
        <v>226</v>
      </c>
      <c r="G79" s="11" t="s">
        <v>230</v>
      </c>
      <c r="H79" s="11">
        <v>2023</v>
      </c>
      <c r="I79" s="12">
        <v>86330</v>
      </c>
      <c r="J79" s="12">
        <v>0</v>
      </c>
      <c r="K79" s="16"/>
      <c r="L79" s="12">
        <v>201481</v>
      </c>
      <c r="M79" s="12">
        <v>86330</v>
      </c>
      <c r="N79" s="17">
        <v>0</v>
      </c>
      <c r="O79" s="12">
        <v>86330</v>
      </c>
      <c r="P79" s="12">
        <v>0</v>
      </c>
      <c r="Q79" s="12">
        <v>86330</v>
      </c>
    </row>
    <row r="80" spans="1:17" x14ac:dyDescent="0.35">
      <c r="A80" s="11">
        <v>835000972</v>
      </c>
      <c r="B80" s="11" t="s">
        <v>109</v>
      </c>
      <c r="C80" s="11" t="s">
        <v>192</v>
      </c>
      <c r="D80" s="12">
        <v>232790</v>
      </c>
      <c r="E80" s="11" t="s">
        <v>229</v>
      </c>
      <c r="F80" s="11" t="s">
        <v>226</v>
      </c>
      <c r="G80" s="11" t="s">
        <v>230</v>
      </c>
      <c r="H80" s="11">
        <v>2023</v>
      </c>
      <c r="I80" s="12">
        <v>232790</v>
      </c>
      <c r="J80" s="12">
        <v>0</v>
      </c>
      <c r="K80" s="16"/>
      <c r="L80" s="12">
        <v>201481</v>
      </c>
      <c r="M80" s="12">
        <v>232790</v>
      </c>
      <c r="N80" s="17">
        <v>4100</v>
      </c>
      <c r="O80" s="12">
        <v>232790</v>
      </c>
      <c r="P80" s="12">
        <v>0</v>
      </c>
      <c r="Q80" s="12">
        <v>232790</v>
      </c>
    </row>
    <row r="81" spans="1:17" x14ac:dyDescent="0.35">
      <c r="A81" s="11">
        <v>835000972</v>
      </c>
      <c r="B81" s="11" t="s">
        <v>109</v>
      </c>
      <c r="C81" s="11" t="s">
        <v>193</v>
      </c>
      <c r="D81" s="12">
        <v>161300</v>
      </c>
      <c r="E81" s="11" t="s">
        <v>229</v>
      </c>
      <c r="F81" s="11" t="s">
        <v>226</v>
      </c>
      <c r="G81" s="11" t="s">
        <v>230</v>
      </c>
      <c r="H81" s="11">
        <v>2023</v>
      </c>
      <c r="I81" s="12">
        <v>161300</v>
      </c>
      <c r="J81" s="12">
        <v>0</v>
      </c>
      <c r="K81" s="16"/>
      <c r="L81" s="12">
        <v>201481</v>
      </c>
      <c r="M81" s="12">
        <v>161300</v>
      </c>
      <c r="N81" s="17">
        <v>0</v>
      </c>
      <c r="O81" s="12">
        <v>161300</v>
      </c>
      <c r="P81" s="12">
        <v>0</v>
      </c>
      <c r="Q81" s="12">
        <v>161300</v>
      </c>
    </row>
    <row r="82" spans="1:17" x14ac:dyDescent="0.35">
      <c r="A82" s="11">
        <v>835000972</v>
      </c>
      <c r="B82" s="11" t="s">
        <v>109</v>
      </c>
      <c r="C82" s="11" t="s">
        <v>194</v>
      </c>
      <c r="D82" s="12">
        <v>181940</v>
      </c>
      <c r="E82" s="11" t="s">
        <v>229</v>
      </c>
      <c r="F82" s="11" t="s">
        <v>226</v>
      </c>
      <c r="G82" s="11" t="s">
        <v>230</v>
      </c>
      <c r="H82" s="11">
        <v>2023</v>
      </c>
      <c r="I82" s="12">
        <v>181940</v>
      </c>
      <c r="J82" s="12">
        <v>0</v>
      </c>
      <c r="K82" s="16"/>
      <c r="L82" s="12">
        <v>201481</v>
      </c>
      <c r="M82" s="12">
        <v>181940</v>
      </c>
      <c r="N82" s="17">
        <v>16400</v>
      </c>
      <c r="O82" s="12">
        <v>181940</v>
      </c>
      <c r="P82" s="12">
        <v>0</v>
      </c>
      <c r="Q82" s="12">
        <v>181940</v>
      </c>
    </row>
    <row r="83" spans="1:17" x14ac:dyDescent="0.35">
      <c r="A83" s="11">
        <v>835000972</v>
      </c>
      <c r="B83" s="11" t="s">
        <v>109</v>
      </c>
      <c r="C83" s="11" t="s">
        <v>195</v>
      </c>
      <c r="D83" s="12">
        <v>177020</v>
      </c>
      <c r="E83" s="11" t="s">
        <v>229</v>
      </c>
      <c r="F83" s="11" t="s">
        <v>226</v>
      </c>
      <c r="G83" s="11" t="s">
        <v>230</v>
      </c>
      <c r="H83" s="11">
        <v>2023</v>
      </c>
      <c r="I83" s="12">
        <v>177020</v>
      </c>
      <c r="J83" s="12">
        <v>0</v>
      </c>
      <c r="K83" s="16"/>
      <c r="L83" s="12">
        <v>201481</v>
      </c>
      <c r="M83" s="12">
        <v>177020</v>
      </c>
      <c r="N83" s="17">
        <v>0</v>
      </c>
      <c r="O83" s="12">
        <v>177020</v>
      </c>
      <c r="P83" s="12">
        <v>0</v>
      </c>
      <c r="Q83" s="12">
        <v>177020</v>
      </c>
    </row>
    <row r="84" spans="1:17" x14ac:dyDescent="0.35">
      <c r="A84" s="11">
        <v>835000972</v>
      </c>
      <c r="B84" s="11" t="s">
        <v>109</v>
      </c>
      <c r="C84" s="11" t="s">
        <v>196</v>
      </c>
      <c r="D84" s="12">
        <v>105510</v>
      </c>
      <c r="E84" s="11" t="s">
        <v>229</v>
      </c>
      <c r="F84" s="11" t="s">
        <v>226</v>
      </c>
      <c r="G84" s="11" t="s">
        <v>230</v>
      </c>
      <c r="H84" s="11">
        <v>2023</v>
      </c>
      <c r="I84" s="12">
        <v>105510</v>
      </c>
      <c r="J84" s="12">
        <v>0</v>
      </c>
      <c r="K84" s="16"/>
      <c r="L84" s="12">
        <v>201481</v>
      </c>
      <c r="M84" s="12">
        <v>105510</v>
      </c>
      <c r="N84" s="17">
        <v>0</v>
      </c>
      <c r="O84" s="12">
        <v>105510</v>
      </c>
      <c r="P84" s="12">
        <v>0</v>
      </c>
      <c r="Q84" s="12">
        <v>105510</v>
      </c>
    </row>
    <row r="85" spans="1:17" x14ac:dyDescent="0.35">
      <c r="A85" s="11">
        <v>835000972</v>
      </c>
      <c r="B85" s="11" t="s">
        <v>109</v>
      </c>
      <c r="C85" s="11" t="s">
        <v>197</v>
      </c>
      <c r="D85" s="12">
        <v>238860</v>
      </c>
      <c r="E85" s="11" t="s">
        <v>229</v>
      </c>
      <c r="F85" s="11" t="s">
        <v>226</v>
      </c>
      <c r="G85" s="11" t="s">
        <v>230</v>
      </c>
      <c r="H85" s="11">
        <v>2023</v>
      </c>
      <c r="I85" s="12">
        <v>238860</v>
      </c>
      <c r="J85" s="12">
        <v>0</v>
      </c>
      <c r="K85" s="16"/>
      <c r="L85" s="12">
        <v>201481</v>
      </c>
      <c r="M85" s="12">
        <v>238860</v>
      </c>
      <c r="N85" s="17">
        <v>0</v>
      </c>
      <c r="O85" s="12">
        <v>238860</v>
      </c>
      <c r="P85" s="12">
        <v>0</v>
      </c>
      <c r="Q85" s="12">
        <v>238860</v>
      </c>
    </row>
    <row r="86" spans="1:17" x14ac:dyDescent="0.35">
      <c r="A86" s="11">
        <v>835000972</v>
      </c>
      <c r="B86" s="11" t="s">
        <v>109</v>
      </c>
      <c r="C86" s="11" t="s">
        <v>198</v>
      </c>
      <c r="D86" s="12">
        <v>80400</v>
      </c>
      <c r="E86" s="11" t="s">
        <v>228</v>
      </c>
      <c r="F86" s="11" t="s">
        <v>225</v>
      </c>
      <c r="G86" s="11" t="s">
        <v>230</v>
      </c>
      <c r="H86" s="11"/>
      <c r="I86" s="12">
        <v>0</v>
      </c>
      <c r="J86" s="12">
        <v>80400</v>
      </c>
      <c r="K86" s="16" t="s">
        <v>254</v>
      </c>
      <c r="L86" s="12">
        <v>0</v>
      </c>
      <c r="M86" s="12">
        <v>0</v>
      </c>
      <c r="N86" s="17">
        <v>0</v>
      </c>
      <c r="O86" s="12">
        <v>0</v>
      </c>
      <c r="P86" s="12">
        <v>0</v>
      </c>
      <c r="Q86" s="12">
        <v>0</v>
      </c>
    </row>
    <row r="87" spans="1:17" x14ac:dyDescent="0.35">
      <c r="A87" s="11">
        <v>835000972</v>
      </c>
      <c r="B87" s="11" t="s">
        <v>109</v>
      </c>
      <c r="C87" s="11" t="s">
        <v>199</v>
      </c>
      <c r="D87" s="12">
        <v>77310</v>
      </c>
      <c r="E87" s="11" t="s">
        <v>229</v>
      </c>
      <c r="F87" s="11" t="s">
        <v>226</v>
      </c>
      <c r="G87" s="11" t="s">
        <v>230</v>
      </c>
      <c r="H87" s="11">
        <v>2023</v>
      </c>
      <c r="I87" s="12">
        <v>77310</v>
      </c>
      <c r="J87" s="12">
        <v>0</v>
      </c>
      <c r="K87" s="16"/>
      <c r="L87" s="12">
        <v>201481</v>
      </c>
      <c r="M87" s="12">
        <v>77310</v>
      </c>
      <c r="N87" s="17">
        <v>0</v>
      </c>
      <c r="O87" s="12">
        <v>77310</v>
      </c>
      <c r="P87" s="12">
        <v>0</v>
      </c>
      <c r="Q87" s="12">
        <v>77310</v>
      </c>
    </row>
    <row r="88" spans="1:17" x14ac:dyDescent="0.35">
      <c r="A88" s="11">
        <v>835000972</v>
      </c>
      <c r="B88" s="11" t="s">
        <v>109</v>
      </c>
      <c r="C88" s="11" t="s">
        <v>200</v>
      </c>
      <c r="D88" s="12">
        <v>238230</v>
      </c>
      <c r="E88" s="11" t="s">
        <v>229</v>
      </c>
      <c r="F88" s="11" t="s">
        <v>226</v>
      </c>
      <c r="G88" s="11" t="s">
        <v>230</v>
      </c>
      <c r="H88" s="11">
        <v>2023</v>
      </c>
      <c r="I88" s="12">
        <v>238230</v>
      </c>
      <c r="J88" s="12">
        <v>0</v>
      </c>
      <c r="K88" s="16"/>
      <c r="L88" s="12">
        <v>201481</v>
      </c>
      <c r="M88" s="12">
        <v>238230</v>
      </c>
      <c r="N88" s="17">
        <v>16400</v>
      </c>
      <c r="O88" s="12">
        <v>238230</v>
      </c>
      <c r="P88" s="12">
        <v>0</v>
      </c>
      <c r="Q88" s="12">
        <v>238230</v>
      </c>
    </row>
    <row r="89" spans="1:17" x14ac:dyDescent="0.35">
      <c r="A89" s="11">
        <v>835000972</v>
      </c>
      <c r="B89" s="11" t="s">
        <v>109</v>
      </c>
      <c r="C89" s="11" t="s">
        <v>201</v>
      </c>
      <c r="D89" s="12">
        <v>88140</v>
      </c>
      <c r="E89" s="11" t="s">
        <v>229</v>
      </c>
      <c r="F89" s="11" t="s">
        <v>226</v>
      </c>
      <c r="G89" s="11" t="s">
        <v>230</v>
      </c>
      <c r="H89" s="11">
        <v>2023</v>
      </c>
      <c r="I89" s="12">
        <v>88140</v>
      </c>
      <c r="J89" s="12">
        <v>0</v>
      </c>
      <c r="K89" s="16"/>
      <c r="L89" s="12">
        <v>201481</v>
      </c>
      <c r="M89" s="12">
        <v>88140</v>
      </c>
      <c r="N89" s="17">
        <v>0</v>
      </c>
      <c r="O89" s="12">
        <v>88140</v>
      </c>
      <c r="P89" s="12">
        <v>0</v>
      </c>
      <c r="Q89" s="12">
        <v>88140</v>
      </c>
    </row>
    <row r="90" spans="1:17" x14ac:dyDescent="0.35">
      <c r="A90" s="11">
        <v>835000972</v>
      </c>
      <c r="B90" s="11" t="s">
        <v>109</v>
      </c>
      <c r="C90" s="11" t="s">
        <v>202</v>
      </c>
      <c r="D90" s="12">
        <v>237620</v>
      </c>
      <c r="E90" s="11" t="s">
        <v>228</v>
      </c>
      <c r="F90" s="11" t="s">
        <v>225</v>
      </c>
      <c r="G90" s="11" t="s">
        <v>230</v>
      </c>
      <c r="H90" s="11"/>
      <c r="I90" s="12">
        <v>0</v>
      </c>
      <c r="J90" s="12">
        <v>237620</v>
      </c>
      <c r="K90" s="16" t="s">
        <v>255</v>
      </c>
      <c r="L90" s="12">
        <v>0</v>
      </c>
      <c r="M90" s="12">
        <v>0</v>
      </c>
      <c r="N90" s="17">
        <v>0</v>
      </c>
      <c r="O90" s="12">
        <v>0</v>
      </c>
      <c r="P90" s="12">
        <v>0</v>
      </c>
      <c r="Q90" s="12">
        <v>0</v>
      </c>
    </row>
    <row r="91" spans="1:17" x14ac:dyDescent="0.35">
      <c r="A91" s="11">
        <v>835000972</v>
      </c>
      <c r="B91" s="11" t="s">
        <v>109</v>
      </c>
      <c r="C91" s="11" t="s">
        <v>203</v>
      </c>
      <c r="D91" s="12">
        <v>76200</v>
      </c>
      <c r="E91" s="11" t="s">
        <v>229</v>
      </c>
      <c r="F91" s="11" t="s">
        <v>226</v>
      </c>
      <c r="G91" s="11" t="s">
        <v>230</v>
      </c>
      <c r="H91" s="11">
        <v>2023</v>
      </c>
      <c r="I91" s="12">
        <v>76200</v>
      </c>
      <c r="J91" s="12">
        <v>0</v>
      </c>
      <c r="K91" s="16"/>
      <c r="L91" s="12">
        <v>201481</v>
      </c>
      <c r="M91" s="12">
        <v>76200</v>
      </c>
      <c r="N91" s="17">
        <v>0</v>
      </c>
      <c r="O91" s="12">
        <v>76200</v>
      </c>
      <c r="P91" s="12">
        <v>0</v>
      </c>
      <c r="Q91" s="12">
        <v>76200</v>
      </c>
    </row>
    <row r="92" spans="1:17" x14ac:dyDescent="0.35">
      <c r="A92" s="11">
        <v>835000972</v>
      </c>
      <c r="B92" s="11" t="s">
        <v>109</v>
      </c>
      <c r="C92" s="11" t="s">
        <v>204</v>
      </c>
      <c r="D92" s="12">
        <v>78000</v>
      </c>
      <c r="E92" s="11" t="s">
        <v>228</v>
      </c>
      <c r="F92" s="11" t="s">
        <v>225</v>
      </c>
      <c r="G92" s="11" t="s">
        <v>230</v>
      </c>
      <c r="H92" s="11"/>
      <c r="I92" s="12">
        <v>0</v>
      </c>
      <c r="J92" s="12">
        <v>78000</v>
      </c>
      <c r="K92" s="16" t="s">
        <v>256</v>
      </c>
      <c r="L92" s="12">
        <v>0</v>
      </c>
      <c r="M92" s="12">
        <v>0</v>
      </c>
      <c r="N92" s="17">
        <v>0</v>
      </c>
      <c r="O92" s="12">
        <v>0</v>
      </c>
      <c r="P92" s="12">
        <v>0</v>
      </c>
      <c r="Q92" s="12">
        <v>0</v>
      </c>
    </row>
    <row r="93" spans="1:17" x14ac:dyDescent="0.35">
      <c r="A93" s="11">
        <v>835000972</v>
      </c>
      <c r="B93" s="11" t="s">
        <v>109</v>
      </c>
      <c r="C93" s="11" t="s">
        <v>205</v>
      </c>
      <c r="D93" s="12">
        <v>78820</v>
      </c>
      <c r="E93" s="11" t="s">
        <v>228</v>
      </c>
      <c r="F93" s="11" t="s">
        <v>225</v>
      </c>
      <c r="G93" s="11" t="s">
        <v>230</v>
      </c>
      <c r="H93" s="11"/>
      <c r="I93" s="12">
        <v>0</v>
      </c>
      <c r="J93" s="12">
        <v>78820</v>
      </c>
      <c r="K93" s="16" t="s">
        <v>257</v>
      </c>
      <c r="L93" s="12">
        <v>0</v>
      </c>
      <c r="M93" s="12">
        <v>0</v>
      </c>
      <c r="N93" s="17">
        <v>0</v>
      </c>
      <c r="O93" s="12">
        <v>0</v>
      </c>
      <c r="P93" s="12">
        <v>0</v>
      </c>
      <c r="Q93" s="12">
        <v>0</v>
      </c>
    </row>
    <row r="94" spans="1:17" x14ac:dyDescent="0.35">
      <c r="A94" s="11">
        <v>835000972</v>
      </c>
      <c r="B94" s="11" t="s">
        <v>109</v>
      </c>
      <c r="C94" s="11" t="s">
        <v>206</v>
      </c>
      <c r="D94" s="12">
        <v>171900</v>
      </c>
      <c r="E94" s="11" t="s">
        <v>229</v>
      </c>
      <c r="F94" s="11" t="s">
        <v>226</v>
      </c>
      <c r="G94" s="11" t="s">
        <v>230</v>
      </c>
      <c r="H94" s="11">
        <v>2023</v>
      </c>
      <c r="I94" s="12">
        <v>171900</v>
      </c>
      <c r="J94" s="12">
        <v>0</v>
      </c>
      <c r="K94" s="16"/>
      <c r="L94" s="12">
        <v>201481</v>
      </c>
      <c r="M94" s="12">
        <v>171900</v>
      </c>
      <c r="N94" s="17">
        <v>0</v>
      </c>
      <c r="O94" s="12">
        <v>171900</v>
      </c>
      <c r="P94" s="12">
        <v>0</v>
      </c>
      <c r="Q94" s="12">
        <v>171900</v>
      </c>
    </row>
    <row r="95" spans="1:17" x14ac:dyDescent="0.35">
      <c r="A95" s="11">
        <v>835000972</v>
      </c>
      <c r="B95" s="11" t="s">
        <v>109</v>
      </c>
      <c r="C95" s="11" t="s">
        <v>207</v>
      </c>
      <c r="D95" s="12">
        <v>161300</v>
      </c>
      <c r="E95" s="11" t="s">
        <v>229</v>
      </c>
      <c r="F95" s="11" t="s">
        <v>226</v>
      </c>
      <c r="G95" s="11" t="s">
        <v>230</v>
      </c>
      <c r="H95" s="11">
        <v>2023</v>
      </c>
      <c r="I95" s="12">
        <v>161300</v>
      </c>
      <c r="J95" s="12">
        <v>0</v>
      </c>
      <c r="K95" s="16"/>
      <c r="L95" s="12">
        <v>201481</v>
      </c>
      <c r="M95" s="12">
        <v>161300</v>
      </c>
      <c r="N95" s="17">
        <v>0</v>
      </c>
      <c r="O95" s="12">
        <v>161300</v>
      </c>
      <c r="P95" s="12">
        <v>0</v>
      </c>
      <c r="Q95" s="12">
        <v>161300</v>
      </c>
    </row>
    <row r="96" spans="1:17" x14ac:dyDescent="0.35">
      <c r="A96" s="11">
        <v>835000972</v>
      </c>
      <c r="B96" s="11" t="s">
        <v>109</v>
      </c>
      <c r="C96" s="11" t="s">
        <v>208</v>
      </c>
      <c r="D96" s="12">
        <v>76250</v>
      </c>
      <c r="E96" s="11" t="s">
        <v>229</v>
      </c>
      <c r="F96" s="11" t="s">
        <v>226</v>
      </c>
      <c r="G96" s="11" t="s">
        <v>230</v>
      </c>
      <c r="H96" s="11">
        <v>2023</v>
      </c>
      <c r="I96" s="12">
        <v>76250</v>
      </c>
      <c r="J96" s="12">
        <v>0</v>
      </c>
      <c r="K96" s="16"/>
      <c r="L96" s="12">
        <v>201481</v>
      </c>
      <c r="M96" s="12">
        <v>76250</v>
      </c>
      <c r="N96" s="17">
        <v>0</v>
      </c>
      <c r="O96" s="12">
        <v>76250</v>
      </c>
      <c r="P96" s="12">
        <v>0</v>
      </c>
      <c r="Q96" s="12">
        <v>76250</v>
      </c>
    </row>
    <row r="97" spans="1:17" x14ac:dyDescent="0.35">
      <c r="A97" s="11">
        <v>835000972</v>
      </c>
      <c r="B97" s="11" t="s">
        <v>109</v>
      </c>
      <c r="C97" s="11" t="s">
        <v>209</v>
      </c>
      <c r="D97" s="12">
        <v>407130</v>
      </c>
      <c r="E97" s="11" t="s">
        <v>229</v>
      </c>
      <c r="F97" s="11" t="s">
        <v>226</v>
      </c>
      <c r="G97" s="11" t="s">
        <v>230</v>
      </c>
      <c r="H97" s="11">
        <v>2023</v>
      </c>
      <c r="I97" s="12">
        <v>407130</v>
      </c>
      <c r="J97" s="12">
        <v>0</v>
      </c>
      <c r="K97" s="16"/>
      <c r="L97" s="12">
        <v>201481</v>
      </c>
      <c r="M97" s="12">
        <v>407130</v>
      </c>
      <c r="N97" s="17">
        <v>0</v>
      </c>
      <c r="O97" s="12">
        <v>407130</v>
      </c>
      <c r="P97" s="12">
        <v>0</v>
      </c>
      <c r="Q97" s="12">
        <v>407130</v>
      </c>
    </row>
    <row r="98" spans="1:17" x14ac:dyDescent="0.35">
      <c r="A98" s="11">
        <v>835000972</v>
      </c>
      <c r="B98" s="11" t="s">
        <v>109</v>
      </c>
      <c r="C98" s="11" t="s">
        <v>210</v>
      </c>
      <c r="D98" s="12">
        <v>89120</v>
      </c>
      <c r="E98" s="11" t="s">
        <v>229</v>
      </c>
      <c r="F98" s="11" t="s">
        <v>226</v>
      </c>
      <c r="G98" s="11" t="s">
        <v>230</v>
      </c>
      <c r="H98" s="11">
        <v>2023</v>
      </c>
      <c r="I98" s="12">
        <v>89120</v>
      </c>
      <c r="J98" s="12">
        <v>0</v>
      </c>
      <c r="K98" s="16"/>
      <c r="L98" s="12">
        <v>201481</v>
      </c>
      <c r="M98" s="12">
        <v>89120</v>
      </c>
      <c r="N98" s="17">
        <v>0</v>
      </c>
      <c r="O98" s="12">
        <v>89120</v>
      </c>
      <c r="P98" s="12">
        <v>0</v>
      </c>
      <c r="Q98" s="12">
        <v>89120</v>
      </c>
    </row>
    <row r="99" spans="1:17" x14ac:dyDescent="0.35">
      <c r="A99" s="11">
        <v>835000972</v>
      </c>
      <c r="B99" s="11" t="s">
        <v>109</v>
      </c>
      <c r="C99" s="11" t="s">
        <v>211</v>
      </c>
      <c r="D99" s="12">
        <v>109957</v>
      </c>
      <c r="E99" s="11" t="s">
        <v>228</v>
      </c>
      <c r="F99" s="11" t="s">
        <v>225</v>
      </c>
      <c r="G99" s="11" t="s">
        <v>230</v>
      </c>
      <c r="H99" s="11"/>
      <c r="I99" s="12">
        <v>0</v>
      </c>
      <c r="J99" s="12">
        <v>109957</v>
      </c>
      <c r="K99" s="16" t="s">
        <v>258</v>
      </c>
      <c r="L99" s="12">
        <v>0</v>
      </c>
      <c r="M99" s="12">
        <v>0</v>
      </c>
      <c r="N99" s="17">
        <v>0</v>
      </c>
      <c r="O99" s="12">
        <v>0</v>
      </c>
      <c r="P99" s="12">
        <v>0</v>
      </c>
      <c r="Q99" s="12">
        <v>0</v>
      </c>
    </row>
    <row r="100" spans="1:17" x14ac:dyDescent="0.35">
      <c r="A100" s="11">
        <v>835000972</v>
      </c>
      <c r="B100" s="11" t="s">
        <v>109</v>
      </c>
      <c r="C100" s="11" t="s">
        <v>212</v>
      </c>
      <c r="D100" s="12">
        <v>246103</v>
      </c>
      <c r="E100" s="11" t="s">
        <v>228</v>
      </c>
      <c r="F100" s="11" t="s">
        <v>225</v>
      </c>
      <c r="G100" s="11" t="s">
        <v>230</v>
      </c>
      <c r="H100" s="11"/>
      <c r="I100" s="12">
        <v>0</v>
      </c>
      <c r="J100" s="12">
        <v>246103</v>
      </c>
      <c r="K100" s="16" t="s">
        <v>259</v>
      </c>
      <c r="L100" s="12">
        <v>0</v>
      </c>
      <c r="M100" s="12">
        <v>0</v>
      </c>
      <c r="N100" s="17">
        <v>0</v>
      </c>
      <c r="O100" s="12">
        <v>0</v>
      </c>
      <c r="P100" s="12">
        <v>0</v>
      </c>
      <c r="Q100" s="12">
        <v>0</v>
      </c>
    </row>
    <row r="101" spans="1:17" x14ac:dyDescent="0.35">
      <c r="A101" s="11">
        <v>835000972</v>
      </c>
      <c r="B101" s="11" t="s">
        <v>109</v>
      </c>
      <c r="C101" s="11" t="s">
        <v>213</v>
      </c>
      <c r="D101" s="12">
        <v>146397</v>
      </c>
      <c r="E101" s="11" t="s">
        <v>229</v>
      </c>
      <c r="F101" s="11" t="s">
        <v>226</v>
      </c>
      <c r="G101" s="11" t="s">
        <v>230</v>
      </c>
      <c r="H101" s="11">
        <v>2023</v>
      </c>
      <c r="I101" s="12">
        <v>146397</v>
      </c>
      <c r="J101" s="12">
        <v>0</v>
      </c>
      <c r="K101" s="16"/>
      <c r="L101" s="12">
        <v>76200</v>
      </c>
      <c r="M101" s="12">
        <v>146397</v>
      </c>
      <c r="N101" s="17">
        <v>0</v>
      </c>
      <c r="O101" s="12">
        <v>146397</v>
      </c>
      <c r="P101" s="12">
        <v>0</v>
      </c>
      <c r="Q101" s="12">
        <v>146397</v>
      </c>
    </row>
    <row r="102" spans="1:17" x14ac:dyDescent="0.35">
      <c r="A102" s="11">
        <v>835000972</v>
      </c>
      <c r="B102" s="11" t="s">
        <v>109</v>
      </c>
      <c r="C102" s="11" t="s">
        <v>214</v>
      </c>
      <c r="D102" s="12">
        <v>376600</v>
      </c>
      <c r="E102" s="11" t="s">
        <v>229</v>
      </c>
      <c r="F102" s="11" t="s">
        <v>226</v>
      </c>
      <c r="G102" s="11" t="s">
        <v>230</v>
      </c>
      <c r="H102" s="11">
        <v>2023</v>
      </c>
      <c r="I102" s="12">
        <v>376600</v>
      </c>
      <c r="J102" s="12">
        <v>0</v>
      </c>
      <c r="K102" s="16"/>
      <c r="L102" s="12">
        <v>76200</v>
      </c>
      <c r="M102" s="12">
        <v>376600</v>
      </c>
      <c r="N102" s="17">
        <v>0</v>
      </c>
      <c r="O102" s="12">
        <v>376600</v>
      </c>
      <c r="P102" s="12">
        <v>0</v>
      </c>
      <c r="Q102" s="12">
        <v>376600</v>
      </c>
    </row>
    <row r="103" spans="1:17" x14ac:dyDescent="0.35">
      <c r="A103" s="11">
        <v>835000972</v>
      </c>
      <c r="B103" s="11" t="s">
        <v>109</v>
      </c>
      <c r="C103" s="11" t="s">
        <v>215</v>
      </c>
      <c r="D103" s="12">
        <v>389418</v>
      </c>
      <c r="E103" s="11" t="s">
        <v>229</v>
      </c>
      <c r="F103" s="11" t="s">
        <v>226</v>
      </c>
      <c r="G103" s="11" t="s">
        <v>230</v>
      </c>
      <c r="H103" s="11">
        <v>2023</v>
      </c>
      <c r="I103" s="12">
        <v>389418</v>
      </c>
      <c r="J103" s="12">
        <v>0</v>
      </c>
      <c r="K103" s="16"/>
      <c r="L103" s="12">
        <v>76200</v>
      </c>
      <c r="M103" s="12">
        <v>389418</v>
      </c>
      <c r="N103" s="17">
        <v>0</v>
      </c>
      <c r="O103" s="12">
        <v>389418</v>
      </c>
      <c r="P103" s="12">
        <v>0</v>
      </c>
      <c r="Q103" s="12">
        <v>389418</v>
      </c>
    </row>
    <row r="104" spans="1:17" x14ac:dyDescent="0.35">
      <c r="A104" s="11">
        <v>835000972</v>
      </c>
      <c r="B104" s="11" t="s">
        <v>109</v>
      </c>
      <c r="C104" s="11" t="s">
        <v>216</v>
      </c>
      <c r="D104" s="12">
        <v>311609</v>
      </c>
      <c r="E104" s="11" t="s">
        <v>228</v>
      </c>
      <c r="F104" s="11" t="s">
        <v>225</v>
      </c>
      <c r="G104" s="11" t="s">
        <v>230</v>
      </c>
      <c r="H104" s="11"/>
      <c r="I104" s="12">
        <v>0</v>
      </c>
      <c r="J104" s="12">
        <v>311609</v>
      </c>
      <c r="K104" s="16" t="s">
        <v>260</v>
      </c>
      <c r="L104" s="12">
        <v>0</v>
      </c>
      <c r="M104" s="12">
        <v>0</v>
      </c>
      <c r="N104" s="17">
        <v>0</v>
      </c>
      <c r="O104" s="12">
        <v>0</v>
      </c>
      <c r="P104" s="12">
        <v>0</v>
      </c>
      <c r="Q104" s="12">
        <v>0</v>
      </c>
    </row>
    <row r="105" spans="1:17" x14ac:dyDescent="0.35">
      <c r="A105" s="11">
        <v>835000972</v>
      </c>
      <c r="B105" s="11" t="s">
        <v>109</v>
      </c>
      <c r="C105" s="11" t="s">
        <v>217</v>
      </c>
      <c r="D105" s="12">
        <v>92800</v>
      </c>
      <c r="E105" s="11" t="s">
        <v>228</v>
      </c>
      <c r="F105" s="11" t="s">
        <v>225</v>
      </c>
      <c r="G105" s="11" t="s">
        <v>230</v>
      </c>
      <c r="H105" s="11"/>
      <c r="I105" s="12">
        <v>0</v>
      </c>
      <c r="J105" s="12">
        <v>92800</v>
      </c>
      <c r="K105" s="16" t="s">
        <v>261</v>
      </c>
      <c r="L105" s="12">
        <v>0</v>
      </c>
      <c r="M105" s="12">
        <v>0</v>
      </c>
      <c r="N105" s="17">
        <v>0</v>
      </c>
      <c r="O105" s="12">
        <v>0</v>
      </c>
      <c r="P105" s="12">
        <v>0</v>
      </c>
      <c r="Q105" s="12">
        <v>0</v>
      </c>
    </row>
    <row r="106" spans="1:17" x14ac:dyDescent="0.35">
      <c r="A106" s="11">
        <v>835000972</v>
      </c>
      <c r="B106" s="11" t="s">
        <v>109</v>
      </c>
      <c r="C106" s="11" t="s">
        <v>218</v>
      </c>
      <c r="D106" s="12">
        <v>343328</v>
      </c>
      <c r="E106" s="11" t="s">
        <v>229</v>
      </c>
      <c r="F106" s="11" t="s">
        <v>226</v>
      </c>
      <c r="G106" s="11" t="s">
        <v>230</v>
      </c>
      <c r="H106" s="11">
        <v>2023</v>
      </c>
      <c r="I106" s="12">
        <v>343328</v>
      </c>
      <c r="J106" s="12">
        <v>0</v>
      </c>
      <c r="K106" s="16"/>
      <c r="L106" s="12">
        <v>76200</v>
      </c>
      <c r="M106" s="12">
        <v>343328</v>
      </c>
      <c r="N106" s="17">
        <v>4100</v>
      </c>
      <c r="O106" s="12">
        <v>343328</v>
      </c>
      <c r="P106" s="12">
        <v>0</v>
      </c>
      <c r="Q106" s="12">
        <v>343328</v>
      </c>
    </row>
    <row r="107" spans="1:17" x14ac:dyDescent="0.35">
      <c r="A107" s="11">
        <v>835000972</v>
      </c>
      <c r="B107" s="11" t="s">
        <v>109</v>
      </c>
      <c r="C107" s="11" t="s">
        <v>219</v>
      </c>
      <c r="D107" s="12">
        <v>332935</v>
      </c>
      <c r="E107" s="11" t="s">
        <v>229</v>
      </c>
      <c r="F107" s="11" t="s">
        <v>226</v>
      </c>
      <c r="G107" s="11" t="s">
        <v>230</v>
      </c>
      <c r="H107" s="11">
        <v>2023</v>
      </c>
      <c r="I107" s="12">
        <v>332935</v>
      </c>
      <c r="J107" s="12">
        <v>0</v>
      </c>
      <c r="K107" s="16"/>
      <c r="L107" s="12">
        <v>76200</v>
      </c>
      <c r="M107" s="12">
        <v>332935</v>
      </c>
      <c r="N107" s="17">
        <v>0</v>
      </c>
      <c r="O107" s="12">
        <v>332935</v>
      </c>
      <c r="P107" s="12">
        <v>0</v>
      </c>
      <c r="Q107" s="12">
        <v>332935</v>
      </c>
    </row>
    <row r="108" spans="1:17" x14ac:dyDescent="0.35">
      <c r="A108" s="11">
        <v>835000972</v>
      </c>
      <c r="B108" s="11" t="s">
        <v>109</v>
      </c>
      <c r="C108" s="11" t="s">
        <v>220</v>
      </c>
      <c r="D108" s="12">
        <v>555536</v>
      </c>
      <c r="E108" s="11" t="s">
        <v>228</v>
      </c>
      <c r="F108" s="11" t="s">
        <v>225</v>
      </c>
      <c r="G108" s="11" t="s">
        <v>230</v>
      </c>
      <c r="H108" s="11"/>
      <c r="I108" s="12">
        <v>0</v>
      </c>
      <c r="J108" s="12">
        <v>555536</v>
      </c>
      <c r="K108" s="16" t="s">
        <v>262</v>
      </c>
      <c r="L108" s="12">
        <v>0</v>
      </c>
      <c r="M108" s="12">
        <v>0</v>
      </c>
      <c r="N108" s="17">
        <v>0</v>
      </c>
      <c r="O108" s="12">
        <v>0</v>
      </c>
      <c r="P108" s="12">
        <v>0</v>
      </c>
      <c r="Q108" s="12">
        <v>0</v>
      </c>
    </row>
    <row r="109" spans="1:17" x14ac:dyDescent="0.35">
      <c r="A109" s="11">
        <v>835000972</v>
      </c>
      <c r="B109" s="11" t="s">
        <v>109</v>
      </c>
      <c r="C109" s="11" t="s">
        <v>221</v>
      </c>
      <c r="D109" s="12">
        <v>102225</v>
      </c>
      <c r="E109" s="11" t="s">
        <v>229</v>
      </c>
      <c r="F109" s="11" t="s">
        <v>226</v>
      </c>
      <c r="G109" s="11" t="s">
        <v>230</v>
      </c>
      <c r="H109" s="11">
        <v>2023</v>
      </c>
      <c r="I109" s="12">
        <v>102225</v>
      </c>
      <c r="J109" s="12">
        <v>0</v>
      </c>
      <c r="K109" s="16"/>
      <c r="L109" s="12">
        <v>0</v>
      </c>
      <c r="M109" s="12">
        <v>102225</v>
      </c>
      <c r="N109" s="17">
        <v>0</v>
      </c>
      <c r="O109" s="12">
        <v>102225</v>
      </c>
      <c r="P109" s="12">
        <v>0</v>
      </c>
      <c r="Q109" s="12">
        <v>102225</v>
      </c>
    </row>
    <row r="110" spans="1:17" x14ac:dyDescent="0.35">
      <c r="A110" s="11">
        <v>835000972</v>
      </c>
      <c r="B110" s="11" t="s">
        <v>109</v>
      </c>
      <c r="C110" s="11" t="s">
        <v>222</v>
      </c>
      <c r="D110" s="12">
        <v>1962432</v>
      </c>
      <c r="E110" s="11" t="s">
        <v>227</v>
      </c>
      <c r="F110" s="11" t="e">
        <v>#N/A</v>
      </c>
      <c r="G110" s="11" t="e">
        <v>#N/A</v>
      </c>
      <c r="H110" s="11"/>
      <c r="I110" s="12">
        <v>0</v>
      </c>
      <c r="J110" s="12">
        <v>0</v>
      </c>
      <c r="K110" s="16"/>
      <c r="L110" s="12">
        <v>0</v>
      </c>
      <c r="M110" s="12">
        <v>0</v>
      </c>
      <c r="N110" s="17">
        <v>0</v>
      </c>
      <c r="O110" s="12">
        <v>0</v>
      </c>
      <c r="P110" s="12">
        <v>0</v>
      </c>
      <c r="Q110" s="12">
        <v>0</v>
      </c>
    </row>
  </sheetData>
  <autoFilter ref="A2:Q1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A31"/>
  <sheetViews>
    <sheetView showGridLines="0" topLeftCell="A7" zoomScale="84" zoomScaleNormal="84" zoomScaleSheetLayoutView="100" workbookViewId="0">
      <selection activeCell="M7" sqref="M1:P1048576"/>
    </sheetView>
  </sheetViews>
  <sheetFormatPr baseColWidth="10" defaultRowHeight="12.5" x14ac:dyDescent="0.25"/>
  <cols>
    <col min="1" max="1" width="4.453125" style="22" customWidth="1"/>
    <col min="2" max="2" width="10.90625" style="22"/>
    <col min="3" max="3" width="12.81640625" style="22" customWidth="1"/>
    <col min="4" max="4" width="22" style="22" customWidth="1"/>
    <col min="5" max="8" width="10.90625" style="22"/>
    <col min="9" max="9" width="24.7265625" style="22" customWidth="1"/>
    <col min="10" max="10" width="12.54296875" style="22" customWidth="1"/>
    <col min="11" max="11" width="1.7265625" style="22" customWidth="1"/>
    <col min="12" max="213" width="10.90625" style="22"/>
    <col min="214" max="214" width="4.453125" style="22" customWidth="1"/>
    <col min="215" max="215" width="10.90625" style="22"/>
    <col min="216" max="216" width="17.54296875" style="22" customWidth="1"/>
    <col min="217" max="217" width="11.54296875" style="22" customWidth="1"/>
    <col min="218" max="221" width="10.90625" style="22"/>
    <col min="222" max="222" width="22.54296875" style="22" customWidth="1"/>
    <col min="223" max="223" width="14" style="22" customWidth="1"/>
    <col min="224" max="224" width="1.7265625" style="22" customWidth="1"/>
    <col min="225" max="469" width="10.90625" style="22"/>
    <col min="470" max="470" width="4.453125" style="22" customWidth="1"/>
    <col min="471" max="471" width="10.90625" style="22"/>
    <col min="472" max="472" width="17.54296875" style="22" customWidth="1"/>
    <col min="473" max="473" width="11.54296875" style="22" customWidth="1"/>
    <col min="474" max="477" width="10.90625" style="22"/>
    <col min="478" max="478" width="22.54296875" style="22" customWidth="1"/>
    <col min="479" max="479" width="14" style="22" customWidth="1"/>
    <col min="480" max="480" width="1.7265625" style="22" customWidth="1"/>
    <col min="481" max="725" width="10.90625" style="22"/>
    <col min="726" max="726" width="4.453125" style="22" customWidth="1"/>
    <col min="727" max="727" width="10.90625" style="22"/>
    <col min="728" max="728" width="17.54296875" style="22" customWidth="1"/>
    <col min="729" max="729" width="11.54296875" style="22" customWidth="1"/>
    <col min="730" max="733" width="10.90625" style="22"/>
    <col min="734" max="734" width="22.54296875" style="22" customWidth="1"/>
    <col min="735" max="735" width="14" style="22" customWidth="1"/>
    <col min="736" max="736" width="1.7265625" style="22" customWidth="1"/>
    <col min="737" max="981" width="10.90625" style="22"/>
    <col min="982" max="982" width="4.453125" style="22" customWidth="1"/>
    <col min="983" max="983" width="10.90625" style="22"/>
    <col min="984" max="984" width="17.54296875" style="22" customWidth="1"/>
    <col min="985" max="985" width="11.54296875" style="22" customWidth="1"/>
    <col min="986" max="989" width="10.90625" style="22"/>
    <col min="990" max="990" width="22.54296875" style="22" customWidth="1"/>
    <col min="991" max="991" width="14" style="22" customWidth="1"/>
    <col min="992" max="992" width="1.7265625" style="22" customWidth="1"/>
    <col min="993" max="1237" width="10.90625" style="22"/>
    <col min="1238" max="1238" width="4.453125" style="22" customWidth="1"/>
    <col min="1239" max="1239" width="10.90625" style="22"/>
    <col min="1240" max="1240" width="17.54296875" style="22" customWidth="1"/>
    <col min="1241" max="1241" width="11.54296875" style="22" customWidth="1"/>
    <col min="1242" max="1245" width="10.90625" style="22"/>
    <col min="1246" max="1246" width="22.54296875" style="22" customWidth="1"/>
    <col min="1247" max="1247" width="14" style="22" customWidth="1"/>
    <col min="1248" max="1248" width="1.7265625" style="22" customWidth="1"/>
    <col min="1249" max="1493" width="10.90625" style="22"/>
    <col min="1494" max="1494" width="4.453125" style="22" customWidth="1"/>
    <col min="1495" max="1495" width="10.90625" style="22"/>
    <col min="1496" max="1496" width="17.54296875" style="22" customWidth="1"/>
    <col min="1497" max="1497" width="11.54296875" style="22" customWidth="1"/>
    <col min="1498" max="1501" width="10.90625" style="22"/>
    <col min="1502" max="1502" width="22.54296875" style="22" customWidth="1"/>
    <col min="1503" max="1503" width="14" style="22" customWidth="1"/>
    <col min="1504" max="1504" width="1.7265625" style="22" customWidth="1"/>
    <col min="1505" max="1749" width="10.90625" style="22"/>
    <col min="1750" max="1750" width="4.453125" style="22" customWidth="1"/>
    <col min="1751" max="1751" width="10.90625" style="22"/>
    <col min="1752" max="1752" width="17.54296875" style="22" customWidth="1"/>
    <col min="1753" max="1753" width="11.54296875" style="22" customWidth="1"/>
    <col min="1754" max="1757" width="10.90625" style="22"/>
    <col min="1758" max="1758" width="22.54296875" style="22" customWidth="1"/>
    <col min="1759" max="1759" width="14" style="22" customWidth="1"/>
    <col min="1760" max="1760" width="1.7265625" style="22" customWidth="1"/>
    <col min="1761" max="2005" width="10.90625" style="22"/>
    <col min="2006" max="2006" width="4.453125" style="22" customWidth="1"/>
    <col min="2007" max="2007" width="10.90625" style="22"/>
    <col min="2008" max="2008" width="17.54296875" style="22" customWidth="1"/>
    <col min="2009" max="2009" width="11.54296875" style="22" customWidth="1"/>
    <col min="2010" max="2013" width="10.90625" style="22"/>
    <col min="2014" max="2014" width="22.54296875" style="22" customWidth="1"/>
    <col min="2015" max="2015" width="14" style="22" customWidth="1"/>
    <col min="2016" max="2016" width="1.7265625" style="22" customWidth="1"/>
    <col min="2017" max="2261" width="10.90625" style="22"/>
    <col min="2262" max="2262" width="4.453125" style="22" customWidth="1"/>
    <col min="2263" max="2263" width="10.90625" style="22"/>
    <col min="2264" max="2264" width="17.54296875" style="22" customWidth="1"/>
    <col min="2265" max="2265" width="11.54296875" style="22" customWidth="1"/>
    <col min="2266" max="2269" width="10.90625" style="22"/>
    <col min="2270" max="2270" width="22.54296875" style="22" customWidth="1"/>
    <col min="2271" max="2271" width="14" style="22" customWidth="1"/>
    <col min="2272" max="2272" width="1.7265625" style="22" customWidth="1"/>
    <col min="2273" max="2517" width="10.90625" style="22"/>
    <col min="2518" max="2518" width="4.453125" style="22" customWidth="1"/>
    <col min="2519" max="2519" width="10.90625" style="22"/>
    <col min="2520" max="2520" width="17.54296875" style="22" customWidth="1"/>
    <col min="2521" max="2521" width="11.54296875" style="22" customWidth="1"/>
    <col min="2522" max="2525" width="10.90625" style="22"/>
    <col min="2526" max="2526" width="22.54296875" style="22" customWidth="1"/>
    <col min="2527" max="2527" width="14" style="22" customWidth="1"/>
    <col min="2528" max="2528" width="1.7265625" style="22" customWidth="1"/>
    <col min="2529" max="2773" width="10.90625" style="22"/>
    <col min="2774" max="2774" width="4.453125" style="22" customWidth="1"/>
    <col min="2775" max="2775" width="10.90625" style="22"/>
    <col min="2776" max="2776" width="17.54296875" style="22" customWidth="1"/>
    <col min="2777" max="2777" width="11.54296875" style="22" customWidth="1"/>
    <col min="2778" max="2781" width="10.90625" style="22"/>
    <col min="2782" max="2782" width="22.54296875" style="22" customWidth="1"/>
    <col min="2783" max="2783" width="14" style="22" customWidth="1"/>
    <col min="2784" max="2784" width="1.7265625" style="22" customWidth="1"/>
    <col min="2785" max="3029" width="10.90625" style="22"/>
    <col min="3030" max="3030" width="4.453125" style="22" customWidth="1"/>
    <col min="3031" max="3031" width="10.90625" style="22"/>
    <col min="3032" max="3032" width="17.54296875" style="22" customWidth="1"/>
    <col min="3033" max="3033" width="11.54296875" style="22" customWidth="1"/>
    <col min="3034" max="3037" width="10.90625" style="22"/>
    <col min="3038" max="3038" width="22.54296875" style="22" customWidth="1"/>
    <col min="3039" max="3039" width="14" style="22" customWidth="1"/>
    <col min="3040" max="3040" width="1.7265625" style="22" customWidth="1"/>
    <col min="3041" max="3285" width="10.90625" style="22"/>
    <col min="3286" max="3286" width="4.453125" style="22" customWidth="1"/>
    <col min="3287" max="3287" width="10.90625" style="22"/>
    <col min="3288" max="3288" width="17.54296875" style="22" customWidth="1"/>
    <col min="3289" max="3289" width="11.54296875" style="22" customWidth="1"/>
    <col min="3290" max="3293" width="10.90625" style="22"/>
    <col min="3294" max="3294" width="22.54296875" style="22" customWidth="1"/>
    <col min="3295" max="3295" width="14" style="22" customWidth="1"/>
    <col min="3296" max="3296" width="1.7265625" style="22" customWidth="1"/>
    <col min="3297" max="3541" width="10.90625" style="22"/>
    <col min="3542" max="3542" width="4.453125" style="22" customWidth="1"/>
    <col min="3543" max="3543" width="10.90625" style="22"/>
    <col min="3544" max="3544" width="17.54296875" style="22" customWidth="1"/>
    <col min="3545" max="3545" width="11.54296875" style="22" customWidth="1"/>
    <col min="3546" max="3549" width="10.90625" style="22"/>
    <col min="3550" max="3550" width="22.54296875" style="22" customWidth="1"/>
    <col min="3551" max="3551" width="14" style="22" customWidth="1"/>
    <col min="3552" max="3552" width="1.7265625" style="22" customWidth="1"/>
    <col min="3553" max="3797" width="10.90625" style="22"/>
    <col min="3798" max="3798" width="4.453125" style="22" customWidth="1"/>
    <col min="3799" max="3799" width="10.90625" style="22"/>
    <col min="3800" max="3800" width="17.54296875" style="22" customWidth="1"/>
    <col min="3801" max="3801" width="11.54296875" style="22" customWidth="1"/>
    <col min="3802" max="3805" width="10.90625" style="22"/>
    <col min="3806" max="3806" width="22.54296875" style="22" customWidth="1"/>
    <col min="3807" max="3807" width="14" style="22" customWidth="1"/>
    <col min="3808" max="3808" width="1.7265625" style="22" customWidth="1"/>
    <col min="3809" max="4053" width="10.90625" style="22"/>
    <col min="4054" max="4054" width="4.453125" style="22" customWidth="1"/>
    <col min="4055" max="4055" width="10.90625" style="22"/>
    <col min="4056" max="4056" width="17.54296875" style="22" customWidth="1"/>
    <col min="4057" max="4057" width="11.54296875" style="22" customWidth="1"/>
    <col min="4058" max="4061" width="10.90625" style="22"/>
    <col min="4062" max="4062" width="22.54296875" style="22" customWidth="1"/>
    <col min="4063" max="4063" width="14" style="22" customWidth="1"/>
    <col min="4064" max="4064" width="1.7265625" style="22" customWidth="1"/>
    <col min="4065" max="4309" width="10.90625" style="22"/>
    <col min="4310" max="4310" width="4.453125" style="22" customWidth="1"/>
    <col min="4311" max="4311" width="10.90625" style="22"/>
    <col min="4312" max="4312" width="17.54296875" style="22" customWidth="1"/>
    <col min="4313" max="4313" width="11.54296875" style="22" customWidth="1"/>
    <col min="4314" max="4317" width="10.90625" style="22"/>
    <col min="4318" max="4318" width="22.54296875" style="22" customWidth="1"/>
    <col min="4319" max="4319" width="14" style="22" customWidth="1"/>
    <col min="4320" max="4320" width="1.7265625" style="22" customWidth="1"/>
    <col min="4321" max="4565" width="10.90625" style="22"/>
    <col min="4566" max="4566" width="4.453125" style="22" customWidth="1"/>
    <col min="4567" max="4567" width="10.90625" style="22"/>
    <col min="4568" max="4568" width="17.54296875" style="22" customWidth="1"/>
    <col min="4569" max="4569" width="11.54296875" style="22" customWidth="1"/>
    <col min="4570" max="4573" width="10.90625" style="22"/>
    <col min="4574" max="4574" width="22.54296875" style="22" customWidth="1"/>
    <col min="4575" max="4575" width="14" style="22" customWidth="1"/>
    <col min="4576" max="4576" width="1.7265625" style="22" customWidth="1"/>
    <col min="4577" max="4821" width="10.90625" style="22"/>
    <col min="4822" max="4822" width="4.453125" style="22" customWidth="1"/>
    <col min="4823" max="4823" width="10.90625" style="22"/>
    <col min="4824" max="4824" width="17.54296875" style="22" customWidth="1"/>
    <col min="4825" max="4825" width="11.54296875" style="22" customWidth="1"/>
    <col min="4826" max="4829" width="10.90625" style="22"/>
    <col min="4830" max="4830" width="22.54296875" style="22" customWidth="1"/>
    <col min="4831" max="4831" width="14" style="22" customWidth="1"/>
    <col min="4832" max="4832" width="1.7265625" style="22" customWidth="1"/>
    <col min="4833" max="5077" width="10.90625" style="22"/>
    <col min="5078" max="5078" width="4.453125" style="22" customWidth="1"/>
    <col min="5079" max="5079" width="10.90625" style="22"/>
    <col min="5080" max="5080" width="17.54296875" style="22" customWidth="1"/>
    <col min="5081" max="5081" width="11.54296875" style="22" customWidth="1"/>
    <col min="5082" max="5085" width="10.90625" style="22"/>
    <col min="5086" max="5086" width="22.54296875" style="22" customWidth="1"/>
    <col min="5087" max="5087" width="14" style="22" customWidth="1"/>
    <col min="5088" max="5088" width="1.7265625" style="22" customWidth="1"/>
    <col min="5089" max="5333" width="10.90625" style="22"/>
    <col min="5334" max="5334" width="4.453125" style="22" customWidth="1"/>
    <col min="5335" max="5335" width="10.90625" style="22"/>
    <col min="5336" max="5336" width="17.54296875" style="22" customWidth="1"/>
    <col min="5337" max="5337" width="11.54296875" style="22" customWidth="1"/>
    <col min="5338" max="5341" width="10.90625" style="22"/>
    <col min="5342" max="5342" width="22.54296875" style="22" customWidth="1"/>
    <col min="5343" max="5343" width="14" style="22" customWidth="1"/>
    <col min="5344" max="5344" width="1.7265625" style="22" customWidth="1"/>
    <col min="5345" max="5589" width="10.90625" style="22"/>
    <col min="5590" max="5590" width="4.453125" style="22" customWidth="1"/>
    <col min="5591" max="5591" width="10.90625" style="22"/>
    <col min="5592" max="5592" width="17.54296875" style="22" customWidth="1"/>
    <col min="5593" max="5593" width="11.54296875" style="22" customWidth="1"/>
    <col min="5594" max="5597" width="10.90625" style="22"/>
    <col min="5598" max="5598" width="22.54296875" style="22" customWidth="1"/>
    <col min="5599" max="5599" width="14" style="22" customWidth="1"/>
    <col min="5600" max="5600" width="1.7265625" style="22" customWidth="1"/>
    <col min="5601" max="5845" width="10.90625" style="22"/>
    <col min="5846" max="5846" width="4.453125" style="22" customWidth="1"/>
    <col min="5847" max="5847" width="10.90625" style="22"/>
    <col min="5848" max="5848" width="17.54296875" style="22" customWidth="1"/>
    <col min="5849" max="5849" width="11.54296875" style="22" customWidth="1"/>
    <col min="5850" max="5853" width="10.90625" style="22"/>
    <col min="5854" max="5854" width="22.54296875" style="22" customWidth="1"/>
    <col min="5855" max="5855" width="14" style="22" customWidth="1"/>
    <col min="5856" max="5856" width="1.7265625" style="22" customWidth="1"/>
    <col min="5857" max="6101" width="10.90625" style="22"/>
    <col min="6102" max="6102" width="4.453125" style="22" customWidth="1"/>
    <col min="6103" max="6103" width="10.90625" style="22"/>
    <col min="6104" max="6104" width="17.54296875" style="22" customWidth="1"/>
    <col min="6105" max="6105" width="11.54296875" style="22" customWidth="1"/>
    <col min="6106" max="6109" width="10.90625" style="22"/>
    <col min="6110" max="6110" width="22.54296875" style="22" customWidth="1"/>
    <col min="6111" max="6111" width="14" style="22" customWidth="1"/>
    <col min="6112" max="6112" width="1.7265625" style="22" customWidth="1"/>
    <col min="6113" max="6357" width="10.90625" style="22"/>
    <col min="6358" max="6358" width="4.453125" style="22" customWidth="1"/>
    <col min="6359" max="6359" width="10.90625" style="22"/>
    <col min="6360" max="6360" width="17.54296875" style="22" customWidth="1"/>
    <col min="6361" max="6361" width="11.54296875" style="22" customWidth="1"/>
    <col min="6362" max="6365" width="10.90625" style="22"/>
    <col min="6366" max="6366" width="22.54296875" style="22" customWidth="1"/>
    <col min="6367" max="6367" width="14" style="22" customWidth="1"/>
    <col min="6368" max="6368" width="1.7265625" style="22" customWidth="1"/>
    <col min="6369" max="6613" width="10.90625" style="22"/>
    <col min="6614" max="6614" width="4.453125" style="22" customWidth="1"/>
    <col min="6615" max="6615" width="10.90625" style="22"/>
    <col min="6616" max="6616" width="17.54296875" style="22" customWidth="1"/>
    <col min="6617" max="6617" width="11.54296875" style="22" customWidth="1"/>
    <col min="6618" max="6621" width="10.90625" style="22"/>
    <col min="6622" max="6622" width="22.54296875" style="22" customWidth="1"/>
    <col min="6623" max="6623" width="14" style="22" customWidth="1"/>
    <col min="6624" max="6624" width="1.7265625" style="22" customWidth="1"/>
    <col min="6625" max="6869" width="10.90625" style="22"/>
    <col min="6870" max="6870" width="4.453125" style="22" customWidth="1"/>
    <col min="6871" max="6871" width="10.90625" style="22"/>
    <col min="6872" max="6872" width="17.54296875" style="22" customWidth="1"/>
    <col min="6873" max="6873" width="11.54296875" style="22" customWidth="1"/>
    <col min="6874" max="6877" width="10.90625" style="22"/>
    <col min="6878" max="6878" width="22.54296875" style="22" customWidth="1"/>
    <col min="6879" max="6879" width="14" style="22" customWidth="1"/>
    <col min="6880" max="6880" width="1.7265625" style="22" customWidth="1"/>
    <col min="6881" max="7125" width="10.90625" style="22"/>
    <col min="7126" max="7126" width="4.453125" style="22" customWidth="1"/>
    <col min="7127" max="7127" width="10.90625" style="22"/>
    <col min="7128" max="7128" width="17.54296875" style="22" customWidth="1"/>
    <col min="7129" max="7129" width="11.54296875" style="22" customWidth="1"/>
    <col min="7130" max="7133" width="10.90625" style="22"/>
    <col min="7134" max="7134" width="22.54296875" style="22" customWidth="1"/>
    <col min="7135" max="7135" width="14" style="22" customWidth="1"/>
    <col min="7136" max="7136" width="1.7265625" style="22" customWidth="1"/>
    <col min="7137" max="7381" width="10.90625" style="22"/>
    <col min="7382" max="7382" width="4.453125" style="22" customWidth="1"/>
    <col min="7383" max="7383" width="10.90625" style="22"/>
    <col min="7384" max="7384" width="17.54296875" style="22" customWidth="1"/>
    <col min="7385" max="7385" width="11.54296875" style="22" customWidth="1"/>
    <col min="7386" max="7389" width="10.90625" style="22"/>
    <col min="7390" max="7390" width="22.54296875" style="22" customWidth="1"/>
    <col min="7391" max="7391" width="14" style="22" customWidth="1"/>
    <col min="7392" max="7392" width="1.7265625" style="22" customWidth="1"/>
    <col min="7393" max="7637" width="10.90625" style="22"/>
    <col min="7638" max="7638" width="4.453125" style="22" customWidth="1"/>
    <col min="7639" max="7639" width="10.90625" style="22"/>
    <col min="7640" max="7640" width="17.54296875" style="22" customWidth="1"/>
    <col min="7641" max="7641" width="11.54296875" style="22" customWidth="1"/>
    <col min="7642" max="7645" width="10.90625" style="22"/>
    <col min="7646" max="7646" width="22.54296875" style="22" customWidth="1"/>
    <col min="7647" max="7647" width="14" style="22" customWidth="1"/>
    <col min="7648" max="7648" width="1.7265625" style="22" customWidth="1"/>
    <col min="7649" max="7893" width="10.90625" style="22"/>
    <col min="7894" max="7894" width="4.453125" style="22" customWidth="1"/>
    <col min="7895" max="7895" width="10.90625" style="22"/>
    <col min="7896" max="7896" width="17.54296875" style="22" customWidth="1"/>
    <col min="7897" max="7897" width="11.54296875" style="22" customWidth="1"/>
    <col min="7898" max="7901" width="10.90625" style="22"/>
    <col min="7902" max="7902" width="22.54296875" style="22" customWidth="1"/>
    <col min="7903" max="7903" width="14" style="22" customWidth="1"/>
    <col min="7904" max="7904" width="1.7265625" style="22" customWidth="1"/>
    <col min="7905" max="8149" width="10.90625" style="22"/>
    <col min="8150" max="8150" width="4.453125" style="22" customWidth="1"/>
    <col min="8151" max="8151" width="10.90625" style="22"/>
    <col min="8152" max="8152" width="17.54296875" style="22" customWidth="1"/>
    <col min="8153" max="8153" width="11.54296875" style="22" customWidth="1"/>
    <col min="8154" max="8157" width="10.90625" style="22"/>
    <col min="8158" max="8158" width="22.54296875" style="22" customWidth="1"/>
    <col min="8159" max="8159" width="14" style="22" customWidth="1"/>
    <col min="8160" max="8160" width="1.7265625" style="22" customWidth="1"/>
    <col min="8161" max="8405" width="10.90625" style="22"/>
    <col min="8406" max="8406" width="4.453125" style="22" customWidth="1"/>
    <col min="8407" max="8407" width="10.90625" style="22"/>
    <col min="8408" max="8408" width="17.54296875" style="22" customWidth="1"/>
    <col min="8409" max="8409" width="11.54296875" style="22" customWidth="1"/>
    <col min="8410" max="8413" width="10.90625" style="22"/>
    <col min="8414" max="8414" width="22.54296875" style="22" customWidth="1"/>
    <col min="8415" max="8415" width="14" style="22" customWidth="1"/>
    <col min="8416" max="8416" width="1.7265625" style="22" customWidth="1"/>
    <col min="8417" max="8661" width="10.90625" style="22"/>
    <col min="8662" max="8662" width="4.453125" style="22" customWidth="1"/>
    <col min="8663" max="8663" width="10.90625" style="22"/>
    <col min="8664" max="8664" width="17.54296875" style="22" customWidth="1"/>
    <col min="8665" max="8665" width="11.54296875" style="22" customWidth="1"/>
    <col min="8666" max="8669" width="10.90625" style="22"/>
    <col min="8670" max="8670" width="22.54296875" style="22" customWidth="1"/>
    <col min="8671" max="8671" width="14" style="22" customWidth="1"/>
    <col min="8672" max="8672" width="1.7265625" style="22" customWidth="1"/>
    <col min="8673" max="8917" width="10.90625" style="22"/>
    <col min="8918" max="8918" width="4.453125" style="22" customWidth="1"/>
    <col min="8919" max="8919" width="10.90625" style="22"/>
    <col min="8920" max="8920" width="17.54296875" style="22" customWidth="1"/>
    <col min="8921" max="8921" width="11.54296875" style="22" customWidth="1"/>
    <col min="8922" max="8925" width="10.90625" style="22"/>
    <col min="8926" max="8926" width="22.54296875" style="22" customWidth="1"/>
    <col min="8927" max="8927" width="14" style="22" customWidth="1"/>
    <col min="8928" max="8928" width="1.7265625" style="22" customWidth="1"/>
    <col min="8929" max="9173" width="10.90625" style="22"/>
    <col min="9174" max="9174" width="4.453125" style="22" customWidth="1"/>
    <col min="9175" max="9175" width="10.90625" style="22"/>
    <col min="9176" max="9176" width="17.54296875" style="22" customWidth="1"/>
    <col min="9177" max="9177" width="11.54296875" style="22" customWidth="1"/>
    <col min="9178" max="9181" width="10.90625" style="22"/>
    <col min="9182" max="9182" width="22.54296875" style="22" customWidth="1"/>
    <col min="9183" max="9183" width="14" style="22" customWidth="1"/>
    <col min="9184" max="9184" width="1.7265625" style="22" customWidth="1"/>
    <col min="9185" max="9429" width="10.90625" style="22"/>
    <col min="9430" max="9430" width="4.453125" style="22" customWidth="1"/>
    <col min="9431" max="9431" width="10.90625" style="22"/>
    <col min="9432" max="9432" width="17.54296875" style="22" customWidth="1"/>
    <col min="9433" max="9433" width="11.54296875" style="22" customWidth="1"/>
    <col min="9434" max="9437" width="10.90625" style="22"/>
    <col min="9438" max="9438" width="22.54296875" style="22" customWidth="1"/>
    <col min="9439" max="9439" width="14" style="22" customWidth="1"/>
    <col min="9440" max="9440" width="1.7265625" style="22" customWidth="1"/>
    <col min="9441" max="9685" width="10.90625" style="22"/>
    <col min="9686" max="9686" width="4.453125" style="22" customWidth="1"/>
    <col min="9687" max="9687" width="10.90625" style="22"/>
    <col min="9688" max="9688" width="17.54296875" style="22" customWidth="1"/>
    <col min="9689" max="9689" width="11.54296875" style="22" customWidth="1"/>
    <col min="9690" max="9693" width="10.90625" style="22"/>
    <col min="9694" max="9694" width="22.54296875" style="22" customWidth="1"/>
    <col min="9695" max="9695" width="14" style="22" customWidth="1"/>
    <col min="9696" max="9696" width="1.7265625" style="22" customWidth="1"/>
    <col min="9697" max="9941" width="10.90625" style="22"/>
    <col min="9942" max="9942" width="4.453125" style="22" customWidth="1"/>
    <col min="9943" max="9943" width="10.90625" style="22"/>
    <col min="9944" max="9944" width="17.54296875" style="22" customWidth="1"/>
    <col min="9945" max="9945" width="11.54296875" style="22" customWidth="1"/>
    <col min="9946" max="9949" width="10.90625" style="22"/>
    <col min="9950" max="9950" width="22.54296875" style="22" customWidth="1"/>
    <col min="9951" max="9951" width="14" style="22" customWidth="1"/>
    <col min="9952" max="9952" width="1.7265625" style="22" customWidth="1"/>
    <col min="9953" max="10197" width="10.90625" style="22"/>
    <col min="10198" max="10198" width="4.453125" style="22" customWidth="1"/>
    <col min="10199" max="10199" width="10.90625" style="22"/>
    <col min="10200" max="10200" width="17.54296875" style="22" customWidth="1"/>
    <col min="10201" max="10201" width="11.54296875" style="22" customWidth="1"/>
    <col min="10202" max="10205" width="10.90625" style="22"/>
    <col min="10206" max="10206" width="22.54296875" style="22" customWidth="1"/>
    <col min="10207" max="10207" width="14" style="22" customWidth="1"/>
    <col min="10208" max="10208" width="1.7265625" style="22" customWidth="1"/>
    <col min="10209" max="10453" width="10.90625" style="22"/>
    <col min="10454" max="10454" width="4.453125" style="22" customWidth="1"/>
    <col min="10455" max="10455" width="10.90625" style="22"/>
    <col min="10456" max="10456" width="17.54296875" style="22" customWidth="1"/>
    <col min="10457" max="10457" width="11.54296875" style="22" customWidth="1"/>
    <col min="10458" max="10461" width="10.90625" style="22"/>
    <col min="10462" max="10462" width="22.54296875" style="22" customWidth="1"/>
    <col min="10463" max="10463" width="14" style="22" customWidth="1"/>
    <col min="10464" max="10464" width="1.7265625" style="22" customWidth="1"/>
    <col min="10465" max="10709" width="10.90625" style="22"/>
    <col min="10710" max="10710" width="4.453125" style="22" customWidth="1"/>
    <col min="10711" max="10711" width="10.90625" style="22"/>
    <col min="10712" max="10712" width="17.54296875" style="22" customWidth="1"/>
    <col min="10713" max="10713" width="11.54296875" style="22" customWidth="1"/>
    <col min="10714" max="10717" width="10.90625" style="22"/>
    <col min="10718" max="10718" width="22.54296875" style="22" customWidth="1"/>
    <col min="10719" max="10719" width="14" style="22" customWidth="1"/>
    <col min="10720" max="10720" width="1.7265625" style="22" customWidth="1"/>
    <col min="10721" max="10965" width="10.90625" style="22"/>
    <col min="10966" max="10966" width="4.453125" style="22" customWidth="1"/>
    <col min="10967" max="10967" width="10.90625" style="22"/>
    <col min="10968" max="10968" width="17.54296875" style="22" customWidth="1"/>
    <col min="10969" max="10969" width="11.54296875" style="22" customWidth="1"/>
    <col min="10970" max="10973" width="10.90625" style="22"/>
    <col min="10974" max="10974" width="22.54296875" style="22" customWidth="1"/>
    <col min="10975" max="10975" width="14" style="22" customWidth="1"/>
    <col min="10976" max="10976" width="1.7265625" style="22" customWidth="1"/>
    <col min="10977" max="11221" width="10.90625" style="22"/>
    <col min="11222" max="11222" width="4.453125" style="22" customWidth="1"/>
    <col min="11223" max="11223" width="10.90625" style="22"/>
    <col min="11224" max="11224" width="17.54296875" style="22" customWidth="1"/>
    <col min="11225" max="11225" width="11.54296875" style="22" customWidth="1"/>
    <col min="11226" max="11229" width="10.90625" style="22"/>
    <col min="11230" max="11230" width="22.54296875" style="22" customWidth="1"/>
    <col min="11231" max="11231" width="14" style="22" customWidth="1"/>
    <col min="11232" max="11232" width="1.7265625" style="22" customWidth="1"/>
    <col min="11233" max="11477" width="10.90625" style="22"/>
    <col min="11478" max="11478" width="4.453125" style="22" customWidth="1"/>
    <col min="11479" max="11479" width="10.90625" style="22"/>
    <col min="11480" max="11480" width="17.54296875" style="22" customWidth="1"/>
    <col min="11481" max="11481" width="11.54296875" style="22" customWidth="1"/>
    <col min="11482" max="11485" width="10.90625" style="22"/>
    <col min="11486" max="11486" width="22.54296875" style="22" customWidth="1"/>
    <col min="11487" max="11487" width="14" style="22" customWidth="1"/>
    <col min="11488" max="11488" width="1.7265625" style="22" customWidth="1"/>
    <col min="11489" max="11733" width="10.90625" style="22"/>
    <col min="11734" max="11734" width="4.453125" style="22" customWidth="1"/>
    <col min="11735" max="11735" width="10.90625" style="22"/>
    <col min="11736" max="11736" width="17.54296875" style="22" customWidth="1"/>
    <col min="11737" max="11737" width="11.54296875" style="22" customWidth="1"/>
    <col min="11738" max="11741" width="10.90625" style="22"/>
    <col min="11742" max="11742" width="22.54296875" style="22" customWidth="1"/>
    <col min="11743" max="11743" width="14" style="22" customWidth="1"/>
    <col min="11744" max="11744" width="1.7265625" style="22" customWidth="1"/>
    <col min="11745" max="11989" width="10.90625" style="22"/>
    <col min="11990" max="11990" width="4.453125" style="22" customWidth="1"/>
    <col min="11991" max="11991" width="10.90625" style="22"/>
    <col min="11992" max="11992" width="17.54296875" style="22" customWidth="1"/>
    <col min="11993" max="11993" width="11.54296875" style="22" customWidth="1"/>
    <col min="11994" max="11997" width="10.90625" style="22"/>
    <col min="11998" max="11998" width="22.54296875" style="22" customWidth="1"/>
    <col min="11999" max="11999" width="14" style="22" customWidth="1"/>
    <col min="12000" max="12000" width="1.7265625" style="22" customWidth="1"/>
    <col min="12001" max="12245" width="10.90625" style="22"/>
    <col min="12246" max="12246" width="4.453125" style="22" customWidth="1"/>
    <col min="12247" max="12247" width="10.90625" style="22"/>
    <col min="12248" max="12248" width="17.54296875" style="22" customWidth="1"/>
    <col min="12249" max="12249" width="11.54296875" style="22" customWidth="1"/>
    <col min="12250" max="12253" width="10.90625" style="22"/>
    <col min="12254" max="12254" width="22.54296875" style="22" customWidth="1"/>
    <col min="12255" max="12255" width="14" style="22" customWidth="1"/>
    <col min="12256" max="12256" width="1.7265625" style="22" customWidth="1"/>
    <col min="12257" max="12501" width="10.90625" style="22"/>
    <col min="12502" max="12502" width="4.453125" style="22" customWidth="1"/>
    <col min="12503" max="12503" width="10.90625" style="22"/>
    <col min="12504" max="12504" width="17.54296875" style="22" customWidth="1"/>
    <col min="12505" max="12505" width="11.54296875" style="22" customWidth="1"/>
    <col min="12506" max="12509" width="10.90625" style="22"/>
    <col min="12510" max="12510" width="22.54296875" style="22" customWidth="1"/>
    <col min="12511" max="12511" width="14" style="22" customWidth="1"/>
    <col min="12512" max="12512" width="1.7265625" style="22" customWidth="1"/>
    <col min="12513" max="12757" width="10.90625" style="22"/>
    <col min="12758" max="12758" width="4.453125" style="22" customWidth="1"/>
    <col min="12759" max="12759" width="10.90625" style="22"/>
    <col min="12760" max="12760" width="17.54296875" style="22" customWidth="1"/>
    <col min="12761" max="12761" width="11.54296875" style="22" customWidth="1"/>
    <col min="12762" max="12765" width="10.90625" style="22"/>
    <col min="12766" max="12766" width="22.54296875" style="22" customWidth="1"/>
    <col min="12767" max="12767" width="14" style="22" customWidth="1"/>
    <col min="12768" max="12768" width="1.7265625" style="22" customWidth="1"/>
    <col min="12769" max="13013" width="10.90625" style="22"/>
    <col min="13014" max="13014" width="4.453125" style="22" customWidth="1"/>
    <col min="13015" max="13015" width="10.90625" style="22"/>
    <col min="13016" max="13016" width="17.54296875" style="22" customWidth="1"/>
    <col min="13017" max="13017" width="11.54296875" style="22" customWidth="1"/>
    <col min="13018" max="13021" width="10.90625" style="22"/>
    <col min="13022" max="13022" width="22.54296875" style="22" customWidth="1"/>
    <col min="13023" max="13023" width="14" style="22" customWidth="1"/>
    <col min="13024" max="13024" width="1.7265625" style="22" customWidth="1"/>
    <col min="13025" max="13269" width="10.90625" style="22"/>
    <col min="13270" max="13270" width="4.453125" style="22" customWidth="1"/>
    <col min="13271" max="13271" width="10.90625" style="22"/>
    <col min="13272" max="13272" width="17.54296875" style="22" customWidth="1"/>
    <col min="13273" max="13273" width="11.54296875" style="22" customWidth="1"/>
    <col min="13274" max="13277" width="10.90625" style="22"/>
    <col min="13278" max="13278" width="22.54296875" style="22" customWidth="1"/>
    <col min="13279" max="13279" width="14" style="22" customWidth="1"/>
    <col min="13280" max="13280" width="1.7265625" style="22" customWidth="1"/>
    <col min="13281" max="13525" width="10.90625" style="22"/>
    <col min="13526" max="13526" width="4.453125" style="22" customWidth="1"/>
    <col min="13527" max="13527" width="10.90625" style="22"/>
    <col min="13528" max="13528" width="17.54296875" style="22" customWidth="1"/>
    <col min="13529" max="13529" width="11.54296875" style="22" customWidth="1"/>
    <col min="13530" max="13533" width="10.90625" style="22"/>
    <col min="13534" max="13534" width="22.54296875" style="22" customWidth="1"/>
    <col min="13535" max="13535" width="14" style="22" customWidth="1"/>
    <col min="13536" max="13536" width="1.7265625" style="22" customWidth="1"/>
    <col min="13537" max="13781" width="10.90625" style="22"/>
    <col min="13782" max="13782" width="4.453125" style="22" customWidth="1"/>
    <col min="13783" max="13783" width="10.90625" style="22"/>
    <col min="13784" max="13784" width="17.54296875" style="22" customWidth="1"/>
    <col min="13785" max="13785" width="11.54296875" style="22" customWidth="1"/>
    <col min="13786" max="13789" width="10.90625" style="22"/>
    <col min="13790" max="13790" width="22.54296875" style="22" customWidth="1"/>
    <col min="13791" max="13791" width="14" style="22" customWidth="1"/>
    <col min="13792" max="13792" width="1.7265625" style="22" customWidth="1"/>
    <col min="13793" max="14037" width="10.90625" style="22"/>
    <col min="14038" max="14038" width="4.453125" style="22" customWidth="1"/>
    <col min="14039" max="14039" width="10.90625" style="22"/>
    <col min="14040" max="14040" width="17.54296875" style="22" customWidth="1"/>
    <col min="14041" max="14041" width="11.54296875" style="22" customWidth="1"/>
    <col min="14042" max="14045" width="10.90625" style="22"/>
    <col min="14046" max="14046" width="22.54296875" style="22" customWidth="1"/>
    <col min="14047" max="14047" width="14" style="22" customWidth="1"/>
    <col min="14048" max="14048" width="1.7265625" style="22" customWidth="1"/>
    <col min="14049" max="14293" width="10.90625" style="22"/>
    <col min="14294" max="14294" width="4.453125" style="22" customWidth="1"/>
    <col min="14295" max="14295" width="10.90625" style="22"/>
    <col min="14296" max="14296" width="17.54296875" style="22" customWidth="1"/>
    <col min="14297" max="14297" width="11.54296875" style="22" customWidth="1"/>
    <col min="14298" max="14301" width="10.90625" style="22"/>
    <col min="14302" max="14302" width="22.54296875" style="22" customWidth="1"/>
    <col min="14303" max="14303" width="14" style="22" customWidth="1"/>
    <col min="14304" max="14304" width="1.7265625" style="22" customWidth="1"/>
    <col min="14305" max="14549" width="10.90625" style="22"/>
    <col min="14550" max="14550" width="4.453125" style="22" customWidth="1"/>
    <col min="14551" max="14551" width="10.90625" style="22"/>
    <col min="14552" max="14552" width="17.54296875" style="22" customWidth="1"/>
    <col min="14553" max="14553" width="11.54296875" style="22" customWidth="1"/>
    <col min="14554" max="14557" width="10.90625" style="22"/>
    <col min="14558" max="14558" width="22.54296875" style="22" customWidth="1"/>
    <col min="14559" max="14559" width="14" style="22" customWidth="1"/>
    <col min="14560" max="14560" width="1.7265625" style="22" customWidth="1"/>
    <col min="14561" max="14805" width="10.90625" style="22"/>
    <col min="14806" max="14806" width="4.453125" style="22" customWidth="1"/>
    <col min="14807" max="14807" width="10.90625" style="22"/>
    <col min="14808" max="14808" width="17.54296875" style="22" customWidth="1"/>
    <col min="14809" max="14809" width="11.54296875" style="22" customWidth="1"/>
    <col min="14810" max="14813" width="10.90625" style="22"/>
    <col min="14814" max="14814" width="22.54296875" style="22" customWidth="1"/>
    <col min="14815" max="14815" width="14" style="22" customWidth="1"/>
    <col min="14816" max="14816" width="1.7265625" style="22" customWidth="1"/>
    <col min="14817" max="15061" width="10.90625" style="22"/>
    <col min="15062" max="15062" width="4.453125" style="22" customWidth="1"/>
    <col min="15063" max="15063" width="10.90625" style="22"/>
    <col min="15064" max="15064" width="17.54296875" style="22" customWidth="1"/>
    <col min="15065" max="15065" width="11.54296875" style="22" customWidth="1"/>
    <col min="15066" max="15069" width="10.90625" style="22"/>
    <col min="15070" max="15070" width="22.54296875" style="22" customWidth="1"/>
    <col min="15071" max="15071" width="14" style="22" customWidth="1"/>
    <col min="15072" max="15072" width="1.7265625" style="22" customWidth="1"/>
    <col min="15073" max="15317" width="10.90625" style="22"/>
    <col min="15318" max="15318" width="4.453125" style="22" customWidth="1"/>
    <col min="15319" max="15319" width="10.90625" style="22"/>
    <col min="15320" max="15320" width="17.54296875" style="22" customWidth="1"/>
    <col min="15321" max="15321" width="11.54296875" style="22" customWidth="1"/>
    <col min="15322" max="15325" width="10.90625" style="22"/>
    <col min="15326" max="15326" width="22.54296875" style="22" customWidth="1"/>
    <col min="15327" max="15327" width="14" style="22" customWidth="1"/>
    <col min="15328" max="15328" width="1.7265625" style="22" customWidth="1"/>
    <col min="15329" max="15573" width="10.90625" style="22"/>
    <col min="15574" max="15574" width="4.453125" style="22" customWidth="1"/>
    <col min="15575" max="15575" width="10.90625" style="22"/>
    <col min="15576" max="15576" width="17.54296875" style="22" customWidth="1"/>
    <col min="15577" max="15577" width="11.54296875" style="22" customWidth="1"/>
    <col min="15578" max="15581" width="10.90625" style="22"/>
    <col min="15582" max="15582" width="22.54296875" style="22" customWidth="1"/>
    <col min="15583" max="15583" width="14" style="22" customWidth="1"/>
    <col min="15584" max="15584" width="1.7265625" style="22" customWidth="1"/>
    <col min="15585" max="15829" width="10.90625" style="22"/>
    <col min="15830" max="15830" width="4.453125" style="22" customWidth="1"/>
    <col min="15831" max="15831" width="10.90625" style="22"/>
    <col min="15832" max="15832" width="17.54296875" style="22" customWidth="1"/>
    <col min="15833" max="15833" width="11.54296875" style="22" customWidth="1"/>
    <col min="15834" max="15837" width="10.90625" style="22"/>
    <col min="15838" max="15838" width="22.54296875" style="22" customWidth="1"/>
    <col min="15839" max="15839" width="14" style="22" customWidth="1"/>
    <col min="15840" max="15840" width="1.7265625" style="22" customWidth="1"/>
    <col min="15841" max="16085" width="10.90625" style="22"/>
    <col min="16086" max="16086" width="4.453125" style="22" customWidth="1"/>
    <col min="16087" max="16087" width="10.90625" style="22"/>
    <col min="16088" max="16088" width="17.54296875" style="22" customWidth="1"/>
    <col min="16089" max="16089" width="11.54296875" style="22" customWidth="1"/>
    <col min="16090" max="16093" width="10.90625" style="22"/>
    <col min="16094" max="16094" width="22.54296875" style="22" customWidth="1"/>
    <col min="16095" max="16095" width="21.54296875" style="22" bestFit="1" customWidth="1"/>
    <col min="16096" max="16096" width="1.7265625" style="22" customWidth="1"/>
    <col min="16097" max="16384" width="10.90625" style="22"/>
  </cols>
  <sheetData>
    <row r="1" spans="2:10 16092:16095" ht="18" customHeight="1" thickBot="1" x14ac:dyDescent="0.3"/>
    <row r="2" spans="2:10 16092:16095" ht="19.5" customHeight="1" x14ac:dyDescent="0.25">
      <c r="B2" s="23"/>
      <c r="C2" s="24"/>
      <c r="D2" s="25" t="s">
        <v>267</v>
      </c>
      <c r="E2" s="26"/>
      <c r="F2" s="26"/>
      <c r="G2" s="26"/>
      <c r="H2" s="26"/>
      <c r="I2" s="27"/>
      <c r="J2" s="28" t="s">
        <v>268</v>
      </c>
    </row>
    <row r="3" spans="2:10 16092:16095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 16092:16095" ht="13" x14ac:dyDescent="0.25">
      <c r="B4" s="29"/>
      <c r="C4" s="30"/>
      <c r="E4" s="26"/>
      <c r="F4" s="26"/>
      <c r="G4" s="26"/>
      <c r="H4" s="26"/>
      <c r="I4" s="27"/>
      <c r="J4" s="28" t="s">
        <v>269</v>
      </c>
    </row>
    <row r="5" spans="2:10 16092:16095" ht="13" x14ac:dyDescent="0.25">
      <c r="B5" s="29"/>
      <c r="C5" s="30"/>
      <c r="D5" s="81" t="s">
        <v>270</v>
      </c>
      <c r="E5" s="82"/>
      <c r="F5" s="82"/>
      <c r="G5" s="82"/>
      <c r="H5" s="82"/>
      <c r="I5" s="83"/>
      <c r="J5" s="35"/>
      <c r="WTX5" s="36"/>
    </row>
    <row r="6" spans="2:10 16092:16095" ht="13.5" thickBot="1" x14ac:dyDescent="0.3">
      <c r="B6" s="37"/>
      <c r="C6" s="38"/>
      <c r="D6" s="31"/>
      <c r="E6" s="32"/>
      <c r="F6" s="32"/>
      <c r="G6" s="32"/>
      <c r="H6" s="32"/>
      <c r="I6" s="33"/>
      <c r="J6" s="34"/>
      <c r="WTY6" s="22" t="s">
        <v>271</v>
      </c>
      <c r="WTZ6" s="22" t="s">
        <v>272</v>
      </c>
      <c r="WUA6" s="39">
        <f ca="1">+TODAY()</f>
        <v>45317</v>
      </c>
    </row>
    <row r="7" spans="2:10 16092:16095" x14ac:dyDescent="0.25">
      <c r="B7" s="40"/>
      <c r="J7" s="41"/>
    </row>
    <row r="8" spans="2:10 16092:16095" x14ac:dyDescent="0.25">
      <c r="B8" s="40"/>
      <c r="J8" s="41"/>
    </row>
    <row r="9" spans="2:10 16092:16095" ht="13" x14ac:dyDescent="0.3">
      <c r="B9" s="40"/>
      <c r="C9" s="42" t="s">
        <v>303</v>
      </c>
      <c r="D9" s="39"/>
      <c r="E9" s="36"/>
      <c r="J9" s="41"/>
    </row>
    <row r="10" spans="2:10 16092:16095" x14ac:dyDescent="0.25">
      <c r="B10" s="40"/>
      <c r="J10" s="41"/>
    </row>
    <row r="11" spans="2:10 16092:16095" ht="13" x14ac:dyDescent="0.3">
      <c r="B11" s="40"/>
      <c r="C11" s="42" t="s">
        <v>304</v>
      </c>
      <c r="J11" s="41"/>
    </row>
    <row r="12" spans="2:10 16092:16095" ht="13" x14ac:dyDescent="0.3">
      <c r="B12" s="40"/>
      <c r="C12" s="42" t="s">
        <v>273</v>
      </c>
      <c r="J12" s="41"/>
    </row>
    <row r="13" spans="2:10 16092:16095" x14ac:dyDescent="0.25">
      <c r="B13" s="40"/>
      <c r="J13" s="41"/>
    </row>
    <row r="14" spans="2:10 16092:16095" x14ac:dyDescent="0.25">
      <c r="B14" s="40"/>
      <c r="C14" s="22" t="s">
        <v>274</v>
      </c>
      <c r="J14" s="41"/>
    </row>
    <row r="15" spans="2:10 16092:16095" x14ac:dyDescent="0.25">
      <c r="B15" s="40"/>
      <c r="C15" s="43"/>
      <c r="J15" s="41"/>
    </row>
    <row r="16" spans="2:10 16092:16095" ht="13" x14ac:dyDescent="0.3">
      <c r="B16" s="40"/>
      <c r="C16" s="44" t="s">
        <v>307</v>
      </c>
      <c r="D16" s="36"/>
      <c r="H16" s="45" t="s">
        <v>275</v>
      </c>
      <c r="I16" s="45" t="s">
        <v>276</v>
      </c>
      <c r="J16" s="41"/>
    </row>
    <row r="17" spans="2:10" ht="13" x14ac:dyDescent="0.3">
      <c r="B17" s="40"/>
      <c r="C17" s="42" t="s">
        <v>277</v>
      </c>
      <c r="D17" s="42"/>
      <c r="E17" s="42"/>
      <c r="F17" s="42"/>
      <c r="H17" s="46">
        <v>1894</v>
      </c>
      <c r="I17" s="47">
        <v>62015514</v>
      </c>
      <c r="J17" s="41"/>
    </row>
    <row r="18" spans="2:10" x14ac:dyDescent="0.25">
      <c r="B18" s="40"/>
      <c r="C18" s="22" t="s">
        <v>278</v>
      </c>
      <c r="H18" s="48"/>
      <c r="I18" s="49">
        <v>0</v>
      </c>
      <c r="J18" s="41"/>
    </row>
    <row r="19" spans="2:10" x14ac:dyDescent="0.25">
      <c r="B19" s="40"/>
      <c r="C19" s="22" t="s">
        <v>279</v>
      </c>
      <c r="H19" s="48"/>
      <c r="I19" s="49">
        <v>0</v>
      </c>
      <c r="J19" s="41"/>
    </row>
    <row r="20" spans="2:10" x14ac:dyDescent="0.25">
      <c r="B20" s="40"/>
      <c r="C20" s="22" t="s">
        <v>280</v>
      </c>
      <c r="H20" s="48">
        <v>22</v>
      </c>
      <c r="I20" s="49">
        <v>24318840</v>
      </c>
      <c r="J20" s="41"/>
    </row>
    <row r="21" spans="2:10" x14ac:dyDescent="0.25">
      <c r="B21" s="40"/>
      <c r="C21" s="22" t="s">
        <v>281</v>
      </c>
      <c r="H21" s="48"/>
      <c r="I21" s="49">
        <v>0</v>
      </c>
      <c r="J21" s="41"/>
    </row>
    <row r="22" spans="2:10" x14ac:dyDescent="0.25">
      <c r="B22" s="40"/>
      <c r="C22" s="22" t="s">
        <v>282</v>
      </c>
      <c r="H22" s="50"/>
      <c r="I22" s="51">
        <v>0</v>
      </c>
      <c r="J22" s="41"/>
    </row>
    <row r="23" spans="2:10" ht="13" x14ac:dyDescent="0.3">
      <c r="B23" s="40"/>
      <c r="C23" s="42" t="s">
        <v>283</v>
      </c>
      <c r="D23" s="42"/>
      <c r="E23" s="42"/>
      <c r="F23" s="42"/>
      <c r="H23" s="48">
        <f>SUM(H18:H22)</f>
        <v>22</v>
      </c>
      <c r="I23" s="47">
        <f>(I18+I20+I21+I22+I19)</f>
        <v>24318840</v>
      </c>
      <c r="J23" s="41"/>
    </row>
    <row r="24" spans="2:10" ht="13.5" thickBot="1" x14ac:dyDescent="0.35">
      <c r="B24" s="40"/>
      <c r="C24" s="42"/>
      <c r="D24" s="42"/>
      <c r="H24" s="52"/>
      <c r="I24" s="53"/>
      <c r="J24" s="41"/>
    </row>
    <row r="25" spans="2:10" ht="13.5" thickTop="1" x14ac:dyDescent="0.3">
      <c r="B25" s="40"/>
      <c r="C25" s="42"/>
      <c r="D25" s="42"/>
      <c r="H25" s="54"/>
      <c r="I25" s="55"/>
      <c r="J25" s="41"/>
    </row>
    <row r="26" spans="2:10" ht="13" x14ac:dyDescent="0.3">
      <c r="B26" s="40"/>
      <c r="C26" s="42"/>
      <c r="D26" s="42"/>
      <c r="H26" s="54"/>
      <c r="I26" s="55"/>
      <c r="J26" s="41"/>
    </row>
    <row r="27" spans="2:10" ht="13" x14ac:dyDescent="0.3">
      <c r="B27" s="40"/>
      <c r="C27" s="42"/>
      <c r="D27" s="42"/>
      <c r="H27" s="54"/>
      <c r="I27" s="55"/>
      <c r="J27" s="41"/>
    </row>
    <row r="28" spans="2:10" x14ac:dyDescent="0.25">
      <c r="B28" s="40"/>
      <c r="G28" s="54"/>
      <c r="H28" s="54"/>
      <c r="I28" s="54"/>
      <c r="J28" s="41"/>
    </row>
    <row r="29" spans="2:10" ht="13.5" thickBot="1" x14ac:dyDescent="0.35">
      <c r="B29" s="40"/>
      <c r="C29" s="56"/>
      <c r="D29" s="56"/>
      <c r="G29" s="56"/>
      <c r="H29" s="57"/>
      <c r="I29" s="54"/>
      <c r="J29" s="41"/>
    </row>
    <row r="30" spans="2:10" ht="13" x14ac:dyDescent="0.3">
      <c r="B30" s="40"/>
      <c r="C30" s="58" t="s">
        <v>284</v>
      </c>
      <c r="D30" s="58"/>
      <c r="G30" s="58" t="s">
        <v>285</v>
      </c>
      <c r="H30" s="54"/>
      <c r="I30" s="54"/>
      <c r="J30" s="41"/>
    </row>
    <row r="31" spans="2:10" ht="18.75" customHeight="1" thickBot="1" x14ac:dyDescent="0.3">
      <c r="B31" s="59"/>
      <c r="C31" s="60"/>
      <c r="D31" s="60"/>
      <c r="E31" s="60"/>
      <c r="F31" s="60"/>
      <c r="G31" s="57"/>
      <c r="H31" s="57"/>
      <c r="I31" s="57"/>
      <c r="J31" s="61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zoomScale="80" zoomScaleNormal="80" workbookViewId="0">
      <selection activeCell="C11" sqref="C11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10.90625" style="22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67" bestFit="1" customWidth="1"/>
    <col min="14" max="14" width="13.81640625" style="22" bestFit="1" customWidth="1"/>
    <col min="15" max="15" width="14.816406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286</v>
      </c>
      <c r="E2" s="26"/>
      <c r="F2" s="26"/>
      <c r="G2" s="26"/>
      <c r="H2" s="26"/>
      <c r="I2" s="27"/>
      <c r="J2" s="28" t="s">
        <v>287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288</v>
      </c>
      <c r="E4" s="26"/>
      <c r="F4" s="26"/>
      <c r="G4" s="26"/>
      <c r="H4" s="26"/>
      <c r="I4" s="27"/>
      <c r="J4" s="28" t="s">
        <v>289</v>
      </c>
    </row>
    <row r="5" spans="2:10" ht="5.25" customHeight="1" x14ac:dyDescent="0.25">
      <c r="B5" s="29"/>
      <c r="C5" s="30"/>
      <c r="D5" s="62"/>
      <c r="E5" s="63"/>
      <c r="F5" s="63"/>
      <c r="G5" s="63"/>
      <c r="H5" s="63"/>
      <c r="I5" s="64"/>
      <c r="J5" s="35"/>
    </row>
    <row r="6" spans="2:10" ht="4.5" customHeight="1" thickBot="1" x14ac:dyDescent="0.3">
      <c r="B6" s="37"/>
      <c r="C6" s="38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303</v>
      </c>
      <c r="E9" s="36"/>
      <c r="H9" s="39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304</v>
      </c>
      <c r="J11" s="41"/>
    </row>
    <row r="12" spans="2:10" ht="13" x14ac:dyDescent="0.3">
      <c r="B12" s="40"/>
      <c r="C12" s="42" t="s">
        <v>273</v>
      </c>
      <c r="J12" s="41"/>
    </row>
    <row r="13" spans="2:10" x14ac:dyDescent="0.25">
      <c r="B13" s="40"/>
      <c r="J13" s="41"/>
    </row>
    <row r="14" spans="2:10" x14ac:dyDescent="0.25">
      <c r="B14" s="40"/>
      <c r="C14" s="22" t="s">
        <v>305</v>
      </c>
      <c r="J14" s="41"/>
    </row>
    <row r="15" spans="2:10" ht="9" customHeight="1" x14ac:dyDescent="0.25">
      <c r="B15" s="40"/>
      <c r="C15" s="43"/>
      <c r="J15" s="41"/>
    </row>
    <row r="16" spans="2:10" ht="13" x14ac:dyDescent="0.3">
      <c r="B16" s="40"/>
      <c r="C16" s="22" t="s">
        <v>306</v>
      </c>
      <c r="D16" s="36"/>
      <c r="H16" s="45" t="s">
        <v>275</v>
      </c>
      <c r="I16" s="45" t="s">
        <v>276</v>
      </c>
      <c r="J16" s="41"/>
    </row>
    <row r="17" spans="2:15" ht="13" x14ac:dyDescent="0.3">
      <c r="B17" s="40"/>
      <c r="C17" s="42" t="s">
        <v>277</v>
      </c>
      <c r="D17" s="42"/>
      <c r="E17" s="42"/>
      <c r="F17" s="42"/>
      <c r="H17" s="65">
        <v>108</v>
      </c>
      <c r="I17" s="66">
        <v>49306400</v>
      </c>
      <c r="J17" s="41"/>
    </row>
    <row r="18" spans="2:15" x14ac:dyDescent="0.25">
      <c r="B18" s="40"/>
      <c r="C18" s="22" t="s">
        <v>278</v>
      </c>
      <c r="H18" s="68"/>
      <c r="I18" s="69">
        <v>0</v>
      </c>
      <c r="J18" s="41"/>
    </row>
    <row r="19" spans="2:15" x14ac:dyDescent="0.25">
      <c r="B19" s="40"/>
      <c r="C19" s="22" t="s">
        <v>280</v>
      </c>
      <c r="H19" s="68">
        <v>22</v>
      </c>
      <c r="I19" s="69">
        <v>24318840</v>
      </c>
      <c r="J19" s="41"/>
    </row>
    <row r="20" spans="2:15" x14ac:dyDescent="0.25">
      <c r="B20" s="40"/>
      <c r="C20" s="22" t="s">
        <v>290</v>
      </c>
      <c r="H20" s="80">
        <v>12</v>
      </c>
      <c r="I20" s="69">
        <v>6236818</v>
      </c>
      <c r="J20" s="41"/>
    </row>
    <row r="21" spans="2:15" x14ac:dyDescent="0.25">
      <c r="B21" s="40"/>
      <c r="C21" s="22" t="s">
        <v>281</v>
      </c>
      <c r="H21" s="71"/>
      <c r="I21" s="69">
        <v>0</v>
      </c>
      <c r="J21" s="41"/>
    </row>
    <row r="22" spans="2:15" ht="13" thickBot="1" x14ac:dyDescent="0.3">
      <c r="B22" s="40"/>
      <c r="C22" s="22" t="s">
        <v>291</v>
      </c>
      <c r="H22" s="72"/>
      <c r="I22" s="73">
        <v>0</v>
      </c>
      <c r="J22" s="41"/>
      <c r="O22" s="70"/>
    </row>
    <row r="23" spans="2:15" ht="13" x14ac:dyDescent="0.3">
      <c r="B23" s="40"/>
      <c r="C23" s="42" t="s">
        <v>292</v>
      </c>
      <c r="D23" s="42"/>
      <c r="E23" s="42"/>
      <c r="F23" s="42"/>
      <c r="H23" s="65">
        <f>SUM(H18:H22)</f>
        <v>34</v>
      </c>
      <c r="I23" s="66">
        <f>SUM(I18:I22)</f>
        <v>30555658</v>
      </c>
      <c r="J23" s="41"/>
    </row>
    <row r="24" spans="2:15" x14ac:dyDescent="0.25">
      <c r="B24" s="40"/>
      <c r="C24" s="22" t="s">
        <v>293</v>
      </c>
      <c r="H24" s="68">
        <v>74</v>
      </c>
      <c r="I24" s="69">
        <v>18750742</v>
      </c>
      <c r="J24" s="41"/>
    </row>
    <row r="25" spans="2:15" ht="13" thickBot="1" x14ac:dyDescent="0.3">
      <c r="B25" s="40"/>
      <c r="C25" s="22" t="s">
        <v>294</v>
      </c>
      <c r="H25" s="72"/>
      <c r="I25" s="73">
        <v>0</v>
      </c>
      <c r="J25" s="41"/>
    </row>
    <row r="26" spans="2:15" ht="13" x14ac:dyDescent="0.3">
      <c r="B26" s="40"/>
      <c r="C26" s="42" t="s">
        <v>295</v>
      </c>
      <c r="D26" s="42"/>
      <c r="E26" s="42"/>
      <c r="F26" s="42"/>
      <c r="H26" s="74"/>
      <c r="I26" s="66">
        <f>SUM(I24:I25)</f>
        <v>18750742</v>
      </c>
      <c r="J26" s="41"/>
    </row>
    <row r="27" spans="2:15" ht="13.5" thickBot="1" x14ac:dyDescent="0.35">
      <c r="B27" s="40"/>
      <c r="C27" s="22" t="s">
        <v>296</v>
      </c>
      <c r="D27" s="42"/>
      <c r="E27" s="42"/>
      <c r="F27" s="42"/>
      <c r="H27" s="72"/>
      <c r="I27" s="73">
        <v>0</v>
      </c>
      <c r="J27" s="41"/>
    </row>
    <row r="28" spans="2:15" ht="13" x14ac:dyDescent="0.3">
      <c r="B28" s="40"/>
      <c r="C28" s="42" t="s">
        <v>297</v>
      </c>
      <c r="D28" s="42"/>
      <c r="E28" s="42"/>
      <c r="F28" s="42"/>
      <c r="H28" s="71"/>
      <c r="I28" s="69"/>
      <c r="J28" s="41"/>
    </row>
    <row r="29" spans="2:15" ht="13" x14ac:dyDescent="0.3">
      <c r="B29" s="40"/>
      <c r="C29" s="42"/>
      <c r="D29" s="42"/>
      <c r="E29" s="42"/>
      <c r="F29" s="42"/>
      <c r="H29" s="68"/>
      <c r="I29" s="66"/>
      <c r="J29" s="41"/>
    </row>
    <row r="30" spans="2:15" ht="13.5" thickBot="1" x14ac:dyDescent="0.35">
      <c r="B30" s="40"/>
      <c r="C30" s="42" t="s">
        <v>298</v>
      </c>
      <c r="D30" s="42"/>
      <c r="H30" s="75">
        <f>SUM(H23:H24)</f>
        <v>108</v>
      </c>
      <c r="I30" s="76">
        <f>SUM(I23:I24)</f>
        <v>49306400</v>
      </c>
      <c r="J30" s="41"/>
    </row>
    <row r="31" spans="2:15" ht="13.5" thickTop="1" x14ac:dyDescent="0.3">
      <c r="B31" s="40"/>
      <c r="C31" s="42"/>
      <c r="D31" s="42"/>
      <c r="H31" s="77"/>
      <c r="I31" s="69">
        <f>I17-I30</f>
        <v>0</v>
      </c>
      <c r="J31" s="41"/>
    </row>
    <row r="32" spans="2:15" ht="13" x14ac:dyDescent="0.3">
      <c r="B32" s="40"/>
      <c r="C32" s="42"/>
      <c r="D32" s="42"/>
      <c r="H32" s="77"/>
      <c r="I32" s="69"/>
      <c r="J32" s="41"/>
    </row>
    <row r="33" spans="2:10" ht="13" x14ac:dyDescent="0.3">
      <c r="B33" s="40"/>
      <c r="C33" s="42"/>
      <c r="D33" s="42"/>
      <c r="H33" s="77"/>
      <c r="I33" s="69"/>
      <c r="J33" s="41"/>
    </row>
    <row r="34" spans="2:10" ht="13" x14ac:dyDescent="0.3">
      <c r="B34" s="40"/>
      <c r="C34" s="42"/>
      <c r="D34" s="42"/>
      <c r="H34" s="77"/>
      <c r="I34" s="69"/>
      <c r="J34" s="41"/>
    </row>
    <row r="35" spans="2:10" ht="9.75" customHeight="1" x14ac:dyDescent="0.25">
      <c r="B35" s="40"/>
      <c r="G35" s="54"/>
      <c r="H35" s="77"/>
      <c r="I35" s="67"/>
      <c r="J35" s="41"/>
    </row>
    <row r="36" spans="2:10" ht="13.5" thickBot="1" x14ac:dyDescent="0.35">
      <c r="B36" s="40"/>
      <c r="C36" s="56"/>
      <c r="D36" s="57"/>
      <c r="H36" s="78"/>
      <c r="I36" s="79"/>
      <c r="J36" s="41"/>
    </row>
    <row r="37" spans="2:10" ht="13" x14ac:dyDescent="0.3">
      <c r="B37" s="40"/>
      <c r="C37" s="42" t="s">
        <v>308</v>
      </c>
      <c r="D37" s="54"/>
      <c r="H37" s="58" t="s">
        <v>299</v>
      </c>
      <c r="I37" s="54"/>
      <c r="J37" s="41"/>
    </row>
    <row r="38" spans="2:10" ht="13" x14ac:dyDescent="0.3">
      <c r="B38" s="40"/>
      <c r="C38" s="42" t="s">
        <v>309</v>
      </c>
      <c r="H38" s="42" t="s">
        <v>300</v>
      </c>
      <c r="I38" s="54"/>
      <c r="J38" s="41"/>
    </row>
    <row r="39" spans="2:10" ht="13" x14ac:dyDescent="0.3">
      <c r="B39" s="40"/>
      <c r="H39" s="42" t="s">
        <v>301</v>
      </c>
      <c r="I39" s="54"/>
      <c r="J39" s="41"/>
    </row>
    <row r="40" spans="2:10" ht="13" x14ac:dyDescent="0.3">
      <c r="B40" s="40"/>
      <c r="G40" s="42"/>
      <c r="H40" s="54"/>
      <c r="I40" s="54"/>
      <c r="J40" s="41"/>
    </row>
    <row r="41" spans="2:10" x14ac:dyDescent="0.25">
      <c r="B41" s="40"/>
      <c r="C41" s="84" t="s">
        <v>302</v>
      </c>
      <c r="D41" s="84"/>
      <c r="E41" s="84"/>
      <c r="F41" s="84"/>
      <c r="G41" s="84"/>
      <c r="H41" s="84"/>
      <c r="I41" s="84"/>
      <c r="J41" s="41"/>
    </row>
    <row r="42" spans="2:10" x14ac:dyDescent="0.25">
      <c r="B42" s="40"/>
      <c r="C42" s="84"/>
      <c r="D42" s="84"/>
      <c r="E42" s="84"/>
      <c r="F42" s="84"/>
      <c r="G42" s="84"/>
      <c r="H42" s="84"/>
      <c r="I42" s="84"/>
      <c r="J42" s="41"/>
    </row>
    <row r="43" spans="2:10" ht="7.5" customHeight="1" thickBot="1" x14ac:dyDescent="0.3">
      <c r="B43" s="59"/>
      <c r="C43" s="60"/>
      <c r="D43" s="60"/>
      <c r="E43" s="60"/>
      <c r="F43" s="60"/>
      <c r="G43" s="57"/>
      <c r="H43" s="57"/>
      <c r="I43" s="57"/>
      <c r="J43" s="61"/>
    </row>
  </sheetData>
  <mergeCells count="1">
    <mergeCell ref="C41:I42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FOR_CSA_004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luis ablanque de la plata ese</dc:creator>
  <cp:lastModifiedBy>Paola Andrea Jimenez Prado</cp:lastModifiedBy>
  <cp:lastPrinted>2024-01-26T14:26:02Z</cp:lastPrinted>
  <dcterms:created xsi:type="dcterms:W3CDTF">2023-11-28T12:45:42Z</dcterms:created>
  <dcterms:modified xsi:type="dcterms:W3CDTF">2024-01-26T14:32:38Z</dcterms:modified>
</cp:coreProperties>
</file>