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1. ENERO\NIT 830023202 COSMITET LTD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FACTURA'!$A$2:$X$38</definedName>
    <definedName name="_xlnm._FilterDatabase" localSheetId="0" hidden="1">'INFO IPS'!$D$2:$D$37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 l="1"/>
  <c r="H28" i="3"/>
  <c r="I26" i="3"/>
  <c r="H26" i="3"/>
  <c r="I23" i="3"/>
  <c r="H23" i="3"/>
  <c r="H31" i="3" s="1"/>
  <c r="I31" i="3" l="1"/>
  <c r="T1" i="2"/>
  <c r="U1" i="2" l="1"/>
  <c r="R1" i="2"/>
  <c r="J1" i="2"/>
  <c r="P1" i="2" l="1"/>
  <c r="O1" i="2"/>
  <c r="M1" i="2"/>
  <c r="L1" i="2"/>
  <c r="H38" i="1"/>
  <c r="G38" i="1"/>
  <c r="Q1" i="2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U3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Servicios del 2%</t>
        </r>
      </text>
    </comment>
    <comment ref="U3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<sst xmlns="http://schemas.openxmlformats.org/spreadsheetml/2006/main" count="452" uniqueCount="155">
  <si>
    <t>NIT IPS</t>
  </si>
  <si>
    <t>Nombre IPS</t>
  </si>
  <si>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</si>
  <si>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</si>
  <si>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</si>
  <si>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</si>
  <si>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</si>
  <si>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</si>
  <si>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</si>
  <si>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>Urgencias</t>
  </si>
  <si>
    <t>CALI</t>
  </si>
  <si>
    <t>Regimen Contributivo</t>
  </si>
  <si>
    <t>TOTAL</t>
  </si>
  <si>
    <t>COSMITET LTDA</t>
  </si>
  <si>
    <t>--SS</t>
  </si>
  <si>
    <t>SS</t>
  </si>
  <si>
    <t>FE</t>
  </si>
  <si>
    <t>FV</t>
  </si>
  <si>
    <t>IPS Fecha Factura</t>
  </si>
  <si>
    <t>IPS Fecha Radicado</t>
  </si>
  <si>
    <t>Valor Total Bruto</t>
  </si>
  <si>
    <t>Valor Devolucion</t>
  </si>
  <si>
    <t xml:space="preserve">Observacion objeccion </t>
  </si>
  <si>
    <t>Valor Glosa Aceptada</t>
  </si>
  <si>
    <t>Valor Radicado</t>
  </si>
  <si>
    <t>Valor Pagar</t>
  </si>
  <si>
    <t>Por pagar SAP</t>
  </si>
  <si>
    <t>P. abiertas doc</t>
  </si>
  <si>
    <t>Valor compensacion SAP</t>
  </si>
  <si>
    <t xml:space="preserve">Retencion </t>
  </si>
  <si>
    <t xml:space="preserve">Doc compensacion </t>
  </si>
  <si>
    <t xml:space="preserve">Fecha de compensacion </t>
  </si>
  <si>
    <t>Fecha de corte</t>
  </si>
  <si>
    <t>Alf+Fac</t>
  </si>
  <si>
    <t>SS73639</t>
  </si>
  <si>
    <t>SS118716</t>
  </si>
  <si>
    <t>SS123501</t>
  </si>
  <si>
    <t>SS126314</t>
  </si>
  <si>
    <t>SS126214</t>
  </si>
  <si>
    <t>SS128369</t>
  </si>
  <si>
    <t>SS131534</t>
  </si>
  <si>
    <t>SS129355</t>
  </si>
  <si>
    <t>SS135419</t>
  </si>
  <si>
    <t>SS139046</t>
  </si>
  <si>
    <t>SS142950</t>
  </si>
  <si>
    <t>SS145426</t>
  </si>
  <si>
    <t>SS149794</t>
  </si>
  <si>
    <t>SS149797</t>
  </si>
  <si>
    <t>SS151505</t>
  </si>
  <si>
    <t>SS162717</t>
  </si>
  <si>
    <t>SS164809</t>
  </si>
  <si>
    <t>SS175489</t>
  </si>
  <si>
    <t>SS176321</t>
  </si>
  <si>
    <t>SS184576</t>
  </si>
  <si>
    <t>SS198472</t>
  </si>
  <si>
    <t>SS200736</t>
  </si>
  <si>
    <t>SS202291</t>
  </si>
  <si>
    <t>SS211803</t>
  </si>
  <si>
    <t>SS227680</t>
  </si>
  <si>
    <t>SS231471</t>
  </si>
  <si>
    <t>SS239366</t>
  </si>
  <si>
    <t>SS266327</t>
  </si>
  <si>
    <t>SS269677</t>
  </si>
  <si>
    <t>SS270494</t>
  </si>
  <si>
    <t>SS348375</t>
  </si>
  <si>
    <t>FE1588</t>
  </si>
  <si>
    <t>FV36737</t>
  </si>
  <si>
    <t>FV58040</t>
  </si>
  <si>
    <t>FV58010</t>
  </si>
  <si>
    <t>FV72812</t>
  </si>
  <si>
    <t>Llave</t>
  </si>
  <si>
    <t>830023202_SS73639</t>
  </si>
  <si>
    <t>830023202_SS118716</t>
  </si>
  <si>
    <t>830023202_SS123501</t>
  </si>
  <si>
    <t>830023202_SS126314</t>
  </si>
  <si>
    <t>830023202_SS126214</t>
  </si>
  <si>
    <t>830023202_SS128369</t>
  </si>
  <si>
    <t>830023202_SS131534</t>
  </si>
  <si>
    <t>830023202_SS129355</t>
  </si>
  <si>
    <t>830023202_SS135419</t>
  </si>
  <si>
    <t>830023202_SS139046</t>
  </si>
  <si>
    <t>830023202_SS142950</t>
  </si>
  <si>
    <t>830023202_SS145426</t>
  </si>
  <si>
    <t>830023202_SS149794</t>
  </si>
  <si>
    <t>830023202_SS149797</t>
  </si>
  <si>
    <t>830023202_SS151505</t>
  </si>
  <si>
    <t>830023202_SS162717</t>
  </si>
  <si>
    <t>830023202_SS164809</t>
  </si>
  <si>
    <t>830023202_SS175489</t>
  </si>
  <si>
    <t>830023202_SS176321</t>
  </si>
  <si>
    <t>830023202_SS184576</t>
  </si>
  <si>
    <t>830023202_SS198472</t>
  </si>
  <si>
    <t>830023202_SS200736</t>
  </si>
  <si>
    <t>830023202_SS202291</t>
  </si>
  <si>
    <t>830023202_SS211803</t>
  </si>
  <si>
    <t>830023202_SS227680</t>
  </si>
  <si>
    <t>830023202_SS231471</t>
  </si>
  <si>
    <t>830023202_SS239366</t>
  </si>
  <si>
    <t>830023202_SS266327</t>
  </si>
  <si>
    <t>830023202_SS269677</t>
  </si>
  <si>
    <t>830023202_SS270494</t>
  </si>
  <si>
    <t>830023202_SS348375</t>
  </si>
  <si>
    <t>830023202_FE1588</t>
  </si>
  <si>
    <t>830023202_FV36737</t>
  </si>
  <si>
    <t>830023202_FV58040</t>
  </si>
  <si>
    <t>830023202_FV58010</t>
  </si>
  <si>
    <t>830023202_FV72812</t>
  </si>
  <si>
    <t>Estado de Factura EPS Enero 30</t>
  </si>
  <si>
    <t>FACTURA EN PROCESO JURIDICO</t>
  </si>
  <si>
    <t>FACTURA PENDIENTE EN PROGRAMACION DE PAGO</t>
  </si>
  <si>
    <t>FACTURA DEVUELTA</t>
  </si>
  <si>
    <t>se sostiene devolucion al validar los datos dela factura ,no cuenta con autorizacion de internacion y los servicios facturados. solicitarla al area encargada,capautorizaciones@epsdelagente.com.co , para darle tramite ala factura, sujeta a pertinencia medica</t>
  </si>
  <si>
    <t>12.01.2022</t>
  </si>
  <si>
    <t>04.10.2023</t>
  </si>
  <si>
    <t>FOR-CSA-018</t>
  </si>
  <si>
    <t>HOJA 1 DE 1</t>
  </si>
  <si>
    <t>RESUMEN DE CARTERA REVISADA POR LA EPS</t>
  </si>
  <si>
    <t>VERSION 2</t>
  </si>
  <si>
    <t>Señores: COSMITET LTDA</t>
  </si>
  <si>
    <t>NIT: 830023202</t>
  </si>
  <si>
    <t>A continuacion me permito remitir nuestra respuesta al estado de cartera presentado en la fecha:22/01/2024</t>
  </si>
  <si>
    <t>Con Corte al dia: 31/12/2023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</si>
  <si>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</si>
  <si>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</si>
  <si>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</si>
  <si>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</si>
  <si>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</si>
  <si>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</si>
  <si>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</si>
  <si>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</si>
  <si>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</si>
  <si>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</si>
  <si>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</si>
  <si>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</si>
  <si>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</si>
  <si>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</si>
  <si>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</si>
  <si>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</si>
  <si>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</si>
  <si>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</si>
  <si>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Santiago de Cali, Enero 30 del 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</si>
  <si>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</si>
  <si>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</si>
  <si>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</si>
  <si>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</si>
  <si>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</si>
  <si>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</si>
  <si>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</si>
  <si>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</si>
  <si>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</si>
  <si>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</si>
  <si>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</si>
  <si>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30 ENERO DEL 2024</t>
  </si>
  <si>
    <t xml:space="preserve">Luz Mery Guarnizo </t>
  </si>
  <si>
    <t>Jefe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</si>
</sst>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dd/mm/yyyy;@"/>
    <numFmt numFmtId="167" formatCode="_ * #,##0.00_ ;_ * \-#,##0.00_ ;_ * &quot;-&quot;??_ ;_ @_ 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7" fontId="4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0" fontId="14" fillId="0" borderId="0"/>
    <xf numFmtId="16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5" fillId="0" borderId="5" xfId="0" applyFont="1" applyBorder="1" applyAlignment="1">
      <alignment horizontal="center"/>
    </xf>
    <xf numFmtId="165" fontId="5" fillId="0" borderId="5" xfId="1" applyNumberFormat="1" applyFont="1" applyBorder="1" applyAlignment="1"/>
    <xf numFmtId="165" fontId="5" fillId="0" borderId="5" xfId="0" applyNumberFormat="1" applyFont="1" applyBorder="1"/>
    <xf numFmtId="49" fontId="5" fillId="0" borderId="3" xfId="0" applyNumberFormat="1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0" xfId="0" applyFont="1"/>
    <xf numFmtId="164" fontId="7" fillId="2" borderId="9" xfId="1" applyNumberFormat="1" applyFont="1" applyFill="1" applyBorder="1">
      <alignment vertical="center"/>
    </xf>
    <xf numFmtId="164" fontId="7" fillId="2" borderId="12" xfId="1" applyNumberFormat="1" applyFont="1" applyFill="1" applyBorder="1">
      <alignment vertical="center"/>
    </xf>
    <xf numFmtId="166" fontId="5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9" fontId="5" fillId="0" borderId="13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165" fontId="5" fillId="0" borderId="13" xfId="0" applyNumberFormat="1" applyFont="1" applyBorder="1"/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165" fontId="5" fillId="0" borderId="5" xfId="2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5" xfId="0" applyFont="1" applyFill="1" applyBorder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165" fontId="2" fillId="0" borderId="5" xfId="1" applyNumberFormat="1" applyFont="1" applyFill="1" applyBorder="1" applyAlignment="1"/>
    <xf numFmtId="165" fontId="2" fillId="0" borderId="5" xfId="2" applyNumberFormat="1" applyFont="1" applyFill="1" applyBorder="1"/>
    <xf numFmtId="49" fontId="2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/>
    <xf numFmtId="0" fontId="8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/>
    </xf>
    <xf numFmtId="164" fontId="2" fillId="0" borderId="0" xfId="1" applyNumberFormat="1" applyFont="1" applyAlignment="1"/>
    <xf numFmtId="0" fontId="8" fillId="6" borderId="5" xfId="0" applyFont="1" applyFill="1" applyBorder="1" applyAlignment="1">
      <alignment horizontal="center" vertical="center" wrapText="1"/>
    </xf>
    <xf numFmtId="164" fontId="10" fillId="0" borderId="5" xfId="1" applyNumberFormat="1" applyFont="1" applyBorder="1" applyAlignment="1">
      <alignment horizontal="center" vertical="center" wrapText="1"/>
    </xf>
    <xf numFmtId="164" fontId="10" fillId="7" borderId="5" xfId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164" fontId="8" fillId="5" borderId="5" xfId="1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14" fontId="2" fillId="0" borderId="5" xfId="0" applyNumberFormat="1" applyFont="1" applyBorder="1"/>
    <xf numFmtId="0" fontId="8" fillId="8" borderId="5" xfId="0" applyFont="1" applyFill="1" applyBorder="1" applyAlignment="1">
      <alignment horizontal="center" vertical="center" wrapText="1"/>
    </xf>
    <xf numFmtId="164" fontId="2" fillId="0" borderId="5" xfId="1" applyNumberFormat="1" applyFont="1" applyBorder="1" applyAlignment="1"/>
    <xf numFmtId="0" fontId="15" fillId="0" borderId="0" xfId="3" applyFont="1"/>
    <xf numFmtId="0" fontId="15" fillId="0" borderId="15" xfId="3" applyFont="1" applyBorder="1" applyAlignment="1">
      <alignment horizontal="centerContinuous"/>
    </xf>
    <xf numFmtId="0" fontId="15" fillId="0" borderId="16" xfId="3" applyFont="1" applyBorder="1" applyAlignment="1">
      <alignment horizontal="centerContinuous"/>
    </xf>
    <xf numFmtId="0" fontId="16" fillId="0" borderId="15" xfId="3" applyFont="1" applyBorder="1" applyAlignment="1">
      <alignment horizontal="centerContinuous" vertical="center"/>
    </xf>
    <xf numFmtId="0" fontId="16" fillId="0" borderId="17" xfId="3" applyFont="1" applyBorder="1" applyAlignment="1">
      <alignment horizontal="centerContinuous" vertical="center"/>
    </xf>
    <xf numFmtId="0" fontId="16" fillId="0" borderId="16" xfId="3" applyFont="1" applyBorder="1" applyAlignment="1">
      <alignment horizontal="centerContinuous" vertical="center"/>
    </xf>
    <xf numFmtId="0" fontId="16" fillId="0" borderId="18" xfId="3" applyFont="1" applyBorder="1" applyAlignment="1">
      <alignment horizontal="centerContinuous" vertical="center"/>
    </xf>
    <xf numFmtId="0" fontId="15" fillId="0" borderId="19" xfId="3" applyFont="1" applyBorder="1" applyAlignment="1">
      <alignment horizontal="centerContinuous"/>
    </xf>
    <xf numFmtId="0" fontId="15" fillId="0" borderId="20" xfId="3" applyFont="1" applyBorder="1" applyAlignment="1">
      <alignment horizontal="centerContinuous"/>
    </xf>
    <xf numFmtId="0" fontId="16" fillId="0" borderId="21" xfId="3" applyFont="1" applyBorder="1" applyAlignment="1">
      <alignment horizontal="centerContinuous" vertical="center"/>
    </xf>
    <xf numFmtId="0" fontId="16" fillId="0" borderId="22" xfId="3" applyFont="1" applyBorder="1" applyAlignment="1">
      <alignment horizontal="centerContinuous" vertical="center"/>
    </xf>
    <xf numFmtId="0" fontId="16" fillId="0" borderId="23" xfId="3" applyFont="1" applyBorder="1" applyAlignment="1">
      <alignment horizontal="centerContinuous" vertical="center"/>
    </xf>
    <xf numFmtId="0" fontId="16" fillId="0" borderId="24" xfId="3" applyFont="1" applyBorder="1" applyAlignment="1">
      <alignment horizontal="centerContinuous" vertical="center"/>
    </xf>
    <xf numFmtId="0" fontId="16" fillId="0" borderId="19" xfId="3" applyFont="1" applyBorder="1" applyAlignment="1">
      <alignment horizontal="centerContinuous" vertical="center"/>
    </xf>
    <xf numFmtId="0" fontId="16" fillId="0" borderId="0" xfId="3" applyFont="1" applyAlignment="1">
      <alignment horizontal="centerContinuous" vertical="center"/>
    </xf>
    <xf numFmtId="0" fontId="16" fillId="0" borderId="20" xfId="3" applyFont="1" applyBorder="1" applyAlignment="1">
      <alignment horizontal="centerContinuous" vertical="center"/>
    </xf>
    <xf numFmtId="0" fontId="16" fillId="0" borderId="25" xfId="3" applyFont="1" applyBorder="1" applyAlignment="1">
      <alignment horizontal="centerContinuous" vertical="center"/>
    </xf>
    <xf numFmtId="0" fontId="15" fillId="0" borderId="21" xfId="3" applyFont="1" applyBorder="1" applyAlignment="1">
      <alignment horizontal="centerContinuous"/>
    </xf>
    <xf numFmtId="0" fontId="15" fillId="0" borderId="23" xfId="3" applyFont="1" applyBorder="1" applyAlignment="1">
      <alignment horizontal="centerContinuous"/>
    </xf>
    <xf numFmtId="0" fontId="15" fillId="0" borderId="19" xfId="3" applyFont="1" applyBorder="1"/>
    <xf numFmtId="0" fontId="15" fillId="0" borderId="20" xfId="3" applyFont="1" applyBorder="1"/>
    <xf numFmtId="0" fontId="16" fillId="0" borderId="0" xfId="3" applyFont="1"/>
    <xf numFmtId="14" fontId="15" fillId="0" borderId="0" xfId="3" applyNumberFormat="1" applyFont="1"/>
    <xf numFmtId="168" fontId="15" fillId="0" borderId="0" xfId="3" applyNumberFormat="1" applyFont="1"/>
    <xf numFmtId="0" fontId="14" fillId="0" borderId="0" xfId="3" applyFont="1"/>
    <xf numFmtId="14" fontId="15" fillId="0" borderId="0" xfId="3" applyNumberFormat="1" applyFont="1" applyAlignment="1">
      <alignment horizontal="left"/>
    </xf>
    <xf numFmtId="0" fontId="17" fillId="0" borderId="0" xfId="3" applyFont="1" applyAlignment="1">
      <alignment horizontal="center"/>
    </xf>
    <xf numFmtId="170" fontId="17" fillId="0" borderId="0" xfId="4" applyNumberFormat="1" applyFont="1" applyAlignment="1">
      <alignment horizontal="center"/>
    </xf>
    <xf numFmtId="171" fontId="17" fillId="0" borderId="0" xfId="5" applyNumberFormat="1" applyFont="1" applyAlignment="1">
      <alignment horizontal="right"/>
    </xf>
    <xf numFmtId="171" fontId="15" fillId="0" borderId="0" xfId="5" applyNumberFormat="1" applyFont="1"/>
    <xf numFmtId="170" fontId="14" fillId="0" borderId="0" xfId="4" applyNumberFormat="1" applyFont="1" applyAlignment="1">
      <alignment horizontal="center"/>
    </xf>
    <xf numFmtId="171" fontId="14" fillId="0" borderId="0" xfId="5" applyNumberFormat="1" applyFont="1" applyAlignment="1">
      <alignment horizontal="right"/>
    </xf>
    <xf numFmtId="170" fontId="15" fillId="0" borderId="0" xfId="4" applyNumberFormat="1" applyFont="1" applyAlignment="1">
      <alignment horizontal="center"/>
    </xf>
    <xf numFmtId="171" fontId="15" fillId="0" borderId="0" xfId="5" applyNumberFormat="1" applyFont="1" applyAlignment="1">
      <alignment horizontal="right"/>
    </xf>
    <xf numFmtId="171" fontId="15" fillId="0" borderId="0" xfId="3" applyNumberFormat="1" applyFont="1"/>
    <xf numFmtId="170" fontId="15" fillId="0" borderId="22" xfId="4" applyNumberFormat="1" applyFont="1" applyBorder="1" applyAlignment="1">
      <alignment horizontal="center"/>
    </xf>
    <xf numFmtId="171" fontId="15" fillId="0" borderId="22" xfId="5" applyNumberFormat="1" applyFont="1" applyBorder="1" applyAlignment="1">
      <alignment horizontal="right"/>
    </xf>
    <xf numFmtId="170" fontId="16" fillId="0" borderId="0" xfId="5" applyNumberFormat="1" applyFont="1" applyAlignment="1">
      <alignment horizontal="right"/>
    </xf>
    <xf numFmtId="171" fontId="16" fillId="0" borderId="0" xfId="5" applyNumberFormat="1" applyFont="1" applyAlignment="1">
      <alignment horizontal="right"/>
    </xf>
    <xf numFmtId="0" fontId="17" fillId="0" borderId="0" xfId="3" applyFont="1"/>
    <xf numFmtId="170" fontId="14" fillId="0" borderId="22" xfId="4" applyNumberFormat="1" applyFont="1" applyBorder="1" applyAlignment="1">
      <alignment horizontal="center"/>
    </xf>
    <xf numFmtId="171" fontId="14" fillId="0" borderId="22" xfId="5" applyNumberFormat="1" applyFont="1" applyBorder="1" applyAlignment="1">
      <alignment horizontal="right"/>
    </xf>
    <xf numFmtId="0" fontId="14" fillId="0" borderId="20" xfId="3" applyFont="1" applyBorder="1"/>
    <xf numFmtId="170" fontId="14" fillId="0" borderId="0" xfId="5" applyNumberFormat="1" applyFont="1" applyAlignment="1">
      <alignment horizontal="right"/>
    </xf>
    <xf numFmtId="170" fontId="17" fillId="0" borderId="26" xfId="4" applyNumberFormat="1" applyFont="1" applyBorder="1" applyAlignment="1">
      <alignment horizontal="center"/>
    </xf>
    <xf numFmtId="171" fontId="17" fillId="0" borderId="26" xfId="5" applyNumberFormat="1" applyFont="1" applyBorder="1" applyAlignment="1">
      <alignment horizontal="right"/>
    </xf>
    <xf numFmtId="172" fontId="14" fillId="0" borderId="0" xfId="3" applyNumberFormat="1" applyFont="1"/>
    <xf numFmtId="169" fontId="14" fillId="0" borderId="0" xfId="4" applyFont="1"/>
    <xf numFmtId="171" fontId="14" fillId="0" borderId="0" xfId="5" applyNumberFormat="1" applyFont="1"/>
    <xf numFmtId="172" fontId="17" fillId="0" borderId="22" xfId="3" applyNumberFormat="1" applyFont="1" applyBorder="1"/>
    <xf numFmtId="172" fontId="14" fillId="0" borderId="22" xfId="3" applyNumberFormat="1" applyFont="1" applyBorder="1"/>
    <xf numFmtId="169" fontId="17" fillId="0" borderId="22" xfId="4" applyFont="1" applyBorder="1"/>
    <xf numFmtId="171" fontId="14" fillId="0" borderId="22" xfId="5" applyNumberFormat="1" applyFont="1" applyBorder="1"/>
    <xf numFmtId="172" fontId="17" fillId="0" borderId="0" xfId="3" applyNumberFormat="1" applyFont="1"/>
    <xf numFmtId="0" fontId="15" fillId="0" borderId="21" xfId="3" applyFont="1" applyBorder="1"/>
    <xf numFmtId="0" fontId="15" fillId="0" borderId="22" xfId="3" applyFont="1" applyBorder="1"/>
    <xf numFmtId="172" fontId="15" fillId="0" borderId="22" xfId="3" applyNumberFormat="1" applyFont="1" applyBorder="1"/>
    <xf numFmtId="0" fontId="15" fillId="0" borderId="23" xfId="3" applyFont="1" applyBorder="1"/>
    <xf numFmtId="0" fontId="8" fillId="9" borderId="5" xfId="0" applyFont="1" applyFill="1" applyBorder="1" applyAlignment="1">
      <alignment horizontal="center" vertical="center" wrapText="1"/>
    </xf>
    <xf numFmtId="164" fontId="8" fillId="0" borderId="0" xfId="1" applyNumberFormat="1" applyFont="1" applyAlignment="1"/>
    <xf numFmtId="164" fontId="8" fillId="0" borderId="0" xfId="1" applyNumberFormat="1" applyFont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6" applyNumberFormat="1" applyFont="1" applyAlignment="1">
      <alignment horizontal="center"/>
    </xf>
    <xf numFmtId="173" fontId="16" fillId="0" borderId="0" xfId="6" applyNumberFormat="1" applyFont="1" applyAlignment="1">
      <alignment horizontal="right"/>
    </xf>
    <xf numFmtId="0" fontId="15" fillId="0" borderId="0" xfId="6" applyNumberFormat="1" applyFont="1" applyAlignment="1">
      <alignment horizontal="center"/>
    </xf>
    <xf numFmtId="173" fontId="15" fillId="0" borderId="0" xfId="6" applyNumberFormat="1" applyFont="1" applyAlignment="1">
      <alignment horizontal="right"/>
    </xf>
    <xf numFmtId="0" fontId="15" fillId="0" borderId="27" xfId="6" applyNumberFormat="1" applyFont="1" applyBorder="1" applyAlignment="1">
      <alignment horizontal="center"/>
    </xf>
    <xf numFmtId="173" fontId="15" fillId="0" borderId="27" xfId="6" applyNumberFormat="1" applyFont="1" applyBorder="1" applyAlignment="1">
      <alignment horizontal="right"/>
    </xf>
    <xf numFmtId="165" fontId="15" fillId="0" borderId="26" xfId="6" applyNumberFormat="1" applyFont="1" applyBorder="1" applyAlignment="1">
      <alignment horizontal="center"/>
    </xf>
    <xf numFmtId="173" fontId="15" fillId="0" borderId="26" xfId="6" applyNumberFormat="1" applyFont="1" applyBorder="1" applyAlignment="1">
      <alignment horizontal="right"/>
    </xf>
    <xf numFmtId="0" fontId="0" fillId="0" borderId="0" xfId="3" applyFont="1"/>
    <xf numFmtId="172" fontId="15" fillId="0" borderId="0" xfId="3" applyNumberFormat="1" applyFont="1"/>
    <xf numFmtId="172" fontId="15" fillId="0" borderId="0" xfId="3" applyNumberFormat="1" applyFont="1" applyAlignment="1">
      <alignment horizontal="right"/>
    </xf>
    <xf numFmtId="172" fontId="16" fillId="0" borderId="22" xfId="3" applyNumberFormat="1" applyFont="1" applyBorder="1"/>
    <xf numFmtId="172" fontId="16" fillId="0" borderId="0" xfId="3" applyNumberFormat="1" applyFo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8" fillId="0" borderId="0" xfId="3" applyFont="1" applyAlignment="1">
      <alignment horizontal="center" vertical="center" wrapText="1"/>
    </xf>
    <xf numFmtId="0" fontId="16" fillId="0" borderId="19" xfId="3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6" fillId="0" borderId="20" xfId="3" applyFont="1" applyBorder="1" applyAlignment="1">
      <alignment horizontal="center" vertical="center" wrapText="1"/>
    </xf>
  </cellXfs>
  <cellStyles count="7">
    <cellStyle name="Millares" xfId="1" builtinId="3"/>
    <cellStyle name="Millares 2" xfId="4"/>
    <cellStyle name="Millares 3" xfId="2"/>
    <cellStyle name="Millares 4" xfId="6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C6" sqref="C6"/>
    </sheetView>
  </sheetViews>
  <sheetFormatPr baseColWidth="10" defaultColWidth="11.453125" defaultRowHeight="15.5"/>
  <cols>
    <col min="1" max="1" width="13.81640625" style="14" customWidth="1"/>
    <col min="2" max="2" width="19.26953125" style="14" customWidth="1"/>
    <col min="3" max="3" width="10.453125" style="14" customWidth="1"/>
    <col min="4" max="4" width="14" style="18" customWidth="1"/>
    <col min="5" max="5" width="14.453125" style="18" customWidth="1"/>
    <col min="6" max="6" width="15.1796875" style="18" customWidth="1"/>
    <col min="7" max="8" width="16.7265625" style="14" customWidth="1"/>
    <col min="9" max="9" width="13.453125" style="14" customWidth="1"/>
    <col min="10" max="10" width="10.1796875" style="14" customWidth="1"/>
    <col min="11" max="11" width="25" style="14" customWidth="1"/>
    <col min="12" max="12" width="14.26953125" style="14" customWidth="1"/>
    <col min="13" max="16384" width="11.453125" style="14"/>
  </cols>
  <sheetData>
    <row r="1" spans="1:11" ht="31.5" thickBot="1">
      <c r="A1" s="11" t="s">
        <v>0</v>
      </c>
      <c r="B1" s="12" t="s">
        <v>1</v>
      </c>
      <c r="C1" s="12" t="s">
        <v>2</v>
      </c>
      <c r="D1" s="12" t="s">
        <v>3</v>
      </c>
      <c r="E1" s="12" t="s">
        <v>18</v>
      </c>
      <c r="F1" s="12" t="s">
        <v>19</v>
      </c>
      <c r="G1" s="12" t="s">
        <v>4</v>
      </c>
      <c r="H1" s="12" t="s">
        <v>5</v>
      </c>
      <c r="I1" s="12" t="s">
        <v>6</v>
      </c>
      <c r="J1" s="12" t="s">
        <v>7</v>
      </c>
      <c r="K1" s="13" t="s">
        <v>8</v>
      </c>
    </row>
    <row r="2" spans="1:11">
      <c r="A2" s="7">
        <v>830023202</v>
      </c>
      <c r="B2" s="1" t="s">
        <v>13</v>
      </c>
      <c r="C2" s="4" t="s">
        <v>14</v>
      </c>
      <c r="D2" s="1">
        <v>73639</v>
      </c>
      <c r="E2" s="17">
        <v>41173</v>
      </c>
      <c r="F2" s="17">
        <v>41248</v>
      </c>
      <c r="G2" s="2">
        <v>1549200</v>
      </c>
      <c r="H2" s="24">
        <v>176792</v>
      </c>
      <c r="I2" s="5" t="s">
        <v>9</v>
      </c>
      <c r="J2" s="5" t="s">
        <v>10</v>
      </c>
      <c r="K2" s="6" t="s">
        <v>11</v>
      </c>
    </row>
    <row r="3" spans="1:11">
      <c r="A3" s="7">
        <v>830023202</v>
      </c>
      <c r="B3" s="1" t="s">
        <v>13</v>
      </c>
      <c r="C3" s="4" t="s">
        <v>14</v>
      </c>
      <c r="D3" s="1">
        <v>118716</v>
      </c>
      <c r="E3" s="17">
        <v>41478</v>
      </c>
      <c r="F3" s="17">
        <v>41519</v>
      </c>
      <c r="G3" s="2">
        <v>11669274</v>
      </c>
      <c r="H3" s="24">
        <v>2943588</v>
      </c>
      <c r="I3" s="9" t="s">
        <v>9</v>
      </c>
      <c r="J3" s="9" t="s">
        <v>10</v>
      </c>
      <c r="K3" s="10" t="s">
        <v>11</v>
      </c>
    </row>
    <row r="4" spans="1:11">
      <c r="A4" s="7">
        <v>830023202</v>
      </c>
      <c r="B4" s="1" t="s">
        <v>13</v>
      </c>
      <c r="C4" s="4" t="s">
        <v>14</v>
      </c>
      <c r="D4" s="1">
        <v>123501</v>
      </c>
      <c r="E4" s="17">
        <v>41513</v>
      </c>
      <c r="F4" s="17">
        <v>41548</v>
      </c>
      <c r="G4" s="2">
        <v>43000</v>
      </c>
      <c r="H4" s="24">
        <v>43000</v>
      </c>
      <c r="I4" s="9" t="s">
        <v>9</v>
      </c>
      <c r="J4" s="9" t="s">
        <v>10</v>
      </c>
      <c r="K4" s="10" t="s">
        <v>11</v>
      </c>
    </row>
    <row r="5" spans="1:11">
      <c r="A5" s="7">
        <v>830023202</v>
      </c>
      <c r="B5" s="1" t="s">
        <v>13</v>
      </c>
      <c r="C5" s="4" t="s">
        <v>14</v>
      </c>
      <c r="D5" s="1">
        <v>126314</v>
      </c>
      <c r="E5" s="17">
        <v>41534</v>
      </c>
      <c r="F5" s="17">
        <v>41548</v>
      </c>
      <c r="G5" s="2">
        <v>43000</v>
      </c>
      <c r="H5" s="24">
        <v>43000</v>
      </c>
      <c r="I5" s="9" t="s">
        <v>9</v>
      </c>
      <c r="J5" s="9" t="s">
        <v>10</v>
      </c>
      <c r="K5" s="10" t="s">
        <v>11</v>
      </c>
    </row>
    <row r="6" spans="1:11">
      <c r="A6" s="7">
        <v>830023202</v>
      </c>
      <c r="B6" s="1" t="s">
        <v>13</v>
      </c>
      <c r="C6" s="4" t="s">
        <v>14</v>
      </c>
      <c r="D6" s="1">
        <v>126214</v>
      </c>
      <c r="E6" s="17">
        <v>41547</v>
      </c>
      <c r="F6" s="17">
        <v>41583</v>
      </c>
      <c r="G6" s="2">
        <v>286900</v>
      </c>
      <c r="H6" s="24">
        <v>85989</v>
      </c>
      <c r="I6" s="9" t="s">
        <v>9</v>
      </c>
      <c r="J6" s="9" t="s">
        <v>10</v>
      </c>
      <c r="K6" s="10" t="s">
        <v>11</v>
      </c>
    </row>
    <row r="7" spans="1:11">
      <c r="A7" s="7">
        <v>830023202</v>
      </c>
      <c r="B7" s="1" t="s">
        <v>13</v>
      </c>
      <c r="C7" s="4" t="s">
        <v>14</v>
      </c>
      <c r="D7" s="1">
        <v>128369</v>
      </c>
      <c r="E7" s="17">
        <v>41569</v>
      </c>
      <c r="F7" s="17">
        <v>41583</v>
      </c>
      <c r="G7" s="2">
        <v>43000</v>
      </c>
      <c r="H7" s="24">
        <v>286900</v>
      </c>
      <c r="I7" s="9" t="s">
        <v>9</v>
      </c>
      <c r="J7" s="9" t="s">
        <v>10</v>
      </c>
      <c r="K7" s="10" t="s">
        <v>11</v>
      </c>
    </row>
    <row r="8" spans="1:11">
      <c r="A8" s="7">
        <v>830023202</v>
      </c>
      <c r="B8" s="1" t="s">
        <v>13</v>
      </c>
      <c r="C8" s="4" t="s">
        <v>14</v>
      </c>
      <c r="D8" s="1">
        <v>131534</v>
      </c>
      <c r="E8" s="17">
        <v>41533</v>
      </c>
      <c r="F8" s="17">
        <v>41583</v>
      </c>
      <c r="G8" s="2">
        <v>497045</v>
      </c>
      <c r="H8" s="24">
        <v>43000</v>
      </c>
      <c r="I8" s="9" t="s">
        <v>9</v>
      </c>
      <c r="J8" s="9" t="s">
        <v>10</v>
      </c>
      <c r="K8" s="10" t="s">
        <v>11</v>
      </c>
    </row>
    <row r="9" spans="1:11">
      <c r="A9" s="7">
        <v>830023202</v>
      </c>
      <c r="B9" s="1" t="s">
        <v>13</v>
      </c>
      <c r="C9" s="4" t="s">
        <v>14</v>
      </c>
      <c r="D9" s="1">
        <v>129355</v>
      </c>
      <c r="E9" s="17">
        <v>41554</v>
      </c>
      <c r="F9" s="17">
        <v>41610</v>
      </c>
      <c r="G9" s="2">
        <v>7147993</v>
      </c>
      <c r="H9" s="24">
        <v>717480</v>
      </c>
      <c r="I9" s="9" t="s">
        <v>9</v>
      </c>
      <c r="J9" s="9" t="s">
        <v>10</v>
      </c>
      <c r="K9" s="10" t="s">
        <v>11</v>
      </c>
    </row>
    <row r="10" spans="1:11">
      <c r="A10" s="7">
        <v>830023202</v>
      </c>
      <c r="B10" s="1" t="s">
        <v>13</v>
      </c>
      <c r="C10" s="4" t="s">
        <v>14</v>
      </c>
      <c r="D10" s="1">
        <v>135419</v>
      </c>
      <c r="E10" s="17">
        <v>41596</v>
      </c>
      <c r="F10" s="17">
        <v>41610</v>
      </c>
      <c r="G10" s="2">
        <v>120800</v>
      </c>
      <c r="H10" s="24">
        <v>120800</v>
      </c>
      <c r="I10" s="9" t="s">
        <v>9</v>
      </c>
      <c r="J10" s="9" t="s">
        <v>10</v>
      </c>
      <c r="K10" s="10" t="s">
        <v>11</v>
      </c>
    </row>
    <row r="11" spans="1:11">
      <c r="A11" s="7">
        <v>830023202</v>
      </c>
      <c r="B11" s="1" t="s">
        <v>13</v>
      </c>
      <c r="C11" s="4" t="s">
        <v>14</v>
      </c>
      <c r="D11" s="1">
        <v>139046</v>
      </c>
      <c r="E11" s="17">
        <v>41618</v>
      </c>
      <c r="F11" s="17">
        <v>41641</v>
      </c>
      <c r="G11" s="2">
        <v>43000</v>
      </c>
      <c r="H11" s="24">
        <v>43000</v>
      </c>
      <c r="I11" s="9" t="s">
        <v>9</v>
      </c>
      <c r="J11" s="9" t="s">
        <v>10</v>
      </c>
      <c r="K11" s="10" t="s">
        <v>11</v>
      </c>
    </row>
    <row r="12" spans="1:11">
      <c r="A12" s="7">
        <v>830023202</v>
      </c>
      <c r="B12" s="1" t="s">
        <v>13</v>
      </c>
      <c r="C12" s="4" t="s">
        <v>14</v>
      </c>
      <c r="D12" s="1">
        <v>142950</v>
      </c>
      <c r="E12" s="17">
        <v>41650</v>
      </c>
      <c r="F12" s="17">
        <v>41673</v>
      </c>
      <c r="G12" s="2">
        <v>11725562</v>
      </c>
      <c r="H12" s="24">
        <v>2461434</v>
      </c>
      <c r="I12" s="9" t="s">
        <v>9</v>
      </c>
      <c r="J12" s="9" t="s">
        <v>10</v>
      </c>
      <c r="K12" s="10" t="s">
        <v>11</v>
      </c>
    </row>
    <row r="13" spans="1:11">
      <c r="A13" s="7">
        <v>830023202</v>
      </c>
      <c r="B13" s="1" t="s">
        <v>13</v>
      </c>
      <c r="C13" s="4" t="s">
        <v>14</v>
      </c>
      <c r="D13" s="1">
        <v>145426</v>
      </c>
      <c r="E13" s="17">
        <v>41667</v>
      </c>
      <c r="F13" s="17">
        <v>41701</v>
      </c>
      <c r="G13" s="2">
        <v>45000</v>
      </c>
      <c r="H13" s="24">
        <v>45000</v>
      </c>
      <c r="I13" s="9" t="s">
        <v>9</v>
      </c>
      <c r="J13" s="9" t="s">
        <v>10</v>
      </c>
      <c r="K13" s="10" t="s">
        <v>11</v>
      </c>
    </row>
    <row r="14" spans="1:11">
      <c r="A14" s="7">
        <v>830023202</v>
      </c>
      <c r="B14" s="1" t="s">
        <v>13</v>
      </c>
      <c r="C14" s="4" t="s">
        <v>14</v>
      </c>
      <c r="D14" s="1">
        <v>149794</v>
      </c>
      <c r="E14" s="17">
        <v>41696</v>
      </c>
      <c r="F14" s="17">
        <v>41703</v>
      </c>
      <c r="G14" s="2">
        <v>51384996</v>
      </c>
      <c r="H14" s="24">
        <v>7483874</v>
      </c>
      <c r="I14" s="9" t="s">
        <v>9</v>
      </c>
      <c r="J14" s="9" t="s">
        <v>10</v>
      </c>
      <c r="K14" s="10" t="s">
        <v>11</v>
      </c>
    </row>
    <row r="15" spans="1:11">
      <c r="A15" s="7">
        <v>830023202</v>
      </c>
      <c r="B15" s="1" t="s">
        <v>13</v>
      </c>
      <c r="C15" s="4" t="s">
        <v>14</v>
      </c>
      <c r="D15" s="1">
        <v>149797</v>
      </c>
      <c r="E15" s="17">
        <v>41696</v>
      </c>
      <c r="F15" s="17">
        <v>41730</v>
      </c>
      <c r="G15" s="2">
        <v>706300</v>
      </c>
      <c r="H15" s="24">
        <v>706300</v>
      </c>
      <c r="I15" s="9" t="s">
        <v>9</v>
      </c>
      <c r="J15" s="9" t="s">
        <v>10</v>
      </c>
      <c r="K15" s="10" t="s">
        <v>11</v>
      </c>
    </row>
    <row r="16" spans="1:11">
      <c r="A16" s="7">
        <v>830023202</v>
      </c>
      <c r="B16" s="1" t="s">
        <v>13</v>
      </c>
      <c r="C16" s="4" t="s">
        <v>14</v>
      </c>
      <c r="D16" s="1">
        <v>151505</v>
      </c>
      <c r="E16" s="17">
        <v>41709</v>
      </c>
      <c r="F16" s="17">
        <v>41730</v>
      </c>
      <c r="G16" s="2">
        <v>45000</v>
      </c>
      <c r="H16" s="24">
        <v>45000</v>
      </c>
      <c r="I16" s="9" t="s">
        <v>9</v>
      </c>
      <c r="J16" s="9" t="s">
        <v>10</v>
      </c>
      <c r="K16" s="10" t="s">
        <v>11</v>
      </c>
    </row>
    <row r="17" spans="1:11">
      <c r="A17" s="7">
        <v>830023202</v>
      </c>
      <c r="B17" s="1" t="s">
        <v>13</v>
      </c>
      <c r="C17" s="4" t="s">
        <v>14</v>
      </c>
      <c r="D17" s="1">
        <v>162717</v>
      </c>
      <c r="E17" s="17">
        <v>41787</v>
      </c>
      <c r="F17" s="17">
        <v>41793</v>
      </c>
      <c r="G17" s="2">
        <v>5559252</v>
      </c>
      <c r="H17" s="24">
        <v>3190032</v>
      </c>
      <c r="I17" s="9" t="s">
        <v>9</v>
      </c>
      <c r="J17" s="9" t="s">
        <v>10</v>
      </c>
      <c r="K17" s="10" t="s">
        <v>11</v>
      </c>
    </row>
    <row r="18" spans="1:11">
      <c r="A18" s="7">
        <v>830023202</v>
      </c>
      <c r="B18" s="1" t="s">
        <v>13</v>
      </c>
      <c r="C18" s="4" t="s">
        <v>14</v>
      </c>
      <c r="D18" s="1">
        <v>164809</v>
      </c>
      <c r="E18" s="17">
        <v>41775</v>
      </c>
      <c r="F18" s="17">
        <v>41793</v>
      </c>
      <c r="G18" s="2">
        <v>14025219</v>
      </c>
      <c r="H18" s="24">
        <v>2179043</v>
      </c>
      <c r="I18" s="9" t="s">
        <v>9</v>
      </c>
      <c r="J18" s="9" t="s">
        <v>10</v>
      </c>
      <c r="K18" s="10" t="s">
        <v>11</v>
      </c>
    </row>
    <row r="19" spans="1:11">
      <c r="A19" s="7">
        <v>830023202</v>
      </c>
      <c r="B19" s="1" t="s">
        <v>13</v>
      </c>
      <c r="C19" s="4" t="s">
        <v>14</v>
      </c>
      <c r="D19" s="1">
        <v>175489</v>
      </c>
      <c r="E19" s="17">
        <v>41851</v>
      </c>
      <c r="F19" s="17">
        <v>41884</v>
      </c>
      <c r="G19" s="2">
        <v>90936452</v>
      </c>
      <c r="H19" s="24">
        <v>2215440</v>
      </c>
      <c r="I19" s="9" t="s">
        <v>9</v>
      </c>
      <c r="J19" s="9" t="s">
        <v>10</v>
      </c>
      <c r="K19" s="10" t="s">
        <v>11</v>
      </c>
    </row>
    <row r="20" spans="1:11">
      <c r="A20" s="7">
        <v>830023202</v>
      </c>
      <c r="B20" s="1" t="s">
        <v>13</v>
      </c>
      <c r="C20" s="4" t="s">
        <v>14</v>
      </c>
      <c r="D20" s="1">
        <v>176321</v>
      </c>
      <c r="E20" s="17">
        <v>41848</v>
      </c>
      <c r="F20" s="17">
        <v>41884</v>
      </c>
      <c r="G20" s="2">
        <v>39689054</v>
      </c>
      <c r="H20" s="24">
        <v>12160688</v>
      </c>
      <c r="I20" s="9" t="s">
        <v>9</v>
      </c>
      <c r="J20" s="9" t="s">
        <v>10</v>
      </c>
      <c r="K20" s="10" t="s">
        <v>11</v>
      </c>
    </row>
    <row r="21" spans="1:11">
      <c r="A21" s="7">
        <v>830023202</v>
      </c>
      <c r="B21" s="1" t="s">
        <v>13</v>
      </c>
      <c r="C21" s="4" t="s">
        <v>14</v>
      </c>
      <c r="D21" s="1">
        <v>184576</v>
      </c>
      <c r="E21" s="17">
        <v>41905</v>
      </c>
      <c r="F21" s="17">
        <v>41913</v>
      </c>
      <c r="G21" s="2">
        <v>17815186</v>
      </c>
      <c r="H21" s="24">
        <v>232492</v>
      </c>
      <c r="I21" s="9" t="s">
        <v>9</v>
      </c>
      <c r="J21" s="9" t="s">
        <v>10</v>
      </c>
      <c r="K21" s="10" t="s">
        <v>11</v>
      </c>
    </row>
    <row r="22" spans="1:11">
      <c r="A22" s="7">
        <v>830023202</v>
      </c>
      <c r="B22" s="1" t="s">
        <v>13</v>
      </c>
      <c r="C22" s="4" t="s">
        <v>14</v>
      </c>
      <c r="D22" s="1">
        <v>198472</v>
      </c>
      <c r="E22" s="17">
        <v>42011</v>
      </c>
      <c r="F22" s="17">
        <v>42037</v>
      </c>
      <c r="G22" s="2">
        <v>4522472</v>
      </c>
      <c r="H22" s="24">
        <v>1613128</v>
      </c>
      <c r="I22" s="9" t="s">
        <v>9</v>
      </c>
      <c r="J22" s="9" t="s">
        <v>10</v>
      </c>
      <c r="K22" s="10" t="s">
        <v>11</v>
      </c>
    </row>
    <row r="23" spans="1:11">
      <c r="A23" s="7">
        <v>830023202</v>
      </c>
      <c r="B23" s="1" t="s">
        <v>13</v>
      </c>
      <c r="C23" s="4" t="s">
        <v>14</v>
      </c>
      <c r="D23" s="1">
        <v>200736</v>
      </c>
      <c r="E23" s="17">
        <v>42041</v>
      </c>
      <c r="F23" s="17">
        <v>42066</v>
      </c>
      <c r="G23" s="2">
        <v>6491034</v>
      </c>
      <c r="H23" s="24">
        <v>4658607</v>
      </c>
      <c r="I23" s="9" t="s">
        <v>9</v>
      </c>
      <c r="J23" s="9" t="s">
        <v>10</v>
      </c>
      <c r="K23" s="10" t="s">
        <v>11</v>
      </c>
    </row>
    <row r="24" spans="1:11">
      <c r="A24" s="7">
        <v>830023202</v>
      </c>
      <c r="B24" s="1" t="s">
        <v>13</v>
      </c>
      <c r="C24" s="4" t="s">
        <v>14</v>
      </c>
      <c r="D24" s="1">
        <v>202291</v>
      </c>
      <c r="E24" s="17">
        <v>42031</v>
      </c>
      <c r="F24" s="17">
        <v>42066</v>
      </c>
      <c r="G24" s="2">
        <v>4658607</v>
      </c>
      <c r="H24" s="24">
        <v>6491034</v>
      </c>
      <c r="I24" s="9" t="s">
        <v>9</v>
      </c>
      <c r="J24" s="9" t="s">
        <v>10</v>
      </c>
      <c r="K24" s="10" t="s">
        <v>11</v>
      </c>
    </row>
    <row r="25" spans="1:11">
      <c r="A25" s="7">
        <v>830023202</v>
      </c>
      <c r="B25" s="1" t="s">
        <v>13</v>
      </c>
      <c r="C25" s="4" t="s">
        <v>14</v>
      </c>
      <c r="D25" s="1">
        <v>211803</v>
      </c>
      <c r="E25" s="17">
        <v>42121</v>
      </c>
      <c r="F25" s="17">
        <v>42249</v>
      </c>
      <c r="G25" s="2">
        <v>5039732</v>
      </c>
      <c r="H25" s="24">
        <v>3374952</v>
      </c>
      <c r="I25" s="9" t="s">
        <v>9</v>
      </c>
      <c r="J25" s="9" t="s">
        <v>10</v>
      </c>
      <c r="K25" s="10" t="s">
        <v>11</v>
      </c>
    </row>
    <row r="26" spans="1:11">
      <c r="A26" s="7">
        <v>830023202</v>
      </c>
      <c r="B26" s="1" t="s">
        <v>13</v>
      </c>
      <c r="C26" s="4" t="s">
        <v>14</v>
      </c>
      <c r="D26" s="1">
        <v>227680</v>
      </c>
      <c r="E26" s="17">
        <v>42244</v>
      </c>
      <c r="F26" s="17">
        <v>42249</v>
      </c>
      <c r="G26" s="2">
        <v>74545287</v>
      </c>
      <c r="H26" s="24">
        <v>15439967</v>
      </c>
      <c r="I26" s="9" t="s">
        <v>9</v>
      </c>
      <c r="J26" s="9" t="s">
        <v>10</v>
      </c>
      <c r="K26" s="10" t="s">
        <v>11</v>
      </c>
    </row>
    <row r="27" spans="1:11">
      <c r="A27" s="7">
        <v>830023202</v>
      </c>
      <c r="B27" s="1" t="s">
        <v>13</v>
      </c>
      <c r="C27" s="4" t="s">
        <v>14</v>
      </c>
      <c r="D27" s="1">
        <v>231471</v>
      </c>
      <c r="E27" s="17">
        <v>42273</v>
      </c>
      <c r="F27" s="17">
        <v>42311</v>
      </c>
      <c r="G27" s="2">
        <v>13457624</v>
      </c>
      <c r="H27" s="24">
        <v>13457624</v>
      </c>
      <c r="I27" s="9" t="s">
        <v>9</v>
      </c>
      <c r="J27" s="9" t="s">
        <v>10</v>
      </c>
      <c r="K27" s="10" t="s">
        <v>11</v>
      </c>
    </row>
    <row r="28" spans="1:11">
      <c r="A28" s="7">
        <v>830023202</v>
      </c>
      <c r="B28" s="1" t="s">
        <v>13</v>
      </c>
      <c r="C28" s="4" t="s">
        <v>14</v>
      </c>
      <c r="D28" s="1">
        <v>239366</v>
      </c>
      <c r="E28" s="17">
        <v>42335</v>
      </c>
      <c r="F28" s="17">
        <v>42340</v>
      </c>
      <c r="G28" s="2">
        <v>6349176</v>
      </c>
      <c r="H28" s="24">
        <v>6349176</v>
      </c>
      <c r="I28" s="9" t="s">
        <v>9</v>
      </c>
      <c r="J28" s="9" t="s">
        <v>10</v>
      </c>
      <c r="K28" s="10" t="s">
        <v>11</v>
      </c>
    </row>
    <row r="29" spans="1:11">
      <c r="A29" s="7">
        <v>830023202</v>
      </c>
      <c r="B29" s="1" t="s">
        <v>13</v>
      </c>
      <c r="C29" s="4" t="s">
        <v>14</v>
      </c>
      <c r="D29" s="1">
        <v>266327</v>
      </c>
      <c r="E29" s="17">
        <v>42543</v>
      </c>
      <c r="F29" s="17">
        <v>42556</v>
      </c>
      <c r="G29" s="2">
        <v>775100</v>
      </c>
      <c r="H29" s="24">
        <v>201240</v>
      </c>
      <c r="I29" s="9" t="s">
        <v>9</v>
      </c>
      <c r="J29" s="9" t="s">
        <v>10</v>
      </c>
      <c r="K29" s="10" t="s">
        <v>11</v>
      </c>
    </row>
    <row r="30" spans="1:11">
      <c r="A30" s="7">
        <v>830023202</v>
      </c>
      <c r="B30" s="1" t="s">
        <v>13</v>
      </c>
      <c r="C30" s="4" t="s">
        <v>14</v>
      </c>
      <c r="D30" s="1">
        <v>269677</v>
      </c>
      <c r="E30" s="17">
        <v>42565</v>
      </c>
      <c r="F30" s="17">
        <v>42584</v>
      </c>
      <c r="G30" s="2">
        <v>5585158</v>
      </c>
      <c r="H30" s="24">
        <v>5585158</v>
      </c>
      <c r="I30" s="9" t="s">
        <v>9</v>
      </c>
      <c r="J30" s="9" t="s">
        <v>10</v>
      </c>
      <c r="K30" s="10" t="s">
        <v>11</v>
      </c>
    </row>
    <row r="31" spans="1:11">
      <c r="A31" s="7">
        <v>830023202</v>
      </c>
      <c r="B31" s="1" t="s">
        <v>13</v>
      </c>
      <c r="C31" s="4" t="s">
        <v>14</v>
      </c>
      <c r="D31" s="1">
        <v>270494</v>
      </c>
      <c r="E31" s="17">
        <v>42573</v>
      </c>
      <c r="F31" s="17">
        <v>42614</v>
      </c>
      <c r="G31" s="2">
        <v>1621200</v>
      </c>
      <c r="H31" s="24">
        <v>1621200</v>
      </c>
      <c r="I31" s="9" t="s">
        <v>9</v>
      </c>
      <c r="J31" s="9" t="s">
        <v>10</v>
      </c>
      <c r="K31" s="10" t="s">
        <v>11</v>
      </c>
    </row>
    <row r="32" spans="1:11">
      <c r="A32" s="7">
        <v>830023202</v>
      </c>
      <c r="B32" s="1" t="s">
        <v>13</v>
      </c>
      <c r="C32" s="8" t="s">
        <v>15</v>
      </c>
      <c r="D32" s="1">
        <v>348375</v>
      </c>
      <c r="E32" s="17">
        <v>43376.346828703703</v>
      </c>
      <c r="F32" s="17">
        <v>43411</v>
      </c>
      <c r="G32" s="3">
        <v>4806604</v>
      </c>
      <c r="H32" s="24">
        <v>3364623</v>
      </c>
      <c r="I32" s="9" t="s">
        <v>9</v>
      </c>
      <c r="J32" s="9" t="s">
        <v>10</v>
      </c>
      <c r="K32" s="10" t="s">
        <v>11</v>
      </c>
    </row>
    <row r="33" spans="1:11">
      <c r="A33" s="7">
        <v>830023202</v>
      </c>
      <c r="B33" s="1" t="s">
        <v>13</v>
      </c>
      <c r="C33" s="8" t="s">
        <v>16</v>
      </c>
      <c r="D33" s="1">
        <v>1588</v>
      </c>
      <c r="E33" s="17">
        <v>43481.638171296298</v>
      </c>
      <c r="F33" s="17">
        <v>43501</v>
      </c>
      <c r="G33" s="3">
        <v>12340711</v>
      </c>
      <c r="H33" s="24">
        <v>8638498</v>
      </c>
      <c r="I33" s="9" t="s">
        <v>9</v>
      </c>
      <c r="J33" s="9" t="s">
        <v>10</v>
      </c>
      <c r="K33" s="10" t="s">
        <v>11</v>
      </c>
    </row>
    <row r="34" spans="1:11">
      <c r="A34" s="7">
        <v>830023202</v>
      </c>
      <c r="B34" s="1" t="s">
        <v>13</v>
      </c>
      <c r="C34" s="8" t="s">
        <v>17</v>
      </c>
      <c r="D34" s="1">
        <v>36737</v>
      </c>
      <c r="E34" s="17">
        <v>44326.677581018521</v>
      </c>
      <c r="F34" s="17">
        <v>44379</v>
      </c>
      <c r="G34" s="3">
        <v>36100559</v>
      </c>
      <c r="H34" s="24">
        <v>1983168</v>
      </c>
      <c r="I34" s="9" t="s">
        <v>9</v>
      </c>
      <c r="J34" s="9" t="s">
        <v>10</v>
      </c>
      <c r="K34" s="10" t="s">
        <v>11</v>
      </c>
    </row>
    <row r="35" spans="1:11">
      <c r="A35" s="7">
        <v>830023202</v>
      </c>
      <c r="B35" s="1" t="s">
        <v>13</v>
      </c>
      <c r="C35" s="8" t="s">
        <v>17</v>
      </c>
      <c r="D35" s="1">
        <v>58040</v>
      </c>
      <c r="E35" s="17">
        <v>44629.321620370371</v>
      </c>
      <c r="F35" s="17">
        <v>44730</v>
      </c>
      <c r="G35" s="3">
        <v>14592622</v>
      </c>
      <c r="H35" s="24">
        <v>14592622</v>
      </c>
      <c r="I35" s="9" t="s">
        <v>9</v>
      </c>
      <c r="J35" s="9" t="s">
        <v>10</v>
      </c>
      <c r="K35" s="10" t="s">
        <v>11</v>
      </c>
    </row>
    <row r="36" spans="1:11">
      <c r="A36" s="7">
        <v>830023202</v>
      </c>
      <c r="B36" s="1" t="s">
        <v>13</v>
      </c>
      <c r="C36" s="8" t="s">
        <v>17</v>
      </c>
      <c r="D36" s="1">
        <v>58010</v>
      </c>
      <c r="E36" s="17">
        <v>44628.629467592589</v>
      </c>
      <c r="F36" s="17">
        <v>44730</v>
      </c>
      <c r="G36" s="3">
        <v>43418951</v>
      </c>
      <c r="H36" s="24">
        <v>390940</v>
      </c>
      <c r="I36" s="9" t="s">
        <v>9</v>
      </c>
      <c r="J36" s="9" t="s">
        <v>10</v>
      </c>
      <c r="K36" s="10" t="s">
        <v>11</v>
      </c>
    </row>
    <row r="37" spans="1:11" ht="16" thickBot="1">
      <c r="A37" s="7">
        <v>830023202</v>
      </c>
      <c r="B37" s="1" t="s">
        <v>13</v>
      </c>
      <c r="C37" s="19" t="s">
        <v>17</v>
      </c>
      <c r="D37" s="1">
        <v>72812</v>
      </c>
      <c r="E37" s="20">
        <v>44981.611620370371</v>
      </c>
      <c r="F37" s="20">
        <v>44995</v>
      </c>
      <c r="G37" s="21">
        <v>8674056</v>
      </c>
      <c r="H37" s="24">
        <v>8674056</v>
      </c>
      <c r="I37" s="22" t="s">
        <v>9</v>
      </c>
      <c r="J37" s="22" t="s">
        <v>10</v>
      </c>
      <c r="K37" s="23" t="s">
        <v>11</v>
      </c>
    </row>
    <row r="38" spans="1:11" ht="24.75" customHeight="1" thickBot="1">
      <c r="A38" s="120" t="s">
        <v>12</v>
      </c>
      <c r="B38" s="121"/>
      <c r="C38" s="121"/>
      <c r="D38" s="121"/>
      <c r="E38" s="121"/>
      <c r="F38" s="122"/>
      <c r="G38" s="15">
        <f>SUM(G2:G37)</f>
        <v>496354126</v>
      </c>
      <c r="H38" s="16">
        <f>SUM(H2:H37)</f>
        <v>131658845</v>
      </c>
    </row>
  </sheetData>
  <autoFilter ref="D2:D37"/>
  <mergeCells count="1">
    <mergeCell ref="A38:F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8"/>
  <sheetViews>
    <sheetView showGridLines="0" zoomScale="80" zoomScaleNormal="80" workbookViewId="0">
      <selection activeCell="E38" sqref="E38"/>
    </sheetView>
  </sheetViews>
  <sheetFormatPr baseColWidth="10" defaultColWidth="11.453125" defaultRowHeight="14.5"/>
  <cols>
    <col min="1" max="1" width="13.81640625" style="25" customWidth="1"/>
    <col min="2" max="2" width="19.26953125" style="25" customWidth="1"/>
    <col min="3" max="3" width="10.453125" style="25" customWidth="1"/>
    <col min="4" max="5" width="14" style="26" customWidth="1"/>
    <col min="6" max="6" width="19.26953125" style="26" bestFit="1" customWidth="1"/>
    <col min="7" max="7" width="14.453125" style="26" customWidth="1"/>
    <col min="8" max="8" width="15.1796875" style="26" customWidth="1"/>
    <col min="9" max="10" width="16.7265625" style="25" customWidth="1"/>
    <col min="11" max="11" width="29" style="25" bestFit="1" customWidth="1"/>
    <col min="12" max="12" width="14.26953125" style="35" customWidth="1"/>
    <col min="13" max="13" width="12.7265625" style="35" bestFit="1" customWidth="1"/>
    <col min="14" max="14" width="11.54296875" style="35" bestFit="1" customWidth="1"/>
    <col min="15" max="17" width="14.7265625" style="35" bestFit="1" customWidth="1"/>
    <col min="18" max="18" width="13.7265625" style="25" bestFit="1" customWidth="1"/>
    <col min="19" max="19" width="11.453125" style="25"/>
    <col min="20" max="20" width="14.453125" style="25" customWidth="1"/>
    <col min="21" max="21" width="11.453125" style="25"/>
    <col min="22" max="22" width="14.453125" style="25" customWidth="1"/>
    <col min="23" max="23" width="14.6328125" style="25" customWidth="1"/>
    <col min="24" max="16384" width="11.453125" style="25"/>
  </cols>
  <sheetData>
    <row r="1" spans="1:24" s="104" customFormat="1">
      <c r="D1" s="105"/>
      <c r="E1" s="105"/>
      <c r="F1" s="105"/>
      <c r="G1" s="105"/>
      <c r="H1" s="105"/>
      <c r="J1" s="104">
        <f>SUBTOTAL(9,J3:J38)</f>
        <v>131658845</v>
      </c>
      <c r="L1" s="104">
        <f t="shared" ref="L1:M1" si="0">SUBTOTAL(9,L3:L38)</f>
        <v>496530918</v>
      </c>
      <c r="M1" s="104">
        <f t="shared" si="0"/>
        <v>8674056</v>
      </c>
      <c r="O1" s="104">
        <f t="shared" ref="O1:T1" si="1">SUBTOTAL(9,O3:O38)</f>
        <v>100289974</v>
      </c>
      <c r="P1" s="104">
        <f t="shared" si="1"/>
        <v>496530918</v>
      </c>
      <c r="Q1" s="104">
        <f t="shared" si="1"/>
        <v>370823193</v>
      </c>
      <c r="R1" s="104">
        <f t="shared" si="1"/>
        <v>48556740</v>
      </c>
      <c r="T1" s="104">
        <f t="shared" si="1"/>
        <v>46741401</v>
      </c>
      <c r="U1" s="104">
        <f t="shared" ref="U1" si="2">SUBTOTAL(9,U3:U38)</f>
        <v>953906</v>
      </c>
    </row>
    <row r="2" spans="1:24" ht="43.5">
      <c r="A2" s="33" t="s">
        <v>0</v>
      </c>
      <c r="B2" s="33" t="s">
        <v>1</v>
      </c>
      <c r="C2" s="33" t="s">
        <v>2</v>
      </c>
      <c r="D2" s="33" t="s">
        <v>3</v>
      </c>
      <c r="E2" s="33" t="s">
        <v>33</v>
      </c>
      <c r="F2" s="43" t="s">
        <v>70</v>
      </c>
      <c r="G2" s="33" t="s">
        <v>18</v>
      </c>
      <c r="H2" s="33" t="s">
        <v>19</v>
      </c>
      <c r="I2" s="33" t="s">
        <v>4</v>
      </c>
      <c r="J2" s="103" t="s">
        <v>5</v>
      </c>
      <c r="K2" s="36" t="s">
        <v>107</v>
      </c>
      <c r="L2" s="37" t="s">
        <v>20</v>
      </c>
      <c r="M2" s="38" t="s">
        <v>21</v>
      </c>
      <c r="N2" s="38" t="s">
        <v>22</v>
      </c>
      <c r="O2" s="37" t="s">
        <v>23</v>
      </c>
      <c r="P2" s="37" t="s">
        <v>24</v>
      </c>
      <c r="Q2" s="37" t="s">
        <v>25</v>
      </c>
      <c r="R2" s="36" t="s">
        <v>26</v>
      </c>
      <c r="S2" s="36" t="s">
        <v>27</v>
      </c>
      <c r="T2" s="39" t="s">
        <v>28</v>
      </c>
      <c r="U2" s="40" t="s">
        <v>29</v>
      </c>
      <c r="V2" s="39" t="s">
        <v>30</v>
      </c>
      <c r="W2" s="39" t="s">
        <v>31</v>
      </c>
      <c r="X2" s="33" t="s">
        <v>32</v>
      </c>
    </row>
    <row r="3" spans="1:24">
      <c r="A3" s="34">
        <v>830023202</v>
      </c>
      <c r="B3" s="27" t="s">
        <v>13</v>
      </c>
      <c r="C3" s="31" t="s">
        <v>15</v>
      </c>
      <c r="D3" s="27">
        <v>73639</v>
      </c>
      <c r="E3" s="27" t="s">
        <v>34</v>
      </c>
      <c r="F3" s="27" t="s">
        <v>71</v>
      </c>
      <c r="G3" s="28">
        <v>41173</v>
      </c>
      <c r="H3" s="28">
        <v>41248</v>
      </c>
      <c r="I3" s="29">
        <v>1549200</v>
      </c>
      <c r="J3" s="30">
        <v>176792</v>
      </c>
      <c r="K3" s="27" t="s">
        <v>108</v>
      </c>
      <c r="L3" s="41">
        <v>1549200</v>
      </c>
      <c r="M3" s="44">
        <v>0</v>
      </c>
      <c r="N3" s="44">
        <v>0</v>
      </c>
      <c r="O3" s="44">
        <v>176792</v>
      </c>
      <c r="P3" s="44">
        <v>1549200</v>
      </c>
      <c r="Q3" s="44">
        <v>1372408</v>
      </c>
      <c r="R3" s="44">
        <v>0</v>
      </c>
      <c r="S3" s="41"/>
      <c r="T3" s="44">
        <v>0</v>
      </c>
      <c r="U3" s="41"/>
      <c r="V3" s="41"/>
      <c r="W3" s="41"/>
      <c r="X3" s="42">
        <v>45291</v>
      </c>
    </row>
    <row r="4" spans="1:24">
      <c r="A4" s="34">
        <v>830023202</v>
      </c>
      <c r="B4" s="27" t="s">
        <v>13</v>
      </c>
      <c r="C4" s="31" t="s">
        <v>15</v>
      </c>
      <c r="D4" s="27">
        <v>118716</v>
      </c>
      <c r="E4" s="27" t="s">
        <v>35</v>
      </c>
      <c r="F4" s="27" t="s">
        <v>72</v>
      </c>
      <c r="G4" s="28">
        <v>41478</v>
      </c>
      <c r="H4" s="28">
        <v>41519</v>
      </c>
      <c r="I4" s="29">
        <v>11669274</v>
      </c>
      <c r="J4" s="30">
        <v>2943588</v>
      </c>
      <c r="K4" s="27" t="s">
        <v>108</v>
      </c>
      <c r="L4" s="41">
        <v>11669274</v>
      </c>
      <c r="M4" s="44">
        <v>0</v>
      </c>
      <c r="N4" s="44">
        <v>0</v>
      </c>
      <c r="O4" s="44">
        <v>3128516</v>
      </c>
      <c r="P4" s="44">
        <v>11669274</v>
      </c>
      <c r="Q4" s="44">
        <v>8540758</v>
      </c>
      <c r="R4" s="44">
        <v>0</v>
      </c>
      <c r="S4" s="41"/>
      <c r="T4" s="44">
        <v>0</v>
      </c>
      <c r="U4" s="41"/>
      <c r="V4" s="41"/>
      <c r="W4" s="41"/>
      <c r="X4" s="42">
        <v>45291</v>
      </c>
    </row>
    <row r="5" spans="1:24">
      <c r="A5" s="34">
        <v>830023202</v>
      </c>
      <c r="B5" s="27" t="s">
        <v>13</v>
      </c>
      <c r="C5" s="31" t="s">
        <v>15</v>
      </c>
      <c r="D5" s="27">
        <v>123501</v>
      </c>
      <c r="E5" s="27" t="s">
        <v>36</v>
      </c>
      <c r="F5" s="27" t="s">
        <v>73</v>
      </c>
      <c r="G5" s="28">
        <v>41513</v>
      </c>
      <c r="H5" s="28">
        <v>41548</v>
      </c>
      <c r="I5" s="29">
        <v>43000</v>
      </c>
      <c r="J5" s="30">
        <v>43000</v>
      </c>
      <c r="K5" s="27" t="s">
        <v>108</v>
      </c>
      <c r="L5" s="41">
        <v>43000</v>
      </c>
      <c r="M5" s="44">
        <v>0</v>
      </c>
      <c r="N5" s="44">
        <v>0</v>
      </c>
      <c r="O5" s="44">
        <v>43000</v>
      </c>
      <c r="P5" s="44">
        <v>43000</v>
      </c>
      <c r="Q5" s="44">
        <v>0</v>
      </c>
      <c r="R5" s="44">
        <v>0</v>
      </c>
      <c r="S5" s="41"/>
      <c r="T5" s="44">
        <v>0</v>
      </c>
      <c r="U5" s="41"/>
      <c r="V5" s="41"/>
      <c r="W5" s="41"/>
      <c r="X5" s="42">
        <v>45291</v>
      </c>
    </row>
    <row r="6" spans="1:24">
      <c r="A6" s="34">
        <v>830023202</v>
      </c>
      <c r="B6" s="27" t="s">
        <v>13</v>
      </c>
      <c r="C6" s="31" t="s">
        <v>15</v>
      </c>
      <c r="D6" s="27">
        <v>126314</v>
      </c>
      <c r="E6" s="27" t="s">
        <v>37</v>
      </c>
      <c r="F6" s="27" t="s">
        <v>74</v>
      </c>
      <c r="G6" s="28">
        <v>41534</v>
      </c>
      <c r="H6" s="28">
        <v>41548</v>
      </c>
      <c r="I6" s="29">
        <v>43000</v>
      </c>
      <c r="J6" s="30">
        <v>43000</v>
      </c>
      <c r="K6" s="27" t="s">
        <v>108</v>
      </c>
      <c r="L6" s="41">
        <v>43000</v>
      </c>
      <c r="M6" s="44">
        <v>0</v>
      </c>
      <c r="N6" s="44">
        <v>0</v>
      </c>
      <c r="O6" s="44">
        <v>43000</v>
      </c>
      <c r="P6" s="44">
        <v>43000</v>
      </c>
      <c r="Q6" s="44">
        <v>0</v>
      </c>
      <c r="R6" s="44">
        <v>0</v>
      </c>
      <c r="S6" s="41"/>
      <c r="T6" s="44">
        <v>0</v>
      </c>
      <c r="U6" s="41"/>
      <c r="V6" s="41"/>
      <c r="W6" s="41"/>
      <c r="X6" s="42">
        <v>45291</v>
      </c>
    </row>
    <row r="7" spans="1:24">
      <c r="A7" s="34">
        <v>830023202</v>
      </c>
      <c r="B7" s="27" t="s">
        <v>13</v>
      </c>
      <c r="C7" s="31" t="s">
        <v>15</v>
      </c>
      <c r="D7" s="27">
        <v>126214</v>
      </c>
      <c r="E7" s="27" t="s">
        <v>38</v>
      </c>
      <c r="F7" s="27" t="s">
        <v>75</v>
      </c>
      <c r="G7" s="28">
        <v>41547</v>
      </c>
      <c r="H7" s="28">
        <v>41583</v>
      </c>
      <c r="I7" s="29">
        <v>286900</v>
      </c>
      <c r="J7" s="30">
        <v>85989</v>
      </c>
      <c r="K7" s="27" t="s">
        <v>108</v>
      </c>
      <c r="L7" s="41">
        <v>497045</v>
      </c>
      <c r="M7" s="44">
        <v>0</v>
      </c>
      <c r="N7" s="44">
        <v>0</v>
      </c>
      <c r="O7" s="44">
        <v>85989</v>
      </c>
      <c r="P7" s="44">
        <v>497045</v>
      </c>
      <c r="Q7" s="44">
        <v>411056</v>
      </c>
      <c r="R7" s="44">
        <v>0</v>
      </c>
      <c r="S7" s="41"/>
      <c r="T7" s="44">
        <v>0</v>
      </c>
      <c r="U7" s="41"/>
      <c r="V7" s="41"/>
      <c r="W7" s="41"/>
      <c r="X7" s="42">
        <v>45291</v>
      </c>
    </row>
    <row r="8" spans="1:24">
      <c r="A8" s="34">
        <v>830023202</v>
      </c>
      <c r="B8" s="27" t="s">
        <v>13</v>
      </c>
      <c r="C8" s="31" t="s">
        <v>15</v>
      </c>
      <c r="D8" s="27">
        <v>128369</v>
      </c>
      <c r="E8" s="27" t="s">
        <v>39</v>
      </c>
      <c r="F8" s="27" t="s">
        <v>76</v>
      </c>
      <c r="G8" s="28">
        <v>41569</v>
      </c>
      <c r="H8" s="28">
        <v>41583</v>
      </c>
      <c r="I8" s="29">
        <v>43000</v>
      </c>
      <c r="J8" s="30">
        <v>286900</v>
      </c>
      <c r="K8" s="27" t="s">
        <v>108</v>
      </c>
      <c r="L8" s="41">
        <v>286900</v>
      </c>
      <c r="M8" s="44">
        <v>0</v>
      </c>
      <c r="N8" s="44">
        <v>0</v>
      </c>
      <c r="O8" s="44">
        <v>286900</v>
      </c>
      <c r="P8" s="44">
        <v>286900</v>
      </c>
      <c r="Q8" s="44">
        <v>0</v>
      </c>
      <c r="R8" s="44">
        <v>0</v>
      </c>
      <c r="S8" s="41"/>
      <c r="T8" s="44">
        <v>0</v>
      </c>
      <c r="U8" s="41"/>
      <c r="V8" s="41"/>
      <c r="W8" s="41"/>
      <c r="X8" s="42">
        <v>45291</v>
      </c>
    </row>
    <row r="9" spans="1:24">
      <c r="A9" s="34">
        <v>830023202</v>
      </c>
      <c r="B9" s="27" t="s">
        <v>13</v>
      </c>
      <c r="C9" s="31" t="s">
        <v>15</v>
      </c>
      <c r="D9" s="27">
        <v>131534</v>
      </c>
      <c r="E9" s="27" t="s">
        <v>40</v>
      </c>
      <c r="F9" s="27" t="s">
        <v>77</v>
      </c>
      <c r="G9" s="28">
        <v>41533</v>
      </c>
      <c r="H9" s="28">
        <v>41583</v>
      </c>
      <c r="I9" s="29">
        <v>497045</v>
      </c>
      <c r="J9" s="30">
        <v>43000</v>
      </c>
      <c r="K9" s="27" t="s">
        <v>108</v>
      </c>
      <c r="L9" s="41">
        <v>43000</v>
      </c>
      <c r="M9" s="44">
        <v>0</v>
      </c>
      <c r="N9" s="44">
        <v>0</v>
      </c>
      <c r="O9" s="44">
        <v>43000</v>
      </c>
      <c r="P9" s="44">
        <v>43000</v>
      </c>
      <c r="Q9" s="44">
        <v>0</v>
      </c>
      <c r="R9" s="44">
        <v>0</v>
      </c>
      <c r="S9" s="41"/>
      <c r="T9" s="44">
        <v>0</v>
      </c>
      <c r="U9" s="41"/>
      <c r="V9" s="41"/>
      <c r="W9" s="41"/>
      <c r="X9" s="42">
        <v>45291</v>
      </c>
    </row>
    <row r="10" spans="1:24">
      <c r="A10" s="34">
        <v>830023202</v>
      </c>
      <c r="B10" s="27" t="s">
        <v>13</v>
      </c>
      <c r="C10" s="31" t="s">
        <v>15</v>
      </c>
      <c r="D10" s="27">
        <v>129355</v>
      </c>
      <c r="E10" s="27" t="s">
        <v>41</v>
      </c>
      <c r="F10" s="27" t="s">
        <v>78</v>
      </c>
      <c r="G10" s="28">
        <v>41554</v>
      </c>
      <c r="H10" s="28">
        <v>41610</v>
      </c>
      <c r="I10" s="29">
        <v>7147993</v>
      </c>
      <c r="J10" s="30">
        <v>717480</v>
      </c>
      <c r="K10" s="27" t="s">
        <v>108</v>
      </c>
      <c r="L10" s="41">
        <v>7147993</v>
      </c>
      <c r="M10" s="44">
        <v>0</v>
      </c>
      <c r="N10" s="44">
        <v>0</v>
      </c>
      <c r="O10" s="44">
        <v>717480</v>
      </c>
      <c r="P10" s="44">
        <v>7147993</v>
      </c>
      <c r="Q10" s="44">
        <v>6430513</v>
      </c>
      <c r="R10" s="44">
        <v>0</v>
      </c>
      <c r="S10" s="41"/>
      <c r="T10" s="44">
        <v>0</v>
      </c>
      <c r="U10" s="41"/>
      <c r="V10" s="41"/>
      <c r="W10" s="41"/>
      <c r="X10" s="42">
        <v>45291</v>
      </c>
    </row>
    <row r="11" spans="1:24">
      <c r="A11" s="34">
        <v>830023202</v>
      </c>
      <c r="B11" s="27" t="s">
        <v>13</v>
      </c>
      <c r="C11" s="31" t="s">
        <v>15</v>
      </c>
      <c r="D11" s="27">
        <v>135419</v>
      </c>
      <c r="E11" s="27" t="s">
        <v>42</v>
      </c>
      <c r="F11" s="27" t="s">
        <v>79</v>
      </c>
      <c r="G11" s="28">
        <v>41596</v>
      </c>
      <c r="H11" s="28">
        <v>41610</v>
      </c>
      <c r="I11" s="29">
        <v>120800</v>
      </c>
      <c r="J11" s="30">
        <v>120800</v>
      </c>
      <c r="K11" s="27" t="s">
        <v>108</v>
      </c>
      <c r="L11" s="41">
        <v>120800</v>
      </c>
      <c r="M11" s="44">
        <v>0</v>
      </c>
      <c r="N11" s="44">
        <v>0</v>
      </c>
      <c r="O11" s="44">
        <v>120800</v>
      </c>
      <c r="P11" s="44">
        <v>120800</v>
      </c>
      <c r="Q11" s="44">
        <v>0</v>
      </c>
      <c r="R11" s="44">
        <v>0</v>
      </c>
      <c r="S11" s="41"/>
      <c r="T11" s="44">
        <v>0</v>
      </c>
      <c r="U11" s="41"/>
      <c r="V11" s="41"/>
      <c r="W11" s="41"/>
      <c r="X11" s="42">
        <v>45291</v>
      </c>
    </row>
    <row r="12" spans="1:24">
      <c r="A12" s="34">
        <v>830023202</v>
      </c>
      <c r="B12" s="27" t="s">
        <v>13</v>
      </c>
      <c r="C12" s="31" t="s">
        <v>15</v>
      </c>
      <c r="D12" s="27">
        <v>139046</v>
      </c>
      <c r="E12" s="27" t="s">
        <v>43</v>
      </c>
      <c r="F12" s="27" t="s">
        <v>80</v>
      </c>
      <c r="G12" s="28">
        <v>41618</v>
      </c>
      <c r="H12" s="28">
        <v>41641</v>
      </c>
      <c r="I12" s="29">
        <v>43000</v>
      </c>
      <c r="J12" s="30">
        <v>43000</v>
      </c>
      <c r="K12" s="27" t="s">
        <v>108</v>
      </c>
      <c r="L12" s="41">
        <v>43000</v>
      </c>
      <c r="M12" s="44">
        <v>0</v>
      </c>
      <c r="N12" s="44">
        <v>0</v>
      </c>
      <c r="O12" s="44">
        <v>43000</v>
      </c>
      <c r="P12" s="44">
        <v>43000</v>
      </c>
      <c r="Q12" s="44">
        <v>0</v>
      </c>
      <c r="R12" s="44">
        <v>0</v>
      </c>
      <c r="S12" s="41"/>
      <c r="T12" s="44">
        <v>0</v>
      </c>
      <c r="U12" s="41"/>
      <c r="V12" s="41"/>
      <c r="W12" s="41"/>
      <c r="X12" s="42">
        <v>45291</v>
      </c>
    </row>
    <row r="13" spans="1:24">
      <c r="A13" s="34">
        <v>830023202</v>
      </c>
      <c r="B13" s="27" t="s">
        <v>13</v>
      </c>
      <c r="C13" s="31" t="s">
        <v>15</v>
      </c>
      <c r="D13" s="27">
        <v>142950</v>
      </c>
      <c r="E13" s="27" t="s">
        <v>44</v>
      </c>
      <c r="F13" s="27" t="s">
        <v>81</v>
      </c>
      <c r="G13" s="28">
        <v>41650</v>
      </c>
      <c r="H13" s="28">
        <v>41673</v>
      </c>
      <c r="I13" s="29">
        <v>11725562</v>
      </c>
      <c r="J13" s="30">
        <v>2461434</v>
      </c>
      <c r="K13" s="27" t="s">
        <v>108</v>
      </c>
      <c r="L13" s="41">
        <v>11725562</v>
      </c>
      <c r="M13" s="44">
        <v>0</v>
      </c>
      <c r="N13" s="44">
        <v>0</v>
      </c>
      <c r="O13" s="44">
        <v>2960763</v>
      </c>
      <c r="P13" s="44">
        <v>11725562</v>
      </c>
      <c r="Q13" s="44">
        <v>8764799</v>
      </c>
      <c r="R13" s="44">
        <v>0</v>
      </c>
      <c r="S13" s="41"/>
      <c r="T13" s="44">
        <v>0</v>
      </c>
      <c r="U13" s="41"/>
      <c r="V13" s="41"/>
      <c r="W13" s="41"/>
      <c r="X13" s="42">
        <v>45291</v>
      </c>
    </row>
    <row r="14" spans="1:24">
      <c r="A14" s="34">
        <v>830023202</v>
      </c>
      <c r="B14" s="27" t="s">
        <v>13</v>
      </c>
      <c r="C14" s="31" t="s">
        <v>15</v>
      </c>
      <c r="D14" s="27">
        <v>145426</v>
      </c>
      <c r="E14" s="27" t="s">
        <v>45</v>
      </c>
      <c r="F14" s="27" t="s">
        <v>82</v>
      </c>
      <c r="G14" s="28">
        <v>41667</v>
      </c>
      <c r="H14" s="28">
        <v>41701</v>
      </c>
      <c r="I14" s="29">
        <v>45000</v>
      </c>
      <c r="J14" s="30">
        <v>45000</v>
      </c>
      <c r="K14" s="27" t="s">
        <v>108</v>
      </c>
      <c r="L14" s="41">
        <v>45000</v>
      </c>
      <c r="M14" s="44">
        <v>0</v>
      </c>
      <c r="N14" s="44">
        <v>0</v>
      </c>
      <c r="O14" s="44">
        <v>45000</v>
      </c>
      <c r="P14" s="44">
        <v>45000</v>
      </c>
      <c r="Q14" s="44">
        <v>0</v>
      </c>
      <c r="R14" s="44">
        <v>0</v>
      </c>
      <c r="S14" s="41"/>
      <c r="T14" s="44">
        <v>0</v>
      </c>
      <c r="U14" s="41"/>
      <c r="V14" s="41"/>
      <c r="W14" s="41"/>
      <c r="X14" s="42">
        <v>45291</v>
      </c>
    </row>
    <row r="15" spans="1:24">
      <c r="A15" s="34">
        <v>830023202</v>
      </c>
      <c r="B15" s="27" t="s">
        <v>13</v>
      </c>
      <c r="C15" s="31" t="s">
        <v>15</v>
      </c>
      <c r="D15" s="27">
        <v>149794</v>
      </c>
      <c r="E15" s="27" t="s">
        <v>46</v>
      </c>
      <c r="F15" s="27" t="s">
        <v>83</v>
      </c>
      <c r="G15" s="28">
        <v>41696</v>
      </c>
      <c r="H15" s="28">
        <v>41703</v>
      </c>
      <c r="I15" s="29">
        <v>51384996</v>
      </c>
      <c r="J15" s="30">
        <v>7483874</v>
      </c>
      <c r="K15" s="27" t="s">
        <v>108</v>
      </c>
      <c r="L15" s="41">
        <v>51384996</v>
      </c>
      <c r="M15" s="44">
        <v>0</v>
      </c>
      <c r="N15" s="44">
        <v>0</v>
      </c>
      <c r="O15" s="44">
        <v>11918350</v>
      </c>
      <c r="P15" s="44">
        <v>51384996</v>
      </c>
      <c r="Q15" s="44">
        <v>39466646</v>
      </c>
      <c r="R15" s="44">
        <v>0</v>
      </c>
      <c r="S15" s="41"/>
      <c r="T15" s="44">
        <v>0</v>
      </c>
      <c r="U15" s="41"/>
      <c r="V15" s="41"/>
      <c r="W15" s="41"/>
      <c r="X15" s="42">
        <v>45291</v>
      </c>
    </row>
    <row r="16" spans="1:24">
      <c r="A16" s="34">
        <v>830023202</v>
      </c>
      <c r="B16" s="27" t="s">
        <v>13</v>
      </c>
      <c r="C16" s="31" t="s">
        <v>15</v>
      </c>
      <c r="D16" s="27">
        <v>149797</v>
      </c>
      <c r="E16" s="27" t="s">
        <v>47</v>
      </c>
      <c r="F16" s="27" t="s">
        <v>84</v>
      </c>
      <c r="G16" s="28">
        <v>41696</v>
      </c>
      <c r="H16" s="28">
        <v>41730</v>
      </c>
      <c r="I16" s="29">
        <v>706300</v>
      </c>
      <c r="J16" s="30">
        <v>706300</v>
      </c>
      <c r="K16" s="27" t="s">
        <v>108</v>
      </c>
      <c r="L16" s="41">
        <v>706300</v>
      </c>
      <c r="M16" s="44">
        <v>0</v>
      </c>
      <c r="N16" s="44">
        <v>0</v>
      </c>
      <c r="O16" s="44">
        <v>706300</v>
      </c>
      <c r="P16" s="44">
        <v>706300</v>
      </c>
      <c r="Q16" s="44">
        <v>0</v>
      </c>
      <c r="R16" s="44">
        <v>0</v>
      </c>
      <c r="S16" s="41"/>
      <c r="T16" s="44">
        <v>0</v>
      </c>
      <c r="U16" s="41"/>
      <c r="V16" s="41"/>
      <c r="W16" s="41"/>
      <c r="X16" s="42">
        <v>45291</v>
      </c>
    </row>
    <row r="17" spans="1:24">
      <c r="A17" s="34">
        <v>830023202</v>
      </c>
      <c r="B17" s="27" t="s">
        <v>13</v>
      </c>
      <c r="C17" s="31" t="s">
        <v>15</v>
      </c>
      <c r="D17" s="27">
        <v>151505</v>
      </c>
      <c r="E17" s="27" t="s">
        <v>48</v>
      </c>
      <c r="F17" s="27" t="s">
        <v>85</v>
      </c>
      <c r="G17" s="28">
        <v>41709</v>
      </c>
      <c r="H17" s="28">
        <v>41730</v>
      </c>
      <c r="I17" s="29">
        <v>45000</v>
      </c>
      <c r="J17" s="30">
        <v>45000</v>
      </c>
      <c r="K17" s="27" t="s">
        <v>108</v>
      </c>
      <c r="L17" s="41">
        <v>45000</v>
      </c>
      <c r="M17" s="44">
        <v>0</v>
      </c>
      <c r="N17" s="44">
        <v>0</v>
      </c>
      <c r="O17" s="44">
        <v>45000</v>
      </c>
      <c r="P17" s="44">
        <v>45000</v>
      </c>
      <c r="Q17" s="44">
        <v>0</v>
      </c>
      <c r="R17" s="44">
        <v>0</v>
      </c>
      <c r="S17" s="41"/>
      <c r="T17" s="44">
        <v>0</v>
      </c>
      <c r="U17" s="41"/>
      <c r="V17" s="41"/>
      <c r="W17" s="41"/>
      <c r="X17" s="42">
        <v>45291</v>
      </c>
    </row>
    <row r="18" spans="1:24">
      <c r="A18" s="34">
        <v>830023202</v>
      </c>
      <c r="B18" s="27" t="s">
        <v>13</v>
      </c>
      <c r="C18" s="31" t="s">
        <v>15</v>
      </c>
      <c r="D18" s="27">
        <v>162717</v>
      </c>
      <c r="E18" s="27" t="s">
        <v>49</v>
      </c>
      <c r="F18" s="27" t="s">
        <v>86</v>
      </c>
      <c r="G18" s="28">
        <v>41787</v>
      </c>
      <c r="H18" s="28">
        <v>41793</v>
      </c>
      <c r="I18" s="29">
        <v>5559252</v>
      </c>
      <c r="J18" s="30">
        <v>3190032</v>
      </c>
      <c r="K18" s="27" t="s">
        <v>108</v>
      </c>
      <c r="L18" s="41">
        <v>14025219</v>
      </c>
      <c r="M18" s="44">
        <v>0</v>
      </c>
      <c r="N18" s="44">
        <v>0</v>
      </c>
      <c r="O18" s="44">
        <v>3190032</v>
      </c>
      <c r="P18" s="44">
        <v>14025219</v>
      </c>
      <c r="Q18" s="44">
        <v>10835187</v>
      </c>
      <c r="R18" s="44">
        <v>0</v>
      </c>
      <c r="S18" s="41"/>
      <c r="T18" s="44">
        <v>0</v>
      </c>
      <c r="U18" s="41"/>
      <c r="V18" s="41"/>
      <c r="W18" s="41"/>
      <c r="X18" s="42">
        <v>45291</v>
      </c>
    </row>
    <row r="19" spans="1:24">
      <c r="A19" s="34">
        <v>830023202</v>
      </c>
      <c r="B19" s="27" t="s">
        <v>13</v>
      </c>
      <c r="C19" s="31" t="s">
        <v>15</v>
      </c>
      <c r="D19" s="27">
        <v>164809</v>
      </c>
      <c r="E19" s="27" t="s">
        <v>50</v>
      </c>
      <c r="F19" s="27" t="s">
        <v>87</v>
      </c>
      <c r="G19" s="28">
        <v>41775</v>
      </c>
      <c r="H19" s="28">
        <v>41793</v>
      </c>
      <c r="I19" s="29">
        <v>14025219</v>
      </c>
      <c r="J19" s="30">
        <v>2179043</v>
      </c>
      <c r="K19" s="27" t="s">
        <v>108</v>
      </c>
      <c r="L19" s="41">
        <v>5736044</v>
      </c>
      <c r="M19" s="44">
        <v>0</v>
      </c>
      <c r="N19" s="44">
        <v>0</v>
      </c>
      <c r="O19" s="44">
        <v>2729502</v>
      </c>
      <c r="P19" s="44">
        <v>5736044</v>
      </c>
      <c r="Q19" s="44">
        <v>2829750</v>
      </c>
      <c r="R19" s="44">
        <v>0</v>
      </c>
      <c r="S19" s="41"/>
      <c r="T19" s="44">
        <v>0</v>
      </c>
      <c r="U19" s="41"/>
      <c r="V19" s="41"/>
      <c r="W19" s="41"/>
      <c r="X19" s="42">
        <v>45291</v>
      </c>
    </row>
    <row r="20" spans="1:24">
      <c r="A20" s="34">
        <v>830023202</v>
      </c>
      <c r="B20" s="27" t="s">
        <v>13</v>
      </c>
      <c r="C20" s="31" t="s">
        <v>15</v>
      </c>
      <c r="D20" s="27">
        <v>175489</v>
      </c>
      <c r="E20" s="27" t="s">
        <v>51</v>
      </c>
      <c r="F20" s="27" t="s">
        <v>88</v>
      </c>
      <c r="G20" s="28">
        <v>41851</v>
      </c>
      <c r="H20" s="28">
        <v>41884</v>
      </c>
      <c r="I20" s="29">
        <v>90936452</v>
      </c>
      <c r="J20" s="30">
        <v>2215440</v>
      </c>
      <c r="K20" s="27" t="s">
        <v>108</v>
      </c>
      <c r="L20" s="41">
        <v>39689054</v>
      </c>
      <c r="M20" s="44">
        <v>0</v>
      </c>
      <c r="N20" s="44">
        <v>0</v>
      </c>
      <c r="O20" s="44">
        <v>2215440</v>
      </c>
      <c r="P20" s="44">
        <v>39689054</v>
      </c>
      <c r="Q20" s="44">
        <v>37473614</v>
      </c>
      <c r="R20" s="44">
        <v>0</v>
      </c>
      <c r="S20" s="41"/>
      <c r="T20" s="44">
        <v>0</v>
      </c>
      <c r="U20" s="41"/>
      <c r="V20" s="41"/>
      <c r="W20" s="41"/>
      <c r="X20" s="42">
        <v>45291</v>
      </c>
    </row>
    <row r="21" spans="1:24">
      <c r="A21" s="34">
        <v>830023202</v>
      </c>
      <c r="B21" s="27" t="s">
        <v>13</v>
      </c>
      <c r="C21" s="31" t="s">
        <v>15</v>
      </c>
      <c r="D21" s="27">
        <v>176321</v>
      </c>
      <c r="E21" s="27" t="s">
        <v>52</v>
      </c>
      <c r="F21" s="27" t="s">
        <v>89</v>
      </c>
      <c r="G21" s="28">
        <v>41848</v>
      </c>
      <c r="H21" s="28">
        <v>41884</v>
      </c>
      <c r="I21" s="29">
        <v>39689054</v>
      </c>
      <c r="J21" s="30">
        <v>12160688</v>
      </c>
      <c r="K21" s="27" t="s">
        <v>108</v>
      </c>
      <c r="L21" s="41">
        <v>90936452</v>
      </c>
      <c r="M21" s="44">
        <v>0</v>
      </c>
      <c r="N21" s="44">
        <v>0</v>
      </c>
      <c r="O21" s="44">
        <v>12160688</v>
      </c>
      <c r="P21" s="44">
        <v>90936452</v>
      </c>
      <c r="Q21" s="44">
        <v>78775764</v>
      </c>
      <c r="R21" s="44">
        <v>0</v>
      </c>
      <c r="S21" s="41"/>
      <c r="T21" s="44">
        <v>0</v>
      </c>
      <c r="U21" s="41"/>
      <c r="V21" s="41"/>
      <c r="W21" s="41"/>
      <c r="X21" s="42">
        <v>45291</v>
      </c>
    </row>
    <row r="22" spans="1:24">
      <c r="A22" s="34">
        <v>830023202</v>
      </c>
      <c r="B22" s="27" t="s">
        <v>13</v>
      </c>
      <c r="C22" s="31" t="s">
        <v>15</v>
      </c>
      <c r="D22" s="27">
        <v>184576</v>
      </c>
      <c r="E22" s="27" t="s">
        <v>53</v>
      </c>
      <c r="F22" s="27" t="s">
        <v>90</v>
      </c>
      <c r="G22" s="28">
        <v>41905</v>
      </c>
      <c r="H22" s="28">
        <v>41913</v>
      </c>
      <c r="I22" s="29">
        <v>17815186</v>
      </c>
      <c r="J22" s="30">
        <v>232492</v>
      </c>
      <c r="K22" s="27" t="s">
        <v>108</v>
      </c>
      <c r="L22" s="41">
        <v>17815186</v>
      </c>
      <c r="M22" s="44">
        <v>0</v>
      </c>
      <c r="N22" s="44">
        <v>0</v>
      </c>
      <c r="O22" s="44">
        <v>228884</v>
      </c>
      <c r="P22" s="44">
        <v>17815186</v>
      </c>
      <c r="Q22" s="44">
        <v>17586302</v>
      </c>
      <c r="R22" s="44">
        <v>0</v>
      </c>
      <c r="S22" s="41"/>
      <c r="T22" s="44">
        <v>0</v>
      </c>
      <c r="U22" s="41"/>
      <c r="V22" s="41"/>
      <c r="W22" s="41"/>
      <c r="X22" s="42">
        <v>45291</v>
      </c>
    </row>
    <row r="23" spans="1:24">
      <c r="A23" s="34">
        <v>830023202</v>
      </c>
      <c r="B23" s="27" t="s">
        <v>13</v>
      </c>
      <c r="C23" s="31" t="s">
        <v>15</v>
      </c>
      <c r="D23" s="27">
        <v>198472</v>
      </c>
      <c r="E23" s="27" t="s">
        <v>54</v>
      </c>
      <c r="F23" s="27" t="s">
        <v>91</v>
      </c>
      <c r="G23" s="28">
        <v>42011</v>
      </c>
      <c r="H23" s="28">
        <v>42037</v>
      </c>
      <c r="I23" s="29">
        <v>4522472</v>
      </c>
      <c r="J23" s="30">
        <v>1613128</v>
      </c>
      <c r="K23" s="27" t="s">
        <v>108</v>
      </c>
      <c r="L23" s="41">
        <v>4522472</v>
      </c>
      <c r="M23" s="44">
        <v>0</v>
      </c>
      <c r="N23" s="44">
        <v>0</v>
      </c>
      <c r="O23" s="44">
        <v>1613128</v>
      </c>
      <c r="P23" s="44">
        <v>4522472</v>
      </c>
      <c r="Q23" s="44">
        <v>2909344</v>
      </c>
      <c r="R23" s="44">
        <v>0</v>
      </c>
      <c r="S23" s="41"/>
      <c r="T23" s="44">
        <v>0</v>
      </c>
      <c r="U23" s="41"/>
      <c r="V23" s="41"/>
      <c r="W23" s="41"/>
      <c r="X23" s="42">
        <v>45291</v>
      </c>
    </row>
    <row r="24" spans="1:24">
      <c r="A24" s="34">
        <v>830023202</v>
      </c>
      <c r="B24" s="27" t="s">
        <v>13</v>
      </c>
      <c r="C24" s="31" t="s">
        <v>15</v>
      </c>
      <c r="D24" s="27">
        <v>200736</v>
      </c>
      <c r="E24" s="27" t="s">
        <v>55</v>
      </c>
      <c r="F24" s="27" t="s">
        <v>92</v>
      </c>
      <c r="G24" s="28">
        <v>42041</v>
      </c>
      <c r="H24" s="28">
        <v>42066</v>
      </c>
      <c r="I24" s="29">
        <v>6491034</v>
      </c>
      <c r="J24" s="30">
        <v>4658607</v>
      </c>
      <c r="K24" s="27" t="s">
        <v>108</v>
      </c>
      <c r="L24" s="41">
        <v>4658607</v>
      </c>
      <c r="M24" s="44">
        <v>0</v>
      </c>
      <c r="N24" s="44">
        <v>0</v>
      </c>
      <c r="O24" s="44">
        <v>4658607</v>
      </c>
      <c r="P24" s="44">
        <v>4658607</v>
      </c>
      <c r="Q24" s="44">
        <v>0</v>
      </c>
      <c r="R24" s="44">
        <v>0</v>
      </c>
      <c r="S24" s="41"/>
      <c r="T24" s="44">
        <v>0</v>
      </c>
      <c r="U24" s="41"/>
      <c r="V24" s="41"/>
      <c r="W24" s="41"/>
      <c r="X24" s="42">
        <v>45291</v>
      </c>
    </row>
    <row r="25" spans="1:24">
      <c r="A25" s="34">
        <v>830023202</v>
      </c>
      <c r="B25" s="27" t="s">
        <v>13</v>
      </c>
      <c r="C25" s="31" t="s">
        <v>15</v>
      </c>
      <c r="D25" s="27">
        <v>202291</v>
      </c>
      <c r="E25" s="27" t="s">
        <v>56</v>
      </c>
      <c r="F25" s="27" t="s">
        <v>93</v>
      </c>
      <c r="G25" s="28">
        <v>42031</v>
      </c>
      <c r="H25" s="28">
        <v>42066</v>
      </c>
      <c r="I25" s="29">
        <v>4658607</v>
      </c>
      <c r="J25" s="30">
        <v>6491034</v>
      </c>
      <c r="K25" s="27" t="s">
        <v>108</v>
      </c>
      <c r="L25" s="41">
        <v>6491034</v>
      </c>
      <c r="M25" s="44">
        <v>0</v>
      </c>
      <c r="N25" s="44">
        <v>0</v>
      </c>
      <c r="O25" s="44">
        <v>6491034</v>
      </c>
      <c r="P25" s="44">
        <v>6491034</v>
      </c>
      <c r="Q25" s="44">
        <v>0</v>
      </c>
      <c r="R25" s="44">
        <v>0</v>
      </c>
      <c r="S25" s="41"/>
      <c r="T25" s="44">
        <v>0</v>
      </c>
      <c r="U25" s="41"/>
      <c r="V25" s="41"/>
      <c r="W25" s="41"/>
      <c r="X25" s="42">
        <v>45291</v>
      </c>
    </row>
    <row r="26" spans="1:24">
      <c r="A26" s="34">
        <v>830023202</v>
      </c>
      <c r="B26" s="27" t="s">
        <v>13</v>
      </c>
      <c r="C26" s="31" t="s">
        <v>15</v>
      </c>
      <c r="D26" s="27">
        <v>211803</v>
      </c>
      <c r="E26" s="27" t="s">
        <v>57</v>
      </c>
      <c r="F26" s="27" t="s">
        <v>94</v>
      </c>
      <c r="G26" s="28">
        <v>42121</v>
      </c>
      <c r="H26" s="28">
        <v>42249</v>
      </c>
      <c r="I26" s="29">
        <v>5039732</v>
      </c>
      <c r="J26" s="30">
        <v>3374952</v>
      </c>
      <c r="K26" s="27" t="s">
        <v>108</v>
      </c>
      <c r="L26" s="41">
        <v>5039732</v>
      </c>
      <c r="M26" s="44">
        <v>0</v>
      </c>
      <c r="N26" s="44">
        <v>0</v>
      </c>
      <c r="O26" s="44">
        <v>3492752</v>
      </c>
      <c r="P26" s="44">
        <v>5039732</v>
      </c>
      <c r="Q26" s="44">
        <v>1546980</v>
      </c>
      <c r="R26" s="44">
        <v>0</v>
      </c>
      <c r="S26" s="41"/>
      <c r="T26" s="44">
        <v>0</v>
      </c>
      <c r="U26" s="41"/>
      <c r="V26" s="41"/>
      <c r="W26" s="41"/>
      <c r="X26" s="42">
        <v>45291</v>
      </c>
    </row>
    <row r="27" spans="1:24">
      <c r="A27" s="34">
        <v>830023202</v>
      </c>
      <c r="B27" s="27" t="s">
        <v>13</v>
      </c>
      <c r="C27" s="31" t="s">
        <v>15</v>
      </c>
      <c r="D27" s="27">
        <v>227680</v>
      </c>
      <c r="E27" s="27" t="s">
        <v>58</v>
      </c>
      <c r="F27" s="27" t="s">
        <v>95</v>
      </c>
      <c r="G27" s="28">
        <v>42244</v>
      </c>
      <c r="H27" s="28">
        <v>42249</v>
      </c>
      <c r="I27" s="29">
        <v>74545287</v>
      </c>
      <c r="J27" s="30">
        <v>15439967</v>
      </c>
      <c r="K27" s="27" t="s">
        <v>108</v>
      </c>
      <c r="L27" s="41">
        <v>74545287</v>
      </c>
      <c r="M27" s="44">
        <v>0</v>
      </c>
      <c r="N27" s="44">
        <v>0</v>
      </c>
      <c r="O27" s="44">
        <v>11027355</v>
      </c>
      <c r="P27" s="44">
        <v>74545287</v>
      </c>
      <c r="Q27" s="44">
        <v>63517932</v>
      </c>
      <c r="R27" s="44">
        <v>0</v>
      </c>
      <c r="S27" s="41"/>
      <c r="T27" s="44">
        <v>0</v>
      </c>
      <c r="U27" s="41"/>
      <c r="V27" s="41"/>
      <c r="W27" s="41"/>
      <c r="X27" s="42">
        <v>45291</v>
      </c>
    </row>
    <row r="28" spans="1:24">
      <c r="A28" s="34">
        <v>830023202</v>
      </c>
      <c r="B28" s="27" t="s">
        <v>13</v>
      </c>
      <c r="C28" s="31" t="s">
        <v>15</v>
      </c>
      <c r="D28" s="27">
        <v>231471</v>
      </c>
      <c r="E28" s="27" t="s">
        <v>59</v>
      </c>
      <c r="F28" s="27" t="s">
        <v>96</v>
      </c>
      <c r="G28" s="28">
        <v>42273</v>
      </c>
      <c r="H28" s="28">
        <v>42311</v>
      </c>
      <c r="I28" s="29">
        <v>13457624</v>
      </c>
      <c r="J28" s="30">
        <v>13457624</v>
      </c>
      <c r="K28" s="27" t="s">
        <v>108</v>
      </c>
      <c r="L28" s="41">
        <v>13457624</v>
      </c>
      <c r="M28" s="44">
        <v>0</v>
      </c>
      <c r="N28" s="44">
        <v>0</v>
      </c>
      <c r="O28" s="44">
        <v>13457624</v>
      </c>
      <c r="P28" s="44">
        <v>13457624</v>
      </c>
      <c r="Q28" s="44">
        <v>0</v>
      </c>
      <c r="R28" s="44">
        <v>0</v>
      </c>
      <c r="S28" s="41"/>
      <c r="T28" s="44">
        <v>0</v>
      </c>
      <c r="U28" s="41"/>
      <c r="V28" s="41"/>
      <c r="W28" s="41"/>
      <c r="X28" s="42">
        <v>45291</v>
      </c>
    </row>
    <row r="29" spans="1:24">
      <c r="A29" s="34">
        <v>830023202</v>
      </c>
      <c r="B29" s="27" t="s">
        <v>13</v>
      </c>
      <c r="C29" s="31" t="s">
        <v>15</v>
      </c>
      <c r="D29" s="27">
        <v>239366</v>
      </c>
      <c r="E29" s="27" t="s">
        <v>60</v>
      </c>
      <c r="F29" s="27" t="s">
        <v>97</v>
      </c>
      <c r="G29" s="28">
        <v>42335</v>
      </c>
      <c r="H29" s="28">
        <v>42340</v>
      </c>
      <c r="I29" s="29">
        <v>6349176</v>
      </c>
      <c r="J29" s="30">
        <v>6349176</v>
      </c>
      <c r="K29" s="27" t="s">
        <v>108</v>
      </c>
      <c r="L29" s="41">
        <v>6349176</v>
      </c>
      <c r="M29" s="44">
        <v>0</v>
      </c>
      <c r="N29" s="44">
        <v>0</v>
      </c>
      <c r="O29" s="44">
        <v>6349176</v>
      </c>
      <c r="P29" s="44">
        <v>6349176</v>
      </c>
      <c r="Q29" s="44">
        <v>0</v>
      </c>
      <c r="R29" s="44">
        <v>0</v>
      </c>
      <c r="S29" s="41"/>
      <c r="T29" s="44">
        <v>0</v>
      </c>
      <c r="U29" s="41"/>
      <c r="V29" s="41"/>
      <c r="W29" s="41"/>
      <c r="X29" s="42">
        <v>45291</v>
      </c>
    </row>
    <row r="30" spans="1:24">
      <c r="A30" s="34">
        <v>830023202</v>
      </c>
      <c r="B30" s="27" t="s">
        <v>13</v>
      </c>
      <c r="C30" s="31" t="s">
        <v>15</v>
      </c>
      <c r="D30" s="27">
        <v>266327</v>
      </c>
      <c r="E30" s="27" t="s">
        <v>61</v>
      </c>
      <c r="F30" s="27" t="s">
        <v>98</v>
      </c>
      <c r="G30" s="28">
        <v>42543</v>
      </c>
      <c r="H30" s="28">
        <v>42556</v>
      </c>
      <c r="I30" s="29">
        <v>775100</v>
      </c>
      <c r="J30" s="30">
        <v>201240</v>
      </c>
      <c r="K30" s="27" t="s">
        <v>108</v>
      </c>
      <c r="L30" s="41">
        <v>775100</v>
      </c>
      <c r="M30" s="44">
        <v>0</v>
      </c>
      <c r="N30" s="44">
        <v>0</v>
      </c>
      <c r="O30" s="44">
        <v>298900</v>
      </c>
      <c r="P30" s="44">
        <v>775100</v>
      </c>
      <c r="Q30" s="44">
        <v>476200</v>
      </c>
      <c r="R30" s="44">
        <v>0</v>
      </c>
      <c r="S30" s="41"/>
      <c r="T30" s="44">
        <v>0</v>
      </c>
      <c r="U30" s="41"/>
      <c r="V30" s="41"/>
      <c r="W30" s="41"/>
      <c r="X30" s="42">
        <v>45291</v>
      </c>
    </row>
    <row r="31" spans="1:24">
      <c r="A31" s="34">
        <v>830023202</v>
      </c>
      <c r="B31" s="27" t="s">
        <v>13</v>
      </c>
      <c r="C31" s="31" t="s">
        <v>15</v>
      </c>
      <c r="D31" s="27">
        <v>269677</v>
      </c>
      <c r="E31" s="27" t="s">
        <v>62</v>
      </c>
      <c r="F31" s="27" t="s">
        <v>99</v>
      </c>
      <c r="G31" s="28">
        <v>42565</v>
      </c>
      <c r="H31" s="28">
        <v>42584</v>
      </c>
      <c r="I31" s="29">
        <v>5585158</v>
      </c>
      <c r="J31" s="30">
        <v>5585158</v>
      </c>
      <c r="K31" s="27" t="s">
        <v>108</v>
      </c>
      <c r="L31" s="41">
        <v>5585158</v>
      </c>
      <c r="M31" s="44">
        <v>0</v>
      </c>
      <c r="N31" s="44">
        <v>0</v>
      </c>
      <c r="O31" s="44">
        <v>5585158</v>
      </c>
      <c r="P31" s="44">
        <v>5585158</v>
      </c>
      <c r="Q31" s="44">
        <v>0</v>
      </c>
      <c r="R31" s="44">
        <v>0</v>
      </c>
      <c r="S31" s="41"/>
      <c r="T31" s="44">
        <v>0</v>
      </c>
      <c r="U31" s="41"/>
      <c r="V31" s="41"/>
      <c r="W31" s="41"/>
      <c r="X31" s="42">
        <v>45291</v>
      </c>
    </row>
    <row r="32" spans="1:24">
      <c r="A32" s="34">
        <v>830023202</v>
      </c>
      <c r="B32" s="27" t="s">
        <v>13</v>
      </c>
      <c r="C32" s="31" t="s">
        <v>15</v>
      </c>
      <c r="D32" s="27">
        <v>270494</v>
      </c>
      <c r="E32" s="27" t="s">
        <v>63</v>
      </c>
      <c r="F32" s="27" t="s">
        <v>100</v>
      </c>
      <c r="G32" s="28">
        <v>42573</v>
      </c>
      <c r="H32" s="28">
        <v>42614</v>
      </c>
      <c r="I32" s="29">
        <v>1621200</v>
      </c>
      <c r="J32" s="30">
        <v>1621200</v>
      </c>
      <c r="K32" s="27" t="s">
        <v>108</v>
      </c>
      <c r="L32" s="41">
        <v>1621200</v>
      </c>
      <c r="M32" s="44">
        <v>0</v>
      </c>
      <c r="N32" s="44">
        <v>0</v>
      </c>
      <c r="O32" s="44">
        <v>1621200</v>
      </c>
      <c r="P32" s="44">
        <v>1621200</v>
      </c>
      <c r="Q32" s="44">
        <v>0</v>
      </c>
      <c r="R32" s="44">
        <v>0</v>
      </c>
      <c r="S32" s="41"/>
      <c r="T32" s="44">
        <v>0</v>
      </c>
      <c r="U32" s="41"/>
      <c r="V32" s="41"/>
      <c r="W32" s="41"/>
      <c r="X32" s="42">
        <v>45291</v>
      </c>
    </row>
    <row r="33" spans="1:24">
      <c r="A33" s="34">
        <v>830023202</v>
      </c>
      <c r="B33" s="27" t="s">
        <v>13</v>
      </c>
      <c r="C33" s="31" t="s">
        <v>15</v>
      </c>
      <c r="D33" s="27">
        <v>348375</v>
      </c>
      <c r="E33" s="27" t="s">
        <v>64</v>
      </c>
      <c r="F33" s="27" t="s">
        <v>101</v>
      </c>
      <c r="G33" s="28">
        <v>43376.346828703703</v>
      </c>
      <c r="H33" s="28">
        <v>43411</v>
      </c>
      <c r="I33" s="32">
        <v>4806604</v>
      </c>
      <c r="J33" s="30">
        <v>3364623</v>
      </c>
      <c r="K33" s="27" t="s">
        <v>109</v>
      </c>
      <c r="L33" s="44">
        <v>4806604</v>
      </c>
      <c r="M33" s="44">
        <v>0</v>
      </c>
      <c r="N33" s="44">
        <v>0</v>
      </c>
      <c r="O33" s="44">
        <v>4806604</v>
      </c>
      <c r="P33" s="44">
        <v>4806604</v>
      </c>
      <c r="Q33" s="44">
        <v>0</v>
      </c>
      <c r="R33" s="44">
        <v>0</v>
      </c>
      <c r="S33" s="41"/>
      <c r="T33" s="44">
        <v>0</v>
      </c>
      <c r="U33" s="41"/>
      <c r="V33" s="41"/>
      <c r="W33" s="41"/>
      <c r="X33" s="42">
        <v>45291</v>
      </c>
    </row>
    <row r="34" spans="1:24">
      <c r="A34" s="34">
        <v>830023202</v>
      </c>
      <c r="B34" s="27" t="s">
        <v>13</v>
      </c>
      <c r="C34" s="31" t="s">
        <v>16</v>
      </c>
      <c r="D34" s="27">
        <v>1588</v>
      </c>
      <c r="E34" s="27" t="s">
        <v>65</v>
      </c>
      <c r="F34" s="27" t="s">
        <v>102</v>
      </c>
      <c r="G34" s="28">
        <v>43481.638171296298</v>
      </c>
      <c r="H34" s="28">
        <v>43501</v>
      </c>
      <c r="I34" s="32">
        <v>12340711</v>
      </c>
      <c r="J34" s="30">
        <v>8638498</v>
      </c>
      <c r="K34" s="27" t="s">
        <v>109</v>
      </c>
      <c r="L34" s="44">
        <v>12340711</v>
      </c>
      <c r="M34" s="44">
        <v>0</v>
      </c>
      <c r="N34" s="44">
        <v>0</v>
      </c>
      <c r="O34" s="44">
        <v>0</v>
      </c>
      <c r="P34" s="44">
        <v>12340711</v>
      </c>
      <c r="Q34" s="44">
        <v>0</v>
      </c>
      <c r="R34" s="44">
        <v>0</v>
      </c>
      <c r="S34" s="41"/>
      <c r="T34" s="44">
        <v>4573950</v>
      </c>
      <c r="U34" s="44">
        <v>93346</v>
      </c>
      <c r="V34" s="41">
        <v>2201166780</v>
      </c>
      <c r="W34" s="41" t="s">
        <v>112</v>
      </c>
      <c r="X34" s="42">
        <v>45291</v>
      </c>
    </row>
    <row r="35" spans="1:24">
      <c r="A35" s="34">
        <v>830023202</v>
      </c>
      <c r="B35" s="27" t="s">
        <v>13</v>
      </c>
      <c r="C35" s="31" t="s">
        <v>17</v>
      </c>
      <c r="D35" s="27">
        <v>36737</v>
      </c>
      <c r="E35" s="27" t="s">
        <v>66</v>
      </c>
      <c r="F35" s="27" t="s">
        <v>103</v>
      </c>
      <c r="G35" s="28">
        <v>44326.677581018521</v>
      </c>
      <c r="H35" s="28">
        <v>44379</v>
      </c>
      <c r="I35" s="32">
        <v>36100559</v>
      </c>
      <c r="J35" s="30">
        <v>1983168</v>
      </c>
      <c r="K35" s="27" t="s">
        <v>109</v>
      </c>
      <c r="L35" s="44">
        <v>36100559</v>
      </c>
      <c r="M35" s="44">
        <v>0</v>
      </c>
      <c r="N35" s="44">
        <v>0</v>
      </c>
      <c r="O35" s="44">
        <v>0</v>
      </c>
      <c r="P35" s="44">
        <v>36100559</v>
      </c>
      <c r="Q35" s="44">
        <v>32640057</v>
      </c>
      <c r="R35" s="44">
        <v>34623225</v>
      </c>
      <c r="S35" s="41">
        <v>1222362742</v>
      </c>
      <c r="T35" s="44">
        <v>0</v>
      </c>
      <c r="U35" s="41"/>
      <c r="V35" s="41"/>
      <c r="W35" s="41"/>
      <c r="X35" s="42">
        <v>45291</v>
      </c>
    </row>
    <row r="36" spans="1:24">
      <c r="A36" s="34">
        <v>830023202</v>
      </c>
      <c r="B36" s="27" t="s">
        <v>13</v>
      </c>
      <c r="C36" s="31" t="s">
        <v>17</v>
      </c>
      <c r="D36" s="27">
        <v>58040</v>
      </c>
      <c r="E36" s="27" t="s">
        <v>67</v>
      </c>
      <c r="F36" s="27" t="s">
        <v>104</v>
      </c>
      <c r="G36" s="28">
        <v>44629.321620370371</v>
      </c>
      <c r="H36" s="28">
        <v>44730</v>
      </c>
      <c r="I36" s="32">
        <v>14592622</v>
      </c>
      <c r="J36" s="30">
        <v>14592622</v>
      </c>
      <c r="K36" s="27" t="s">
        <v>109</v>
      </c>
      <c r="L36" s="44">
        <v>14592622</v>
      </c>
      <c r="M36" s="44">
        <v>0</v>
      </c>
      <c r="N36" s="44">
        <v>0</v>
      </c>
      <c r="O36" s="44">
        <v>0</v>
      </c>
      <c r="P36" s="44">
        <v>14592622</v>
      </c>
      <c r="Q36" s="44">
        <v>14217872</v>
      </c>
      <c r="R36" s="44">
        <v>13933515</v>
      </c>
      <c r="S36" s="41">
        <v>1911360398</v>
      </c>
      <c r="T36" s="44">
        <v>0</v>
      </c>
      <c r="U36" s="41"/>
      <c r="V36" s="41"/>
      <c r="W36" s="41"/>
      <c r="X36" s="42">
        <v>45291</v>
      </c>
    </row>
    <row r="37" spans="1:24">
      <c r="A37" s="34">
        <v>830023202</v>
      </c>
      <c r="B37" s="27" t="s">
        <v>13</v>
      </c>
      <c r="C37" s="31" t="s">
        <v>17</v>
      </c>
      <c r="D37" s="27">
        <v>58010</v>
      </c>
      <c r="E37" s="27" t="s">
        <v>68</v>
      </c>
      <c r="F37" s="27" t="s">
        <v>105</v>
      </c>
      <c r="G37" s="28">
        <v>44628.629467592589</v>
      </c>
      <c r="H37" s="28">
        <v>44730</v>
      </c>
      <c r="I37" s="32">
        <v>43418951</v>
      </c>
      <c r="J37" s="30">
        <v>390940</v>
      </c>
      <c r="K37" s="27" t="s">
        <v>109</v>
      </c>
      <c r="L37" s="44">
        <v>43418951</v>
      </c>
      <c r="M37" s="44">
        <v>0</v>
      </c>
      <c r="N37" s="44">
        <v>0</v>
      </c>
      <c r="O37" s="44">
        <v>0</v>
      </c>
      <c r="P37" s="44">
        <v>43418951</v>
      </c>
      <c r="Q37" s="44">
        <v>43028011</v>
      </c>
      <c r="R37" s="44">
        <v>0</v>
      </c>
      <c r="S37" s="41"/>
      <c r="T37" s="44">
        <v>42167451</v>
      </c>
      <c r="U37" s="44">
        <v>860560</v>
      </c>
      <c r="V37" s="41">
        <v>2201439765</v>
      </c>
      <c r="W37" s="41" t="s">
        <v>113</v>
      </c>
      <c r="X37" s="42">
        <v>45291</v>
      </c>
    </row>
    <row r="38" spans="1:24">
      <c r="A38" s="34">
        <v>830023202</v>
      </c>
      <c r="B38" s="27" t="s">
        <v>13</v>
      </c>
      <c r="C38" s="31" t="s">
        <v>17</v>
      </c>
      <c r="D38" s="27">
        <v>72812</v>
      </c>
      <c r="E38" s="27" t="s">
        <v>69</v>
      </c>
      <c r="F38" s="27" t="s">
        <v>106</v>
      </c>
      <c r="G38" s="28">
        <v>44981.611620370371</v>
      </c>
      <c r="H38" s="28">
        <v>44995</v>
      </c>
      <c r="I38" s="32">
        <v>8674056</v>
      </c>
      <c r="J38" s="30">
        <v>8674056</v>
      </c>
      <c r="K38" s="27" t="s">
        <v>110</v>
      </c>
      <c r="L38" s="41">
        <v>8674056</v>
      </c>
      <c r="M38" s="44">
        <v>8674056</v>
      </c>
      <c r="N38" s="44" t="s">
        <v>111</v>
      </c>
      <c r="O38" s="44">
        <v>0</v>
      </c>
      <c r="P38" s="44">
        <v>8674056</v>
      </c>
      <c r="Q38" s="44">
        <v>0</v>
      </c>
      <c r="R38" s="44">
        <v>0</v>
      </c>
      <c r="S38" s="41"/>
      <c r="T38" s="44">
        <v>0</v>
      </c>
      <c r="U38" s="41"/>
      <c r="V38" s="41"/>
      <c r="W38" s="41"/>
      <c r="X38" s="42">
        <v>45291</v>
      </c>
    </row>
  </sheetData>
  <autoFilter ref="A2:X38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4" sqref="H24"/>
    </sheetView>
  </sheetViews>
  <sheetFormatPr baseColWidth="10" defaultRowHeight="12.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/>
    <row r="2" spans="2:10" ht="19.5" customHeight="1">
      <c r="B2" s="46"/>
      <c r="C2" s="47"/>
      <c r="D2" s="48" t="s">
        <v>114</v>
      </c>
      <c r="E2" s="49"/>
      <c r="F2" s="49"/>
      <c r="G2" s="49"/>
      <c r="H2" s="49"/>
      <c r="I2" s="50"/>
      <c r="J2" s="51" t="s">
        <v>115</v>
      </c>
    </row>
    <row r="3" spans="2:10" ht="4.5" customHeight="1" thickBot="1">
      <c r="B3" s="52"/>
      <c r="C3" s="53"/>
      <c r="D3" s="54"/>
      <c r="E3" s="55"/>
      <c r="F3" s="55"/>
      <c r="G3" s="55"/>
      <c r="H3" s="55"/>
      <c r="I3" s="56"/>
      <c r="J3" s="57"/>
    </row>
    <row r="4" spans="2:10" ht="13">
      <c r="B4" s="52"/>
      <c r="C4" s="53"/>
      <c r="D4" s="48" t="s">
        <v>116</v>
      </c>
      <c r="E4" s="49"/>
      <c r="F4" s="49"/>
      <c r="G4" s="49"/>
      <c r="H4" s="49"/>
      <c r="I4" s="50"/>
      <c r="J4" s="51" t="s">
        <v>117</v>
      </c>
    </row>
    <row r="5" spans="2:10" ht="5.25" customHeight="1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>
      <c r="B7" s="64"/>
      <c r="J7" s="65"/>
    </row>
    <row r="8" spans="2:10" ht="9" customHeight="1">
      <c r="B8" s="64"/>
      <c r="J8" s="65"/>
    </row>
    <row r="9" spans="2:10" ht="13">
      <c r="B9" s="64"/>
      <c r="C9" s="66" t="s">
        <v>140</v>
      </c>
      <c r="E9" s="67"/>
      <c r="H9" s="68"/>
      <c r="J9" s="65"/>
    </row>
    <row r="10" spans="2:10" ht="8.25" customHeight="1">
      <c r="B10" s="64"/>
      <c r="J10" s="65"/>
    </row>
    <row r="11" spans="2:10" ht="13">
      <c r="B11" s="64"/>
      <c r="C11" s="66" t="s">
        <v>118</v>
      </c>
      <c r="J11" s="65"/>
    </row>
    <row r="12" spans="2:10" ht="13">
      <c r="B12" s="64"/>
      <c r="C12" s="66" t="s">
        <v>119</v>
      </c>
      <c r="J12" s="65"/>
    </row>
    <row r="13" spans="2:10">
      <c r="B13" s="64"/>
      <c r="J13" s="65"/>
    </row>
    <row r="14" spans="2:10">
      <c r="B14" s="64"/>
      <c r="C14" s="45" t="s">
        <v>120</v>
      </c>
      <c r="G14" s="69"/>
      <c r="H14" s="69"/>
      <c r="I14" s="69"/>
      <c r="J14" s="65"/>
    </row>
    <row r="15" spans="2:10" ht="9" customHeight="1">
      <c r="B15" s="64"/>
      <c r="C15" s="70"/>
      <c r="G15" s="69"/>
      <c r="H15" s="69"/>
      <c r="I15" s="69"/>
      <c r="J15" s="65"/>
    </row>
    <row r="16" spans="2:10" ht="13">
      <c r="B16" s="64"/>
      <c r="C16" s="45" t="s">
        <v>121</v>
      </c>
      <c r="D16" s="67"/>
      <c r="G16" s="69"/>
      <c r="H16" s="71" t="s">
        <v>122</v>
      </c>
      <c r="I16" s="71" t="s">
        <v>123</v>
      </c>
      <c r="J16" s="65"/>
    </row>
    <row r="17" spans="2:14" ht="13">
      <c r="B17" s="64"/>
      <c r="C17" s="66" t="s">
        <v>124</v>
      </c>
      <c r="D17" s="66"/>
      <c r="E17" s="66"/>
      <c r="F17" s="66"/>
      <c r="G17" s="69"/>
      <c r="H17" s="72">
        <v>36</v>
      </c>
      <c r="I17" s="73">
        <v>131658845</v>
      </c>
      <c r="J17" s="65"/>
    </row>
    <row r="18" spans="2:14">
      <c r="B18" s="64"/>
      <c r="C18" s="45" t="s">
        <v>125</v>
      </c>
      <c r="G18" s="69"/>
      <c r="H18" s="75">
        <v>0</v>
      </c>
      <c r="I18" s="76">
        <v>0</v>
      </c>
      <c r="J18" s="65"/>
    </row>
    <row r="19" spans="2:14">
      <c r="B19" s="64"/>
      <c r="C19" s="45" t="s">
        <v>126</v>
      </c>
      <c r="G19" s="69"/>
      <c r="H19" s="75">
        <v>1</v>
      </c>
      <c r="I19" s="76">
        <v>8674056</v>
      </c>
      <c r="J19" s="65"/>
    </row>
    <row r="20" spans="2:14">
      <c r="B20" s="64"/>
      <c r="C20" s="45" t="s">
        <v>108</v>
      </c>
      <c r="H20" s="77">
        <v>30</v>
      </c>
      <c r="I20" s="78">
        <v>94014938</v>
      </c>
      <c r="J20" s="65"/>
    </row>
    <row r="21" spans="2:14">
      <c r="B21" s="64"/>
      <c r="C21" s="45" t="s">
        <v>127</v>
      </c>
      <c r="H21" s="77">
        <v>0</v>
      </c>
      <c r="I21" s="78">
        <v>0</v>
      </c>
      <c r="J21" s="65"/>
      <c r="N21" s="79"/>
    </row>
    <row r="22" spans="2:14" ht="13" thickBot="1">
      <c r="B22" s="64"/>
      <c r="C22" s="45" t="s">
        <v>128</v>
      </c>
      <c r="H22" s="80">
        <v>0</v>
      </c>
      <c r="I22" s="81">
        <v>0</v>
      </c>
      <c r="J22" s="65"/>
    </row>
    <row r="23" spans="2:14" ht="13">
      <c r="B23" s="64"/>
      <c r="C23" s="66" t="s">
        <v>129</v>
      </c>
      <c r="D23" s="66"/>
      <c r="E23" s="66"/>
      <c r="F23" s="66"/>
      <c r="H23" s="82">
        <f>H18+H19+H20+H21+H22</f>
        <v>31</v>
      </c>
      <c r="I23" s="83">
        <f>I18+I19+I20+I21+I22</f>
        <v>102688994</v>
      </c>
      <c r="J23" s="65"/>
    </row>
    <row r="24" spans="2:14">
      <c r="B24" s="64"/>
      <c r="C24" s="45" t="s">
        <v>130</v>
      </c>
      <c r="H24" s="77">
        <v>5</v>
      </c>
      <c r="I24" s="78">
        <v>28969851</v>
      </c>
      <c r="J24" s="65"/>
    </row>
    <row r="25" spans="2:14" ht="13" thickBot="1">
      <c r="B25" s="64"/>
      <c r="C25" s="45" t="s">
        <v>131</v>
      </c>
      <c r="H25" s="80">
        <v>0</v>
      </c>
      <c r="I25" s="81">
        <v>0</v>
      </c>
      <c r="J25" s="65"/>
    </row>
    <row r="26" spans="2:14" ht="13">
      <c r="B26" s="64"/>
      <c r="C26" s="66" t="s">
        <v>132</v>
      </c>
      <c r="D26" s="66"/>
      <c r="E26" s="66"/>
      <c r="F26" s="66"/>
      <c r="H26" s="82">
        <f>H24+H25</f>
        <v>5</v>
      </c>
      <c r="I26" s="83">
        <f>I24+I25</f>
        <v>28969851</v>
      </c>
      <c r="J26" s="65"/>
    </row>
    <row r="27" spans="2:14" ht="13.5" thickBot="1">
      <c r="B27" s="64"/>
      <c r="C27" s="69" t="s">
        <v>133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>
      <c r="B28" s="64"/>
      <c r="C28" s="84" t="s">
        <v>134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>
      <c r="B30" s="64"/>
      <c r="C30" s="84" t="s">
        <v>135</v>
      </c>
      <c r="D30" s="84"/>
      <c r="E30" s="69"/>
      <c r="F30" s="69"/>
      <c r="G30" s="69"/>
      <c r="H30" s="89"/>
      <c r="I30" s="90"/>
      <c r="J30" s="87"/>
    </row>
    <row r="31" spans="2:14" ht="13.5" thickTop="1">
      <c r="B31" s="64"/>
      <c r="C31" s="84"/>
      <c r="D31" s="84"/>
      <c r="E31" s="69"/>
      <c r="F31" s="69"/>
      <c r="G31" s="69"/>
      <c r="H31" s="76">
        <f>H23+H26+H28</f>
        <v>36</v>
      </c>
      <c r="I31" s="76">
        <f>I23+I26+I28</f>
        <v>131658845</v>
      </c>
      <c r="J31" s="87"/>
    </row>
    <row r="32" spans="2:14" ht="9.75" customHeight="1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>
      <c r="B38" s="64"/>
      <c r="C38" s="84" t="s">
        <v>153</v>
      </c>
      <c r="D38" s="91"/>
      <c r="E38" s="69"/>
      <c r="F38" s="69"/>
      <c r="G38" s="69"/>
      <c r="H38" s="98" t="s">
        <v>136</v>
      </c>
      <c r="I38" s="91"/>
      <c r="J38" s="87"/>
    </row>
    <row r="39" spans="2:10" ht="13">
      <c r="B39" s="64"/>
      <c r="C39" s="84" t="s">
        <v>154</v>
      </c>
      <c r="D39" s="69"/>
      <c r="E39" s="69"/>
      <c r="F39" s="69"/>
      <c r="G39" s="69"/>
      <c r="H39" s="84" t="s">
        <v>137</v>
      </c>
      <c r="I39" s="91"/>
      <c r="J39" s="87"/>
    </row>
    <row r="40" spans="2:10" ht="13">
      <c r="B40" s="64"/>
      <c r="C40" s="69"/>
      <c r="D40" s="69"/>
      <c r="E40" s="69"/>
      <c r="F40" s="69"/>
      <c r="G40" s="69"/>
      <c r="H40" s="84" t="s">
        <v>138</v>
      </c>
      <c r="I40" s="91"/>
      <c r="J40" s="87"/>
    </row>
    <row r="41" spans="2:10" ht="13">
      <c r="B41" s="64"/>
      <c r="C41" s="69"/>
      <c r="D41" s="69"/>
      <c r="E41" s="69"/>
      <c r="F41" s="69"/>
      <c r="G41" s="84"/>
      <c r="H41" s="91"/>
      <c r="I41" s="91"/>
      <c r="J41" s="87"/>
    </row>
    <row r="42" spans="2:10">
      <c r="B42" s="64"/>
      <c r="C42" s="123" t="s">
        <v>139</v>
      </c>
      <c r="D42" s="123"/>
      <c r="E42" s="123"/>
      <c r="F42" s="123"/>
      <c r="G42" s="123"/>
      <c r="H42" s="123"/>
      <c r="I42" s="123"/>
      <c r="J42" s="87"/>
    </row>
    <row r="43" spans="2:10">
      <c r="B43" s="64"/>
      <c r="C43" s="123"/>
      <c r="D43" s="123"/>
      <c r="E43" s="123"/>
      <c r="F43" s="123"/>
      <c r="G43" s="123"/>
      <c r="H43" s="123"/>
      <c r="I43" s="123"/>
      <c r="J43" s="87"/>
    </row>
    <row r="44" spans="2:10" ht="7.5" customHeight="1" thickBot="1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K25" sqref="K25"/>
    </sheetView>
  </sheetViews>
  <sheetFormatPr baseColWidth="10" defaultRowHeight="12.5"/>
  <cols>
    <col min="1" max="1" width="4.453125" style="45" customWidth="1"/>
    <col min="2" max="2" width="10.90625" style="45"/>
    <col min="3" max="3" width="12.81640625" style="45" customWidth="1"/>
    <col min="4" max="4" width="22" style="45" customWidth="1"/>
    <col min="5" max="8" width="10.90625" style="45"/>
    <col min="9" max="9" width="24.7265625" style="45" customWidth="1"/>
    <col min="10" max="10" width="12.54296875" style="45" customWidth="1"/>
    <col min="11" max="11" width="1.7265625" style="45" customWidth="1"/>
    <col min="12" max="223" width="10.90625" style="45"/>
    <col min="224" max="224" width="4.453125" style="45" customWidth="1"/>
    <col min="225" max="225" width="10.90625" style="45"/>
    <col min="226" max="226" width="17.54296875" style="45" customWidth="1"/>
    <col min="227" max="227" width="11.54296875" style="45" customWidth="1"/>
    <col min="228" max="231" width="10.90625" style="45"/>
    <col min="232" max="232" width="22.54296875" style="45" customWidth="1"/>
    <col min="233" max="233" width="14" style="45" customWidth="1"/>
    <col min="234" max="234" width="1.7265625" style="45" customWidth="1"/>
    <col min="235" max="479" width="10.90625" style="45"/>
    <col min="480" max="480" width="4.453125" style="45" customWidth="1"/>
    <col min="481" max="481" width="10.90625" style="45"/>
    <col min="482" max="482" width="17.54296875" style="45" customWidth="1"/>
    <col min="483" max="483" width="11.54296875" style="45" customWidth="1"/>
    <col min="484" max="487" width="10.90625" style="45"/>
    <col min="488" max="488" width="22.54296875" style="45" customWidth="1"/>
    <col min="489" max="489" width="14" style="45" customWidth="1"/>
    <col min="490" max="490" width="1.7265625" style="45" customWidth="1"/>
    <col min="491" max="735" width="10.90625" style="45"/>
    <col min="736" max="736" width="4.453125" style="45" customWidth="1"/>
    <col min="737" max="737" width="10.90625" style="45"/>
    <col min="738" max="738" width="17.54296875" style="45" customWidth="1"/>
    <col min="739" max="739" width="11.54296875" style="45" customWidth="1"/>
    <col min="740" max="743" width="10.90625" style="45"/>
    <col min="744" max="744" width="22.54296875" style="45" customWidth="1"/>
    <col min="745" max="745" width="14" style="45" customWidth="1"/>
    <col min="746" max="746" width="1.7265625" style="45" customWidth="1"/>
    <col min="747" max="991" width="10.90625" style="45"/>
    <col min="992" max="992" width="4.453125" style="45" customWidth="1"/>
    <col min="993" max="993" width="10.90625" style="45"/>
    <col min="994" max="994" width="17.54296875" style="45" customWidth="1"/>
    <col min="995" max="995" width="11.54296875" style="45" customWidth="1"/>
    <col min="996" max="999" width="10.90625" style="45"/>
    <col min="1000" max="1000" width="22.54296875" style="45" customWidth="1"/>
    <col min="1001" max="1001" width="14" style="45" customWidth="1"/>
    <col min="1002" max="1002" width="1.7265625" style="45" customWidth="1"/>
    <col min="1003" max="1247" width="10.90625" style="45"/>
    <col min="1248" max="1248" width="4.453125" style="45" customWidth="1"/>
    <col min="1249" max="1249" width="10.90625" style="45"/>
    <col min="1250" max="1250" width="17.54296875" style="45" customWidth="1"/>
    <col min="1251" max="1251" width="11.54296875" style="45" customWidth="1"/>
    <col min="1252" max="1255" width="10.90625" style="45"/>
    <col min="1256" max="1256" width="22.54296875" style="45" customWidth="1"/>
    <col min="1257" max="1257" width="14" style="45" customWidth="1"/>
    <col min="1258" max="1258" width="1.7265625" style="45" customWidth="1"/>
    <col min="1259" max="1503" width="10.90625" style="45"/>
    <col min="1504" max="1504" width="4.453125" style="45" customWidth="1"/>
    <col min="1505" max="1505" width="10.90625" style="45"/>
    <col min="1506" max="1506" width="17.54296875" style="45" customWidth="1"/>
    <col min="1507" max="1507" width="11.54296875" style="45" customWidth="1"/>
    <col min="1508" max="1511" width="10.90625" style="45"/>
    <col min="1512" max="1512" width="22.54296875" style="45" customWidth="1"/>
    <col min="1513" max="1513" width="14" style="45" customWidth="1"/>
    <col min="1514" max="1514" width="1.7265625" style="45" customWidth="1"/>
    <col min="1515" max="1759" width="10.90625" style="45"/>
    <col min="1760" max="1760" width="4.453125" style="45" customWidth="1"/>
    <col min="1761" max="1761" width="10.90625" style="45"/>
    <col min="1762" max="1762" width="17.54296875" style="45" customWidth="1"/>
    <col min="1763" max="1763" width="11.54296875" style="45" customWidth="1"/>
    <col min="1764" max="1767" width="10.90625" style="45"/>
    <col min="1768" max="1768" width="22.54296875" style="45" customWidth="1"/>
    <col min="1769" max="1769" width="14" style="45" customWidth="1"/>
    <col min="1770" max="1770" width="1.7265625" style="45" customWidth="1"/>
    <col min="1771" max="2015" width="10.90625" style="45"/>
    <col min="2016" max="2016" width="4.453125" style="45" customWidth="1"/>
    <col min="2017" max="2017" width="10.90625" style="45"/>
    <col min="2018" max="2018" width="17.54296875" style="45" customWidth="1"/>
    <col min="2019" max="2019" width="11.54296875" style="45" customWidth="1"/>
    <col min="2020" max="2023" width="10.90625" style="45"/>
    <col min="2024" max="2024" width="22.54296875" style="45" customWidth="1"/>
    <col min="2025" max="2025" width="14" style="45" customWidth="1"/>
    <col min="2026" max="2026" width="1.7265625" style="45" customWidth="1"/>
    <col min="2027" max="2271" width="10.90625" style="45"/>
    <col min="2272" max="2272" width="4.453125" style="45" customWidth="1"/>
    <col min="2273" max="2273" width="10.90625" style="45"/>
    <col min="2274" max="2274" width="17.54296875" style="45" customWidth="1"/>
    <col min="2275" max="2275" width="11.54296875" style="45" customWidth="1"/>
    <col min="2276" max="2279" width="10.90625" style="45"/>
    <col min="2280" max="2280" width="22.54296875" style="45" customWidth="1"/>
    <col min="2281" max="2281" width="14" style="45" customWidth="1"/>
    <col min="2282" max="2282" width="1.7265625" style="45" customWidth="1"/>
    <col min="2283" max="2527" width="10.90625" style="45"/>
    <col min="2528" max="2528" width="4.453125" style="45" customWidth="1"/>
    <col min="2529" max="2529" width="10.90625" style="45"/>
    <col min="2530" max="2530" width="17.54296875" style="45" customWidth="1"/>
    <col min="2531" max="2531" width="11.54296875" style="45" customWidth="1"/>
    <col min="2532" max="2535" width="10.90625" style="45"/>
    <col min="2536" max="2536" width="22.54296875" style="45" customWidth="1"/>
    <col min="2537" max="2537" width="14" style="45" customWidth="1"/>
    <col min="2538" max="2538" width="1.7265625" style="45" customWidth="1"/>
    <col min="2539" max="2783" width="10.90625" style="45"/>
    <col min="2784" max="2784" width="4.453125" style="45" customWidth="1"/>
    <col min="2785" max="2785" width="10.90625" style="45"/>
    <col min="2786" max="2786" width="17.54296875" style="45" customWidth="1"/>
    <col min="2787" max="2787" width="11.54296875" style="45" customWidth="1"/>
    <col min="2788" max="2791" width="10.90625" style="45"/>
    <col min="2792" max="2792" width="22.54296875" style="45" customWidth="1"/>
    <col min="2793" max="2793" width="14" style="45" customWidth="1"/>
    <col min="2794" max="2794" width="1.7265625" style="45" customWidth="1"/>
    <col min="2795" max="3039" width="10.90625" style="45"/>
    <col min="3040" max="3040" width="4.453125" style="45" customWidth="1"/>
    <col min="3041" max="3041" width="10.90625" style="45"/>
    <col min="3042" max="3042" width="17.54296875" style="45" customWidth="1"/>
    <col min="3043" max="3043" width="11.54296875" style="45" customWidth="1"/>
    <col min="3044" max="3047" width="10.90625" style="45"/>
    <col min="3048" max="3048" width="22.54296875" style="45" customWidth="1"/>
    <col min="3049" max="3049" width="14" style="45" customWidth="1"/>
    <col min="3050" max="3050" width="1.7265625" style="45" customWidth="1"/>
    <col min="3051" max="3295" width="10.90625" style="45"/>
    <col min="3296" max="3296" width="4.453125" style="45" customWidth="1"/>
    <col min="3297" max="3297" width="10.90625" style="45"/>
    <col min="3298" max="3298" width="17.54296875" style="45" customWidth="1"/>
    <col min="3299" max="3299" width="11.54296875" style="45" customWidth="1"/>
    <col min="3300" max="3303" width="10.90625" style="45"/>
    <col min="3304" max="3304" width="22.54296875" style="45" customWidth="1"/>
    <col min="3305" max="3305" width="14" style="45" customWidth="1"/>
    <col min="3306" max="3306" width="1.7265625" style="45" customWidth="1"/>
    <col min="3307" max="3551" width="10.90625" style="45"/>
    <col min="3552" max="3552" width="4.453125" style="45" customWidth="1"/>
    <col min="3553" max="3553" width="10.90625" style="45"/>
    <col min="3554" max="3554" width="17.54296875" style="45" customWidth="1"/>
    <col min="3555" max="3555" width="11.54296875" style="45" customWidth="1"/>
    <col min="3556" max="3559" width="10.90625" style="45"/>
    <col min="3560" max="3560" width="22.54296875" style="45" customWidth="1"/>
    <col min="3561" max="3561" width="14" style="45" customWidth="1"/>
    <col min="3562" max="3562" width="1.7265625" style="45" customWidth="1"/>
    <col min="3563" max="3807" width="10.90625" style="45"/>
    <col min="3808" max="3808" width="4.453125" style="45" customWidth="1"/>
    <col min="3809" max="3809" width="10.90625" style="45"/>
    <col min="3810" max="3810" width="17.54296875" style="45" customWidth="1"/>
    <col min="3811" max="3811" width="11.54296875" style="45" customWidth="1"/>
    <col min="3812" max="3815" width="10.90625" style="45"/>
    <col min="3816" max="3816" width="22.54296875" style="45" customWidth="1"/>
    <col min="3817" max="3817" width="14" style="45" customWidth="1"/>
    <col min="3818" max="3818" width="1.7265625" style="45" customWidth="1"/>
    <col min="3819" max="4063" width="10.90625" style="45"/>
    <col min="4064" max="4064" width="4.453125" style="45" customWidth="1"/>
    <col min="4065" max="4065" width="10.90625" style="45"/>
    <col min="4066" max="4066" width="17.54296875" style="45" customWidth="1"/>
    <col min="4067" max="4067" width="11.54296875" style="45" customWidth="1"/>
    <col min="4068" max="4071" width="10.90625" style="45"/>
    <col min="4072" max="4072" width="22.54296875" style="45" customWidth="1"/>
    <col min="4073" max="4073" width="14" style="45" customWidth="1"/>
    <col min="4074" max="4074" width="1.7265625" style="45" customWidth="1"/>
    <col min="4075" max="4319" width="10.90625" style="45"/>
    <col min="4320" max="4320" width="4.453125" style="45" customWidth="1"/>
    <col min="4321" max="4321" width="10.90625" style="45"/>
    <col min="4322" max="4322" width="17.54296875" style="45" customWidth="1"/>
    <col min="4323" max="4323" width="11.54296875" style="45" customWidth="1"/>
    <col min="4324" max="4327" width="10.90625" style="45"/>
    <col min="4328" max="4328" width="22.54296875" style="45" customWidth="1"/>
    <col min="4329" max="4329" width="14" style="45" customWidth="1"/>
    <col min="4330" max="4330" width="1.7265625" style="45" customWidth="1"/>
    <col min="4331" max="4575" width="10.90625" style="45"/>
    <col min="4576" max="4576" width="4.453125" style="45" customWidth="1"/>
    <col min="4577" max="4577" width="10.90625" style="45"/>
    <col min="4578" max="4578" width="17.54296875" style="45" customWidth="1"/>
    <col min="4579" max="4579" width="11.54296875" style="45" customWidth="1"/>
    <col min="4580" max="4583" width="10.90625" style="45"/>
    <col min="4584" max="4584" width="22.54296875" style="45" customWidth="1"/>
    <col min="4585" max="4585" width="14" style="45" customWidth="1"/>
    <col min="4586" max="4586" width="1.7265625" style="45" customWidth="1"/>
    <col min="4587" max="4831" width="10.90625" style="45"/>
    <col min="4832" max="4832" width="4.453125" style="45" customWidth="1"/>
    <col min="4833" max="4833" width="10.90625" style="45"/>
    <col min="4834" max="4834" width="17.54296875" style="45" customWidth="1"/>
    <col min="4835" max="4835" width="11.54296875" style="45" customWidth="1"/>
    <col min="4836" max="4839" width="10.90625" style="45"/>
    <col min="4840" max="4840" width="22.54296875" style="45" customWidth="1"/>
    <col min="4841" max="4841" width="14" style="45" customWidth="1"/>
    <col min="4842" max="4842" width="1.7265625" style="45" customWidth="1"/>
    <col min="4843" max="5087" width="10.90625" style="45"/>
    <col min="5088" max="5088" width="4.453125" style="45" customWidth="1"/>
    <col min="5089" max="5089" width="10.90625" style="45"/>
    <col min="5090" max="5090" width="17.54296875" style="45" customWidth="1"/>
    <col min="5091" max="5091" width="11.54296875" style="45" customWidth="1"/>
    <col min="5092" max="5095" width="10.90625" style="45"/>
    <col min="5096" max="5096" width="22.54296875" style="45" customWidth="1"/>
    <col min="5097" max="5097" width="14" style="45" customWidth="1"/>
    <col min="5098" max="5098" width="1.7265625" style="45" customWidth="1"/>
    <col min="5099" max="5343" width="10.90625" style="45"/>
    <col min="5344" max="5344" width="4.453125" style="45" customWidth="1"/>
    <col min="5345" max="5345" width="10.90625" style="45"/>
    <col min="5346" max="5346" width="17.54296875" style="45" customWidth="1"/>
    <col min="5347" max="5347" width="11.54296875" style="45" customWidth="1"/>
    <col min="5348" max="5351" width="10.90625" style="45"/>
    <col min="5352" max="5352" width="22.54296875" style="45" customWidth="1"/>
    <col min="5353" max="5353" width="14" style="45" customWidth="1"/>
    <col min="5354" max="5354" width="1.7265625" style="45" customWidth="1"/>
    <col min="5355" max="5599" width="10.90625" style="45"/>
    <col min="5600" max="5600" width="4.453125" style="45" customWidth="1"/>
    <col min="5601" max="5601" width="10.90625" style="45"/>
    <col min="5602" max="5602" width="17.54296875" style="45" customWidth="1"/>
    <col min="5603" max="5603" width="11.54296875" style="45" customWidth="1"/>
    <col min="5604" max="5607" width="10.90625" style="45"/>
    <col min="5608" max="5608" width="22.54296875" style="45" customWidth="1"/>
    <col min="5609" max="5609" width="14" style="45" customWidth="1"/>
    <col min="5610" max="5610" width="1.7265625" style="45" customWidth="1"/>
    <col min="5611" max="5855" width="10.90625" style="45"/>
    <col min="5856" max="5856" width="4.453125" style="45" customWidth="1"/>
    <col min="5857" max="5857" width="10.90625" style="45"/>
    <col min="5858" max="5858" width="17.54296875" style="45" customWidth="1"/>
    <col min="5859" max="5859" width="11.54296875" style="45" customWidth="1"/>
    <col min="5860" max="5863" width="10.90625" style="45"/>
    <col min="5864" max="5864" width="22.54296875" style="45" customWidth="1"/>
    <col min="5865" max="5865" width="14" style="45" customWidth="1"/>
    <col min="5866" max="5866" width="1.7265625" style="45" customWidth="1"/>
    <col min="5867" max="6111" width="10.90625" style="45"/>
    <col min="6112" max="6112" width="4.453125" style="45" customWidth="1"/>
    <col min="6113" max="6113" width="10.90625" style="45"/>
    <col min="6114" max="6114" width="17.54296875" style="45" customWidth="1"/>
    <col min="6115" max="6115" width="11.54296875" style="45" customWidth="1"/>
    <col min="6116" max="6119" width="10.90625" style="45"/>
    <col min="6120" max="6120" width="22.54296875" style="45" customWidth="1"/>
    <col min="6121" max="6121" width="14" style="45" customWidth="1"/>
    <col min="6122" max="6122" width="1.7265625" style="45" customWidth="1"/>
    <col min="6123" max="6367" width="10.90625" style="45"/>
    <col min="6368" max="6368" width="4.453125" style="45" customWidth="1"/>
    <col min="6369" max="6369" width="10.90625" style="45"/>
    <col min="6370" max="6370" width="17.54296875" style="45" customWidth="1"/>
    <col min="6371" max="6371" width="11.54296875" style="45" customWidth="1"/>
    <col min="6372" max="6375" width="10.90625" style="45"/>
    <col min="6376" max="6376" width="22.54296875" style="45" customWidth="1"/>
    <col min="6377" max="6377" width="14" style="45" customWidth="1"/>
    <col min="6378" max="6378" width="1.7265625" style="45" customWidth="1"/>
    <col min="6379" max="6623" width="10.90625" style="45"/>
    <col min="6624" max="6624" width="4.453125" style="45" customWidth="1"/>
    <col min="6625" max="6625" width="10.90625" style="45"/>
    <col min="6626" max="6626" width="17.54296875" style="45" customWidth="1"/>
    <col min="6627" max="6627" width="11.54296875" style="45" customWidth="1"/>
    <col min="6628" max="6631" width="10.90625" style="45"/>
    <col min="6632" max="6632" width="22.54296875" style="45" customWidth="1"/>
    <col min="6633" max="6633" width="14" style="45" customWidth="1"/>
    <col min="6634" max="6634" width="1.7265625" style="45" customWidth="1"/>
    <col min="6635" max="6879" width="10.90625" style="45"/>
    <col min="6880" max="6880" width="4.453125" style="45" customWidth="1"/>
    <col min="6881" max="6881" width="10.90625" style="45"/>
    <col min="6882" max="6882" width="17.54296875" style="45" customWidth="1"/>
    <col min="6883" max="6883" width="11.54296875" style="45" customWidth="1"/>
    <col min="6884" max="6887" width="10.90625" style="45"/>
    <col min="6888" max="6888" width="22.54296875" style="45" customWidth="1"/>
    <col min="6889" max="6889" width="14" style="45" customWidth="1"/>
    <col min="6890" max="6890" width="1.7265625" style="45" customWidth="1"/>
    <col min="6891" max="7135" width="10.90625" style="45"/>
    <col min="7136" max="7136" width="4.453125" style="45" customWidth="1"/>
    <col min="7137" max="7137" width="10.90625" style="45"/>
    <col min="7138" max="7138" width="17.54296875" style="45" customWidth="1"/>
    <col min="7139" max="7139" width="11.54296875" style="45" customWidth="1"/>
    <col min="7140" max="7143" width="10.90625" style="45"/>
    <col min="7144" max="7144" width="22.54296875" style="45" customWidth="1"/>
    <col min="7145" max="7145" width="14" style="45" customWidth="1"/>
    <col min="7146" max="7146" width="1.7265625" style="45" customWidth="1"/>
    <col min="7147" max="7391" width="10.90625" style="45"/>
    <col min="7392" max="7392" width="4.453125" style="45" customWidth="1"/>
    <col min="7393" max="7393" width="10.90625" style="45"/>
    <col min="7394" max="7394" width="17.54296875" style="45" customWidth="1"/>
    <col min="7395" max="7395" width="11.54296875" style="45" customWidth="1"/>
    <col min="7396" max="7399" width="10.90625" style="45"/>
    <col min="7400" max="7400" width="22.54296875" style="45" customWidth="1"/>
    <col min="7401" max="7401" width="14" style="45" customWidth="1"/>
    <col min="7402" max="7402" width="1.7265625" style="45" customWidth="1"/>
    <col min="7403" max="7647" width="10.90625" style="45"/>
    <col min="7648" max="7648" width="4.453125" style="45" customWidth="1"/>
    <col min="7649" max="7649" width="10.90625" style="45"/>
    <col min="7650" max="7650" width="17.54296875" style="45" customWidth="1"/>
    <col min="7651" max="7651" width="11.54296875" style="45" customWidth="1"/>
    <col min="7652" max="7655" width="10.90625" style="45"/>
    <col min="7656" max="7656" width="22.54296875" style="45" customWidth="1"/>
    <col min="7657" max="7657" width="14" style="45" customWidth="1"/>
    <col min="7658" max="7658" width="1.7265625" style="45" customWidth="1"/>
    <col min="7659" max="7903" width="10.90625" style="45"/>
    <col min="7904" max="7904" width="4.453125" style="45" customWidth="1"/>
    <col min="7905" max="7905" width="10.90625" style="45"/>
    <col min="7906" max="7906" width="17.54296875" style="45" customWidth="1"/>
    <col min="7907" max="7907" width="11.54296875" style="45" customWidth="1"/>
    <col min="7908" max="7911" width="10.90625" style="45"/>
    <col min="7912" max="7912" width="22.54296875" style="45" customWidth="1"/>
    <col min="7913" max="7913" width="14" style="45" customWidth="1"/>
    <col min="7914" max="7914" width="1.7265625" style="45" customWidth="1"/>
    <col min="7915" max="8159" width="10.90625" style="45"/>
    <col min="8160" max="8160" width="4.453125" style="45" customWidth="1"/>
    <col min="8161" max="8161" width="10.90625" style="45"/>
    <col min="8162" max="8162" width="17.54296875" style="45" customWidth="1"/>
    <col min="8163" max="8163" width="11.54296875" style="45" customWidth="1"/>
    <col min="8164" max="8167" width="10.90625" style="45"/>
    <col min="8168" max="8168" width="22.54296875" style="45" customWidth="1"/>
    <col min="8169" max="8169" width="14" style="45" customWidth="1"/>
    <col min="8170" max="8170" width="1.7265625" style="45" customWidth="1"/>
    <col min="8171" max="8415" width="10.90625" style="45"/>
    <col min="8416" max="8416" width="4.453125" style="45" customWidth="1"/>
    <col min="8417" max="8417" width="10.90625" style="45"/>
    <col min="8418" max="8418" width="17.54296875" style="45" customWidth="1"/>
    <col min="8419" max="8419" width="11.54296875" style="45" customWidth="1"/>
    <col min="8420" max="8423" width="10.90625" style="45"/>
    <col min="8424" max="8424" width="22.54296875" style="45" customWidth="1"/>
    <col min="8425" max="8425" width="14" style="45" customWidth="1"/>
    <col min="8426" max="8426" width="1.7265625" style="45" customWidth="1"/>
    <col min="8427" max="8671" width="10.90625" style="45"/>
    <col min="8672" max="8672" width="4.453125" style="45" customWidth="1"/>
    <col min="8673" max="8673" width="10.90625" style="45"/>
    <col min="8674" max="8674" width="17.54296875" style="45" customWidth="1"/>
    <col min="8675" max="8675" width="11.54296875" style="45" customWidth="1"/>
    <col min="8676" max="8679" width="10.90625" style="45"/>
    <col min="8680" max="8680" width="22.54296875" style="45" customWidth="1"/>
    <col min="8681" max="8681" width="14" style="45" customWidth="1"/>
    <col min="8682" max="8682" width="1.7265625" style="45" customWidth="1"/>
    <col min="8683" max="8927" width="10.90625" style="45"/>
    <col min="8928" max="8928" width="4.453125" style="45" customWidth="1"/>
    <col min="8929" max="8929" width="10.90625" style="45"/>
    <col min="8930" max="8930" width="17.54296875" style="45" customWidth="1"/>
    <col min="8931" max="8931" width="11.54296875" style="45" customWidth="1"/>
    <col min="8932" max="8935" width="10.90625" style="45"/>
    <col min="8936" max="8936" width="22.54296875" style="45" customWidth="1"/>
    <col min="8937" max="8937" width="14" style="45" customWidth="1"/>
    <col min="8938" max="8938" width="1.7265625" style="45" customWidth="1"/>
    <col min="8939" max="9183" width="10.90625" style="45"/>
    <col min="9184" max="9184" width="4.453125" style="45" customWidth="1"/>
    <col min="9185" max="9185" width="10.90625" style="45"/>
    <col min="9186" max="9186" width="17.54296875" style="45" customWidth="1"/>
    <col min="9187" max="9187" width="11.54296875" style="45" customWidth="1"/>
    <col min="9188" max="9191" width="10.90625" style="45"/>
    <col min="9192" max="9192" width="22.54296875" style="45" customWidth="1"/>
    <col min="9193" max="9193" width="14" style="45" customWidth="1"/>
    <col min="9194" max="9194" width="1.7265625" style="45" customWidth="1"/>
    <col min="9195" max="9439" width="10.90625" style="45"/>
    <col min="9440" max="9440" width="4.453125" style="45" customWidth="1"/>
    <col min="9441" max="9441" width="10.90625" style="45"/>
    <col min="9442" max="9442" width="17.54296875" style="45" customWidth="1"/>
    <col min="9443" max="9443" width="11.54296875" style="45" customWidth="1"/>
    <col min="9444" max="9447" width="10.90625" style="45"/>
    <col min="9448" max="9448" width="22.54296875" style="45" customWidth="1"/>
    <col min="9449" max="9449" width="14" style="45" customWidth="1"/>
    <col min="9450" max="9450" width="1.7265625" style="45" customWidth="1"/>
    <col min="9451" max="9695" width="10.90625" style="45"/>
    <col min="9696" max="9696" width="4.453125" style="45" customWidth="1"/>
    <col min="9697" max="9697" width="10.90625" style="45"/>
    <col min="9698" max="9698" width="17.54296875" style="45" customWidth="1"/>
    <col min="9699" max="9699" width="11.54296875" style="45" customWidth="1"/>
    <col min="9700" max="9703" width="10.90625" style="45"/>
    <col min="9704" max="9704" width="22.54296875" style="45" customWidth="1"/>
    <col min="9705" max="9705" width="14" style="45" customWidth="1"/>
    <col min="9706" max="9706" width="1.7265625" style="45" customWidth="1"/>
    <col min="9707" max="9951" width="10.90625" style="45"/>
    <col min="9952" max="9952" width="4.453125" style="45" customWidth="1"/>
    <col min="9953" max="9953" width="10.90625" style="45"/>
    <col min="9954" max="9954" width="17.54296875" style="45" customWidth="1"/>
    <col min="9955" max="9955" width="11.54296875" style="45" customWidth="1"/>
    <col min="9956" max="9959" width="10.90625" style="45"/>
    <col min="9960" max="9960" width="22.54296875" style="45" customWidth="1"/>
    <col min="9961" max="9961" width="14" style="45" customWidth="1"/>
    <col min="9962" max="9962" width="1.7265625" style="45" customWidth="1"/>
    <col min="9963" max="10207" width="10.90625" style="45"/>
    <col min="10208" max="10208" width="4.453125" style="45" customWidth="1"/>
    <col min="10209" max="10209" width="10.90625" style="45"/>
    <col min="10210" max="10210" width="17.54296875" style="45" customWidth="1"/>
    <col min="10211" max="10211" width="11.54296875" style="45" customWidth="1"/>
    <col min="10212" max="10215" width="10.90625" style="45"/>
    <col min="10216" max="10216" width="22.54296875" style="45" customWidth="1"/>
    <col min="10217" max="10217" width="14" style="45" customWidth="1"/>
    <col min="10218" max="10218" width="1.7265625" style="45" customWidth="1"/>
    <col min="10219" max="10463" width="10.90625" style="45"/>
    <col min="10464" max="10464" width="4.453125" style="45" customWidth="1"/>
    <col min="10465" max="10465" width="10.90625" style="45"/>
    <col min="10466" max="10466" width="17.54296875" style="45" customWidth="1"/>
    <col min="10467" max="10467" width="11.54296875" style="45" customWidth="1"/>
    <col min="10468" max="10471" width="10.90625" style="45"/>
    <col min="10472" max="10472" width="22.54296875" style="45" customWidth="1"/>
    <col min="10473" max="10473" width="14" style="45" customWidth="1"/>
    <col min="10474" max="10474" width="1.7265625" style="45" customWidth="1"/>
    <col min="10475" max="10719" width="10.90625" style="45"/>
    <col min="10720" max="10720" width="4.453125" style="45" customWidth="1"/>
    <col min="10721" max="10721" width="10.90625" style="45"/>
    <col min="10722" max="10722" width="17.54296875" style="45" customWidth="1"/>
    <col min="10723" max="10723" width="11.54296875" style="45" customWidth="1"/>
    <col min="10724" max="10727" width="10.90625" style="45"/>
    <col min="10728" max="10728" width="22.54296875" style="45" customWidth="1"/>
    <col min="10729" max="10729" width="14" style="45" customWidth="1"/>
    <col min="10730" max="10730" width="1.7265625" style="45" customWidth="1"/>
    <col min="10731" max="10975" width="10.90625" style="45"/>
    <col min="10976" max="10976" width="4.453125" style="45" customWidth="1"/>
    <col min="10977" max="10977" width="10.90625" style="45"/>
    <col min="10978" max="10978" width="17.54296875" style="45" customWidth="1"/>
    <col min="10979" max="10979" width="11.54296875" style="45" customWidth="1"/>
    <col min="10980" max="10983" width="10.90625" style="45"/>
    <col min="10984" max="10984" width="22.54296875" style="45" customWidth="1"/>
    <col min="10985" max="10985" width="14" style="45" customWidth="1"/>
    <col min="10986" max="10986" width="1.7265625" style="45" customWidth="1"/>
    <col min="10987" max="11231" width="10.90625" style="45"/>
    <col min="11232" max="11232" width="4.453125" style="45" customWidth="1"/>
    <col min="11233" max="11233" width="10.90625" style="45"/>
    <col min="11234" max="11234" width="17.54296875" style="45" customWidth="1"/>
    <col min="11235" max="11235" width="11.54296875" style="45" customWidth="1"/>
    <col min="11236" max="11239" width="10.90625" style="45"/>
    <col min="11240" max="11240" width="22.54296875" style="45" customWidth="1"/>
    <col min="11241" max="11241" width="14" style="45" customWidth="1"/>
    <col min="11242" max="11242" width="1.7265625" style="45" customWidth="1"/>
    <col min="11243" max="11487" width="10.90625" style="45"/>
    <col min="11488" max="11488" width="4.453125" style="45" customWidth="1"/>
    <col min="11489" max="11489" width="10.90625" style="45"/>
    <col min="11490" max="11490" width="17.54296875" style="45" customWidth="1"/>
    <col min="11491" max="11491" width="11.54296875" style="45" customWidth="1"/>
    <col min="11492" max="11495" width="10.90625" style="45"/>
    <col min="11496" max="11496" width="22.54296875" style="45" customWidth="1"/>
    <col min="11497" max="11497" width="14" style="45" customWidth="1"/>
    <col min="11498" max="11498" width="1.7265625" style="45" customWidth="1"/>
    <col min="11499" max="11743" width="10.90625" style="45"/>
    <col min="11744" max="11744" width="4.453125" style="45" customWidth="1"/>
    <col min="11745" max="11745" width="10.90625" style="45"/>
    <col min="11746" max="11746" width="17.54296875" style="45" customWidth="1"/>
    <col min="11747" max="11747" width="11.54296875" style="45" customWidth="1"/>
    <col min="11748" max="11751" width="10.90625" style="45"/>
    <col min="11752" max="11752" width="22.54296875" style="45" customWidth="1"/>
    <col min="11753" max="11753" width="14" style="45" customWidth="1"/>
    <col min="11754" max="11754" width="1.7265625" style="45" customWidth="1"/>
    <col min="11755" max="11999" width="10.90625" style="45"/>
    <col min="12000" max="12000" width="4.453125" style="45" customWidth="1"/>
    <col min="12001" max="12001" width="10.90625" style="45"/>
    <col min="12002" max="12002" width="17.54296875" style="45" customWidth="1"/>
    <col min="12003" max="12003" width="11.54296875" style="45" customWidth="1"/>
    <col min="12004" max="12007" width="10.90625" style="45"/>
    <col min="12008" max="12008" width="22.54296875" style="45" customWidth="1"/>
    <col min="12009" max="12009" width="14" style="45" customWidth="1"/>
    <col min="12010" max="12010" width="1.7265625" style="45" customWidth="1"/>
    <col min="12011" max="12255" width="10.90625" style="45"/>
    <col min="12256" max="12256" width="4.453125" style="45" customWidth="1"/>
    <col min="12257" max="12257" width="10.90625" style="45"/>
    <col min="12258" max="12258" width="17.54296875" style="45" customWidth="1"/>
    <col min="12259" max="12259" width="11.54296875" style="45" customWidth="1"/>
    <col min="12260" max="12263" width="10.90625" style="45"/>
    <col min="12264" max="12264" width="22.54296875" style="45" customWidth="1"/>
    <col min="12265" max="12265" width="14" style="45" customWidth="1"/>
    <col min="12266" max="12266" width="1.7265625" style="45" customWidth="1"/>
    <col min="12267" max="12511" width="10.90625" style="45"/>
    <col min="12512" max="12512" width="4.453125" style="45" customWidth="1"/>
    <col min="12513" max="12513" width="10.90625" style="45"/>
    <col min="12514" max="12514" width="17.54296875" style="45" customWidth="1"/>
    <col min="12515" max="12515" width="11.54296875" style="45" customWidth="1"/>
    <col min="12516" max="12519" width="10.90625" style="45"/>
    <col min="12520" max="12520" width="22.54296875" style="45" customWidth="1"/>
    <col min="12521" max="12521" width="14" style="45" customWidth="1"/>
    <col min="12522" max="12522" width="1.7265625" style="45" customWidth="1"/>
    <col min="12523" max="12767" width="10.90625" style="45"/>
    <col min="12768" max="12768" width="4.453125" style="45" customWidth="1"/>
    <col min="12769" max="12769" width="10.90625" style="45"/>
    <col min="12770" max="12770" width="17.54296875" style="45" customWidth="1"/>
    <col min="12771" max="12771" width="11.54296875" style="45" customWidth="1"/>
    <col min="12772" max="12775" width="10.90625" style="45"/>
    <col min="12776" max="12776" width="22.54296875" style="45" customWidth="1"/>
    <col min="12777" max="12777" width="14" style="45" customWidth="1"/>
    <col min="12778" max="12778" width="1.7265625" style="45" customWidth="1"/>
    <col min="12779" max="13023" width="10.90625" style="45"/>
    <col min="13024" max="13024" width="4.453125" style="45" customWidth="1"/>
    <col min="13025" max="13025" width="10.90625" style="45"/>
    <col min="13026" max="13026" width="17.54296875" style="45" customWidth="1"/>
    <col min="13027" max="13027" width="11.54296875" style="45" customWidth="1"/>
    <col min="13028" max="13031" width="10.90625" style="45"/>
    <col min="13032" max="13032" width="22.54296875" style="45" customWidth="1"/>
    <col min="13033" max="13033" width="14" style="45" customWidth="1"/>
    <col min="13034" max="13034" width="1.7265625" style="45" customWidth="1"/>
    <col min="13035" max="13279" width="10.90625" style="45"/>
    <col min="13280" max="13280" width="4.453125" style="45" customWidth="1"/>
    <col min="13281" max="13281" width="10.90625" style="45"/>
    <col min="13282" max="13282" width="17.54296875" style="45" customWidth="1"/>
    <col min="13283" max="13283" width="11.54296875" style="45" customWidth="1"/>
    <col min="13284" max="13287" width="10.90625" style="45"/>
    <col min="13288" max="13288" width="22.54296875" style="45" customWidth="1"/>
    <col min="13289" max="13289" width="14" style="45" customWidth="1"/>
    <col min="13290" max="13290" width="1.7265625" style="45" customWidth="1"/>
    <col min="13291" max="13535" width="10.90625" style="45"/>
    <col min="13536" max="13536" width="4.453125" style="45" customWidth="1"/>
    <col min="13537" max="13537" width="10.90625" style="45"/>
    <col min="13538" max="13538" width="17.54296875" style="45" customWidth="1"/>
    <col min="13539" max="13539" width="11.54296875" style="45" customWidth="1"/>
    <col min="13540" max="13543" width="10.90625" style="45"/>
    <col min="13544" max="13544" width="22.54296875" style="45" customWidth="1"/>
    <col min="13545" max="13545" width="14" style="45" customWidth="1"/>
    <col min="13546" max="13546" width="1.7265625" style="45" customWidth="1"/>
    <col min="13547" max="13791" width="10.90625" style="45"/>
    <col min="13792" max="13792" width="4.453125" style="45" customWidth="1"/>
    <col min="13793" max="13793" width="10.90625" style="45"/>
    <col min="13794" max="13794" width="17.54296875" style="45" customWidth="1"/>
    <col min="13795" max="13795" width="11.54296875" style="45" customWidth="1"/>
    <col min="13796" max="13799" width="10.90625" style="45"/>
    <col min="13800" max="13800" width="22.54296875" style="45" customWidth="1"/>
    <col min="13801" max="13801" width="14" style="45" customWidth="1"/>
    <col min="13802" max="13802" width="1.7265625" style="45" customWidth="1"/>
    <col min="13803" max="14047" width="10.90625" style="45"/>
    <col min="14048" max="14048" width="4.453125" style="45" customWidth="1"/>
    <col min="14049" max="14049" width="10.90625" style="45"/>
    <col min="14050" max="14050" width="17.54296875" style="45" customWidth="1"/>
    <col min="14051" max="14051" width="11.54296875" style="45" customWidth="1"/>
    <col min="14052" max="14055" width="10.90625" style="45"/>
    <col min="14056" max="14056" width="22.54296875" style="45" customWidth="1"/>
    <col min="14057" max="14057" width="14" style="45" customWidth="1"/>
    <col min="14058" max="14058" width="1.7265625" style="45" customWidth="1"/>
    <col min="14059" max="14303" width="10.90625" style="45"/>
    <col min="14304" max="14304" width="4.453125" style="45" customWidth="1"/>
    <col min="14305" max="14305" width="10.90625" style="45"/>
    <col min="14306" max="14306" width="17.54296875" style="45" customWidth="1"/>
    <col min="14307" max="14307" width="11.54296875" style="45" customWidth="1"/>
    <col min="14308" max="14311" width="10.90625" style="45"/>
    <col min="14312" max="14312" width="22.54296875" style="45" customWidth="1"/>
    <col min="14313" max="14313" width="14" style="45" customWidth="1"/>
    <col min="14314" max="14314" width="1.7265625" style="45" customWidth="1"/>
    <col min="14315" max="14559" width="10.90625" style="45"/>
    <col min="14560" max="14560" width="4.453125" style="45" customWidth="1"/>
    <col min="14561" max="14561" width="10.90625" style="45"/>
    <col min="14562" max="14562" width="17.54296875" style="45" customWidth="1"/>
    <col min="14563" max="14563" width="11.54296875" style="45" customWidth="1"/>
    <col min="14564" max="14567" width="10.90625" style="45"/>
    <col min="14568" max="14568" width="22.54296875" style="45" customWidth="1"/>
    <col min="14569" max="14569" width="14" style="45" customWidth="1"/>
    <col min="14570" max="14570" width="1.7265625" style="45" customWidth="1"/>
    <col min="14571" max="14815" width="10.90625" style="45"/>
    <col min="14816" max="14816" width="4.453125" style="45" customWidth="1"/>
    <col min="14817" max="14817" width="10.90625" style="45"/>
    <col min="14818" max="14818" width="17.54296875" style="45" customWidth="1"/>
    <col min="14819" max="14819" width="11.54296875" style="45" customWidth="1"/>
    <col min="14820" max="14823" width="10.90625" style="45"/>
    <col min="14824" max="14824" width="22.54296875" style="45" customWidth="1"/>
    <col min="14825" max="14825" width="14" style="45" customWidth="1"/>
    <col min="14826" max="14826" width="1.7265625" style="45" customWidth="1"/>
    <col min="14827" max="15071" width="10.90625" style="45"/>
    <col min="15072" max="15072" width="4.453125" style="45" customWidth="1"/>
    <col min="15073" max="15073" width="10.90625" style="45"/>
    <col min="15074" max="15074" width="17.54296875" style="45" customWidth="1"/>
    <col min="15075" max="15075" width="11.54296875" style="45" customWidth="1"/>
    <col min="15076" max="15079" width="10.90625" style="45"/>
    <col min="15080" max="15080" width="22.54296875" style="45" customWidth="1"/>
    <col min="15081" max="15081" width="14" style="45" customWidth="1"/>
    <col min="15082" max="15082" width="1.7265625" style="45" customWidth="1"/>
    <col min="15083" max="15327" width="10.90625" style="45"/>
    <col min="15328" max="15328" width="4.453125" style="45" customWidth="1"/>
    <col min="15329" max="15329" width="10.90625" style="45"/>
    <col min="15330" max="15330" width="17.54296875" style="45" customWidth="1"/>
    <col min="15331" max="15331" width="11.54296875" style="45" customWidth="1"/>
    <col min="15332" max="15335" width="10.90625" style="45"/>
    <col min="15336" max="15336" width="22.54296875" style="45" customWidth="1"/>
    <col min="15337" max="15337" width="14" style="45" customWidth="1"/>
    <col min="15338" max="15338" width="1.7265625" style="45" customWidth="1"/>
    <col min="15339" max="15583" width="10.90625" style="45"/>
    <col min="15584" max="15584" width="4.453125" style="45" customWidth="1"/>
    <col min="15585" max="15585" width="10.90625" style="45"/>
    <col min="15586" max="15586" width="17.54296875" style="45" customWidth="1"/>
    <col min="15587" max="15587" width="11.54296875" style="45" customWidth="1"/>
    <col min="15588" max="15591" width="10.90625" style="45"/>
    <col min="15592" max="15592" width="22.54296875" style="45" customWidth="1"/>
    <col min="15593" max="15593" width="14" style="45" customWidth="1"/>
    <col min="15594" max="15594" width="1.7265625" style="45" customWidth="1"/>
    <col min="15595" max="15839" width="10.90625" style="45"/>
    <col min="15840" max="15840" width="4.453125" style="45" customWidth="1"/>
    <col min="15841" max="15841" width="10.90625" style="45"/>
    <col min="15842" max="15842" width="17.54296875" style="45" customWidth="1"/>
    <col min="15843" max="15843" width="11.54296875" style="45" customWidth="1"/>
    <col min="15844" max="15847" width="10.90625" style="45"/>
    <col min="15848" max="15848" width="22.54296875" style="45" customWidth="1"/>
    <col min="15849" max="15849" width="14" style="45" customWidth="1"/>
    <col min="15850" max="15850" width="1.7265625" style="45" customWidth="1"/>
    <col min="15851" max="16095" width="10.90625" style="45"/>
    <col min="16096" max="16096" width="4.453125" style="45" customWidth="1"/>
    <col min="16097" max="16097" width="10.90625" style="45"/>
    <col min="16098" max="16098" width="17.54296875" style="45" customWidth="1"/>
    <col min="16099" max="16099" width="11.54296875" style="45" customWidth="1"/>
    <col min="16100" max="16103" width="10.90625" style="45"/>
    <col min="16104" max="16104" width="22.54296875" style="45" customWidth="1"/>
    <col min="16105" max="16105" width="21.54296875" style="45" bestFit="1" customWidth="1"/>
    <col min="16106" max="16106" width="1.7265625" style="45" customWidth="1"/>
    <col min="16107" max="16384" width="10.90625" style="45"/>
  </cols>
  <sheetData>
    <row r="1" spans="2:10 16102:16105" ht="18" customHeight="1" thickBot="1"/>
    <row r="2" spans="2:10 16102:16105" ht="19.5" customHeight="1">
      <c r="B2" s="46"/>
      <c r="C2" s="47"/>
      <c r="D2" s="48" t="s">
        <v>141</v>
      </c>
      <c r="E2" s="49"/>
      <c r="F2" s="49"/>
      <c r="G2" s="49"/>
      <c r="H2" s="49"/>
      <c r="I2" s="50"/>
      <c r="J2" s="51" t="s">
        <v>115</v>
      </c>
    </row>
    <row r="3" spans="2:10 16102:16105" ht="13.5" thickBot="1">
      <c r="B3" s="52"/>
      <c r="C3" s="53"/>
      <c r="D3" s="54"/>
      <c r="E3" s="55"/>
      <c r="F3" s="55"/>
      <c r="G3" s="55"/>
      <c r="H3" s="55"/>
      <c r="I3" s="56"/>
      <c r="J3" s="57"/>
    </row>
    <row r="4" spans="2:10 16102:16105" ht="13">
      <c r="B4" s="52"/>
      <c r="C4" s="53"/>
      <c r="E4" s="49"/>
      <c r="F4" s="49"/>
      <c r="G4" s="49"/>
      <c r="H4" s="49"/>
      <c r="I4" s="50"/>
      <c r="J4" s="51" t="s">
        <v>142</v>
      </c>
    </row>
    <row r="5" spans="2:10 16102:16105" ht="13">
      <c r="B5" s="52"/>
      <c r="C5" s="53"/>
      <c r="D5" s="124" t="s">
        <v>143</v>
      </c>
      <c r="E5" s="125"/>
      <c r="F5" s="125"/>
      <c r="G5" s="125"/>
      <c r="H5" s="125"/>
      <c r="I5" s="126"/>
      <c r="J5" s="61"/>
      <c r="WUH5" s="67"/>
    </row>
    <row r="6" spans="2:10 16102:16105" ht="13.5" thickBot="1">
      <c r="B6" s="62"/>
      <c r="C6" s="63"/>
      <c r="D6" s="54"/>
      <c r="E6" s="55"/>
      <c r="F6" s="55"/>
      <c r="G6" s="55"/>
      <c r="H6" s="55"/>
      <c r="I6" s="56"/>
      <c r="J6" s="57"/>
      <c r="WUI6" s="45" t="s">
        <v>144</v>
      </c>
      <c r="WUJ6" s="45" t="s">
        <v>145</v>
      </c>
      <c r="WUK6" s="68">
        <f ca="1">+TODAY()</f>
        <v>45322</v>
      </c>
    </row>
    <row r="7" spans="2:10 16102:16105">
      <c r="B7" s="64"/>
      <c r="J7" s="65"/>
    </row>
    <row r="8" spans="2:10 16102:16105">
      <c r="B8" s="64"/>
      <c r="J8" s="65"/>
    </row>
    <row r="9" spans="2:10 16102:16105" ht="13">
      <c r="B9" s="64"/>
      <c r="C9" s="66" t="s">
        <v>152</v>
      </c>
      <c r="D9" s="68"/>
      <c r="E9" s="67"/>
      <c r="J9" s="65"/>
    </row>
    <row r="10" spans="2:10 16102:16105" ht="13">
      <c r="B10" s="64"/>
      <c r="C10" s="66"/>
      <c r="J10" s="65"/>
    </row>
    <row r="11" spans="2:10 16102:16105" ht="13">
      <c r="B11" s="64"/>
      <c r="C11" s="66" t="s">
        <v>118</v>
      </c>
      <c r="J11" s="65"/>
    </row>
    <row r="12" spans="2:10 16102:16105" ht="13">
      <c r="B12" s="64"/>
      <c r="C12" s="66" t="s">
        <v>119</v>
      </c>
      <c r="J12" s="65"/>
    </row>
    <row r="13" spans="2:10 16102:16105">
      <c r="B13" s="64"/>
      <c r="J13" s="65"/>
    </row>
    <row r="14" spans="2:10 16102:16105">
      <c r="B14" s="64"/>
      <c r="C14" s="45" t="s">
        <v>146</v>
      </c>
      <c r="J14" s="65"/>
    </row>
    <row r="15" spans="2:10 16102:16105">
      <c r="B15" s="64"/>
      <c r="C15" s="70"/>
      <c r="J15" s="65"/>
    </row>
    <row r="16" spans="2:10 16102:16105" ht="13">
      <c r="B16" s="64"/>
      <c r="C16" s="45" t="s">
        <v>121</v>
      </c>
      <c r="D16" s="67"/>
      <c r="H16" s="106" t="s">
        <v>147</v>
      </c>
      <c r="I16" s="106" t="s">
        <v>148</v>
      </c>
      <c r="J16" s="65"/>
    </row>
    <row r="17" spans="2:10" ht="13">
      <c r="B17" s="64"/>
      <c r="C17" s="66" t="s">
        <v>124</v>
      </c>
      <c r="D17" s="66"/>
      <c r="E17" s="66"/>
      <c r="F17" s="66"/>
      <c r="H17" s="107">
        <v>31</v>
      </c>
      <c r="I17" s="108">
        <v>102688994</v>
      </c>
      <c r="J17" s="65"/>
    </row>
    <row r="18" spans="2:10">
      <c r="B18" s="64"/>
      <c r="C18" s="45" t="s">
        <v>125</v>
      </c>
      <c r="H18" s="109">
        <v>0</v>
      </c>
      <c r="I18" s="110">
        <v>0</v>
      </c>
      <c r="J18" s="65"/>
    </row>
    <row r="19" spans="2:10">
      <c r="B19" s="64"/>
      <c r="C19" s="45" t="s">
        <v>126</v>
      </c>
      <c r="H19" s="109">
        <v>1</v>
      </c>
      <c r="I19" s="110">
        <v>8674056</v>
      </c>
      <c r="J19" s="65"/>
    </row>
    <row r="20" spans="2:10">
      <c r="B20" s="64"/>
      <c r="C20" s="45" t="s">
        <v>108</v>
      </c>
      <c r="H20" s="109">
        <v>30</v>
      </c>
      <c r="I20" s="110">
        <v>94014938</v>
      </c>
      <c r="J20" s="65"/>
    </row>
    <row r="21" spans="2:10">
      <c r="B21" s="64"/>
      <c r="C21" s="45" t="s">
        <v>127</v>
      </c>
      <c r="H21" s="109">
        <v>0</v>
      </c>
      <c r="I21" s="110">
        <v>0</v>
      </c>
      <c r="J21" s="65"/>
    </row>
    <row r="22" spans="2:10">
      <c r="B22" s="64"/>
      <c r="C22" s="45" t="s">
        <v>149</v>
      </c>
      <c r="H22" s="111">
        <v>0</v>
      </c>
      <c r="I22" s="112">
        <v>0</v>
      </c>
      <c r="J22" s="65"/>
    </row>
    <row r="23" spans="2:10" ht="13">
      <c r="B23" s="64"/>
      <c r="C23" s="66" t="s">
        <v>150</v>
      </c>
      <c r="D23" s="66"/>
      <c r="E23" s="66"/>
      <c r="F23" s="66"/>
      <c r="H23" s="109">
        <f>SUM(H18:H22)</f>
        <v>31</v>
      </c>
      <c r="I23" s="108">
        <f>(I18+I19+I20+I21+I22)</f>
        <v>102688994</v>
      </c>
      <c r="J23" s="65"/>
    </row>
    <row r="24" spans="2:10" ht="13.5" thickBot="1">
      <c r="B24" s="64"/>
      <c r="C24" s="66"/>
      <c r="D24" s="66"/>
      <c r="H24" s="113"/>
      <c r="I24" s="114"/>
      <c r="J24" s="65"/>
    </row>
    <row r="25" spans="2:10" ht="15" thickTop="1">
      <c r="B25" s="64"/>
      <c r="C25" s="66"/>
      <c r="D25" s="66"/>
      <c r="F25" s="115"/>
      <c r="H25" s="116"/>
      <c r="I25" s="117"/>
      <c r="J25" s="65"/>
    </row>
    <row r="26" spans="2:10" ht="13">
      <c r="B26" s="64"/>
      <c r="C26" s="66"/>
      <c r="D26" s="66"/>
      <c r="H26" s="116"/>
      <c r="I26" s="117"/>
      <c r="J26" s="65"/>
    </row>
    <row r="27" spans="2:10" ht="13">
      <c r="B27" s="64"/>
      <c r="C27" s="66"/>
      <c r="D27" s="66"/>
      <c r="H27" s="116"/>
      <c r="I27" s="117"/>
      <c r="J27" s="65"/>
    </row>
    <row r="28" spans="2:10">
      <c r="B28" s="64"/>
      <c r="G28" s="116"/>
      <c r="H28" s="116"/>
      <c r="I28" s="116"/>
      <c r="J28" s="65"/>
    </row>
    <row r="29" spans="2:10" ht="13.5" thickBot="1">
      <c r="B29" s="64"/>
      <c r="C29" s="101"/>
      <c r="D29" s="101"/>
      <c r="G29" s="118" t="s">
        <v>137</v>
      </c>
      <c r="H29" s="101"/>
      <c r="I29" s="116"/>
      <c r="J29" s="65"/>
    </row>
    <row r="30" spans="2:10" ht="13">
      <c r="B30" s="64"/>
      <c r="C30" s="119" t="s">
        <v>13</v>
      </c>
      <c r="D30" s="116"/>
      <c r="G30" s="119" t="s">
        <v>151</v>
      </c>
      <c r="H30" s="116"/>
      <c r="I30" s="116"/>
      <c r="J30" s="65"/>
    </row>
    <row r="31" spans="2:10" ht="18.75" customHeight="1" thickBot="1">
      <c r="B31" s="99"/>
      <c r="C31" s="100"/>
      <c r="D31" s="100"/>
      <c r="E31" s="100"/>
      <c r="F31" s="100"/>
      <c r="G31" s="101"/>
      <c r="H31" s="101"/>
      <c r="I31" s="101"/>
      <c r="J31" s="102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2024-01-31T14:15:24Z</cp:lastPrinted>
  <dcterms:created xsi:type="dcterms:W3CDTF">2022-06-01T14:39:00Z</dcterms:created>
  <dcterms:modified xsi:type="dcterms:W3CDTF">2024-01-31T14:15:33Z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3082-11.2.0.9169</vt:lpwstr>
  </property>
</Properties>
</file>