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0408220 CLINICA NUEVA SAGRADO CORAZON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definedNames>
    <definedName name="_xlnm._FilterDatabase" localSheetId="1" hidden="1">'ESTADO DE CADA FACTURA'!$C$2:$I$2</definedName>
    <definedName name="_xlnm._FilterDatabase" localSheetId="0" hidden="1">'INFO IPS'!$C$6:$G$6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I1" i="3" l="1"/>
  <c r="G8" i="2" l="1"/>
</calcChain>
</file>

<file path=xl/sharedStrings.xml><?xml version="1.0" encoding="utf-8"?>
<sst xmlns="http://schemas.openxmlformats.org/spreadsheetml/2006/main" count="86" uniqueCount="69">
  <si>
    <t>FACTURA</t>
  </si>
  <si>
    <t>NIT</t>
  </si>
  <si>
    <t>ENTIDAD</t>
  </si>
  <si>
    <t>FECHA FACTURACIÓN</t>
  </si>
  <si>
    <t>SALDO</t>
  </si>
  <si>
    <t>NUEVA CLINICA SAGRADO CORAZÓN</t>
  </si>
  <si>
    <t>FECHA RADICACIÓN</t>
  </si>
  <si>
    <t>NIT: 900.408.220-1</t>
  </si>
  <si>
    <t>PREFIJO</t>
  </si>
  <si>
    <t>M</t>
  </si>
  <si>
    <t>CORTE:</t>
  </si>
  <si>
    <t>Total general</t>
  </si>
  <si>
    <t xml:space="preserve">ESTADO DE CARTERA DETALLADO </t>
  </si>
  <si>
    <t xml:space="preserve">COMFENALCO VALLE EPS                                        </t>
  </si>
  <si>
    <t>SALDO IPS</t>
  </si>
  <si>
    <t>CLINICA NUEVA SAGRADO CORAZON</t>
  </si>
  <si>
    <t>Alf+Fac</t>
  </si>
  <si>
    <t>M1005672</t>
  </si>
  <si>
    <t>Llave</t>
  </si>
  <si>
    <t>900408220_M1005672</t>
  </si>
  <si>
    <t>FECHA FACTURACIÓN IPS</t>
  </si>
  <si>
    <t>FECHA RADICACIÓN IPS</t>
  </si>
  <si>
    <t>Estado de Factura EPS Agosto 20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</si>
  <si>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</si>
  <si>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</si>
  <si>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</si>
  <si>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</si>
  <si>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</si>
  <si>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</si>
  <si>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</si>
  <si>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</si>
  <si>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</si>
  <si>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</si>
  <si>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</si>
  <si>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</si>
  <si>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</si>
  <si>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</si>
  <si>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</si>
  <si>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</si>
  <si>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</si>
  <si>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</si>
  <si>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</si>
  <si>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</si>
  <si>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</si>
  <si>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</si>
  <si>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</si>
  <si>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</si>
  <si>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</si>
  <si>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</si>
  <si>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</si>
  <si>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NUEVA SAGRADO CORAZON</t>
  </si>
  <si>
    <t>NIT: 900408220</t>
  </si>
  <si>
    <t>Santiago de Cali, Agosto 20 del 2024</t>
  </si>
  <si>
    <t>Con Corte al dia: 31/07/2024</t>
  </si>
  <si>
    <t xml:space="preserve">Luisa Fernanda Rúa </t>
  </si>
  <si>
    <t>Analista de cartera</t>
  </si>
  <si>
    <t>A continuacion me permito remitir nuestra respuesta al estado de cartera presentado en la fecha: 16/08/2024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</si>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</sst>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0"/>
      <name val="Century Gothic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47A9A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6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right"/>
    </xf>
    <xf numFmtId="43" fontId="4" fillId="2" borderId="1" xfId="1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/>
    <xf numFmtId="14" fontId="3" fillId="0" borderId="1" xfId="0" applyNumberFormat="1" applyFont="1" applyBorder="1" applyAlignment="1">
      <alignment horizontal="right"/>
    </xf>
    <xf numFmtId="43" fontId="3" fillId="0" borderId="1" xfId="1" applyFont="1" applyBorder="1"/>
    <xf numFmtId="43" fontId="2" fillId="3" borderId="0" xfId="0" applyNumberFormat="1" applyFont="1" applyFill="1"/>
    <xf numFmtId="14" fontId="2" fillId="0" borderId="0" xfId="0" applyNumberFormat="1" applyFont="1" applyBorder="1" applyAlignment="1"/>
    <xf numFmtId="0" fontId="5" fillId="4" borderId="3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5" fillId="0" borderId="0" xfId="0" applyFont="1"/>
    <xf numFmtId="0" fontId="7" fillId="0" borderId="0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left"/>
    </xf>
    <xf numFmtId="14" fontId="5" fillId="0" borderId="3" xfId="0" applyNumberFormat="1" applyFont="1" applyBorder="1"/>
    <xf numFmtId="164" fontId="5" fillId="0" borderId="3" xfId="1" applyNumberFormat="1" applyFont="1" applyBorder="1"/>
    <xf numFmtId="0" fontId="7" fillId="0" borderId="0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7" borderId="3" xfId="0" applyFont="1" applyFill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center"/>
    </xf>
    <xf numFmtId="164" fontId="8" fillId="6" borderId="3" xfId="1" applyNumberFormat="1" applyFont="1" applyFill="1" applyBorder="1" applyAlignment="1">
      <alignment horizontal="center" vertical="center"/>
    </xf>
    <xf numFmtId="164" fontId="5" fillId="0" borderId="0" xfId="1" applyNumberFormat="1" applyFont="1"/>
    <xf numFmtId="0" fontId="10" fillId="0" borderId="0" xfId="3" applyFont="1"/>
    <xf numFmtId="0" fontId="10" fillId="0" borderId="4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/>
    </xf>
    <xf numFmtId="0" fontId="10" fillId="0" borderId="8" xfId="3" applyFont="1" applyBorder="1"/>
    <xf numFmtId="0" fontId="10" fillId="0" borderId="9" xfId="3" applyFont="1" applyBorder="1"/>
    <xf numFmtId="0" fontId="11" fillId="0" borderId="0" xfId="3" applyFont="1"/>
    <xf numFmtId="14" fontId="10" fillId="0" borderId="0" xfId="3" applyNumberFormat="1" applyFont="1"/>
    <xf numFmtId="165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0" fillId="0" borderId="0" xfId="2" applyNumberFormat="1" applyFont="1"/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10" fillId="0" borderId="0" xfId="3" applyNumberFormat="1" applyFont="1"/>
    <xf numFmtId="167" fontId="10" fillId="0" borderId="11" xfId="4" applyNumberFormat="1" applyFont="1" applyBorder="1" applyAlignment="1">
      <alignment horizontal="center"/>
    </xf>
    <xf numFmtId="168" fontId="10" fillId="0" borderId="11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0" fontId="12" fillId="0" borderId="0" xfId="3" applyFont="1"/>
    <xf numFmtId="167" fontId="9" fillId="0" borderId="11" xfId="4" applyNumberFormat="1" applyFont="1" applyBorder="1" applyAlignment="1">
      <alignment horizontal="center"/>
    </xf>
    <xf numFmtId="168" fontId="9" fillId="0" borderId="11" xfId="2" applyNumberFormat="1" applyFont="1" applyBorder="1" applyAlignment="1">
      <alignment horizontal="right"/>
    </xf>
    <xf numFmtId="0" fontId="9" fillId="0" borderId="9" xfId="3" applyFont="1" applyBorder="1"/>
    <xf numFmtId="167" fontId="9" fillId="0" borderId="0" xfId="2" applyNumberFormat="1" applyFont="1" applyAlignment="1">
      <alignment horizontal="right"/>
    </xf>
    <xf numFmtId="167" fontId="12" fillId="0" borderId="15" xfId="4" applyNumberFormat="1" applyFont="1" applyBorder="1" applyAlignment="1">
      <alignment horizontal="center"/>
    </xf>
    <xf numFmtId="168" fontId="12" fillId="0" borderId="15" xfId="2" applyNumberFormat="1" applyFont="1" applyBorder="1" applyAlignment="1">
      <alignment horizontal="right"/>
    </xf>
    <xf numFmtId="169" fontId="9" fillId="0" borderId="0" xfId="3" applyNumberFormat="1" applyFont="1"/>
    <xf numFmtId="166" fontId="9" fillId="0" borderId="0" xfId="4" applyFont="1"/>
    <xf numFmtId="168" fontId="9" fillId="0" borderId="0" xfId="2" applyNumberFormat="1" applyFont="1"/>
    <xf numFmtId="169" fontId="12" fillId="0" borderId="11" xfId="3" applyNumberFormat="1" applyFont="1" applyBorder="1"/>
    <xf numFmtId="169" fontId="9" fillId="0" borderId="11" xfId="3" applyNumberFormat="1" applyFont="1" applyBorder="1"/>
    <xf numFmtId="166" fontId="12" fillId="0" borderId="11" xfId="4" applyFont="1" applyBorder="1"/>
    <xf numFmtId="168" fontId="9" fillId="0" borderId="11" xfId="2" applyNumberFormat="1" applyFont="1" applyBorder="1"/>
    <xf numFmtId="169" fontId="12" fillId="0" borderId="0" xfId="3" applyNumberFormat="1" applyFont="1"/>
    <xf numFmtId="0" fontId="10" fillId="0" borderId="10" xfId="3" applyFont="1" applyBorder="1"/>
    <xf numFmtId="0" fontId="10" fillId="0" borderId="11" xfId="3" applyFont="1" applyBorder="1"/>
    <xf numFmtId="169" fontId="10" fillId="0" borderId="11" xfId="3" applyNumberFormat="1" applyFont="1" applyBorder="1"/>
    <xf numFmtId="0" fontId="10" fillId="0" borderId="12" xfId="3" applyFont="1" applyBorder="1"/>
    <xf numFmtId="0" fontId="12" fillId="0" borderId="7" xfId="3" applyFont="1" applyBorder="1" applyAlignment="1">
      <alignment horizontal="center" vertical="center"/>
    </xf>
    <xf numFmtId="0" fontId="12" fillId="0" borderId="19" xfId="3" applyFont="1" applyBorder="1" applyAlignment="1">
      <alignment horizontal="center" vertical="center"/>
    </xf>
    <xf numFmtId="0" fontId="9" fillId="0" borderId="8" xfId="3" applyFont="1" applyBorder="1"/>
    <xf numFmtId="165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4" fontId="12" fillId="0" borderId="0" xfId="1" applyNumberFormat="1" applyFont="1"/>
    <xf numFmtId="170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164" fontId="9" fillId="0" borderId="20" xfId="1" applyNumberFormat="1" applyFont="1" applyBorder="1" applyAlignment="1">
      <alignment horizontal="center"/>
    </xf>
    <xf numFmtId="170" fontId="9" fillId="0" borderId="20" xfId="1" applyNumberFormat="1" applyFont="1" applyBorder="1" applyAlignment="1">
      <alignment horizontal="right"/>
    </xf>
    <xf numFmtId="164" fontId="9" fillId="0" borderId="15" xfId="1" applyNumberFormat="1" applyFont="1" applyBorder="1" applyAlignment="1">
      <alignment horizontal="center"/>
    </xf>
    <xf numFmtId="170" fontId="9" fillId="0" borderId="15" xfId="1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  <xf numFmtId="0" fontId="2" fillId="3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3" fillId="0" borderId="0" xfId="3" applyFont="1" applyAlignment="1">
      <alignment horizontal="center" vertical="center" wrapText="1"/>
    </xf>
    <xf numFmtId="0" fontId="9" fillId="0" borderId="4" xfId="3" applyFont="1" applyBorder="1" applyAlignment="1">
      <alignment horizontal="center"/>
    </xf>
    <xf numFmtId="0" fontId="9" fillId="0" borderId="5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9" fillId="0" borderId="12" xfId="3" applyFont="1" applyBorder="1" applyAlignment="1">
      <alignment horizontal="center"/>
    </xf>
    <xf numFmtId="0" fontId="12" fillId="0" borderId="4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204789</xdr:colOff>
      <xdr:row>0</xdr:row>
      <xdr:rowOff>71437</xdr:rowOff>
    </xdr:from>
    <xdr:to>
      <xdr:col>1</xdr:col>
      <xdr:colOff>833438</xdr:colOff>
      <xdr:row>3</xdr:row>
      <xdr:rowOff>166687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403FEE57-A69A-430E-B892-7EAA63BD227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9" y="71437"/>
          <a:ext cx="1390649" cy="84534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showGridLines="0" zoomScale="80" zoomScaleNormal="80" workbookViewId="0">
      <selection activeCell="F23" sqref="F23"/>
    </sheetView>
  </sheetViews>
  <sheetFormatPr baseColWidth="10" defaultColWidth="11.453125" defaultRowHeight="12.5" x14ac:dyDescent="0.25"/>
  <cols>
    <col min="1" max="1" width="11.453125" style="1"/>
    <col min="2" max="2" width="35.1796875" style="1" customWidth="1"/>
    <col min="3" max="3" width="11.54296875" style="1" bestFit="1" customWidth="1"/>
    <col min="4" max="4" width="13.54296875" style="1" customWidth="1"/>
    <col min="5" max="5" width="22.26953125" style="1" customWidth="1"/>
    <col min="6" max="6" width="20.7265625" style="2" bestFit="1" customWidth="1"/>
    <col min="7" max="7" width="18" style="1" customWidth="1"/>
    <col min="8" max="16384" width="11.453125" style="1"/>
  </cols>
  <sheetData>
    <row r="1" spans="1:7" ht="20.149999999999999" customHeight="1" x14ac:dyDescent="0.25">
      <c r="A1" s="111" t="s">
        <v>5</v>
      </c>
      <c r="B1" s="111"/>
      <c r="C1" s="111"/>
      <c r="D1" s="111"/>
      <c r="E1" s="111"/>
      <c r="F1" s="111"/>
      <c r="G1" s="111"/>
    </row>
    <row r="2" spans="1:7" ht="20.149999999999999" customHeight="1" x14ac:dyDescent="0.25">
      <c r="A2" s="111" t="s">
        <v>7</v>
      </c>
      <c r="B2" s="111"/>
      <c r="C2" s="111"/>
      <c r="D2" s="111"/>
      <c r="E2" s="111"/>
      <c r="F2" s="111"/>
      <c r="G2" s="111"/>
    </row>
    <row r="3" spans="1:7" ht="20.149999999999999" customHeight="1" x14ac:dyDescent="0.25">
      <c r="A3" s="112" t="s">
        <v>12</v>
      </c>
      <c r="B3" s="112"/>
      <c r="C3" s="112"/>
      <c r="D3" s="112"/>
      <c r="E3" s="112"/>
      <c r="F3" s="112"/>
      <c r="G3" s="112"/>
    </row>
    <row r="4" spans="1:7" ht="20.149999999999999" customHeight="1" x14ac:dyDescent="0.25">
      <c r="A4" s="113" t="s">
        <v>10</v>
      </c>
      <c r="B4" s="113"/>
      <c r="C4" s="13">
        <v>45504</v>
      </c>
      <c r="D4" s="13"/>
      <c r="E4" s="13"/>
      <c r="F4" s="13"/>
      <c r="G4" s="13"/>
    </row>
    <row r="5" spans="1:7" ht="20.149999999999999" customHeight="1" x14ac:dyDescent="0.25">
      <c r="B5" s="3"/>
      <c r="C5" s="3"/>
      <c r="D5" s="3"/>
      <c r="E5" s="3"/>
      <c r="F5" s="3"/>
      <c r="G5" s="3"/>
    </row>
    <row r="6" spans="1:7" x14ac:dyDescent="0.25">
      <c r="A6" s="4" t="s">
        <v>1</v>
      </c>
      <c r="B6" s="4" t="s">
        <v>2</v>
      </c>
      <c r="C6" s="4" t="s">
        <v>8</v>
      </c>
      <c r="D6" s="4" t="s">
        <v>0</v>
      </c>
      <c r="E6" s="4" t="s">
        <v>3</v>
      </c>
      <c r="F6" s="5" t="s">
        <v>6</v>
      </c>
      <c r="G6" s="6" t="s">
        <v>4</v>
      </c>
    </row>
    <row r="7" spans="1:7" x14ac:dyDescent="0.25">
      <c r="A7" s="7">
        <v>890303093</v>
      </c>
      <c r="B7" s="7" t="s">
        <v>13</v>
      </c>
      <c r="C7" s="7" t="s">
        <v>9</v>
      </c>
      <c r="D7" s="8">
        <v>1005672</v>
      </c>
      <c r="E7" s="9">
        <v>45301</v>
      </c>
      <c r="F7" s="10">
        <v>45325</v>
      </c>
      <c r="G7" s="11">
        <v>250600</v>
      </c>
    </row>
    <row r="8" spans="1:7" x14ac:dyDescent="0.25">
      <c r="A8" s="110" t="s">
        <v>11</v>
      </c>
      <c r="B8" s="110"/>
      <c r="C8" s="110"/>
      <c r="D8" s="110"/>
      <c r="E8" s="110"/>
      <c r="F8" s="110"/>
      <c r="G8" s="12">
        <f>SUM(G7:G7)</f>
        <v>250600</v>
      </c>
    </row>
  </sheetData>
  <mergeCells count="5">
    <mergeCell ref="A8:F8"/>
    <mergeCell ref="A1:G1"/>
    <mergeCell ref="A2:G2"/>
    <mergeCell ref="A3:G3"/>
    <mergeCell ref="A4:B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showGridLines="0" zoomScale="80" zoomScaleNormal="80" workbookViewId="0">
      <selection activeCell="A3" sqref="A3"/>
    </sheetView>
  </sheetViews>
  <sheetFormatPr baseColWidth="10" defaultColWidth="11.453125" defaultRowHeight="14.5" x14ac:dyDescent="0.35"/>
  <cols>
    <col min="1" max="1" width="11.453125" style="16"/>
    <col min="2" max="2" width="35.1796875" style="16" customWidth="1"/>
    <col min="3" max="3" width="11.54296875" style="16" bestFit="1" customWidth="1"/>
    <col min="4" max="5" width="13.54296875" style="16" customWidth="1"/>
    <col min="6" max="6" width="20.1796875" style="16" bestFit="1" customWidth="1"/>
    <col min="7" max="8" width="17.08984375" style="26" customWidth="1"/>
    <col min="9" max="9" width="11.36328125" style="33" bestFit="1" customWidth="1"/>
    <col min="10" max="10" width="21.36328125" style="16" bestFit="1" customWidth="1"/>
    <col min="11" max="16384" width="11.453125" style="16"/>
  </cols>
  <sheetData>
    <row r="1" spans="1:12" ht="20.149999999999999" customHeight="1" x14ac:dyDescent="0.35">
      <c r="B1" s="17"/>
      <c r="C1" s="17"/>
      <c r="D1" s="17"/>
      <c r="E1" s="17"/>
      <c r="F1" s="17"/>
      <c r="G1" s="22"/>
      <c r="H1" s="22"/>
      <c r="I1" s="31">
        <f>SUBTOTAL(9,I3)</f>
        <v>250600</v>
      </c>
    </row>
    <row r="2" spans="1:12" s="29" customFormat="1" ht="34" customHeight="1" x14ac:dyDescent="0.35">
      <c r="A2" s="27" t="s">
        <v>1</v>
      </c>
      <c r="B2" s="27" t="s">
        <v>2</v>
      </c>
      <c r="C2" s="27" t="s">
        <v>8</v>
      </c>
      <c r="D2" s="27" t="s">
        <v>0</v>
      </c>
      <c r="E2" s="27" t="s">
        <v>16</v>
      </c>
      <c r="F2" s="28" t="s">
        <v>18</v>
      </c>
      <c r="G2" s="23" t="s">
        <v>20</v>
      </c>
      <c r="H2" s="24" t="s">
        <v>21</v>
      </c>
      <c r="I2" s="32" t="s">
        <v>14</v>
      </c>
      <c r="J2" s="30" t="s">
        <v>22</v>
      </c>
      <c r="K2" s="23" t="s">
        <v>23</v>
      </c>
      <c r="L2" s="23" t="s">
        <v>26</v>
      </c>
    </row>
    <row r="3" spans="1:12" x14ac:dyDescent="0.35">
      <c r="A3" s="14">
        <v>900408220</v>
      </c>
      <c r="B3" s="15" t="s">
        <v>15</v>
      </c>
      <c r="C3" s="18" t="s">
        <v>9</v>
      </c>
      <c r="D3" s="19">
        <v>1005672</v>
      </c>
      <c r="E3" s="19" t="s">
        <v>17</v>
      </c>
      <c r="F3" s="19" t="s">
        <v>19</v>
      </c>
      <c r="G3" s="25">
        <v>45301</v>
      </c>
      <c r="H3" s="25">
        <v>45325</v>
      </c>
      <c r="I3" s="21">
        <v>250600</v>
      </c>
      <c r="J3" s="18" t="s">
        <v>25</v>
      </c>
      <c r="K3" s="18" t="s">
        <v>24</v>
      </c>
      <c r="L3" s="20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23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32" sqref="G32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27</v>
      </c>
      <c r="E2" s="38"/>
      <c r="F2" s="38"/>
      <c r="G2" s="38"/>
      <c r="H2" s="38"/>
      <c r="I2" s="39"/>
      <c r="J2" s="40" t="s">
        <v>28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29</v>
      </c>
      <c r="E4" s="38"/>
      <c r="F4" s="38"/>
      <c r="G4" s="38"/>
      <c r="H4" s="38"/>
      <c r="I4" s="39"/>
      <c r="J4" s="40" t="s">
        <v>30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52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50</v>
      </c>
      <c r="J11" s="54"/>
    </row>
    <row r="12" spans="2:10" ht="13" x14ac:dyDescent="0.3">
      <c r="B12" s="53"/>
      <c r="C12" s="55" t="s">
        <v>51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56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53</v>
      </c>
      <c r="D16" s="56"/>
      <c r="G16" s="58"/>
      <c r="H16" s="60" t="s">
        <v>31</v>
      </c>
      <c r="I16" s="60" t="s">
        <v>32</v>
      </c>
      <c r="J16" s="54"/>
    </row>
    <row r="17" spans="2:14" ht="14.5" x14ac:dyDescent="0.35">
      <c r="B17" s="53"/>
      <c r="C17" s="55" t="s">
        <v>33</v>
      </c>
      <c r="D17" s="55"/>
      <c r="E17" s="55"/>
      <c r="F17" s="55"/>
      <c r="G17" s="58"/>
      <c r="H17" s="61">
        <v>1</v>
      </c>
      <c r="I17" s="31">
        <v>250600</v>
      </c>
      <c r="J17" s="54"/>
    </row>
    <row r="18" spans="2:14" x14ac:dyDescent="0.25">
      <c r="B18" s="53"/>
      <c r="C18" s="34" t="s">
        <v>34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35</v>
      </c>
      <c r="G19" s="58"/>
      <c r="H19" s="64">
        <v>0</v>
      </c>
      <c r="I19" s="65">
        <v>0</v>
      </c>
      <c r="J19" s="54"/>
    </row>
    <row r="20" spans="2:14" x14ac:dyDescent="0.25">
      <c r="B20" s="53"/>
      <c r="C20" s="34" t="s">
        <v>36</v>
      </c>
      <c r="H20" s="66">
        <v>1</v>
      </c>
      <c r="I20" s="67">
        <v>250600</v>
      </c>
      <c r="J20" s="54"/>
    </row>
    <row r="21" spans="2:14" x14ac:dyDescent="0.25">
      <c r="B21" s="53"/>
      <c r="C21" s="34" t="s">
        <v>37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38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39</v>
      </c>
      <c r="D23" s="55"/>
      <c r="E23" s="55"/>
      <c r="F23" s="55"/>
      <c r="H23" s="71">
        <f>H18+H19+H20+H21+H22</f>
        <v>1</v>
      </c>
      <c r="I23" s="72">
        <f>I18+I19+I20+I21+I22</f>
        <v>250600</v>
      </c>
      <c r="J23" s="54"/>
    </row>
    <row r="24" spans="2:14" x14ac:dyDescent="0.25">
      <c r="B24" s="53"/>
      <c r="C24" s="34" t="s">
        <v>40</v>
      </c>
      <c r="H24" s="66">
        <v>0</v>
      </c>
      <c r="I24" s="67">
        <v>0</v>
      </c>
      <c r="J24" s="54"/>
    </row>
    <row r="25" spans="2:14" ht="13" thickBot="1" x14ac:dyDescent="0.3">
      <c r="B25" s="53"/>
      <c r="C25" s="34" t="s">
        <v>41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42</v>
      </c>
      <c r="D26" s="55"/>
      <c r="E26" s="55"/>
      <c r="F26" s="55"/>
      <c r="H26" s="71">
        <f>H24+H25</f>
        <v>0</v>
      </c>
      <c r="I26" s="72">
        <f>I24+I25</f>
        <v>0</v>
      </c>
      <c r="J26" s="54"/>
    </row>
    <row r="27" spans="2:14" ht="13.5" thickBot="1" x14ac:dyDescent="0.35">
      <c r="B27" s="53"/>
      <c r="C27" s="58" t="s">
        <v>43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44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45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1</v>
      </c>
      <c r="I31" s="65">
        <f>I23+I26+I28</f>
        <v>250600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54</v>
      </c>
      <c r="D38" s="80"/>
      <c r="E38" s="58"/>
      <c r="F38" s="58"/>
      <c r="G38" s="58"/>
      <c r="H38" s="87" t="s">
        <v>46</v>
      </c>
      <c r="I38" s="80"/>
      <c r="J38" s="76"/>
    </row>
    <row r="39" spans="2:10" ht="13" x14ac:dyDescent="0.3">
      <c r="B39" s="53"/>
      <c r="C39" s="73" t="s">
        <v>55</v>
      </c>
      <c r="D39" s="58"/>
      <c r="E39" s="58"/>
      <c r="F39" s="58"/>
      <c r="G39" s="58"/>
      <c r="H39" s="73" t="s">
        <v>47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48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114" t="s">
        <v>49</v>
      </c>
      <c r="D42" s="114"/>
      <c r="E42" s="114"/>
      <c r="F42" s="114"/>
      <c r="G42" s="114"/>
      <c r="H42" s="114"/>
      <c r="I42" s="114"/>
      <c r="J42" s="76"/>
    </row>
    <row r="43" spans="2:10" x14ac:dyDescent="0.25">
      <c r="B43" s="53"/>
      <c r="C43" s="114"/>
      <c r="D43" s="114"/>
      <c r="E43" s="114"/>
      <c r="F43" s="114"/>
      <c r="G43" s="114"/>
      <c r="H43" s="114"/>
      <c r="I43" s="114"/>
      <c r="J43" s="76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4" sqref="F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5"/>
      <c r="B1" s="116"/>
      <c r="C1" s="119" t="s">
        <v>57</v>
      </c>
      <c r="D1" s="120"/>
      <c r="E1" s="120"/>
      <c r="F1" s="120"/>
      <c r="G1" s="120"/>
      <c r="H1" s="121"/>
      <c r="I1" s="92" t="s">
        <v>28</v>
      </c>
    </row>
    <row r="2" spans="1:9" ht="53.5" customHeight="1" thickBot="1" x14ac:dyDescent="0.4">
      <c r="A2" s="117"/>
      <c r="B2" s="118"/>
      <c r="C2" s="122" t="s">
        <v>58</v>
      </c>
      <c r="D2" s="123"/>
      <c r="E2" s="123"/>
      <c r="F2" s="123"/>
      <c r="G2" s="123"/>
      <c r="H2" s="124"/>
      <c r="I2" s="93" t="s">
        <v>59</v>
      </c>
    </row>
    <row r="3" spans="1:9" x14ac:dyDescent="0.35">
      <c r="A3" s="94"/>
      <c r="B3" s="58"/>
      <c r="C3" s="58"/>
      <c r="D3" s="58"/>
      <c r="E3" s="58"/>
      <c r="F3" s="58"/>
      <c r="G3" s="58"/>
      <c r="H3" s="58"/>
      <c r="I3" s="76"/>
    </row>
    <row r="4" spans="1:9" x14ac:dyDescent="0.35">
      <c r="A4" s="94"/>
      <c r="B4" s="58"/>
      <c r="C4" s="58"/>
      <c r="D4" s="58"/>
      <c r="E4" s="58"/>
      <c r="F4" s="58"/>
      <c r="G4" s="58"/>
      <c r="H4" s="58"/>
      <c r="I4" s="76"/>
    </row>
    <row r="5" spans="1:9" x14ac:dyDescent="0.35">
      <c r="A5" s="94"/>
      <c r="B5" s="55" t="s">
        <v>52</v>
      </c>
      <c r="C5" s="95"/>
      <c r="D5" s="96"/>
      <c r="E5" s="58"/>
      <c r="F5" s="58"/>
      <c r="G5" s="58"/>
      <c r="H5" s="58"/>
      <c r="I5" s="76"/>
    </row>
    <row r="6" spans="1:9" x14ac:dyDescent="0.35">
      <c r="A6" s="94"/>
      <c r="B6" s="34"/>
      <c r="C6" s="58"/>
      <c r="D6" s="58"/>
      <c r="E6" s="58"/>
      <c r="F6" s="58"/>
      <c r="G6" s="58"/>
      <c r="H6" s="58"/>
      <c r="I6" s="76"/>
    </row>
    <row r="7" spans="1:9" x14ac:dyDescent="0.35">
      <c r="A7" s="94"/>
      <c r="B7" s="55" t="s">
        <v>50</v>
      </c>
      <c r="C7" s="58"/>
      <c r="D7" s="58"/>
      <c r="E7" s="58"/>
      <c r="F7" s="58"/>
      <c r="G7" s="58"/>
      <c r="H7" s="58"/>
      <c r="I7" s="76"/>
    </row>
    <row r="8" spans="1:9" x14ac:dyDescent="0.35">
      <c r="A8" s="94"/>
      <c r="B8" s="55" t="s">
        <v>51</v>
      </c>
      <c r="C8" s="58"/>
      <c r="D8" s="58"/>
      <c r="E8" s="58"/>
      <c r="F8" s="58"/>
      <c r="G8" s="58"/>
      <c r="H8" s="58"/>
      <c r="I8" s="76"/>
    </row>
    <row r="9" spans="1:9" x14ac:dyDescent="0.35">
      <c r="A9" s="94"/>
      <c r="B9" s="58"/>
      <c r="C9" s="58"/>
      <c r="D9" s="58"/>
      <c r="E9" s="58"/>
      <c r="F9" s="58"/>
      <c r="G9" s="58"/>
      <c r="H9" s="58"/>
      <c r="I9" s="76"/>
    </row>
    <row r="10" spans="1:9" x14ac:dyDescent="0.35">
      <c r="A10" s="94"/>
      <c r="B10" s="58" t="s">
        <v>60</v>
      </c>
      <c r="C10" s="58"/>
      <c r="D10" s="58"/>
      <c r="E10" s="58"/>
      <c r="F10" s="58"/>
      <c r="G10" s="58"/>
      <c r="H10" s="58"/>
      <c r="I10" s="76"/>
    </row>
    <row r="11" spans="1:9" x14ac:dyDescent="0.35">
      <c r="A11" s="94"/>
      <c r="B11" s="97"/>
      <c r="C11" s="58"/>
      <c r="D11" s="58"/>
      <c r="E11" s="58"/>
      <c r="F11" s="58"/>
      <c r="G11" s="58"/>
      <c r="H11" s="58"/>
      <c r="I11" s="76"/>
    </row>
    <row r="12" spans="1:9" x14ac:dyDescent="0.35">
      <c r="A12" s="94"/>
      <c r="B12" s="34" t="s">
        <v>53</v>
      </c>
      <c r="C12" s="96"/>
      <c r="D12" s="58"/>
      <c r="E12" s="58"/>
      <c r="F12" s="58"/>
      <c r="G12" s="60" t="s">
        <v>61</v>
      </c>
      <c r="H12" s="60" t="s">
        <v>62</v>
      </c>
      <c r="I12" s="76"/>
    </row>
    <row r="13" spans="1:9" x14ac:dyDescent="0.35">
      <c r="A13" s="94"/>
      <c r="B13" s="73" t="s">
        <v>33</v>
      </c>
      <c r="C13" s="73"/>
      <c r="D13" s="73"/>
      <c r="E13" s="73"/>
      <c r="F13" s="58"/>
      <c r="G13" s="98">
        <f>G19</f>
        <v>1</v>
      </c>
      <c r="H13" s="99">
        <f>H19</f>
        <v>250600</v>
      </c>
      <c r="I13" s="76"/>
    </row>
    <row r="14" spans="1:9" x14ac:dyDescent="0.35">
      <c r="A14" s="94"/>
      <c r="B14" s="58" t="s">
        <v>34</v>
      </c>
      <c r="C14" s="58"/>
      <c r="D14" s="58"/>
      <c r="E14" s="58"/>
      <c r="F14" s="58"/>
      <c r="G14" s="100">
        <v>0</v>
      </c>
      <c r="H14" s="101">
        <v>0</v>
      </c>
      <c r="I14" s="76"/>
    </row>
    <row r="15" spans="1:9" x14ac:dyDescent="0.35">
      <c r="A15" s="94"/>
      <c r="B15" s="58" t="s">
        <v>35</v>
      </c>
      <c r="C15" s="58"/>
      <c r="D15" s="58"/>
      <c r="E15" s="58"/>
      <c r="F15" s="58"/>
      <c r="G15" s="100">
        <v>0</v>
      </c>
      <c r="H15" s="101">
        <v>0</v>
      </c>
      <c r="I15" s="76"/>
    </row>
    <row r="16" spans="1:9" x14ac:dyDescent="0.35">
      <c r="A16" s="94"/>
      <c r="B16" s="58" t="s">
        <v>36</v>
      </c>
      <c r="C16" s="58"/>
      <c r="D16" s="58"/>
      <c r="E16" s="58"/>
      <c r="F16" s="58"/>
      <c r="G16" s="100">
        <v>1</v>
      </c>
      <c r="H16" s="101">
        <v>250600</v>
      </c>
      <c r="I16" s="76"/>
    </row>
    <row r="17" spans="1:9" x14ac:dyDescent="0.35">
      <c r="A17" s="94"/>
      <c r="B17" s="58" t="s">
        <v>37</v>
      </c>
      <c r="C17" s="58"/>
      <c r="D17" s="58"/>
      <c r="E17" s="58"/>
      <c r="F17" s="58"/>
      <c r="G17" s="100">
        <v>0</v>
      </c>
      <c r="H17" s="101">
        <v>0</v>
      </c>
      <c r="I17" s="76"/>
    </row>
    <row r="18" spans="1:9" x14ac:dyDescent="0.35">
      <c r="A18" s="94"/>
      <c r="B18" s="58" t="s">
        <v>63</v>
      </c>
      <c r="C18" s="58"/>
      <c r="D18" s="58"/>
      <c r="E18" s="58"/>
      <c r="F18" s="58"/>
      <c r="G18" s="102">
        <v>0</v>
      </c>
      <c r="H18" s="103">
        <v>0</v>
      </c>
      <c r="I18" s="76"/>
    </row>
    <row r="19" spans="1:9" x14ac:dyDescent="0.35">
      <c r="A19" s="94"/>
      <c r="B19" s="73" t="s">
        <v>64</v>
      </c>
      <c r="C19" s="73"/>
      <c r="D19" s="73"/>
      <c r="E19" s="73"/>
      <c r="F19" s="58"/>
      <c r="G19" s="100">
        <f>SUM(G14:G18)</f>
        <v>1</v>
      </c>
      <c r="H19" s="99">
        <f>(H14+H15+H16+H17+H18)</f>
        <v>250600</v>
      </c>
      <c r="I19" s="76"/>
    </row>
    <row r="20" spans="1:9" ht="15" thickBot="1" x14ac:dyDescent="0.4">
      <c r="A20" s="94"/>
      <c r="B20" s="73"/>
      <c r="C20" s="73"/>
      <c r="D20" s="58"/>
      <c r="E20" s="58"/>
      <c r="F20" s="58"/>
      <c r="G20" s="104"/>
      <c r="H20" s="105"/>
      <c r="I20" s="76"/>
    </row>
    <row r="21" spans="1:9" ht="15" thickTop="1" x14ac:dyDescent="0.35">
      <c r="A21" s="94"/>
      <c r="B21" s="73"/>
      <c r="C21" s="73"/>
      <c r="D21" s="58"/>
      <c r="E21" s="58"/>
      <c r="F21" s="58"/>
      <c r="G21" s="80"/>
      <c r="H21" s="106"/>
      <c r="I21" s="76"/>
    </row>
    <row r="22" spans="1:9" x14ac:dyDescent="0.35">
      <c r="A22" s="94"/>
      <c r="B22" s="58"/>
      <c r="C22" s="58"/>
      <c r="D22" s="58"/>
      <c r="E22" s="58"/>
      <c r="F22" s="80"/>
      <c r="G22" s="80"/>
      <c r="H22" s="80"/>
      <c r="I22" s="76"/>
    </row>
    <row r="23" spans="1:9" ht="15" thickBot="1" x14ac:dyDescent="0.4">
      <c r="A23" s="94"/>
      <c r="B23" s="84"/>
      <c r="C23" s="84"/>
      <c r="D23" s="58"/>
      <c r="E23" s="58"/>
      <c r="F23" s="84"/>
      <c r="G23" s="84"/>
      <c r="H23" s="80"/>
      <c r="I23" s="76"/>
    </row>
    <row r="24" spans="1:9" x14ac:dyDescent="0.35">
      <c r="A24" s="94"/>
      <c r="B24" s="80" t="s">
        <v>65</v>
      </c>
      <c r="C24" s="80"/>
      <c r="D24" s="58"/>
      <c r="E24" s="58"/>
      <c r="F24" s="80"/>
      <c r="G24" s="80"/>
      <c r="H24" s="80"/>
      <c r="I24" s="76"/>
    </row>
    <row r="25" spans="1:9" x14ac:dyDescent="0.35">
      <c r="A25" s="94"/>
      <c r="B25" s="80" t="s">
        <v>54</v>
      </c>
      <c r="C25" s="80"/>
      <c r="D25" s="58"/>
      <c r="E25" s="58"/>
      <c r="F25" s="80" t="s">
        <v>66</v>
      </c>
      <c r="G25" s="80"/>
      <c r="H25" s="80"/>
      <c r="I25" s="76"/>
    </row>
    <row r="26" spans="1:9" x14ac:dyDescent="0.35">
      <c r="A26" s="94"/>
      <c r="B26" s="80" t="s">
        <v>55</v>
      </c>
      <c r="C26" s="80"/>
      <c r="D26" s="58"/>
      <c r="E26" s="58"/>
      <c r="F26" s="80" t="s">
        <v>67</v>
      </c>
      <c r="G26" s="80"/>
      <c r="H26" s="80"/>
      <c r="I26" s="76"/>
    </row>
    <row r="27" spans="1:9" x14ac:dyDescent="0.35">
      <c r="A27" s="94"/>
      <c r="B27" s="80"/>
      <c r="C27" s="80"/>
      <c r="D27" s="58"/>
      <c r="E27" s="58"/>
      <c r="F27" s="80"/>
      <c r="G27" s="80"/>
      <c r="H27" s="80"/>
      <c r="I27" s="76"/>
    </row>
    <row r="28" spans="1:9" ht="18.5" customHeight="1" x14ac:dyDescent="0.35">
      <c r="A28" s="94"/>
      <c r="B28" s="125" t="s">
        <v>68</v>
      </c>
      <c r="C28" s="125"/>
      <c r="D28" s="125"/>
      <c r="E28" s="125"/>
      <c r="F28" s="125"/>
      <c r="G28" s="125"/>
      <c r="H28" s="125"/>
      <c r="I28" s="76"/>
    </row>
    <row r="29" spans="1:9" ht="15" thickBot="1" x14ac:dyDescent="0.4">
      <c r="A29" s="107"/>
      <c r="B29" s="108"/>
      <c r="C29" s="108"/>
      <c r="D29" s="108"/>
      <c r="E29" s="108"/>
      <c r="F29" s="84"/>
      <c r="G29" s="84"/>
      <c r="H29" s="84"/>
      <c r="I29" s="10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Viviana Restrepo Montoya</dc:creator>
  <cp:lastModifiedBy>Paola Andrea Jimenez Prado</cp:lastModifiedBy>
  <cp:lastPrinted>2024-08-20T13:37:29Z</cp:lastPrinted>
  <dcterms:created xsi:type="dcterms:W3CDTF">2020-06-16T16:21:47Z</dcterms:created>
  <dcterms:modified xsi:type="dcterms:W3CDTF">2024-08-20T13:45:21Z</dcterms:modified>
</cp:coreProperties>
</file>