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9. SEPTIEMBRE\NIT 900469882_CENTRO MEDICO SERVISALUD INTEGRAL\"/>
    </mc:Choice>
  </mc:AlternateContent>
  <bookViews>
    <workbookView xWindow="0" yWindow="0" windowWidth="19200" windowHeight="7020" activeTab="4"/>
  </bookViews>
  <sheets>
    <sheet name="Hoja2" sheetId="9" r:id="rId1"/>
    <sheet name="INFO IPS" sheetId="7" r:id="rId2"/>
    <sheet name="TD 1" sheetId="11" r:id="rId3"/>
    <sheet name="ESTADO DE CADA FACTURA" sheetId="10" r:id="rId4"/>
    <sheet name="FOR-CSA-018 " sheetId="12" r:id="rId5"/>
    <sheet name="FOR CSA 004" sheetId="13" r:id="rId6"/>
    <sheet name="TD" sheetId="6" state="hidden" r:id="rId7"/>
  </sheets>
  <definedNames>
    <definedName name="_xlnm._FilterDatabase" localSheetId="3" hidden="1">'ESTADO DE CADA FACTURA'!$A$2:$AC$26</definedName>
    <definedName name="_xlnm._FilterDatabase" localSheetId="1" hidden="1">'INFO IPS'!$A$1:$L$25</definedName>
  </definedNames>
  <calcPr calcId="152511"/>
  <pivotCaches>
    <pivotCache cacheId="48" r:id="rId8"/>
    <pivotCache cacheId="49"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13" l="1"/>
  <c r="H13" i="13" s="1"/>
  <c r="G19" i="13"/>
  <c r="G13" i="13" s="1"/>
  <c r="I28" i="12"/>
  <c r="H28" i="12"/>
  <c r="I26" i="12"/>
  <c r="H26" i="12"/>
  <c r="I23" i="12"/>
  <c r="H23" i="12"/>
  <c r="E7" i="11"/>
  <c r="H31" i="12" l="1"/>
  <c r="I31" i="12"/>
  <c r="E6" i="11"/>
  <c r="X1" i="10" l="1"/>
  <c r="W1" i="10"/>
  <c r="T1" i="10"/>
  <c r="S1" i="10"/>
  <c r="R1" i="10"/>
  <c r="K1" i="10"/>
  <c r="E26" i="10"/>
  <c r="E25" i="10"/>
  <c r="E24" i="10"/>
  <c r="E23" i="10"/>
  <c r="E22" i="10"/>
  <c r="E21" i="10"/>
  <c r="E20" i="10"/>
  <c r="E19" i="10"/>
  <c r="E18" i="10"/>
  <c r="E17" i="10"/>
  <c r="E16" i="10"/>
  <c r="E15" i="10"/>
  <c r="E14" i="10"/>
  <c r="E13" i="10"/>
  <c r="E12" i="10"/>
  <c r="E11" i="10"/>
  <c r="E10" i="10"/>
  <c r="E9" i="10"/>
  <c r="E8" i="10"/>
  <c r="E7" i="10"/>
  <c r="E6" i="10"/>
  <c r="E5" i="10"/>
  <c r="E4" i="10"/>
  <c r="E3" i="10"/>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<sst xmlns="http://schemas.openxmlformats.org/spreadsheetml/2006/main" count="1265" uniqueCount="256">
  <si>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</si>
  <si>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</si>
  <si>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</si>
  <si>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</si>
  <si>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</si>
  <si>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</si>
  <si>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</si>
  <si>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</si>
  <si>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</si>
  <si>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</si>
  <si>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</si>
  <si>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</si>
  <si>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FACTURA DEVUELTA</t>
  </si>
  <si>
    <t>FACTURA COVID-19 CANCELADA POR LA ADRES</t>
  </si>
  <si>
    <t>FACTURA COVID-19</t>
  </si>
  <si>
    <t>FACTURA PENDIENTE EN PROGRAMACION DE PAGO - GLOSA ACEPTADA POR LA IPS</t>
  </si>
  <si>
    <t>FACTURA PENDIENTE EN PROGRAMACION DE PAGO</t>
  </si>
  <si>
    <t>FACTURA NO RADICADA</t>
  </si>
  <si>
    <t>Total general</t>
  </si>
  <si>
    <t>FACTURA CANCELADA PARCIALMENTE - GLOSA ACEPTADA POR LA IPS</t>
  </si>
  <si>
    <t>FACTURA CANCELADA</t>
  </si>
  <si>
    <t>FACTURA CANCELADA PARCIALMENTE - SALDO PENDIENTE EN PROGRAMACION DE PAGO</t>
  </si>
  <si>
    <t>Etiquetas de fila</t>
  </si>
  <si>
    <t xml:space="preserve">Valor compensacion SAP </t>
  </si>
  <si>
    <t xml:space="preserve">Valor Glosa Aceptada </t>
  </si>
  <si>
    <t xml:space="preserve">Saldo IPS </t>
  </si>
  <si>
    <t xml:space="preserve">Cant. Facturas </t>
  </si>
  <si>
    <t>EVENTO</t>
  </si>
  <si>
    <t>CALI</t>
  </si>
  <si>
    <t>CENTRO MEDICO SERVISALUD INTEGRAL IPS SAS</t>
  </si>
  <si>
    <t>nombreplan</t>
  </si>
  <si>
    <t>20-11183</t>
  </si>
  <si>
    <t>CONVENIO EVENTO EPS COMFENALCO 2022</t>
  </si>
  <si>
    <t>EPS</t>
  </si>
  <si>
    <t>20-112</t>
  </si>
  <si>
    <t>EPS COMFENALCO VALLE 2019</t>
  </si>
  <si>
    <t>20-14130</t>
  </si>
  <si>
    <t>EPS COMFENALCO VALLE 2022</t>
  </si>
  <si>
    <t>20-15015</t>
  </si>
  <si>
    <t>PR</t>
  </si>
  <si>
    <t>20-19867</t>
  </si>
  <si>
    <t>20-20859</t>
  </si>
  <si>
    <t>20-22090</t>
  </si>
  <si>
    <t>CONVENIO EVENTO EPS COMFENALCO 2023</t>
  </si>
  <si>
    <t>20-22093</t>
  </si>
  <si>
    <t>20-22911</t>
  </si>
  <si>
    <t>EPS COMFENALCO VALLE 2021</t>
  </si>
  <si>
    <t>20-23523</t>
  </si>
  <si>
    <t>10</t>
  </si>
  <si>
    <t>20-3449</t>
  </si>
  <si>
    <t>20-3688</t>
  </si>
  <si>
    <t>20-4176</t>
  </si>
  <si>
    <t>20-4222</t>
  </si>
  <si>
    <t>20-4802</t>
  </si>
  <si>
    <t>20-5191</t>
  </si>
  <si>
    <t>20-6993</t>
  </si>
  <si>
    <t>20-7478</t>
  </si>
  <si>
    <t>20-7486</t>
  </si>
  <si>
    <t>20-24088</t>
  </si>
  <si>
    <t>20-23773</t>
  </si>
  <si>
    <t>20-23738</t>
  </si>
  <si>
    <t>20-23732</t>
  </si>
  <si>
    <t>20-15016</t>
  </si>
  <si>
    <t>20-3672</t>
  </si>
  <si>
    <t>URGENCIA</t>
  </si>
  <si>
    <t>AMBULATORIO</t>
  </si>
  <si>
    <t>Empresa</t>
  </si>
  <si>
    <t>Factura</t>
  </si>
  <si>
    <t>consecutivoGlosa</t>
  </si>
  <si>
    <t>NombreConvenio</t>
  </si>
  <si>
    <t>CodServicio</t>
  </si>
  <si>
    <t>NombreServicio</t>
  </si>
  <si>
    <t>Servicio</t>
  </si>
  <si>
    <t>DepInterno</t>
  </si>
  <si>
    <t>DptoServicio</t>
  </si>
  <si>
    <t>DeptInternoGlosa</t>
  </si>
  <si>
    <t>DptoServicioGlosa</t>
  </si>
  <si>
    <t>CodMotivo</t>
  </si>
  <si>
    <t>Motivo</t>
  </si>
  <si>
    <t>Respuesta</t>
  </si>
  <si>
    <t>CantidadCargada</t>
  </si>
  <si>
    <t>ValorCargadoServicio</t>
  </si>
  <si>
    <t>CantidadGlosada</t>
  </si>
  <si>
    <t>ValorGlosa</t>
  </si>
  <si>
    <t>CantidadAceptada</t>
  </si>
  <si>
    <t>ValorGlosaAceptado</t>
  </si>
  <si>
    <t>ObsevacionDetalle</t>
  </si>
  <si>
    <t>ObservacionGeneral</t>
  </si>
  <si>
    <t>ExclusivaServicio</t>
  </si>
  <si>
    <t>FechaRadicionFactura</t>
  </si>
  <si>
    <t>PostPre</t>
  </si>
  <si>
    <t>FechaGlosa</t>
  </si>
  <si>
    <t>FechaGrabacionGlosa</t>
  </si>
  <si>
    <t>Glosa/Devolucion</t>
  </si>
  <si>
    <t>ClasificacionGlosa</t>
  </si>
  <si>
    <t>NoCaso</t>
  </si>
  <si>
    <t>FechaIngreso</t>
  </si>
  <si>
    <t>ActaConciliacion</t>
  </si>
  <si>
    <t>UsuarioConcilia</t>
  </si>
  <si>
    <t>NoSiniestro</t>
  </si>
  <si>
    <t>nopoliza</t>
  </si>
  <si>
    <t>EmpresaCuentaRel</t>
  </si>
  <si>
    <t>CuentaRelacionada</t>
  </si>
  <si>
    <t>EmpresaCuentaMaestra</t>
  </si>
  <si>
    <t>NoCuentaMaestra</t>
  </si>
  <si>
    <t>JAMU</t>
  </si>
  <si>
    <t>1001</t>
  </si>
  <si>
    <t>TODA LA FACTURA.</t>
  </si>
  <si>
    <t>HO</t>
  </si>
  <si>
    <t>09</t>
  </si>
  <si>
    <t>FARMACIA</t>
  </si>
  <si>
    <t>ADMISIONES</t>
  </si>
  <si>
    <t>821</t>
  </si>
  <si>
    <t>Autorización no corresponde al prestador de servicios de salud (Devoluciones).</t>
  </si>
  <si>
    <t>SERVICIO O FACTURA NO AUTORIZADOS POR ERP</t>
  </si>
  <si>
    <t>POST</t>
  </si>
  <si>
    <t>Devolucion</t>
  </si>
  <si>
    <t>5-Otros</t>
  </si>
  <si>
    <t xml:space="preserve"> Desbridamiento por lesión de tejidos profundos, más del 5% área corporal</t>
  </si>
  <si>
    <t>QX</t>
  </si>
  <si>
    <t>03</t>
  </si>
  <si>
    <t>CIRUGIA</t>
  </si>
  <si>
    <t>623</t>
  </si>
  <si>
    <t>Procedimiento o actividad (Pertinencia).</t>
  </si>
  <si>
    <t>DESBRIDAMIENTO NO PERTINENTE O SOBREFACTURADO</t>
  </si>
  <si>
    <t>GLOSA</t>
  </si>
  <si>
    <t>6-Asistencial</t>
  </si>
  <si>
    <t>01</t>
  </si>
  <si>
    <t>RADIOLOGIA</t>
  </si>
  <si>
    <t xml:space="preserve"> Osteosíntesis en tibia o peroné</t>
  </si>
  <si>
    <t>CIRUGÍA NO PERTINENTE//NO FACT (ORTOPEDIA)*</t>
  </si>
  <si>
    <t>Extracción quirúrgica de material de osteosíntesis en pierna, tobillo o pie</t>
  </si>
  <si>
    <t>20-22912</t>
  </si>
  <si>
    <t>330</t>
  </si>
  <si>
    <t>Autorización de servicios adicional (Soportes).</t>
  </si>
  <si>
    <t>UR</t>
  </si>
  <si>
    <t>8-Autorizacion</t>
  </si>
  <si>
    <t>EPS COMFENALCO VALLE 2020</t>
  </si>
  <si>
    <t>24</t>
  </si>
  <si>
    <t>NOTIFICACIONES</t>
  </si>
  <si>
    <t>16-Autorizaciones parciales</t>
  </si>
  <si>
    <t>23</t>
  </si>
  <si>
    <t>RADICACION</t>
  </si>
  <si>
    <t xml:space="preserve"> Desbridamiento por lesión superficial, más del 5% área corporal</t>
  </si>
  <si>
    <t>Drenaje, curetaje, secuestrectomía, de tibia o peroné</t>
  </si>
  <si>
    <t xml:space="preserve">	SERVICIO O FACTURA NO AUTORIZADOS POR ERP</t>
  </si>
  <si>
    <t xml:space="preserve"> Extracción de cuerpos libres intraarticulares en hombro, codo, rodilla, tobillo o articulación temporomandibular</t>
  </si>
  <si>
    <t xml:space="preserve"> Drenaje, curetaje, secuestrectomía, de tibia o peroné</t>
  </si>
  <si>
    <t>99</t>
  </si>
  <si>
    <t>ORDENES EXTERNAS</t>
  </si>
  <si>
    <t>- Extracción de cuerpos libres intraarticulares en hombro, codo, rodilla, tobillo o articulación temporomandibular</t>
  </si>
  <si>
    <t>Ligamentorrafia o reinserción ligamentos (tres o más)</t>
  </si>
  <si>
    <t xml:space="preserve"> Neurólisis nervio pie</t>
  </si>
  <si>
    <t>HOSPITALARIO</t>
  </si>
  <si>
    <t>Alf+Fac</t>
  </si>
  <si>
    <t>Llave</t>
  </si>
  <si>
    <t>900469882_2026310</t>
  </si>
  <si>
    <t>900469882_2024118</t>
  </si>
  <si>
    <t>900469882_2024088</t>
  </si>
  <si>
    <t>900469882_2023773</t>
  </si>
  <si>
    <t>900469882_2023738</t>
  </si>
  <si>
    <t>900469882_2023732</t>
  </si>
  <si>
    <t>900469882_2023523</t>
  </si>
  <si>
    <t>900469882_2022090</t>
  </si>
  <si>
    <t>900469882_2022093</t>
  </si>
  <si>
    <t>900469882_2020859</t>
  </si>
  <si>
    <t>900469882_2019867</t>
  </si>
  <si>
    <t>900469882_2015015</t>
  </si>
  <si>
    <t>900469882_2015016</t>
  </si>
  <si>
    <t>900469882_2014130</t>
  </si>
  <si>
    <t>900469882_2011183</t>
  </si>
  <si>
    <t>900469882_207486</t>
  </si>
  <si>
    <t>900469882_207478</t>
  </si>
  <si>
    <t>900469882_206993</t>
  </si>
  <si>
    <t>900469882_205191</t>
  </si>
  <si>
    <t>900469882_204802</t>
  </si>
  <si>
    <t>900469882_204176</t>
  </si>
  <si>
    <t>900469882_203672</t>
  </si>
  <si>
    <t>900469882_203688</t>
  </si>
  <si>
    <t>900469882_203449</t>
  </si>
  <si>
    <t xml:space="preserve">Fecha de radicacion EPS </t>
  </si>
  <si>
    <t>Estado de Factura EPS Septiembre 30</t>
  </si>
  <si>
    <t>Boxalud</t>
  </si>
  <si>
    <t>Devuelta</t>
  </si>
  <si>
    <t>Finalizada</t>
  </si>
  <si>
    <t>Para respuesta prestador</t>
  </si>
  <si>
    <t>Valor Total Bruto</t>
  </si>
  <si>
    <t>Valor Radicado</t>
  </si>
  <si>
    <t>Valor Glosa Pendiente</t>
  </si>
  <si>
    <t>Valor Pagar</t>
  </si>
  <si>
    <t>Valor devolucion</t>
  </si>
  <si>
    <t>Observacion objeccion</t>
  </si>
  <si>
    <t>Por pagar SAP</t>
  </si>
  <si>
    <t xml:space="preserve"> P. abiertas doc</t>
  </si>
  <si>
    <t>20.08.2024</t>
  </si>
  <si>
    <t>Valor compensacion SAP</t>
  </si>
  <si>
    <t xml:space="preserve">Doc compensacion </t>
  </si>
  <si>
    <t xml:space="preserve">Fecha de compensacion </t>
  </si>
  <si>
    <t>Fecha de corte</t>
  </si>
  <si>
    <t>autorizacion
se devuelve factura con soportes radicar los soportes al area encargada capautorizaciones@epsdelagente.com.co , para que realicen el cierre del evento
y para darle tramite ala factura.
correo que enviaron a solicitar la autorizacion no corresponde .</t>
  </si>
  <si>
    <t>SE DEVUELTA FACTURA CON SOPORES COMPLETOS AL VALIDAR LOS DATOS DELA FACTURA , NO CUENTA CON LA AUTORIZACION PRA LOS SERVICIOS PRESTADOS , CAPUTORIZACIONES@EPSDELA GENTE.COM.CO Y RADCAR  PARA DARLE TRAMITE ALA FACTURA SUJETA A PERTINENCIA</t>
  </si>
  <si>
    <t>AUTORIZACION 
SE DEVUELVE FACTURA CON SOPORTES COMPLETOS AL VALIDAR LOS DATOS DE LA FACTURA NO CUENTA CON LA AUTORIZACION 
SOLICITARLA ALA AREA ENCARGADA CAPAUTORIZACIONES@EPSDELA Y RADICAR  GENTE.COM.CO PARA DARLE TRAMITE ALA FACTURA,SUJETA APERTIENENCIA</t>
  </si>
  <si>
    <t>AUTORIZACION
SE DEVUELVE FACTURA CON SOPORTES COMPLETOS AL VALIDAR LOS DATOS DELA FACTURA NO CUENTA CON LA AUTORIZACION S, SOLICIARLA AL AREA ENCARGADA CAPAUTORIZACIONES@EPSDELAGENTE.COM.CO ,Y RADICAR ,PARA DARLE TRAMITE ALA FACURA,SUJETA APERTIENCIA</t>
  </si>
  <si>
    <t>AUTORIZACION
SE DEVEULVE FACTURA CON SOPORTES AL VALIDAR NO CUENTA CON LA AUTORIZACION  PARA LOS SERVICIOS PRESTADOS, SOLICITAR AL AREA ENCARGADA CAPAUTORIZACIONES@ESDELA GENTE.COM.CO,Y RADICAR ,PARA DARLE TRAMITE ALA FACTURA ,SUJETA APERTIENNECIA</t>
  </si>
  <si>
    <t>autorizacion
factura presenta objecion por pertinencia medica
SE OBJETA PROCEDIMIENTO 839908, PROCEDIMIENTO NO FACTURABLE, ES LA VIA DE ACCESO PARA PROCEDIMIENTO REALIZADO EN MIEMBRO INFERIOR, NO SE RECONOCE DE MANERA ADICIONAL $ 76.300
SE OBJETA 81108-811818, NO SE EVIDENCIA UTILIZADO ENLA DESCRIPCION DE LA TECNICA QUIRURGICA,NO SE RECONOCE SU USO ,se realiza devolucion por que presenta mas 50%objecion medica10199250</t>
  </si>
  <si>
    <t>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 FACTURA SUJETA A PERTINENCIA</t>
  </si>
  <si>
    <t>se devuelve factura con sopores completos ,paciente ingreso por accidente de transito anexar la carta soat
detalle cargos ,factura adres y factura asegurado y documento del vehiculo</t>
  </si>
  <si>
    <t>autorizacion
se devuelve factura con sopores completos ,paciente ingreso por accidente de transito anexar la carta soat
detalle cargos ,factura adres y factura asegurado y documento del vehiculo</t>
  </si>
  <si>
    <t>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encargada.capautorizaciones@epsdelagente.com.co.factura sujeta auditoria</t>
  </si>
  <si>
    <t>autorizacion
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 FACTURA SUJETA A PERTINENCIA</t>
  </si>
  <si>
    <t xml:space="preserve">FACTURA PENDIENTE EN PROGRAMACION DE PAGO </t>
  </si>
  <si>
    <t>FACTURA PENDIENTE EN PROGRAMACION DE PAGO - GLOSA PENDIENTE POR CONCILIAR</t>
  </si>
  <si>
    <t>Estado de Factura EPS Julio 25</t>
  </si>
  <si>
    <t>FACTURA EN PROCESO INTERNO</t>
  </si>
  <si>
    <t xml:space="preserve">Valor glosa pendiente </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</si>
  <si>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</si>
  <si>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</si>
  <si>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</si>
  <si>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</si>
  <si>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</si>
  <si>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</si>
  <si>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</si>
  <si>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</si>
  <si>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</si>
  <si>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</si>
  <si>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</si>
  <si>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</si>
  <si>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</si>
  <si>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</si>
  <si>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</si>
  <si>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</si>
  <si>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</si>
  <si>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</si>
  <si>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</si>
  <si>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</si>
  <si>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</si>
  <si>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</si>
  <si>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</si>
  <si>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NIT: 900469882</t>
  </si>
  <si>
    <t>Señores: CENTRO MEDICO SERVISALUD INTEGRAL IPS SAS</t>
  </si>
  <si>
    <t>Santiago de Cali, Septiembre 30 del 2024</t>
  </si>
  <si>
    <t>Con Corte al dia: 30/08/2024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</si>
  <si>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</si>
  <si>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</si>
  <si>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</si>
  <si>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</si>
  <si>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</si>
  <si>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</si>
  <si>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</si>
  <si>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</si>
  <si>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</si>
  <si>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</si>
  <si>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</si>
  <si>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</si>
  <si>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Analista de Glosas</t>
  </si>
  <si>
    <t xml:space="preserve">Rafael Zambrano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</si>
</sst>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 #,##0.00_-;\-&quot;$&quot;\ * #,##0.00_-;_-&quot;$&quot;\ * &quot;-&quot;??_-;_-@_-"/>
    <numFmt numFmtId="43" formatCode="_-* #,##0.00_-;\-* #,##0.00_-;_-* &quot;-&quot;??_-;_-@_-"/>
    <numFmt numFmtId="164" formatCode="_ * #,##0.00_ ;_ * \-#,##0.00_ ;_ * &quot;-&quot;??_ ;_ @_ "/>
    <numFmt numFmtId="165" formatCode="_ * #,##0_ ;_ * \-#,##0_ ;_ * &quot;-&quot;??_ ;_ @_ "/>
    <numFmt numFmtId="166" formatCode="_-* #,##0.00\ _€_-;\-* #,##0.00\ _€_-;_-* &quot;-&quot;??\ _€_-;_-@_-"/>
    <numFmt numFmtId="167" formatCode="_-* #,##0_-;\-* #,##0_-;_-* &quot;-&quot;??_-;_-@_-"/>
    <numFmt numFmtId="168" formatCode="[$-240A]d&quot; de &quot;mmmm&quot; de &quot;yyyy;@"/>
    <numFmt numFmtId="169" formatCode="_-* #,##0\ _€_-;\-* #,##0\ _€_-;_-* &quot;-&quot;??\ _€_-;_-@_-"/>
    <numFmt numFmtId="170" formatCode="_-&quot;$&quot;\ * #,##0_-;\-&quot;$&quot;\ * #,##0_-;_-&quot;$&quot;\ * &quot;-&quot;??_-;_-@_-"/>
    <numFmt numFmtId="171" formatCode="&quot;$&quot;\ #,##0;[Red]&quot;$&quot;\ #,##0"/>
    <numFmt numFmtId="172" formatCode="[$$-240A]\ #,##0;\-[$$-240A]\ #,##0"/>
  </numFmts>
  <fonts count="1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9"/>
      <color theme="1"/>
      <name val="Arial"/>
      <family val="2"/>
    </font>
    <font>
      <sz val="9"/>
      <color theme="1"/>
      <name val="Calibri"/>
      <family val="2"/>
      <scheme val="minor"/>
    </font>
    <font>
      <b/>
      <sz val="11"/>
      <name val="Calibri"/>
      <family val="2"/>
    </font>
    <font>
      <b/>
      <sz val="11"/>
      <color theme="1"/>
      <name val="Calibri"/>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7">
    <xf numFmtId="0" fontId="0" fillId="0" borderId="0"/>
    <xf numFmtId="164" fontId="4" fillId="0" borderId="0" applyFont="0" applyFill="0" applyBorder="0" applyAlignment="0" applyProtection="0"/>
    <xf numFmtId="0" fontId="5" fillId="0" borderId="0"/>
    <xf numFmtId="166" fontId="4" fillId="0" borderId="0" applyFont="0" applyFill="0" applyBorder="0" applyAlignment="0" applyProtection="0"/>
    <xf numFmtId="43" fontId="4" fillId="0" borderId="0" applyFont="0" applyFill="0" applyBorder="0" applyAlignment="0" applyProtection="0"/>
    <xf numFmtId="164" fontId="4" fillId="0" borderId="0" applyFont="0" applyFill="0" applyBorder="0" applyAlignment="0" applyProtection="0"/>
    <xf numFmtId="44" fontId="4" fillId="0" borderId="0" applyFont="0" applyFill="0" applyBorder="0" applyAlignment="0" applyProtection="0"/>
  </cellStyleXfs>
  <cellXfs count="134">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center"/>
    </xf>
    <xf numFmtId="165" fontId="0" fillId="0" borderId="0" xfId="1" applyNumberFormat="1" applyFont="1"/>
    <xf numFmtId="0" fontId="0" fillId="0" borderId="4" xfId="0" applyBorder="1" applyAlignment="1">
      <alignment horizontal="left"/>
    </xf>
    <xf numFmtId="0" fontId="0" fillId="0" borderId="2" xfId="0" pivotButton="1" applyBorder="1"/>
    <xf numFmtId="0" fontId="0" fillId="0" borderId="2" xfId="0" applyBorder="1"/>
    <xf numFmtId="165" fontId="0" fillId="0" borderId="2" xfId="1" applyNumberFormat="1" applyFont="1" applyBorder="1"/>
    <xf numFmtId="0" fontId="0" fillId="0" borderId="2" xfId="0" applyBorder="1" applyAlignment="1">
      <alignment horizontal="left"/>
    </xf>
    <xf numFmtId="165" fontId="0" fillId="0" borderId="5" xfId="1" applyNumberFormat="1" applyFont="1" applyBorder="1"/>
    <xf numFmtId="0" fontId="0" fillId="0" borderId="4" xfId="0" applyBorder="1"/>
    <xf numFmtId="165" fontId="0" fillId="0" borderId="4" xfId="1" applyNumberFormat="1" applyFont="1" applyFill="1" applyBorder="1"/>
    <xf numFmtId="165" fontId="0" fillId="0" borderId="3" xfId="1" applyNumberFormat="1" applyFont="1" applyFill="1" applyBorder="1"/>
    <xf numFmtId="0" fontId="6" fillId="0" borderId="1" xfId="0" applyFont="1" applyBorder="1"/>
    <xf numFmtId="0" fontId="6" fillId="0" borderId="1" xfId="0" applyFont="1" applyBorder="1" applyAlignment="1">
      <alignment horizontal="center"/>
    </xf>
    <xf numFmtId="14" fontId="6" fillId="0" borderId="1" xfId="0" applyNumberFormat="1" applyFont="1" applyBorder="1"/>
    <xf numFmtId="165" fontId="6" fillId="0" borderId="1" xfId="1" applyNumberFormat="1" applyFont="1" applyBorder="1"/>
    <xf numFmtId="0" fontId="7" fillId="0" borderId="1" xfId="0" applyFont="1" applyBorder="1" applyAlignment="1">
      <alignment horizontal="center"/>
    </xf>
    <xf numFmtId="0" fontId="0" fillId="0" borderId="1" xfId="0" applyBorder="1"/>
    <xf numFmtId="0" fontId="0" fillId="0" borderId="0" xfId="0"/>
    <xf numFmtId="14" fontId="0" fillId="0" borderId="0" xfId="0" applyNumberFormat="1"/>
    <xf numFmtId="0" fontId="0" fillId="0" borderId="1" xfId="0" applyFont="1" applyBorder="1"/>
    <xf numFmtId="0" fontId="0" fillId="0" borderId="0" xfId="0" applyFont="1"/>
    <xf numFmtId="0" fontId="0" fillId="0" borderId="0" xfId="0" applyFont="1" applyAlignment="1">
      <alignment horizontal="center"/>
    </xf>
    <xf numFmtId="0" fontId="0" fillId="0" borderId="1" xfId="0" applyFont="1" applyBorder="1" applyAlignment="1">
      <alignment horizontal="center"/>
    </xf>
    <xf numFmtId="14" fontId="0" fillId="0" borderId="1" xfId="0" applyNumberFormat="1" applyFont="1" applyBorder="1"/>
    <xf numFmtId="165" fontId="0" fillId="0" borderId="1" xfId="1" applyNumberFormat="1" applyFont="1" applyBorder="1"/>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165" fontId="1" fillId="0" borderId="1" xfId="1" applyNumberFormat="1" applyFont="1" applyBorder="1" applyAlignment="1">
      <alignment horizontal="center" vertical="center" wrapText="1"/>
    </xf>
    <xf numFmtId="165" fontId="1" fillId="4" borderId="1" xfId="1" applyNumberFormat="1" applyFont="1" applyFill="1" applyBorder="1" applyAlignment="1">
      <alignment horizontal="center" vertical="center" wrapText="1"/>
    </xf>
    <xf numFmtId="165" fontId="1" fillId="0" borderId="0" xfId="1" applyNumberFormat="1" applyFont="1"/>
    <xf numFmtId="0" fontId="1" fillId="5" borderId="1" xfId="0" applyFont="1" applyFill="1" applyBorder="1" applyAlignment="1">
      <alignment horizontal="center" vertical="center" wrapText="1"/>
    </xf>
    <xf numFmtId="167" fontId="8" fillId="0" borderId="1" xfId="1" applyNumberFormat="1" applyFont="1" applyBorder="1" applyAlignment="1">
      <alignment horizontal="center" vertical="center" wrapText="1"/>
    </xf>
    <xf numFmtId="167" fontId="8" fillId="6"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3" fontId="0" fillId="0" borderId="1" xfId="0" applyNumberFormat="1" applyFont="1" applyBorder="1"/>
    <xf numFmtId="165" fontId="1" fillId="5" borderId="1" xfId="1" applyNumberFormat="1" applyFont="1" applyFill="1" applyBorder="1" applyAlignment="1">
      <alignment horizontal="center" vertical="center" wrapText="1"/>
    </xf>
    <xf numFmtId="165" fontId="0" fillId="0" borderId="1" xfId="1" applyNumberFormat="1" applyFont="1" applyBorder="1" applyAlignment="1">
      <alignment wrapText="1"/>
    </xf>
    <xf numFmtId="165" fontId="0" fillId="0" borderId="1" xfId="1" applyNumberFormat="1" applyFont="1" applyBorder="1" applyAlignment="1"/>
    <xf numFmtId="0" fontId="9" fillId="0" borderId="1" xfId="0" applyFont="1" applyFill="1" applyBorder="1" applyAlignment="1">
      <alignment horizontal="center" vertical="center" wrapText="1"/>
    </xf>
    <xf numFmtId="165" fontId="0" fillId="0" borderId="3" xfId="1" applyNumberFormat="1" applyFont="1" applyBorder="1"/>
    <xf numFmtId="0" fontId="0" fillId="0" borderId="4" xfId="0" applyNumberFormat="1" applyBorder="1"/>
    <xf numFmtId="165" fontId="0" fillId="0" borderId="4" xfId="1" applyNumberFormat="1" applyFont="1" applyBorder="1"/>
    <xf numFmtId="0" fontId="0" fillId="0" borderId="2" xfId="0" applyNumberFormat="1" applyBorder="1"/>
    <xf numFmtId="0" fontId="10" fillId="0" borderId="0" xfId="2" applyFont="1"/>
    <xf numFmtId="0" fontId="10" fillId="0" borderId="7" xfId="2" applyFont="1" applyBorder="1" applyAlignment="1">
      <alignment horizontal="centerContinuous"/>
    </xf>
    <xf numFmtId="0" fontId="10" fillId="0" borderId="9" xfId="2" applyFont="1" applyBorder="1" applyAlignment="1">
      <alignment horizontal="centerContinuous"/>
    </xf>
    <xf numFmtId="0" fontId="11" fillId="0" borderId="7" xfId="2" applyFont="1" applyBorder="1" applyAlignment="1">
      <alignment horizontal="centerContinuous" vertical="center"/>
    </xf>
    <xf numFmtId="0" fontId="11" fillId="0" borderId="8" xfId="2" applyFont="1" applyBorder="1" applyAlignment="1">
      <alignment horizontal="centerContinuous" vertical="center"/>
    </xf>
    <xf numFmtId="0" fontId="11" fillId="0" borderId="9" xfId="2" applyFont="1" applyBorder="1" applyAlignment="1">
      <alignment horizontal="centerContinuous" vertical="center"/>
    </xf>
    <xf numFmtId="0" fontId="11" fillId="0" borderId="14" xfId="2" applyFont="1" applyBorder="1" applyAlignment="1">
      <alignment horizontal="centerContinuous" vertical="center"/>
    </xf>
    <xf numFmtId="0" fontId="10" fillId="0" borderId="10" xfId="2" applyFont="1" applyBorder="1" applyAlignment="1">
      <alignment horizontal="centerContinuous"/>
    </xf>
    <xf numFmtId="0" fontId="10" fillId="0" borderId="3" xfId="2" applyFont="1" applyBorder="1" applyAlignment="1">
      <alignment horizontal="centerContinuous"/>
    </xf>
    <xf numFmtId="0" fontId="11" fillId="0" borderId="11" xfId="2" applyFont="1" applyBorder="1" applyAlignment="1">
      <alignment horizontal="centerContinuous" vertical="center"/>
    </xf>
    <xf numFmtId="0" fontId="11" fillId="0" borderId="12" xfId="2" applyFont="1" applyBorder="1" applyAlignment="1">
      <alignment horizontal="centerContinuous" vertical="center"/>
    </xf>
    <xf numFmtId="0" fontId="11" fillId="0" borderId="13" xfId="2" applyFont="1" applyBorder="1" applyAlignment="1">
      <alignment horizontal="centerContinuous" vertical="center"/>
    </xf>
    <xf numFmtId="0" fontId="11" fillId="0" borderId="15" xfId="2" applyFont="1" applyBorder="1" applyAlignment="1">
      <alignment horizontal="centerContinuous" vertical="center"/>
    </xf>
    <xf numFmtId="0" fontId="11" fillId="0" borderId="10" xfId="2" applyFont="1" applyBorder="1" applyAlignment="1">
      <alignment horizontal="centerContinuous" vertical="center"/>
    </xf>
    <xf numFmtId="0" fontId="11" fillId="0" borderId="0" xfId="2" applyFont="1" applyAlignment="1">
      <alignment horizontal="centerContinuous" vertical="center"/>
    </xf>
    <xf numFmtId="0" fontId="11" fillId="0" borderId="3" xfId="2" applyFont="1" applyBorder="1" applyAlignment="1">
      <alignment horizontal="centerContinuous" vertical="center"/>
    </xf>
    <xf numFmtId="0" fontId="11" fillId="0" borderId="4" xfId="2" applyFont="1" applyBorder="1" applyAlignment="1">
      <alignment horizontal="centerContinuous" vertical="center"/>
    </xf>
    <xf numFmtId="0" fontId="10" fillId="0" borderId="11" xfId="2" applyFont="1" applyBorder="1" applyAlignment="1">
      <alignment horizontal="centerContinuous"/>
    </xf>
    <xf numFmtId="0" fontId="10" fillId="0" borderId="13" xfId="2" applyFont="1" applyBorder="1" applyAlignment="1">
      <alignment horizontal="centerContinuous"/>
    </xf>
    <xf numFmtId="0" fontId="10" fillId="0" borderId="10" xfId="2" applyFont="1" applyBorder="1"/>
    <xf numFmtId="0" fontId="10" fillId="0" borderId="3" xfId="2" applyFont="1" applyBorder="1"/>
    <xf numFmtId="0" fontId="11" fillId="0" borderId="0" xfId="2" applyFont="1"/>
    <xf numFmtId="14" fontId="10" fillId="0" borderId="0" xfId="2" applyNumberFormat="1" applyFont="1"/>
    <xf numFmtId="168" fontId="10" fillId="0" borderId="0" xfId="2" applyNumberFormat="1" applyFont="1"/>
    <xf numFmtId="0" fontId="5" fillId="0" borderId="0" xfId="2" applyFont="1"/>
    <xf numFmtId="14" fontId="10" fillId="0" borderId="0" xfId="2" applyNumberFormat="1" applyFont="1" applyAlignment="1">
      <alignment horizontal="left"/>
    </xf>
    <xf numFmtId="0" fontId="12" fillId="0" borderId="0" xfId="2" applyFont="1" applyAlignment="1">
      <alignment horizontal="center"/>
    </xf>
    <xf numFmtId="169" fontId="12" fillId="0" borderId="0" xfId="3" applyNumberFormat="1" applyFont="1" applyAlignment="1">
      <alignment horizontal="center"/>
    </xf>
    <xf numFmtId="170" fontId="12" fillId="0" borderId="0" xfId="6" applyNumberFormat="1" applyFont="1" applyAlignment="1">
      <alignment horizontal="right"/>
    </xf>
    <xf numFmtId="170" fontId="10" fillId="0" borderId="0" xfId="6" applyNumberFormat="1" applyFont="1"/>
    <xf numFmtId="169" fontId="5" fillId="0" borderId="0" xfId="3" applyNumberFormat="1" applyFont="1" applyAlignment="1">
      <alignment horizontal="center"/>
    </xf>
    <xf numFmtId="170" fontId="5" fillId="0" borderId="0" xfId="6" applyNumberFormat="1" applyFont="1" applyAlignment="1">
      <alignment horizontal="right"/>
    </xf>
    <xf numFmtId="169" fontId="10" fillId="0" borderId="0" xfId="3" applyNumberFormat="1" applyFont="1" applyAlignment="1">
      <alignment horizontal="center"/>
    </xf>
    <xf numFmtId="170" fontId="10" fillId="0" borderId="0" xfId="6" applyNumberFormat="1" applyFont="1" applyAlignment="1">
      <alignment horizontal="right"/>
    </xf>
    <xf numFmtId="170" fontId="10" fillId="0" borderId="0" xfId="2" applyNumberFormat="1" applyFont="1"/>
    <xf numFmtId="169" fontId="10" fillId="0" borderId="12" xfId="3" applyNumberFormat="1" applyFont="1" applyBorder="1" applyAlignment="1">
      <alignment horizontal="center"/>
    </xf>
    <xf numFmtId="170" fontId="10" fillId="0" borderId="12" xfId="6" applyNumberFormat="1" applyFont="1" applyBorder="1" applyAlignment="1">
      <alignment horizontal="right"/>
    </xf>
    <xf numFmtId="169" fontId="11" fillId="0" borderId="0" xfId="6" applyNumberFormat="1" applyFont="1" applyAlignment="1">
      <alignment horizontal="right"/>
    </xf>
    <xf numFmtId="170" fontId="11" fillId="0" borderId="0" xfId="6" applyNumberFormat="1" applyFont="1" applyAlignment="1">
      <alignment horizontal="right"/>
    </xf>
    <xf numFmtId="0" fontId="12" fillId="0" borderId="0" xfId="2" applyFont="1"/>
    <xf numFmtId="169" fontId="5" fillId="0" borderId="12" xfId="3" applyNumberFormat="1" applyFont="1" applyBorder="1" applyAlignment="1">
      <alignment horizontal="center"/>
    </xf>
    <xf numFmtId="170" fontId="5" fillId="0" borderId="12" xfId="6" applyNumberFormat="1" applyFont="1" applyBorder="1" applyAlignment="1">
      <alignment horizontal="right"/>
    </xf>
    <xf numFmtId="0" fontId="5" fillId="0" borderId="3" xfId="2" applyFont="1" applyBorder="1"/>
    <xf numFmtId="169" fontId="5" fillId="0" borderId="0" xfId="6" applyNumberFormat="1" applyFont="1" applyAlignment="1">
      <alignment horizontal="right"/>
    </xf>
    <xf numFmtId="169" fontId="12" fillId="0" borderId="16" xfId="3" applyNumberFormat="1" applyFont="1" applyBorder="1" applyAlignment="1">
      <alignment horizontal="center"/>
    </xf>
    <xf numFmtId="170" fontId="12" fillId="0" borderId="16" xfId="6" applyNumberFormat="1" applyFont="1" applyBorder="1" applyAlignment="1">
      <alignment horizontal="right"/>
    </xf>
    <xf numFmtId="171" fontId="5" fillId="0" borderId="0" xfId="2" applyNumberFormat="1" applyFont="1"/>
    <xf numFmtId="166" fontId="5" fillId="0" borderId="0" xfId="3" applyFont="1"/>
    <xf numFmtId="170" fontId="5" fillId="0" borderId="0" xfId="6" applyNumberFormat="1" applyFont="1"/>
    <xf numFmtId="171" fontId="12" fillId="0" borderId="12" xfId="2" applyNumberFormat="1" applyFont="1" applyBorder="1"/>
    <xf numFmtId="171" fontId="5" fillId="0" borderId="12" xfId="2" applyNumberFormat="1" applyFont="1" applyBorder="1"/>
    <xf numFmtId="166" fontId="12" fillId="0" borderId="12" xfId="3" applyFont="1" applyBorder="1"/>
    <xf numFmtId="170" fontId="5" fillId="0" borderId="12" xfId="6" applyNumberFormat="1" applyFont="1" applyBorder="1"/>
    <xf numFmtId="171" fontId="12" fillId="0" borderId="0" xfId="2" applyNumberFormat="1" applyFont="1"/>
    <xf numFmtId="0" fontId="10" fillId="0" borderId="11" xfId="2" applyFont="1" applyBorder="1"/>
    <xf numFmtId="0" fontId="10" fillId="0" borderId="12" xfId="2" applyFont="1" applyBorder="1"/>
    <xf numFmtId="171" fontId="10" fillId="0" borderId="12" xfId="2" applyNumberFormat="1" applyFont="1" applyBorder="1"/>
    <xf numFmtId="0" fontId="10" fillId="0" borderId="13" xfId="2" applyFont="1" applyBorder="1"/>
    <xf numFmtId="0" fontId="12" fillId="0" borderId="14" xfId="2" applyFont="1" applyBorder="1" applyAlignment="1">
      <alignment horizontal="center" vertical="center"/>
    </xf>
    <xf numFmtId="0" fontId="12" fillId="0" borderId="2" xfId="2" applyFont="1" applyBorder="1" applyAlignment="1">
      <alignment horizontal="center" vertical="center"/>
    </xf>
    <xf numFmtId="0" fontId="5" fillId="0" borderId="10" xfId="2" applyFont="1" applyBorder="1"/>
    <xf numFmtId="168" fontId="5" fillId="0" borderId="0" xfId="2" applyNumberFormat="1" applyFont="1"/>
    <xf numFmtId="14" fontId="5" fillId="0" borderId="0" xfId="2" applyNumberFormat="1" applyFont="1"/>
    <xf numFmtId="14" fontId="5" fillId="0" borderId="0" xfId="2" applyNumberFormat="1" applyFont="1" applyAlignment="1">
      <alignment horizontal="left"/>
    </xf>
    <xf numFmtId="167" fontId="12" fillId="0" borderId="0" xfId="4" applyNumberFormat="1" applyFont="1"/>
    <xf numFmtId="172" fontId="12" fillId="0" borderId="0" xfId="4" applyNumberFormat="1" applyFont="1" applyAlignment="1">
      <alignment horizontal="right"/>
    </xf>
    <xf numFmtId="167" fontId="5" fillId="0" borderId="0" xfId="4" applyNumberFormat="1" applyFont="1" applyAlignment="1">
      <alignment horizontal="center"/>
    </xf>
    <xf numFmtId="172" fontId="5" fillId="0" borderId="0" xfId="4" applyNumberFormat="1" applyFont="1" applyAlignment="1">
      <alignment horizontal="right"/>
    </xf>
    <xf numFmtId="167" fontId="5" fillId="0" borderId="6" xfId="4" applyNumberFormat="1" applyFont="1" applyBorder="1" applyAlignment="1">
      <alignment horizontal="center"/>
    </xf>
    <xf numFmtId="172" fontId="5" fillId="0" borderId="6" xfId="4" applyNumberFormat="1" applyFont="1" applyBorder="1" applyAlignment="1">
      <alignment horizontal="right"/>
    </xf>
    <xf numFmtId="167" fontId="5" fillId="0" borderId="16" xfId="4" applyNumberFormat="1" applyFont="1" applyBorder="1" applyAlignment="1">
      <alignment horizontal="center"/>
    </xf>
    <xf numFmtId="172" fontId="5" fillId="0" borderId="16" xfId="4" applyNumberFormat="1" applyFont="1" applyBorder="1" applyAlignment="1">
      <alignment horizontal="right"/>
    </xf>
    <xf numFmtId="171" fontId="5" fillId="0" borderId="0" xfId="2" applyNumberFormat="1" applyFont="1" applyAlignment="1">
      <alignment horizontal="right"/>
    </xf>
    <xf numFmtId="0" fontId="5" fillId="0" borderId="11" xfId="2" applyFont="1" applyBorder="1"/>
    <xf numFmtId="0" fontId="5" fillId="0" borderId="12" xfId="2" applyFont="1" applyBorder="1"/>
    <xf numFmtId="0" fontId="5" fillId="0" borderId="13" xfId="2" applyFont="1" applyBorder="1"/>
    <xf numFmtId="0" fontId="13" fillId="0" borderId="0" xfId="2" applyFont="1" applyAlignment="1">
      <alignment horizontal="center" vertical="center" wrapText="1"/>
    </xf>
    <xf numFmtId="0" fontId="5" fillId="0" borderId="7" xfId="2" applyFont="1" applyBorder="1" applyAlignment="1">
      <alignment horizontal="center"/>
    </xf>
    <xf numFmtId="0" fontId="5" fillId="0" borderId="9" xfId="2" applyFont="1" applyBorder="1" applyAlignment="1">
      <alignment horizontal="center"/>
    </xf>
    <xf numFmtId="0" fontId="5" fillId="0" borderId="11" xfId="2" applyFont="1" applyBorder="1" applyAlignment="1">
      <alignment horizontal="center"/>
    </xf>
    <xf numFmtId="0" fontId="5" fillId="0" borderId="13" xfId="2" applyFont="1" applyBorder="1" applyAlignment="1">
      <alignment horizontal="center"/>
    </xf>
    <xf numFmtId="0" fontId="12" fillId="0" borderId="7" xfId="2" applyFont="1" applyBorder="1" applyAlignment="1">
      <alignment horizontal="center" vertical="center"/>
    </xf>
    <xf numFmtId="0" fontId="12" fillId="0" borderId="8" xfId="2" applyFont="1" applyBorder="1" applyAlignment="1">
      <alignment horizontal="center" vertical="center"/>
    </xf>
    <xf numFmtId="0" fontId="12" fillId="0" borderId="9" xfId="2" applyFont="1" applyBorder="1" applyAlignment="1">
      <alignment horizontal="center" vertical="center"/>
    </xf>
    <xf numFmtId="0" fontId="12" fillId="0" borderId="17" xfId="2" applyFont="1" applyBorder="1" applyAlignment="1">
      <alignment horizontal="center" vertical="center" wrapText="1"/>
    </xf>
    <xf numFmtId="0" fontId="12" fillId="0" borderId="18" xfId="2" applyFont="1" applyBorder="1" applyAlignment="1">
      <alignment horizontal="center" vertical="center" wrapText="1"/>
    </xf>
    <xf numFmtId="0" fontId="12" fillId="0" borderId="5" xfId="2" applyFont="1" applyBorder="1" applyAlignment="1">
      <alignment horizontal="center" vertical="center" wrapText="1"/>
    </xf>
    <xf numFmtId="0" fontId="13" fillId="0" borderId="0" xfId="0" applyFont="1" applyAlignment="1">
      <alignment horizontal="center" vertical="center" wrapText="1"/>
    </xf>
  </cellXfs>
  <cellStyles count="7">
    <cellStyle name="Millares" xfId="1" builtinId="3"/>
    <cellStyle name="Millares 2" xfId="3"/>
    <cellStyle name="Millares 3" xfId="4"/>
    <cellStyle name="Millares 4" xfId="5"/>
    <cellStyle name="Moneda" xfId="6" builtinId="4"/>
    <cellStyle name="Normal" xfId="0" builtinId="0"/>
    <cellStyle name="Normal 2 2" xfId="2"/>
  </cellStyles>
  <dxfs count="38">
    <dxf>
      <fill>
        <patternFill patternType="none">
          <bgColor auto="1"/>
        </patternFill>
      </fill>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 #,##0_ ;_ * \-#,##0_ ;_ * &quot;-&quot;??_ ;_ @_ "/>
    </dxf>
    <dxf>
      <numFmt numFmtId="165" formatCode="_ * #,##0_ ;_ * \-#,##0_ ;_ * &quot;-&quot;??_ ;_ @_ "/>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 #,##0_ ;_ * \-#,##0_ ;_ * &quot;-&quot;??_ ;_ @_ "/>
    </dxf>
    <dxf>
      <numFmt numFmtId="165" formatCode="_ * #,##0_ ;_ * \-#,##0_ ;_ * &quot;-&quot;??_ ;_ @_ "/>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04.361356250003" createdVersion="5" refreshedVersion="5" minRefreshableVersion="3" recordCount="153">
  <cacheSource type="worksheet">
    <worksheetSource ref="A2:AB155" sheet="ESTADO DE CADA FACTURA "/>
  </cacheSource>
  <cacheFields count="29">
    <cacheField name="NIT IPS" numFmtId="0">
      <sharedItems containsSemiMixedTypes="0" containsString="0" containsNumber="1" containsInteger="1" minValue="900900754" maxValue="900900754"/>
    </cacheField>
    <cacheField name="Nombre IPS" numFmtId="0">
      <sharedItems/>
    </cacheField>
    <cacheField name="Prefijo Factura" numFmtId="0">
      <sharedItems containsSemiMixedTypes="0" containsString="0" containsNumber="1" containsInteger="1" minValue="1" maxValue="20"/>
    </cacheField>
    <cacheField name="Numero Factura" numFmtId="0">
      <sharedItems containsSemiMixedTypes="0" containsString="0" containsNumber="1" containsInteger="1" minValue="80" maxValue="29842"/>
    </cacheField>
    <cacheField name="Alf+Fac" numFmtId="0">
      <sharedItems containsSemiMixedTypes="0" containsString="0" containsNumber="1" containsInteger="1" minValue="1621" maxValue="2029842"/>
    </cacheField>
    <cacheField name="Llave" numFmtId="0">
      <sharedItems/>
    </cacheField>
    <cacheField name="IPS Fecha factura" numFmtId="14">
      <sharedItems containsSemiMixedTypes="0" containsNonDate="0" containsDate="1" containsString="0" minDate="2018-01-12T00:00:00" maxDate="2024-05-21T00:00:00"/>
    </cacheField>
    <cacheField name="IPS Fecha radicado" numFmtId="14">
      <sharedItems containsSemiMixedTypes="0" containsNonDate="0" containsDate="1" containsString="0" minDate="2018-01-12T00:00:00" maxDate="2024-06-05T00:00:00"/>
    </cacheField>
    <cacheField name="Fecha de radicacion EPS" numFmtId="14">
      <sharedItems containsDate="1" containsMixedTypes="1" minDate="2019-03-04T00:00:00" maxDate="2024-06-05T00:00:00"/>
    </cacheField>
    <cacheField name="IPS Valor Factura" numFmtId="165">
      <sharedItems containsSemiMixedTypes="0" containsString="0" containsNumber="1" containsInteger="1" minValue="18867" maxValue="194530793"/>
    </cacheField>
    <cacheField name="IPS Saldo Factura" numFmtId="165">
      <sharedItems containsSemiMixedTypes="0" containsString="0" containsNumber="1" containsInteger="1" minValue="18867" maxValue="194530793"/>
    </cacheField>
    <cacheField name="Estado de Factura EPS Julio 31 " numFmtId="0">
      <sharedItems count="9">
        <s v="FACTURA DEVUELTA"/>
        <s v="FACTURA COVID-19"/>
        <s v="FACTURA PENDIENTE EN PROGRAMACION DE PAGO - GLOSA ACEPTADA POR LA IPS"/>
        <s v="FACTURA PENDIENTE EN PROGRAMACION DE PAGO"/>
        <s v="FACTURA NO RADICADA"/>
        <s v="FACTURA CANCELADA PARCIALMENTE - GLOSA ACEPTADA POR LA IPS"/>
        <s v="FACTURA CANCELADA PARCIALMENTE - SALDO PENDIENTE EN PROGRAMACION DE PAGO"/>
        <s v="FACTURA CANCELADA"/>
        <s v="FACTURA COVID-19 CANCELADA POR LA ADRES"/>
      </sharedItems>
    </cacheField>
    <cacheField name="Boxalud" numFmtId="0">
      <sharedItems/>
    </cacheField>
    <cacheField name="hoy box" numFmtId="0">
      <sharedItems/>
    </cacheField>
    <cacheField name="Covid-19" numFmtId="0">
      <sharedItems containsBlank="1"/>
    </cacheField>
    <cacheField name="Validacion Covid-19" numFmtId="0">
      <sharedItems containsBlank="1"/>
    </cacheField>
    <cacheField name="Valor Total Bruto" numFmtId="165">
      <sharedItems containsSemiMixedTypes="0" containsString="0" containsNumber="1" containsInteger="1" minValue="0" maxValue="194530793"/>
    </cacheField>
    <cacheField name="Valor Devolucion" numFmtId="165">
      <sharedItems containsSemiMixedTypes="0" containsString="0" containsNumber="1" containsInteger="1" minValue="0" maxValue="194530793"/>
    </cacheField>
    <cacheField name="Observacion objeccion" numFmtId="165">
      <sharedItems containsBlank="1" longText="1"/>
    </cacheField>
    <cacheField name="Tipificación objeccion" numFmtId="165">
      <sharedItems containsBlank="1"/>
    </cacheField>
    <cacheField name="Valor Radicado" numFmtId="165">
      <sharedItems containsSemiMixedTypes="0" containsString="0" containsNumber="1" containsInteger="1" minValue="0" maxValue="194530793"/>
    </cacheField>
    <cacheField name="Valor Glosa Aceptada" numFmtId="165">
      <sharedItems containsSemiMixedTypes="0" containsString="0" containsNumber="1" containsInteger="1" minValue="0" maxValue="3876849"/>
    </cacheField>
    <cacheField name="Valor Pagar" numFmtId="165">
      <sharedItems containsSemiMixedTypes="0" containsString="0" containsNumber="1" containsInteger="1" minValue="0" maxValue="64207768"/>
    </cacheField>
    <cacheField name="Por pagar SAP" numFmtId="165">
      <sharedItems containsSemiMixedTypes="0" containsString="0" containsNumber="1" minValue="0" maxValue="62923612.640000001"/>
    </cacheField>
    <cacheField name="P. abiertas doc" numFmtId="0">
      <sharedItems containsString="0" containsBlank="1" containsNumber="1" containsInteger="1" minValue="1221695949" maxValue="1222452225"/>
    </cacheField>
    <cacheField name="Valor compensacion SAP" numFmtId="0">
      <sharedItems containsString="0" containsBlank="1" containsNumber="1" containsInteger="1" minValue="0" maxValue="9045980" count="8">
        <n v="0"/>
        <m/>
        <n v="6425622"/>
        <n v="9045980"/>
        <n v="5531276"/>
        <n v="6402144"/>
        <n v="2594019"/>
        <n v="60000"/>
      </sharedItems>
    </cacheField>
    <cacheField name="Doc compensacion " numFmtId="0">
      <sharedItems containsString="0" containsBlank="1" containsNumber="1" containsInteger="1" minValue="2201530390" maxValue="4800062477"/>
    </cacheField>
    <cacheField name="Fehca de compensacion " numFmtId="0">
      <sharedItems containsBlank="1"/>
    </cacheField>
    <cacheField name="Fecha de corte" numFmtId="0">
      <sharedItems containsNonDate="0" containsDate="1" containsString="0" containsBlank="1" minDate="2024-04-30T00:00:00" maxDate="2024-05-01T00:00:0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Paola Andrea Jimenez Prado" refreshedDate="45566.595331249999" createdVersion="5" refreshedVersion="5" minRefreshableVersion="3" recordCount="24">
  <cacheSource type="worksheet">
    <worksheetSource ref="A2:AC26" sheet="ESTADO DE CADA FACTURA"/>
  </cacheSource>
  <cacheFields count="29">
    <cacheField name="NIT IPS" numFmtId="0">
      <sharedItems containsSemiMixedTypes="0" containsString="0" containsNumber="1" containsInteger="1" minValue="900469882" maxValue="900469882"/>
    </cacheField>
    <cacheField name="Nombre IPS" numFmtId="0">
      <sharedItems/>
    </cacheField>
    <cacheField name="Prefijo Factura" numFmtId="0">
      <sharedItems containsSemiMixedTypes="0" containsString="0" containsNumber="1" containsInteger="1" minValue="20" maxValue="20"/>
    </cacheField>
    <cacheField name="Numero Factura" numFmtId="0">
      <sharedItems containsSemiMixedTypes="0" containsString="0" containsNumber="1" containsInteger="1" minValue="3449" maxValue="26310"/>
    </cacheField>
    <cacheField name="Alf+Fac" numFmtId="0">
      <sharedItems/>
    </cacheField>
    <cacheField name="Llave" numFmtId="0">
      <sharedItems/>
    </cacheField>
    <cacheField name="IPS Fecha factura" numFmtId="14">
      <sharedItems containsSemiMixedTypes="0" containsNonDate="0" containsDate="1" containsString="0" minDate="2021-07-01T00:00:00" maxDate="2024-07-04T00:00:00"/>
    </cacheField>
    <cacheField name="IPS Fecha radicado" numFmtId="14">
      <sharedItems containsSemiMixedTypes="0" containsNonDate="0" containsDate="1" containsString="0" minDate="2023-11-01T00:00:00" maxDate="2024-08-06T00:00:00"/>
    </cacheField>
    <cacheField name="Fecha de radicacion EPS " numFmtId="14">
      <sharedItems containsSemiMixedTypes="0" containsNonDate="0" containsDate="1" containsString="0" minDate="2024-06-04T07:00:00" maxDate="2024-08-05T16:54:24"/>
    </cacheField>
    <cacheField name="IPS Valor Factura" numFmtId="165">
      <sharedItems containsSemiMixedTypes="0" containsString="0" containsNumber="1" containsInteger="1" minValue="153725" maxValue="19377681"/>
    </cacheField>
    <cacheField name="IPS Saldo Factura" numFmtId="165">
      <sharedItems containsSemiMixedTypes="0" containsString="0" containsNumber="1" containsInteger="1" minValue="153725" maxValue="19377681"/>
    </cacheField>
    <cacheField name="Tipo de Contrato" numFmtId="0">
      <sharedItems/>
    </cacheField>
    <cacheField name="Sede / Ciudad" numFmtId="0">
      <sharedItems/>
    </cacheField>
    <cacheField name="Tipo de Prestación" numFmtId="0">
      <sharedItems/>
    </cacheField>
    <cacheField name="Estado de Factura EPS Septiembre 30" numFmtId="0">
      <sharedItems count="4">
        <s v="FACTURA DEVUELTA"/>
        <s v="FACTURA CANCELADA"/>
        <s v="FACTURA PENDIENTE EN PROGRAMACION DE PAGO "/>
        <s v="FACTURA PENDIENTE EN PROGRAMACION DE PAGO - GLOSA PENDIENTE POR CONCILIAR"/>
      </sharedItems>
    </cacheField>
    <cacheField name="Boxalud" numFmtId="0">
      <sharedItems/>
    </cacheField>
    <cacheField name="Estado de Factura EPS Julio 25" numFmtId="0">
      <sharedItems/>
    </cacheField>
    <cacheField name="Valor Total Bruto" numFmtId="165">
      <sharedItems containsSemiMixedTypes="0" containsString="0" containsNumber="1" containsInteger="1" minValue="0" maxValue="7960658"/>
    </cacheField>
    <cacheField name="Valor Radicado" numFmtId="165">
      <sharedItems containsSemiMixedTypes="0" containsString="0" containsNumber="1" containsInteger="1" minValue="0" maxValue="7960658"/>
    </cacheField>
    <cacheField name="Valor devolucion" numFmtId="165">
      <sharedItems containsString="0" containsBlank="1" containsNumber="1" containsInteger="1" minValue="153725" maxValue="19377681"/>
    </cacheField>
    <cacheField name="Valor Glosa Pendiente" numFmtId="165">
      <sharedItems containsSemiMixedTypes="0" containsString="0" containsNumber="1" containsInteger="1" minValue="0" maxValue="2064160"/>
    </cacheField>
    <cacheField name="Observacion objeccion" numFmtId="165">
      <sharedItems containsBlank="1" longText="1"/>
    </cacheField>
    <cacheField name="Valor Pagar" numFmtId="165">
      <sharedItems containsSemiMixedTypes="0" containsString="0" containsNumber="1" containsInteger="1" minValue="0" maxValue="7014258"/>
    </cacheField>
    <cacheField name="Por pagar SAP" numFmtId="165">
      <sharedItems containsSemiMixedTypes="0" containsString="0" containsNumber="1" containsInteger="1" minValue="0" maxValue="7014258"/>
    </cacheField>
    <cacheField name=" P. abiertas doc" numFmtId="0">
      <sharedItems containsString="0" containsBlank="1" containsNumber="1" containsInteger="1" minValue="136601545" maxValue="136601557"/>
    </cacheField>
    <cacheField name="Valor compensacion SAP" numFmtId="0">
      <sharedItems containsString="0" containsBlank="1" containsNumber="1" containsInteger="1" minValue="305794" maxValue="305794"/>
    </cacheField>
    <cacheField name="Doc compensacion " numFmtId="0">
      <sharedItems containsString="0" containsBlank="1" containsNumber="1" containsInteger="1" minValue="2201539643" maxValue="2201539643"/>
    </cacheField>
    <cacheField name="Fecha de compensacion " numFmtId="0">
      <sharedItems containsBlank="1"/>
    </cacheField>
    <cacheField name="Fecha de corte" numFmtId="14">
      <sharedItems containsSemiMixedTypes="0" containsNonDate="0" containsDate="1" containsString="0" minDate="2024-08-30T00:00:00" maxDate="2024-08-3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3">
  <r>
    <n v="900900754"/>
    <s v="Clinica ValleSalud San Fernando"/>
    <n v="20"/>
    <n v="29842"/>
    <n v="2029842"/>
    <s v="900900754_2029842"/>
    <d v="2024-05-20T00:00:00"/>
    <d v="2024-06-04T00:00:00"/>
    <d v="2024-06-04T00:00:00"/>
    <n v="1313914"/>
    <n v="1313914"/>
    <x v="0"/>
    <s v="Devuelta"/>
    <s v="Devuelta"/>
    <m/>
    <m/>
    <n v="1313914"/>
    <n v="1313914"/>
    <s v="Se realiza devolucion de la factura, Se realiza auditoria integral, el valor de las objeciones excede el 50% de el valor de la factura, una vez subsanada devolucion es sujeta de auditoria integral:_x000a_1. No cuenta con autorizacion para los servicios facturados por favor validar con el area encargada para solicitud de autorizacion final del evento."/>
    <s v="AUTORIZACION"/>
    <n v="1313914"/>
    <n v="0"/>
    <n v="0"/>
    <n v="0"/>
    <m/>
    <x v="0"/>
    <m/>
    <m/>
    <m/>
  </r>
  <r>
    <n v="900900754"/>
    <s v="Clinica ValleSalud San Fernando"/>
    <n v="20"/>
    <n v="29562"/>
    <n v="2029562"/>
    <s v="900900754_2029562"/>
    <d v="2024-05-07T00:00:00"/>
    <d v="2024-06-04T00:00:00"/>
    <d v="2024-06-04T00:00:00"/>
    <n v="3450084"/>
    <n v="3450084"/>
    <x v="0"/>
    <s v="Devuelta"/>
    <s v="Devuelta"/>
    <m/>
    <m/>
    <n v="3450084"/>
    <n v="3450084"/>
    <s v="Se realiza devolucion de la factura, de acuerdo a la auditoria integral, el valor de las objeciones excede el 50% de el valor de la factura, una vez subsanada devolucion es sujeta de auditoria integral._x000a_1. No cuenta con autorizacion para los servicios facturados por favor validar con el area encargada para autorizacion final del evento."/>
    <s v="AUTORIZACION"/>
    <n v="3450084"/>
    <n v="0"/>
    <n v="0"/>
    <n v="0"/>
    <m/>
    <x v="1"/>
    <m/>
    <m/>
    <m/>
  </r>
  <r>
    <n v="900900754"/>
    <s v="Clinica ValleSalud San Fernando"/>
    <n v="20"/>
    <n v="13985"/>
    <n v="2013985"/>
    <s v="900900754_2013985"/>
    <d v="2022-11-02T00:00:00"/>
    <d v="2022-11-02T00:00:00"/>
    <d v="2022-11-02T00:00:00"/>
    <n v="240000"/>
    <n v="240000"/>
    <x v="0"/>
    <s v="Devuelta"/>
    <s v="Devuelta"/>
    <m/>
    <m/>
    <n v="240000"/>
    <n v="240000"/>
    <s v="NO PBS: DEVOLUCION DE FACTURA CON SOPORTES COMPLETOS: 1.EN LA FACTURA NO SE EVINDENCIA COD.TECOLOGIA REPORTADA EN       EL MIPRES 140519, CORREGIR EN LA FACTURA Y PRESENTAR NUEVAEN TE. KEVIN YALANDA                                                                                                                                                                                                                                                                                                                                                                                                                                                                                                                                          "/>
    <s v="NO PBS"/>
    <n v="240000"/>
    <n v="0"/>
    <n v="0"/>
    <n v="0"/>
    <m/>
    <x v="1"/>
    <m/>
    <m/>
    <d v="2024-04-30T00:00:00"/>
  </r>
  <r>
    <n v="900900754"/>
    <s v="Clinica ValleSalud San Fernando"/>
    <n v="20"/>
    <n v="5636"/>
    <n v="205636"/>
    <s v="900900754_205636"/>
    <d v="2021-07-01T00:00:00"/>
    <d v="2021-07-01T00:00:00"/>
    <d v="2021-08-26T00:00:00"/>
    <n v="60000"/>
    <n v="60000"/>
    <x v="0"/>
    <s v="Devuelta"/>
    <e v="#N/A"/>
    <m/>
    <m/>
    <n v="60000"/>
    <n v="60000"/>
    <s v="SE DEVUELVE FACTURA COVID SE VALIDA EN WEB SERVICE NO APTA P ARA PAGO NO ESTA REPORTADA EN LA BASE DE ANTICUERPOS.MILENA                                                                                                                                                                                                                                                                                                                                                                                                                                                                                                                                                                                                                        "/>
    <s v="COVID-19"/>
    <n v="60000"/>
    <n v="0"/>
    <n v="0"/>
    <n v="0"/>
    <m/>
    <x v="1"/>
    <m/>
    <m/>
    <d v="2024-04-30T00:00:00"/>
  </r>
  <r>
    <n v="900900754"/>
    <s v="Clinica ValleSalud San Fernando"/>
    <n v="20"/>
    <n v="21624"/>
    <n v="2021624"/>
    <s v="900900754_2021624"/>
    <d v="2023-11-01T00:00:00"/>
    <d v="2023-11-01T00:00:00"/>
    <d v="2023-11-01T07:00:00"/>
    <n v="48507139"/>
    <n v="48507139"/>
    <x v="0"/>
    <s v="Devuelta"/>
    <s v="Devuelta"/>
    <m/>
    <m/>
    <n v="0"/>
    <n v="48507139"/>
    <s v="Se realiza devolucion de la factura, al validar informacion se evidencian las siguientes inconsistencias:_x000a_1. No cuenta con autorizacion para los servicios facturados, por favor validar con el area encargada para continuar con el tramite de la factura._x000a_2. Por favor tener en cuenta la circular emitida por la EPS COMFENALCO DE LA GENTE, donde indica los lineamientos para la radicacion de las cuentas soat segun normatividad vigente año 2023_x000a_FACTURA SUJETA A AUDITORIA DE PERTINENCIA Y ADMINISTRATIVA"/>
    <m/>
    <n v="0"/>
    <n v="0"/>
    <n v="0"/>
    <n v="0"/>
    <m/>
    <x v="1"/>
    <m/>
    <m/>
    <d v="2024-04-30T00:00:00"/>
  </r>
  <r>
    <n v="900900754"/>
    <s v="Clinica ValleSalud San Fernando"/>
    <n v="20"/>
    <n v="21894"/>
    <n v="2021894"/>
    <s v="900900754_2021894"/>
    <d v="2023-11-01T00:00:00"/>
    <d v="2023-11-01T00:00:00"/>
    <d v="2023-11-01T07:00:00"/>
    <n v="23824784"/>
    <n v="23824784"/>
    <x v="0"/>
    <s v="Devuelta"/>
    <s v="Devuelta"/>
    <m/>
    <m/>
    <n v="0"/>
    <n v="23824784"/>
    <s v="Se realiza devolucion de la factura, al validar informacion no se evidencia autorizacion para los servcios facturados, por favor validar con el area encargada para continuar tramite de la factura._x000a_FACTURA SUJETA A AUDITORIA PERTINENTE Y ADMINISTRATIVA"/>
    <m/>
    <n v="0"/>
    <n v="0"/>
    <n v="0"/>
    <n v="0"/>
    <m/>
    <x v="1"/>
    <m/>
    <m/>
    <d v="2024-04-30T00:00:00"/>
  </r>
  <r>
    <n v="900900754"/>
    <s v="Clinica ValleSalud San Fernando"/>
    <n v="20"/>
    <n v="3073"/>
    <n v="203073"/>
    <s v="900900754_203073"/>
    <d v="2021-02-02T00:00:00"/>
    <d v="2021-02-02T00:00:00"/>
    <d v="2021-02-02T00:00:00"/>
    <n v="348309"/>
    <n v="348309"/>
    <x v="0"/>
    <s v="Devuelta"/>
    <e v="#N/A"/>
    <m/>
    <m/>
    <n v="348309"/>
    <n v="348309"/>
    <s v="SE DEVUELVE FACTURA SOAT, NO CUENTA CON SOPORTES NO CUENTA CON AUTORIZACION PARA EL SERVICIO, NO CUENTA CON             CERTIFICADO POR LA ASEGURADORA SOAT DEL CONSUMO TOTAL DE LA POLIZA DECRETO 056 DEL 14-01-2015. ANEXO LISTA CHEQUEO CON  AUTORIZACION A LA CAP, FAVOR SOLICITAR AL CORREO. CAPAUTORIZACIONES@EPSCOMFENALCOVALLE.COM.CO   PARA                    CONTINUAR PROCESO DE PAGO. SE ADJUNTA LISTA DE CHEQUEO SOPOR TES PENDIENTES.                                            GLADYS VIVAS.                                                                                                                                                                                                                                   "/>
    <s v="AUTORIZACION"/>
    <n v="348309"/>
    <n v="0"/>
    <n v="0"/>
    <n v="0"/>
    <m/>
    <x v="1"/>
    <m/>
    <m/>
    <d v="2024-04-30T00:00:00"/>
  </r>
  <r>
    <n v="900900754"/>
    <s v="Clinica ValleSalud San Fernando"/>
    <n v="20"/>
    <n v="5056"/>
    <n v="205056"/>
    <s v="900900754_205056"/>
    <d v="2021-07-01T00:00:00"/>
    <d v="2021-07-01T00:00:00"/>
    <d v="2021-07-17T00:00:00"/>
    <n v="8632018"/>
    <n v="8632018"/>
    <x v="0"/>
    <s v="Devuelta"/>
    <e v="#N/A"/>
    <m/>
    <m/>
    <n v="8632018"/>
    <n v="8632018"/>
    <s v="SE DEVUELVE FACTURA ACCIDENTE SOAT. NO ENVIAN LA CERIFICACIO N DE LA ASEGURADORA SOAT PARA VALIDAR SU TOPE Y PODER AUTORZAR. NO ENVIAN COPIA DE POLIZA Y SOPORTES PARA VALIDAR QUE A SEGURADORA PERTENECE.SE REALIZA OBJECION POR PARTE AUDITORIMEDICA DRA MAIBER ACEVEDO PARA CONCILIAR 308 GLUCOMETRIAS FACTURAN 7 SOPORTAN 6.                                        111 TEGADERM NO FACTURABLE, INCLUIDO EN LA ESTANCIA. NO HAY AUTRIZACION PARA EL SERVICIO FACTURADO. MILENA                                                                                                                                                                                                                                                              "/>
    <s v="PERTINENCIA MEDICA"/>
    <n v="8632018"/>
    <n v="0"/>
    <n v="0"/>
    <n v="0"/>
    <m/>
    <x v="1"/>
    <m/>
    <m/>
    <d v="2024-04-30T00:00:00"/>
  </r>
  <r>
    <n v="900900754"/>
    <s v="Clinica ValleSalud San Fernando"/>
    <n v="20"/>
    <n v="4421"/>
    <n v="204421"/>
    <s v="900900754_204421"/>
    <d v="2021-09-01T00:00:00"/>
    <d v="2021-09-01T00:00:00"/>
    <d v="2021-04-16T00:00:00"/>
    <n v="3047260"/>
    <n v="3047260"/>
    <x v="0"/>
    <s v="Devuelta"/>
    <e v="#N/A"/>
    <m/>
    <m/>
    <n v="3047260"/>
    <n v="3047260"/>
    <s v="SE DEVUELVE CUENTA MEDICA CON LO SUMINISTRAADO,PORFAVOR ANEX AR CARTA DE LA ASEGURADORA DONDE LA ASEGURADORA CERTIFIQUE OPE,SOLICITAR AUT AL CORREO CAPAUTORIZACIONES@EPSCOMFENALCOVALLE.COM.CO CAROLINA A                                                                                                                                                                                                                                                                                                                                                                                                                                                                                                                                      "/>
    <s v="AUTORIZACION"/>
    <n v="3047260"/>
    <n v="0"/>
    <n v="0"/>
    <n v="0"/>
    <m/>
    <x v="1"/>
    <m/>
    <m/>
    <d v="2024-04-30T00:00:00"/>
  </r>
  <r>
    <n v="900900754"/>
    <s v="Clinica ValleSalud San Fernando"/>
    <n v="20"/>
    <n v="16575"/>
    <n v="2016575"/>
    <s v="900900754_2016575"/>
    <d v="2023-01-10T00:00:00"/>
    <d v="2023-01-10T00:00:00"/>
    <d v="2023-01-10T00:00:00"/>
    <n v="394240"/>
    <n v="394240"/>
    <x v="0"/>
    <s v="Devuelta"/>
    <s v="Devuelta"/>
    <m/>
    <m/>
    <n v="394240"/>
    <n v="394240"/>
    <s v="Se sostiene devolucion de la factura, se le indica nuevamente a la IPS las inconsistencias: 1. No presentan soporte de HC donde se evidencia fecha hora y cantidad administrada para auditoria de la cuenta, el soporte cargado a la plataforma no indica fechas y hora de administracion ni quien aplico. 2. Mipres extemporaneo, no apto para recobro al ADRES."/>
    <s v="AUTORIZACION"/>
    <n v="394240"/>
    <n v="0"/>
    <n v="0"/>
    <n v="0"/>
    <m/>
    <x v="1"/>
    <m/>
    <m/>
    <d v="2024-04-30T00:00:00"/>
  </r>
  <r>
    <n v="900900754"/>
    <s v="Clinica ValleSalud San Fernando"/>
    <n v="20"/>
    <n v="2988"/>
    <n v="202988"/>
    <s v="900900754_202988"/>
    <d v="2021-02-02T00:00:00"/>
    <d v="2021-02-02T00:00:00"/>
    <d v="2021-02-03T00:00:00"/>
    <n v="46994449"/>
    <n v="46994449"/>
    <x v="0"/>
    <s v="Devuelta"/>
    <s v="Devuelta"/>
    <m/>
    <m/>
    <n v="46994449"/>
    <n v="46994449"/>
    <s v="SE DEVUELVE FACTURA SOAT, NO CUENTA CON AUTORIZACION SOLICITAR NAP A LA CAP CORREO ADJUNTO LISTA CHEQUEO                CAPAUTORIZACIONES@EPSCOMFENALCOVALLE.COM.CO ANEXAR SOPORTES: POLIZA SOAT; CERTIFICADO ASEGURADORA SOAT                  DEL CONSUMO TOTAL DE LA POLIZA DECRETO 056; O ENVIAR EL RADI CADO QUE ENVIA LA ASEGURADORA.                                                                                                                                                     GLADYS VIVAS                                                                                                                                                                                                                                    "/>
    <s v="AUTORIZACION"/>
    <n v="46994449"/>
    <n v="0"/>
    <n v="0"/>
    <n v="0"/>
    <m/>
    <x v="1"/>
    <m/>
    <m/>
    <d v="2024-04-30T00:00:00"/>
  </r>
  <r>
    <n v="900900754"/>
    <s v="Clinica ValleSalud San Fernando"/>
    <n v="20"/>
    <n v="6643"/>
    <n v="206643"/>
    <s v="900900754_206643"/>
    <d v="2021-09-01T00:00:00"/>
    <d v="2021-09-01T00:00:00"/>
    <d v="2021-09-22T00:00:00"/>
    <n v="9805923"/>
    <n v="9805923"/>
    <x v="0"/>
    <s v="Devuelta"/>
    <e v="#N/A"/>
    <m/>
    <m/>
    <n v="9805923"/>
    <n v="9805923"/>
    <s v="SE DEVUEVLE FACTURA ACCIDENTE TRANSITO GESTIONAR LA ERTIFICA CION DE TOPE SUPERADO DE LA ASEGURADOR AXA COLPATRIA PARA PDER DAR TRAMITE PAGO POR LA EPS. GESTIONAR LA AUTORIZACION C N EL AREA ENCARGADA PARA DAR PAGO. DAR RESPUESTA A ESTA DEVLUCION CUANDO TENGAN LA CERTIFICACION TOPE DE COLPATRIA. Y C ANDO TENGAN LA AUTORIZACION DE 15 DIGITOS PARA PODER DAR TRMITE DE PAGO.MILENA                                                                                                                                                                                                                                                                                                                                                     "/>
    <s v="AUTORIZACION"/>
    <n v="9805923"/>
    <n v="0"/>
    <n v="0"/>
    <n v="0"/>
    <m/>
    <x v="1"/>
    <m/>
    <m/>
    <d v="2024-04-30T00:00:00"/>
  </r>
  <r>
    <n v="900900754"/>
    <s v="Clinica ValleSalud San Fernando"/>
    <n v="20"/>
    <n v="2350"/>
    <n v="202350"/>
    <s v="900900754_202350"/>
    <d v="2021-01-09T00:00:00"/>
    <d v="2021-01-09T00:00:00"/>
    <d v="2021-01-13T00:00:00"/>
    <n v="60000"/>
    <n v="60000"/>
    <x v="1"/>
    <s v="Finalizada"/>
    <e v="#N/A"/>
    <s v="ESTADO DOS"/>
    <s v="En revision"/>
    <n v="60000"/>
    <n v="0"/>
    <m/>
    <m/>
    <n v="60000"/>
    <n v="0"/>
    <n v="60000"/>
    <n v="60000"/>
    <n v="1221695949"/>
    <x v="1"/>
    <m/>
    <m/>
    <d v="2024-04-30T00:00:00"/>
  </r>
  <r>
    <n v="900900754"/>
    <s v="Clinica ValleSalud San Fernando"/>
    <n v="20"/>
    <n v="10588"/>
    <n v="2010588"/>
    <s v="900900754_2010588"/>
    <d v="2022-11-12T00:00:00"/>
    <d v="2022-11-12T00:00:00"/>
    <d v="2022-11-12T00:00:00"/>
    <n v="19467626"/>
    <n v="19467626"/>
    <x v="2"/>
    <s v="Finalizada"/>
    <e v="#N/A"/>
    <m/>
    <m/>
    <n v="19467626"/>
    <n v="0"/>
    <m/>
    <m/>
    <n v="19467626"/>
    <n v="134310"/>
    <n v="19333316"/>
    <n v="19333316"/>
    <n v="1222230528"/>
    <x v="1"/>
    <m/>
    <m/>
    <d v="2024-04-30T00:00:00"/>
  </r>
  <r>
    <n v="900900754"/>
    <s v="Clinica ValleSalud San Fernando"/>
    <n v="20"/>
    <n v="19818"/>
    <n v="2019818"/>
    <s v="900900754_2019818"/>
    <d v="2023-05-20T00:00:00"/>
    <d v="2023-05-20T00:00:00"/>
    <d v="2023-05-20T00:00:00"/>
    <n v="76890"/>
    <n v="76890"/>
    <x v="3"/>
    <s v="Finalizada"/>
    <s v="Finalizada"/>
    <m/>
    <m/>
    <n v="76890"/>
    <n v="0"/>
    <m/>
    <m/>
    <n v="76890"/>
    <n v="0"/>
    <n v="76890"/>
    <n v="76890"/>
    <n v="1222281984"/>
    <x v="1"/>
    <m/>
    <m/>
    <d v="2024-04-30T00:00:00"/>
  </r>
  <r>
    <n v="900900754"/>
    <s v="Clinica ValleSalud San Fernando"/>
    <n v="20"/>
    <n v="16777"/>
    <n v="2016777"/>
    <s v="900900754_2016777"/>
    <d v="2023-01-13T00:00:00"/>
    <d v="2023-01-13T00:00:00"/>
    <d v="2023-01-13T00:00:00"/>
    <n v="666380"/>
    <n v="666380"/>
    <x v="0"/>
    <s v="Devuelta"/>
    <e v="#N/A"/>
    <m/>
    <m/>
    <n v="666380"/>
    <n v="666380"/>
    <s v="NO PBS, SE REALIZA DEVOLUCION DE LA FACTURA, AL MOMENTO DE V LIDAR INFORMACION SE EVIDENCIA ERRROR EN EL REPORTE MIPRES POR FAVOR VALIDR NUMERO DE ENTREGA. CLAUDIA DIAZ                                                                                                                                                                                                                                                                                                                                                                                                                                                                                                                                                                        "/>
    <s v="NO PBS"/>
    <n v="666380"/>
    <n v="0"/>
    <n v="0"/>
    <n v="0"/>
    <m/>
    <x v="1"/>
    <m/>
    <m/>
    <d v="2024-04-30T00:00:00"/>
  </r>
  <r>
    <n v="900900754"/>
    <s v="Clinica ValleSalud San Fernando"/>
    <n v="20"/>
    <n v="12371"/>
    <n v="2012371"/>
    <s v="900900754_2012371"/>
    <d v="2022-08-16T00:00:00"/>
    <d v="2022-08-16T00:00:00"/>
    <d v="2022-08-16T00:00:00"/>
    <n v="28806473"/>
    <n v="28806473"/>
    <x v="0"/>
    <s v="Devuelta"/>
    <e v="#N/A"/>
    <m/>
    <m/>
    <n v="28806473"/>
    <n v="28806473"/>
    <s v="SE REALIZA DEVOLUCION DE LA FACTURA, AL MOMENTO DE VALIDAR L A INFORMACION NO SE EVIDENCIA AUTORIZACION (NAP DE 15 DIGITS) POR LOS SERVICIOS FACTURADOS, POR FAVOR VALIDAR CON EL AR EA ENCARGADA (CAP AUTORIZACIONES) PARA CONTINUAR CON EL TRAITE DE LA FACTURA. PAMP CLAUDIA DIAZ                                                                                                                                                                                                                                                                                                                                                                                                                                                            "/>
    <s v="AUTORIZACION"/>
    <n v="28806473"/>
    <n v="0"/>
    <n v="0"/>
    <n v="0"/>
    <m/>
    <x v="1"/>
    <m/>
    <m/>
    <d v="2024-04-30T00:00:00"/>
  </r>
  <r>
    <n v="900900754"/>
    <s v="Clinica ValleSalud San Fernando"/>
    <n v="20"/>
    <n v="11922"/>
    <n v="2011922"/>
    <s v="900900754_2011922"/>
    <d v="2022-07-11T00:00:00"/>
    <d v="2022-07-11T00:00:00"/>
    <d v="2022-07-11T00:00:00"/>
    <n v="6430329"/>
    <n v="6430329"/>
    <x v="0"/>
    <s v="Devuelta"/>
    <e v="#N/A"/>
    <m/>
    <m/>
    <n v="6430329"/>
    <n v="6430329"/>
    <s v="SOAT_DEVOLUCION DE FACTURA CON SOPORTES COMPLETOS:1.NO SE EV INDENCIA SOLICITUD DE AUTORIZACION OPORTUNA, NI REPORTE DE ACIENTE ANTE LA EPS. SOLICITAR AUTORIZACION AL CORREO: capautorizaciones@epscomfenalcovalle.com.co CORREO DE NOTIFI     FICACION DE URGENCIAS:autorizacionescap@epscomfenalcovalle.c om.co - TELEFONICA: 3168341823 (servicio 24 horas)         018000185462 (servicio 24 horas). UNA VEZ SOLICITADA LA AUTO RIZACION PRESENTAR CUENTA NUEVAMENTE.                      LO CORREOS ANEXOS EN LA CUENTA NO PERTENECEN A LOS INSTITUCI ONALES. KEVIN YALANDA                                                                                                                                                              "/>
    <s v="AUTORIZACION"/>
    <n v="6430329"/>
    <n v="0"/>
    <n v="0"/>
    <n v="0"/>
    <m/>
    <x v="1"/>
    <m/>
    <m/>
    <d v="2024-04-30T00:00:00"/>
  </r>
  <r>
    <n v="900900754"/>
    <s v="Clinica ValleSalud San Fernando"/>
    <n v="20"/>
    <n v="10623"/>
    <n v="2010623"/>
    <s v="900900754_2010623"/>
    <d v="2022-11-12T00:00:00"/>
    <d v="2022-11-12T00:00:00"/>
    <d v="2022-11-12T00:00:00"/>
    <n v="46970346"/>
    <n v="46970346"/>
    <x v="0"/>
    <s v="Devuelta"/>
    <e v="#N/A"/>
    <m/>
    <m/>
    <n v="46970346"/>
    <n v="46970346"/>
    <s v="MIGRACION: SOAT_DEVOLUCION DE FACTURA CON SOPORTES COMPLETOS: 1.NO SEEVIDENCIA AUTORIZACION PARA LOS SERVICIOS FACTURAD 2.PRESENTAR CARTA DE AGOTAMIENTO DE POLIZA SOAT KEVIN YALANDA"/>
    <s v="AUTORIZACION"/>
    <n v="46970346"/>
    <n v="0"/>
    <n v="0"/>
    <n v="0"/>
    <m/>
    <x v="1"/>
    <m/>
    <m/>
    <d v="2024-04-30T00:00:00"/>
  </r>
  <r>
    <n v="900900754"/>
    <s v="Clinica ValleSalud San Fernando"/>
    <n v="20"/>
    <n v="10540"/>
    <n v="2010540"/>
    <s v="900900754_2010540"/>
    <d v="2022-04-16T00:00:00"/>
    <d v="2022-04-16T00:00:00"/>
    <d v="2022-04-16T00:00:00"/>
    <n v="36599294"/>
    <n v="36599294"/>
    <x v="0"/>
    <s v="Devuelta"/>
    <e v="#N/A"/>
    <m/>
    <m/>
    <n v="36599294"/>
    <n v="36599294"/>
    <s v="AUT SE DEVUELVE FACTURA ACCIDENTE DE SOAT NO HAY AUTORIZACIO N PARA EL SERVICIO FACTURADO GESTIONAR CON EL AREA ENCARGADGESTIONAR CERTIFICACION TOPE SOAT DE LA ASEGURADORA SOAT LA PREVISORA SE ENVIA SPTE INCOMPLETO. 336 Favor adjutnar factufactura SOAT. Una vez estén los soportes completos devolver para realizar auditoría. MILENA                                                                                                                                                                                                                                                                                                                                                                                                     "/>
    <s v="AUTORIZACION"/>
    <n v="36599294"/>
    <n v="0"/>
    <n v="0"/>
    <n v="0"/>
    <m/>
    <x v="1"/>
    <m/>
    <m/>
    <d v="2024-04-30T00:00:00"/>
  </r>
  <r>
    <n v="900900754"/>
    <s v="Clinica ValleSalud San Fernando"/>
    <n v="20"/>
    <n v="13559"/>
    <n v="2013559"/>
    <s v="900900754_2013559"/>
    <d v="2022-11-02T00:00:00"/>
    <d v="2022-11-02T00:00:00"/>
    <d v="2022-11-02T00:00:00"/>
    <n v="60000"/>
    <n v="60000"/>
    <x v="0"/>
    <s v="Devuelta"/>
    <s v="Devuelta"/>
    <s v="DEVOLUCION"/>
    <m/>
    <n v="60000"/>
    <n v="60000"/>
    <s v="Se sostiene devolucion de la factura, al validar informacion se sigue evidenciando que no hay reporte en la plataforma sismuestras, por favor validar informacion y anexar soportes de sismuestra correspondiente a lo facturado, ya que se anexan soportes de varias tomas en direrentes fechas, se requiere el que esta reportado para esta factura."/>
    <s v="AUTORIZACION"/>
    <n v="60000"/>
    <n v="0"/>
    <n v="0"/>
    <n v="0"/>
    <m/>
    <x v="1"/>
    <m/>
    <m/>
    <d v="2024-04-30T00:00:00"/>
  </r>
  <r>
    <n v="900900754"/>
    <s v="Clinica ValleSalud San Fernando"/>
    <n v="20"/>
    <n v="16679"/>
    <n v="2016679"/>
    <s v="900900754_2016679"/>
    <d v="2023-01-10T00:00:00"/>
    <d v="2023-01-10T00:00:00"/>
    <d v="2023-01-10T00:00:00"/>
    <n v="210000"/>
    <n v="210000"/>
    <x v="0"/>
    <s v="Devuelta"/>
    <e v="#N/A"/>
    <m/>
    <m/>
    <n v="210000"/>
    <n v="210000"/>
    <s v="MIGRACION: NO PBS, SE REALIZA DEVOLUCION DE LA FACTURA, AL MOMENTO DE VLIDAR LA INFORMACION NO SE EVIDENCIA QUE FACTURAN: 140109 GL UCERNA 1.5 XLITRO CANT 3, NO SE EVIDENCIA SOPORTE DE ADMINIS TRACION, POR FAVOR VALIDAR Y ADJUNTAR SOPORTES COMPLETOS. CLAUDIA MARCELA DIAZ PEREZ"/>
    <s v="NO PBS"/>
    <n v="210000"/>
    <n v="0"/>
    <n v="0"/>
    <n v="0"/>
    <m/>
    <x v="1"/>
    <m/>
    <m/>
    <d v="2024-04-30T00:00:00"/>
  </r>
  <r>
    <n v="900900754"/>
    <s v="Clinica ValleSalud San Fernando"/>
    <n v="20"/>
    <n v="16727"/>
    <n v="2016727"/>
    <s v="900900754_2016727"/>
    <d v="2023-01-10T00:00:00"/>
    <d v="2023-01-10T00:00:00"/>
    <d v="2023-01-10T00:00:00"/>
    <n v="2761112"/>
    <n v="2761112"/>
    <x v="0"/>
    <s v="Devuelta"/>
    <e v="#N/A"/>
    <m/>
    <m/>
    <n v="2761112"/>
    <n v="2761112"/>
    <s v="AUTORIZACION, SE REALIZA DEVOLUCION DE LA FACTURA, AL MOMENT  DE VALIDAR INFORMACION NO SE EVIDENCIA AUTORIZACION (NAP D 15 DIGITOS) PARA LOS SERVICIOS FACTURADOS, POR FAVOR VALIDA R CON EL AREA ENCARGADA DE GESTION AUTORIZACIONES PARA     CONTINUAR CON EL TRAMITE DE LA FACTURA. CLAUDIA DIAZ                                                                                                                                                                                                                                                                                                                                                                                                                                            "/>
    <s v="AUTORIZACION"/>
    <n v="2761112"/>
    <n v="0"/>
    <n v="0"/>
    <n v="0"/>
    <m/>
    <x v="1"/>
    <m/>
    <m/>
    <d v="2024-04-30T00:00:00"/>
  </r>
  <r>
    <n v="900900754"/>
    <s v="Clinica ValleSalud San Fernando"/>
    <n v="20"/>
    <n v="11204"/>
    <n v="2011204"/>
    <s v="900900754_2011204"/>
    <d v="2022-07-05T00:00:00"/>
    <d v="2022-07-05T00:00:00"/>
    <d v="2022-07-05T00:00:00"/>
    <n v="20619075"/>
    <n v="20619075"/>
    <x v="0"/>
    <s v="Devuelta"/>
    <e v="#N/A"/>
    <m/>
    <m/>
    <n v="20619075"/>
    <n v="20619075"/>
    <s v="SPTE. INCOMPLETO SOAT SE DEVUELVE FACTURA ACCIDENTE SOAT NO HAY AUTORIZACION PARA EL SERVICIO FACTURADO GESTIONAR OCN EL AREA ENCARGADA, NO ENVIAN CERTIFICACION DE TOPE SUPERADO PO R ASEGURADORA PREVISORA GESTIONAR PARA SABER SI YA SUPERO  TOPE PARA PODER DAR TRAMITE DE PAGO POR EPS.OBEJCION MEDICA DRA MAIBER ACEVEDO SPTE INCOMPLETO. 336 adjuntar factura     SOAT. Una vezs estén los soportes completos devolver para r ealizar auditoría. MILENA                                                                                                                                                                                                                                                                                  "/>
    <s v="PERTINENCIA MEDICA"/>
    <n v="20619075"/>
    <n v="0"/>
    <n v="0"/>
    <n v="0"/>
    <m/>
    <x v="1"/>
    <m/>
    <m/>
    <d v="2024-04-30T00:00:00"/>
  </r>
  <r>
    <n v="900900754"/>
    <s v="Clinica ValleSalud San Fernando"/>
    <n v="20"/>
    <n v="10640"/>
    <n v="2010640"/>
    <s v="900900754_2010640"/>
    <d v="2022-11-12T00:00:00"/>
    <d v="2022-11-12T00:00:00"/>
    <d v="2022-11-12T00:00:00"/>
    <n v="29175838"/>
    <n v="29175838"/>
    <x v="0"/>
    <s v="Devuelta"/>
    <e v="#N/A"/>
    <m/>
    <m/>
    <n v="29175838"/>
    <n v="29175838"/>
    <s v="SOAT_DEVOLUCION DE FACTURA CON SOPORTES COMPLETOS: 1.NO SE EVIDENCIA AUTORIZACION PARA LOS SERVICIOS FACTURAD           2.PRESENTAR CARTA DE AGOTAMIENTO DE POLIZA SOAT KEVIN YALANDA                                                                                                                                                                                                                                                                                                                                                                                                                                                                                                                                                           "/>
    <s v="SOAT"/>
    <n v="29175838"/>
    <n v="0"/>
    <n v="0"/>
    <n v="0"/>
    <m/>
    <x v="1"/>
    <m/>
    <m/>
    <d v="2024-04-30T00:00:00"/>
  </r>
  <r>
    <n v="900900754"/>
    <s v="Clinica ValleSalud San Fernando"/>
    <n v="20"/>
    <n v="16969"/>
    <n v="2016969"/>
    <s v="900900754_2016969"/>
    <d v="2023-02-22T00:00:00"/>
    <d v="2023-02-22T00:00:00"/>
    <d v="2023-02-22T00:00:00"/>
    <n v="51260"/>
    <n v="51260"/>
    <x v="0"/>
    <s v="Devuelta"/>
    <e v="#N/A"/>
    <m/>
    <m/>
    <n v="51260"/>
    <n v="51260"/>
    <s v="NO PBS SE REALIZA DEVOLUCION DE LA FACTURA AL MOMENTO DE V LIDAR INFORMACION NO SE EVIDENCIA REPORTE DE LA TECNOLOGIA O PBS EN LA WEB SERVICE (MIPRES 2.0) POR FAVOR VALIDAR INFOR MACION. CLAUDIA DIAZ                                                                                                                                                                                                                                                                                                                                                                                                                                                                                                                                                                                                   "/>
    <s v="NO PBS"/>
    <n v="51260"/>
    <n v="0"/>
    <n v="0"/>
    <n v="0"/>
    <m/>
    <x v="1"/>
    <m/>
    <m/>
    <d v="2024-04-30T00:00:00"/>
  </r>
  <r>
    <n v="900900754"/>
    <s v="Clinica ValleSalud San Fernando"/>
    <n v="20"/>
    <n v="11752"/>
    <n v="2011752"/>
    <s v="900900754_2011752"/>
    <d v="2022-07-11T00:00:00"/>
    <d v="2022-07-11T00:00:00"/>
    <d v="2022-07-11T00:00:00"/>
    <n v="13574733"/>
    <n v="13574733"/>
    <x v="0"/>
    <s v="Devuelta"/>
    <e v="#N/A"/>
    <m/>
    <m/>
    <n v="13574733"/>
    <n v="13574733"/>
    <s v="SOAT:DEVOLUCION DE FACTURA CON SOPORTES COMPLETOS: 1.NO SE E VINDEICA AUTORIZACION DE EGRESO SOLICITADA A LA CAP        autorizacionescap@epscomfenalcovalle.com.co 2.NO SE EVINDECI A CARTA DE AGOTAMIENTO EMITIDA POR LA POLIZA SOAT. KEVIN Y                                                                                                                                                                                                                                                                                                                                                                                                                                                                                                 "/>
    <s v="AUTORIZACION"/>
    <n v="13574733"/>
    <n v="0"/>
    <n v="0"/>
    <n v="0"/>
    <m/>
    <x v="1"/>
    <m/>
    <m/>
    <d v="2024-04-30T00:00:00"/>
  </r>
  <r>
    <n v="900900754"/>
    <s v="Clinica ValleSalud San Fernando"/>
    <n v="20"/>
    <n v="16987"/>
    <n v="2016987"/>
    <s v="900900754_2016987"/>
    <d v="2023-02-22T00:00:00"/>
    <d v="2023-02-22T00:00:00"/>
    <d v="2023-02-22T00:00:00"/>
    <n v="160000"/>
    <n v="160000"/>
    <x v="0"/>
    <s v="Devuelta"/>
    <e v="#N/A"/>
    <m/>
    <m/>
    <n v="160000"/>
    <n v="160000"/>
    <s v="NO PBS SE REALIZA DEVOLUCION DE LA FACTURA AL MOMENTO DE V ALIDAR INFORMACION NO SE EVIDENCIA REPORTE DE LA TECNOLOGIANO PBS EN LA WEB SERVICE (MIPRES 2.0) POR FAVOR VALIDAR INFO RMACION. CLAUDIA DIAZ                                                                                                                                                                                                                                                                                                                                                                                                                                                                                                                                                                                                  "/>
    <s v="NO PBS"/>
    <n v="160000"/>
    <n v="0"/>
    <n v="0"/>
    <n v="0"/>
    <m/>
    <x v="1"/>
    <m/>
    <m/>
    <d v="2024-04-30T00:00:00"/>
  </r>
  <r>
    <n v="900900754"/>
    <s v="Clinica ValleSalud San Fernando"/>
    <n v="20"/>
    <n v="12871"/>
    <n v="2012871"/>
    <s v="900900754_2012871"/>
    <d v="2022-09-13T00:00:00"/>
    <d v="2022-09-13T00:00:00"/>
    <d v="2022-09-13T00:00:00"/>
    <n v="112183852"/>
    <n v="112183852"/>
    <x v="0"/>
    <s v="Devuelta"/>
    <e v="#N/A"/>
    <m/>
    <m/>
    <n v="112183852"/>
    <n v="112183852"/>
    <s v="DEVOLUCION, AL MOMENTO DE VALIDAR INFORMACION NO SE EVIDENCI A AUTORIZACION (NAP DE 15 DIGITOS) PARA LOS SERVICIOS FACTUADOS, POR FAVOR TENER EN CUENTA LOS SOPORTES DE MANENO DIARI O EN UCI ESTAN ILEGIBLES, NO SE EVIDENCIA COMPLETOS LOS SOPRTES DE AYUDAS DIAGNOSTIVOS FACTURADOS, POR FAVOR VALIDAR TA RIFAS. PENDIENTE AUDITORIA MEDICA DE PERTINENCIA. NO SE EVIENCIA CARTA POR PARTE DE LA ASEGURADORA INDICANDO EL AGOTAMI ENTO DE LA POLIZA (SE REQUIERE PARA AUDITORIA DE LA CUENTA)CLAUDIA DIAZ                                                                                                                                                                                                                                    "/>
    <s v="AUTORIZACION"/>
    <n v="112183852"/>
    <n v="0"/>
    <n v="0"/>
    <n v="0"/>
    <m/>
    <x v="1"/>
    <m/>
    <m/>
    <d v="2024-04-30T00:00:00"/>
  </r>
  <r>
    <n v="900900754"/>
    <s v="Clinica ValleSalud San Fernando"/>
    <n v="20"/>
    <n v="12441"/>
    <n v="2012441"/>
    <s v="900900754_2012441"/>
    <d v="2022-11-12T00:00:00"/>
    <d v="2022-11-12T00:00:00"/>
    <d v="2022-11-12T00:00:00"/>
    <n v="26588496"/>
    <n v="26588496"/>
    <x v="0"/>
    <s v="Devuelta"/>
    <e v="#N/A"/>
    <m/>
    <m/>
    <n v="26588496"/>
    <n v="26588496"/>
    <s v="SOAT_DEVOLUCION DE FACTURA CON SOPORTES COMPLETOS: 1.NO SE EVIDENCIA AUTORIZACION PARA LOS SERVICIOS FACTURAD           2.PRESENTAR CARTA DE AGOTAMIENTO DE POLIZA SOAT KEVIN YALANDA                                                                                                                                                                                                                                                                                                                                                                                                                                                                                                                                                           "/>
    <s v="SOAT"/>
    <n v="26588496"/>
    <n v="0"/>
    <n v="0"/>
    <n v="0"/>
    <m/>
    <x v="1"/>
    <m/>
    <m/>
    <d v="2024-04-30T00:00:00"/>
  </r>
  <r>
    <n v="900900754"/>
    <s v="Clinica ValleSalud San Fernando"/>
    <n v="20"/>
    <n v="19874"/>
    <n v="2019874"/>
    <s v="900900754_2019874"/>
    <d v="2023-05-20T00:00:00"/>
    <d v="2023-05-20T00:00:00"/>
    <d v="2023-05-20T00:00:00"/>
    <n v="18987352"/>
    <n v="18987352"/>
    <x v="0"/>
    <s v="Devuelta"/>
    <s v="Devuelta"/>
    <m/>
    <m/>
    <n v="18987352"/>
    <n v="18987352"/>
    <s v="SOAT: SE REALIZA DEVOLUCION DE LA FACTURA AL VALIDAR INFORM NO SE EVIDENCIA AUTORIZACION (NAP DE 15 DIGITOS) PARA LOS SRVICIOS FACTURADOS - NO SE EVIDENCIA TRAZABILIDAD DEL ENVIO DE CORREOS Y ANEXOS BAJO EL MARCO NORMATIVO - NO CUENTA CON DE CORREOS Y ANEXOS BAJO EL MARCO NORMATIVO - NO CUENTA CON CARTA TOPE SOAT POR PARTE DE LA ASEGURADORA INDICANDO EL AGOTAMIENTO DE LA POLIZA - NO SE EVIDENCIA DOCUMENTACION DEL PA CIENTE (CEDULA LICENCIA DE TRANSITO) - NO SE EVIDENCIA FACURA DE COMPRA DEL MATERIALES E INSUMOS (COPA NO CEMENTADA CO MBICUP - TALLO FEMORAL CEMENTADO - INSERTO COMBICUP) SE EVIENCIA MAYOR VALOR COBRADO EN SERVICIO 815103 IMPLANTE TOTAL DE CADERA TARIFA PACTADA A 2304"/>
    <s v="SOAT"/>
    <n v="18987352"/>
    <n v="0"/>
    <n v="0"/>
    <n v="0"/>
    <m/>
    <x v="1"/>
    <m/>
    <m/>
    <d v="2024-04-30T00:00:00"/>
  </r>
  <r>
    <n v="900900754"/>
    <s v="Clinica ValleSalud San Fernando"/>
    <n v="20"/>
    <n v="12957"/>
    <n v="2012957"/>
    <s v="900900754_2012957"/>
    <d v="2022-10-03T00:00:00"/>
    <d v="2022-10-03T00:00:00"/>
    <d v="2022-10-03T00:00:00"/>
    <n v="54434685"/>
    <n v="54434685"/>
    <x v="0"/>
    <s v="Devuelta"/>
    <e v="#N/A"/>
    <m/>
    <m/>
    <n v="54434685"/>
    <n v="54434685"/>
    <s v="AUT: SE REALIZA DEVOLUCION DE LA FACTURA, AL MOMENTO DE VALI DAR INFORMACION NO SE EVIDENCIA AUTORIZACION (NAP DE 15 DIGTOS) PARA LOS SERVICIOS FACTURADOS (ESTANCIA/PROCEDIMIENTOS QUIRURGICOS)POR FAVOR TENER EN CUENTA NO SE EVIDENCIAN      COMPLETOS LOS PARACLINICOS FACTURADOS, POR FAVOR LOS SOPORTE S DEBEN VENIR LEGIBLES, LA MAYORIA SE ENCUENTRAN ALGO BORROOS Y DIFICULTA LA AUDITORIA. CLAUDIA DIAZ                                                                                                                                                                                                                                                                                                                               "/>
    <s v="AUTORIZACION"/>
    <n v="54434685"/>
    <n v="0"/>
    <n v="0"/>
    <n v="0"/>
    <m/>
    <x v="1"/>
    <m/>
    <m/>
    <d v="2024-04-30T00:00:00"/>
  </r>
  <r>
    <n v="900900754"/>
    <s v="Clinica ValleSalud San Fernando"/>
    <n v="20"/>
    <n v="9552"/>
    <n v="209552"/>
    <s v="900900754_209552"/>
    <d v="2022-02-08T00:00:00"/>
    <d v="2022-02-08T00:00:00"/>
    <d v="2022-02-08T00:00:00"/>
    <n v="7972192"/>
    <n v="7972192"/>
    <x v="0"/>
    <s v="Devuelta"/>
    <e v="#N/A"/>
    <m/>
    <m/>
    <n v="7972192"/>
    <n v="7972192"/>
    <s v="AUT/SOAT/PTCIA MEDICA SE DEVUELVE FACTURA ACCIDENTE DE TRANS TO NO HAY AUTORIZACION PARA EL SERVICIO FACTURADO. ENVIAR CCERTIFICACION TOPE SUPERADO DE SEGUROS DEL ESTADO QUE TENGO TOPE SUPERADO PARA PODER DAR TRAMITE PAGO POR EPS.GESTIONAR SE REVISA PTICIA MEDICA DRA MAIBER ACEVEDO $ 318.446 101.Facturan 3 Unipersonal 12 Unipersonal en factura SOAT in       GRESO 29 DIC EGRESO 12 ENERO 2022 OBJETA 1 día  unipersonale es sobrefacturados.PERTINENCIA 607 Atorvastatina tab 40 mg ACT 28 Formulan 1 tab día  aceptan 14 tabletas por pertinenc Losartan tab x 50 mg FACT 30 Formulan 1cada 12 horas Se acetan 28 tab por pertinencia. MILENA                                                                                      "/>
    <s v="PERTINENCIA MEDICA"/>
    <n v="7972192"/>
    <n v="0"/>
    <n v="0"/>
    <n v="0"/>
    <m/>
    <x v="1"/>
    <m/>
    <m/>
    <d v="2024-04-30T00:00:00"/>
  </r>
  <r>
    <n v="900900754"/>
    <s v="Clinica ValleSalud San Fernando"/>
    <n v="20"/>
    <n v="14701"/>
    <n v="2014701"/>
    <s v="900900754_2014701"/>
    <d v="2022-12-16T00:00:00"/>
    <d v="2022-12-16T00:00:00"/>
    <d v="2022-12-16T00:00:00"/>
    <n v="10003144"/>
    <n v="10003144"/>
    <x v="0"/>
    <s v="Devuelta"/>
    <e v="#N/A"/>
    <m/>
    <m/>
    <n v="10003144"/>
    <n v="10003144"/>
    <s v="AUT SE DEVUELVE FACTURA NO HAY AUTORIZAICON PARA EL SERVICIO  FACTURADO GESTIONAR CON EL AREA ENCARGADA.CLAUDIA                                                                                                                                                                                                                                                                                                                                                                                                                                                                                                                                                                                                                                 "/>
    <s v="AUTORIZACION"/>
    <n v="10003144"/>
    <n v="0"/>
    <n v="0"/>
    <n v="0"/>
    <m/>
    <x v="1"/>
    <m/>
    <m/>
    <d v="2024-04-30T00:00:00"/>
  </r>
  <r>
    <n v="900900754"/>
    <s v="Clinica ValleSalud San Fernando"/>
    <n v="20"/>
    <n v="9548"/>
    <n v="209548"/>
    <s v="900900754_209548"/>
    <d v="2022-02-03T00:00:00"/>
    <d v="2022-02-03T00:00:00"/>
    <d v="2022-02-03T00:00:00"/>
    <n v="705351"/>
    <n v="705351"/>
    <x v="0"/>
    <s v="Devuelta"/>
    <e v="#N/A"/>
    <m/>
    <m/>
    <n v="705351"/>
    <n v="705351"/>
    <s v="SE DEVUELVE FACTURA DEBEN DE GESTIONAR LA AUTORIZACION PARA EL SERVICIO SE VALIDA Y NO TIENE GENERACION DE LA AUT DE 15 DIGITOS PARA PODER DAR TRAMITE DE PAGO . GESTIONAR CON EL AR EA ENCARGADA. MILENA                                                                                                                                                                                                                                                                                                                                                                                                                                                                                                                                       "/>
    <s v="AUTORIZACION"/>
    <n v="705351"/>
    <n v="0"/>
    <n v="0"/>
    <n v="0"/>
    <m/>
    <x v="1"/>
    <m/>
    <m/>
    <d v="2024-04-30T00:00:00"/>
  </r>
  <r>
    <n v="900900754"/>
    <s v="Clinica ValleSalud San Fernando"/>
    <n v="20"/>
    <n v="16990"/>
    <n v="2016990"/>
    <s v="900900754_2016990"/>
    <d v="2023-02-22T00:00:00"/>
    <d v="2023-02-22T00:00:00"/>
    <d v="2023-02-22T00:00:00"/>
    <n v="160000"/>
    <n v="160000"/>
    <x v="0"/>
    <s v="Devuelta"/>
    <e v="#N/A"/>
    <m/>
    <m/>
    <n v="160000"/>
    <n v="160000"/>
    <s v="NO PBS SE REALIZA DEVOLUCION DE LA FACTURA AL MOMENTO DE V ALIDAR INFORMACION NO SE EVIDENCIA REPORTE DE LA TECNOLOGIANO PBS EN LA WEB SERVICE (MIPRES 2.0) POR FAVOR VALIDAR INFO MACION. CLAUDIA DIAZ                                                                                                                                                                                                                                                                                                                                                                                                                                                                                                                                                                                                   "/>
    <s v="NO PBS"/>
    <n v="160000"/>
    <n v="0"/>
    <n v="0"/>
    <n v="0"/>
    <m/>
    <x v="1"/>
    <m/>
    <m/>
    <d v="2024-04-30T00:00:00"/>
  </r>
  <r>
    <n v="900900754"/>
    <s v="Clinica ValleSalud San Fernando"/>
    <n v="20"/>
    <n v="12377"/>
    <n v="2012377"/>
    <s v="900900754_2012377"/>
    <d v="2022-08-16T00:00:00"/>
    <d v="2022-08-16T00:00:00"/>
    <d v="2022-08-16T00:00:00"/>
    <n v="15758565"/>
    <n v="15758565"/>
    <x v="0"/>
    <s v="Devuelta"/>
    <e v="#N/A"/>
    <m/>
    <m/>
    <n v="15758565"/>
    <n v="15758565"/>
    <s v="SE REALIZA DEVOLUCION DE LA FACTURA, AL MOMENTO DE VALIDAR L A INFORMACION NO SE EVIDENCIA AUTORIZACION (NAP DE 15 DIGITS) PARA LOS SERVICIOS DE HOSPITALIZACION, ESTANCIA Y PROCEDI MIENTOS FACTURADOS POR FAVOR VALIDAR CON EL AREA ENCARGADA (CAP AUTORIZACIONES) PARA CONTINUAR CON EL TRAMITE DE LA FAC TURA. PENDIENTE AMP.    CLAUDIA DIAZ                                                                                                                                                                                                                                                                                                                                                                                               "/>
    <s v="AUTORIZACION"/>
    <n v="15758565"/>
    <n v="0"/>
    <n v="0"/>
    <n v="0"/>
    <m/>
    <x v="1"/>
    <m/>
    <m/>
    <d v="2024-04-30T00:00:00"/>
  </r>
  <r>
    <n v="900900754"/>
    <s v="Clinica ValleSalud San Fernando"/>
    <n v="20"/>
    <n v="16792"/>
    <n v="2016792"/>
    <s v="900900754_2016792"/>
    <d v="2023-01-13T00:00:00"/>
    <d v="2023-01-13T00:00:00"/>
    <d v="2023-01-13T00:00:00"/>
    <n v="350000"/>
    <n v="350000"/>
    <x v="0"/>
    <s v="Devuelta"/>
    <e v="#N/A"/>
    <m/>
    <m/>
    <n v="350000"/>
    <n v="350000"/>
    <s v="NO PBS, SE REALIZA DEVOLUCION DE LA FACTURA, AL MOMENTO DE V ALIDAR INFORMACION NO SE EVIDENCIA SOPORTADOS LOS 10 ENSURECLINICAL QUE FACTURAN, SOLO SE EVIDENCIA SOPORTE DE 4 DE LOS  DIAS 30 JULIO 1 / 03 - 06 - 07 DE AGOSTO, POR FAVOR       VALIDAR INFORMACION Y ADJUNTAR SOPORTES COMPLETOS PARA CONTI NUAR CON EL TRAMITE DE LA FACTURA.                         CLAUDIA DIAZ                                                                                                                                                                                                                                                                                                                                                            "/>
    <s v="NO PBS"/>
    <n v="350000"/>
    <n v="0"/>
    <n v="0"/>
    <n v="0"/>
    <m/>
    <x v="1"/>
    <m/>
    <m/>
    <d v="2024-04-30T00:00:00"/>
  </r>
  <r>
    <n v="900900754"/>
    <s v="Clinica ValleSalud San Fernando"/>
    <n v="20"/>
    <n v="15683"/>
    <n v="2015683"/>
    <s v="900900754_2015683"/>
    <d v="2022-12-16T00:00:00"/>
    <d v="2022-12-16T00:00:00"/>
    <d v="2022-12-16T00:00:00"/>
    <n v="3134530"/>
    <n v="3134530"/>
    <x v="0"/>
    <s v="Devuelta"/>
    <e v="#N/A"/>
    <m/>
    <m/>
    <n v="3134530"/>
    <n v="3134530"/>
    <s v="AUT SE DEVUELVE FACTURA NO HAY AUTORIZACION PARA LOS SERVICI OS FACTURADOS GESTIONAR CON EL AREA ENCARGADA CLAUDIA                                                                                                                                                                                                                                                                                                                                                                                                                                                                                                                                                                                                                              "/>
    <s v="AUTORIZACION"/>
    <n v="3134530"/>
    <n v="0"/>
    <n v="0"/>
    <n v="0"/>
    <m/>
    <x v="1"/>
    <m/>
    <m/>
    <d v="2024-04-30T00:00:00"/>
  </r>
  <r>
    <n v="900900754"/>
    <s v="Clinica ValleSalud San Fernando"/>
    <n v="20"/>
    <n v="23708"/>
    <n v="2023708"/>
    <s v="900900754_2023708"/>
    <d v="2023-11-01T00:00:00"/>
    <d v="2023-11-01T00:00:00"/>
    <d v="2023-11-01T07:00:00"/>
    <n v="5762368"/>
    <n v="5762368"/>
    <x v="3"/>
    <s v="Finalizada"/>
    <s v="Finalizada"/>
    <m/>
    <m/>
    <n v="5762368"/>
    <n v="0"/>
    <m/>
    <m/>
    <n v="5762368"/>
    <n v="0"/>
    <n v="5647121"/>
    <n v="0"/>
    <m/>
    <x v="1"/>
    <m/>
    <m/>
    <d v="2024-04-30T00:00:00"/>
  </r>
  <r>
    <n v="900900754"/>
    <s v="Clinica ValleSalud San Fernando"/>
    <n v="20"/>
    <n v="17379"/>
    <n v="2017379"/>
    <s v="900900754_2017379"/>
    <d v="2023-04-20T00:00:00"/>
    <d v="2023-04-20T00:00:00"/>
    <d v="2023-04-20T00:00:00"/>
    <n v="210000"/>
    <n v="210000"/>
    <x v="3"/>
    <s v="Finalizada"/>
    <s v="Finalizada"/>
    <m/>
    <m/>
    <n v="210000"/>
    <n v="0"/>
    <m/>
    <m/>
    <n v="210000"/>
    <n v="0"/>
    <n v="210000"/>
    <n v="210000"/>
    <n v="1222281467"/>
    <x v="1"/>
    <m/>
    <m/>
    <d v="2024-04-30T00:00:00"/>
  </r>
  <r>
    <n v="900900754"/>
    <s v="Clinica ValleSalud San Fernando"/>
    <n v="20"/>
    <n v="5632"/>
    <n v="205632"/>
    <s v="900900754_205632"/>
    <d v="2021-07-01T00:00:00"/>
    <d v="2021-07-01T00:00:00"/>
    <d v="2021-08-26T00:00:00"/>
    <n v="60000"/>
    <n v="60000"/>
    <x v="0"/>
    <s v="Devuelta"/>
    <e v="#N/A"/>
    <m/>
    <m/>
    <n v="60000"/>
    <n v="60000"/>
    <s v="SE DEVUELVE FACTURA COVID SE VALIDA EN LA WEB SERRVICE NO AP TA PARA PAGO NO ESTA REPORTADA EN LA BASE DE ANTICUERPOS.MIENA                                                                                                                                                                                                                                                                                                                                                                                                                                                                                                                                                                                                                     "/>
    <s v="COVID-19"/>
    <n v="60000"/>
    <n v="0"/>
    <n v="0"/>
    <n v="0"/>
    <m/>
    <x v="1"/>
    <m/>
    <m/>
    <d v="2024-04-30T00:00:00"/>
  </r>
  <r>
    <n v="900900754"/>
    <s v="Clinica ValleSalud San Fernando"/>
    <n v="20"/>
    <n v="6650"/>
    <n v="206650"/>
    <s v="900900754_206650"/>
    <d v="2021-09-01T00:00:00"/>
    <d v="2021-09-01T00:00:00"/>
    <d v="2021-09-21T00:00:00"/>
    <n v="18867"/>
    <n v="18867"/>
    <x v="0"/>
    <s v="Devuelta"/>
    <e v="#N/A"/>
    <m/>
    <m/>
    <n v="18867"/>
    <n v="18867"/>
    <s v="SE DEVUELVE FACTURA ACCID TRANSITO GESTIONAR CERTIFICACION DE LA ASEGURADOR DEL TOPE SUPERADO EN H CLINICA REFIERE QUE  ES SOAT Y FCTURAN MEDICAMENTOS PARA HOSPITALIZAR Y REALIZAR CIRUGIA.VALIDAR PORQUE ESTAN FACTURTANDO SOLO MEDICAMENTOS.GGESTIONAR LA AUTORIZACION CON AREA ENCARGADA DE EPS , DAR RE RESPUESTA A ESTA DEVOLUCION CUANDO TENGAN LA CERTIFICACION OPE SUPERADO CUANDO TENGAN LA AUT DE 15 DIGITOS DE LA EPS.MI LENA                                                                                                                                                                                                                                                                                                       "/>
    <s v="AUTORIZACION"/>
    <n v="18867"/>
    <n v="0"/>
    <n v="0"/>
    <n v="0"/>
    <m/>
    <x v="1"/>
    <m/>
    <m/>
    <d v="2024-04-30T00:00:00"/>
  </r>
  <r>
    <n v="900900754"/>
    <s v="Clinica ValleSalud San Fernando"/>
    <n v="20"/>
    <n v="3697"/>
    <n v="203697"/>
    <s v="900900754_203697"/>
    <d v="2021-03-19T00:00:00"/>
    <d v="2021-03-19T00:00:00"/>
    <e v="#N/A"/>
    <n v="2827360"/>
    <n v="2827360"/>
    <x v="4"/>
    <e v="#N/A"/>
    <e v="#N/A"/>
    <m/>
    <m/>
    <n v="0"/>
    <n v="0"/>
    <m/>
    <m/>
    <n v="0"/>
    <n v="0"/>
    <n v="0"/>
    <n v="0"/>
    <m/>
    <x v="1"/>
    <m/>
    <m/>
    <d v="2024-04-30T00:00:00"/>
  </r>
  <r>
    <n v="900900754"/>
    <s v="Clinica ValleSalud San Fernando"/>
    <n v="20"/>
    <n v="2990"/>
    <n v="202990"/>
    <s v="900900754_202990"/>
    <d v="2021-02-02T00:00:00"/>
    <d v="2021-02-02T00:00:00"/>
    <d v="2021-02-03T00:00:00"/>
    <n v="60000"/>
    <n v="60000"/>
    <x v="1"/>
    <s v="Finalizada"/>
    <e v="#N/A"/>
    <s v="ESTADO DOS"/>
    <s v="En revision"/>
    <n v="60000"/>
    <n v="0"/>
    <m/>
    <m/>
    <n v="60000"/>
    <n v="0"/>
    <n v="60000"/>
    <n v="60000"/>
    <n v="1221698071"/>
    <x v="1"/>
    <m/>
    <m/>
    <d v="2024-04-30T00:00:00"/>
  </r>
  <r>
    <n v="900900754"/>
    <s v="Clinica ValleSalud San Fernando"/>
    <n v="20"/>
    <n v="7322"/>
    <n v="207322"/>
    <s v="900900754_207322"/>
    <d v="2021-09-14T00:00:00"/>
    <d v="2021-09-14T00:00:00"/>
    <e v="#N/A"/>
    <n v="47108468"/>
    <n v="47108468"/>
    <x v="4"/>
    <e v="#N/A"/>
    <e v="#N/A"/>
    <m/>
    <m/>
    <n v="0"/>
    <n v="0"/>
    <m/>
    <m/>
    <n v="0"/>
    <n v="0"/>
    <n v="0"/>
    <n v="0"/>
    <m/>
    <x v="1"/>
    <m/>
    <m/>
    <d v="2024-04-30T00:00:00"/>
  </r>
  <r>
    <n v="900900754"/>
    <s v="Clinica ValleSalud San Fernando"/>
    <n v="20"/>
    <n v="14141"/>
    <n v="2014141"/>
    <s v="900900754_2014141"/>
    <d v="2022-12-16T00:00:00"/>
    <d v="2022-12-16T00:00:00"/>
    <d v="2022-12-16T00:00:00"/>
    <n v="325000"/>
    <n v="325000"/>
    <x v="3"/>
    <s v="Finalizada"/>
    <e v="#N/A"/>
    <m/>
    <m/>
    <n v="325000"/>
    <n v="0"/>
    <m/>
    <m/>
    <n v="325000"/>
    <n v="0"/>
    <n v="325000"/>
    <n v="325000"/>
    <n v="1222230612"/>
    <x v="1"/>
    <m/>
    <m/>
    <d v="2024-04-30T00:00:00"/>
  </r>
  <r>
    <n v="900900754"/>
    <s v="Clinica ValleSalud San Fernando"/>
    <n v="1"/>
    <n v="11587"/>
    <n v="111587"/>
    <s v="900900754_111587"/>
    <d v="2019-05-14T00:00:00"/>
    <d v="2019-05-14T00:00:00"/>
    <d v="2019-08-01T00:00:00"/>
    <n v="9179460"/>
    <n v="9179460"/>
    <x v="5"/>
    <s v="Finalizada"/>
    <e v="#N/A"/>
    <m/>
    <m/>
    <n v="9179460"/>
    <n v="0"/>
    <m/>
    <m/>
    <n v="9179460"/>
    <n v="2753838"/>
    <n v="6425622"/>
    <n v="0"/>
    <m/>
    <x v="2"/>
    <n v="2201530390"/>
    <s v="26.07.2024"/>
    <d v="2024-04-30T00:00:00"/>
  </r>
  <r>
    <n v="900900754"/>
    <s v="Clinica ValleSalud San Fernando"/>
    <n v="20"/>
    <n v="6611"/>
    <n v="206611"/>
    <s v="900900754_206611"/>
    <d v="2021-09-01T00:00:00"/>
    <d v="2021-09-01T00:00:00"/>
    <d v="2021-09-21T00:00:00"/>
    <n v="60000"/>
    <n v="60000"/>
    <x v="0"/>
    <s v="Devuelta"/>
    <e v="#N/A"/>
    <m/>
    <m/>
    <n v="60000"/>
    <n v="60000"/>
    <s v="SE DEVUELVE FACTURA COVID SE VALIDA Y NO SALE APTA PARA PAGO NO ESTA REPORTADA EN LA BASE SISMUESTRA ANTICUERPO MILENA                                                                                                                                                                                                                                                                                                                                                                                                                                                                                                                                                                                                                          "/>
    <s v="COVID-19"/>
    <n v="60000"/>
    <n v="0"/>
    <n v="0"/>
    <n v="0"/>
    <m/>
    <x v="1"/>
    <m/>
    <m/>
    <d v="2024-04-30T00:00:00"/>
  </r>
  <r>
    <n v="900900754"/>
    <s v="Clinica ValleSalud San Fernando"/>
    <n v="1"/>
    <n v="12460"/>
    <n v="112460"/>
    <s v="900900754_112460"/>
    <d v="2019-08-16T00:00:00"/>
    <d v="2019-08-16T00:00:00"/>
    <d v="2019-08-16T00:00:00"/>
    <n v="12922829"/>
    <n v="12922829"/>
    <x v="5"/>
    <s v="Finalizada"/>
    <e v="#N/A"/>
    <m/>
    <m/>
    <n v="12922829"/>
    <n v="0"/>
    <m/>
    <m/>
    <n v="12922829"/>
    <n v="3876849"/>
    <n v="9045980"/>
    <n v="0"/>
    <m/>
    <x v="3"/>
    <n v="2201530390"/>
    <s v="26.07.2024"/>
    <d v="2024-04-30T00:00:00"/>
  </r>
  <r>
    <n v="900900754"/>
    <s v="Clinica ValleSalud San Fernando"/>
    <n v="20"/>
    <n v="7282"/>
    <n v="207282"/>
    <s v="900900754_207282"/>
    <d v="2021-09-14T00:00:00"/>
    <d v="2021-09-14T00:00:00"/>
    <d v="2021-09-20T00:00:00"/>
    <n v="6468817"/>
    <n v="6468817"/>
    <x v="0"/>
    <s v="Devuelta"/>
    <e v="#N/A"/>
    <m/>
    <m/>
    <n v="6468817"/>
    <n v="6468817"/>
    <s v="SE DEVUELVE FCTURA ACCIDENTE TRANSITO MANEJO DE LESIONES EL CUAL DEBEN DE GESTIONAR LA CERTIFICAICON DE LA ASEGURADORA SOAT DEL TOPE SUPERADO PARA PODER DAR PAGO POR LA EPS. GESTIO NR TAMBIEN CON EL AREA ENCARGADA DE EPS LA AUTORIZACION PAREL SERVICIO FACTURADO. DAR RESPUESTA A ESTA DEVOLUCION CUAND  TENGAN LA CERTIFICAIN TOPE SUPERADO Y CUANDO TENGAN LA AUTRIZACION DE 15 DIGITOS DE EPS PARA PAGO.MILENA                                                                                                                                                                                                                                                                                                                          "/>
    <s v="AUTORIZACION"/>
    <n v="6468817"/>
    <n v="0"/>
    <n v="0"/>
    <n v="0"/>
    <m/>
    <x v="1"/>
    <m/>
    <m/>
    <d v="2024-04-30T00:00:00"/>
  </r>
  <r>
    <n v="900900754"/>
    <s v="Clinica ValleSalud San Fernando"/>
    <n v="20"/>
    <n v="6183"/>
    <n v="206183"/>
    <s v="900900754_206183"/>
    <d v="2021-09-01T00:00:00"/>
    <d v="2021-09-01T00:00:00"/>
    <d v="2021-09-22T00:00:00"/>
    <n v="27420"/>
    <n v="27420"/>
    <x v="0"/>
    <s v="Devuelta"/>
    <e v="#N/A"/>
    <m/>
    <m/>
    <n v="27420"/>
    <n v="27420"/>
    <s v="SE DEVUELVE FACTURA ACCIDENTE TRANSITO GESTIONAR LA CERTIFAC ON TOPE SUPERADO PARA PODER DAR TRAMITE PAGO POR EPS. GESTINAR LA AUTORIZAICON CON EL AREA ENCARGADA DAR RESPUESTA A ES TA DEVOLUCION CUANDO TENGAN LA CERTIFCACION TOPE SUPERADO YCUANDO TENGAN LA AUT DE 15 DIGITOS PARA PODER PAGAR.MILENA                                                                                                                                                                                                                                                                                                                                                                                                                                      "/>
    <s v="AUTORIZACION"/>
    <n v="27420"/>
    <n v="0"/>
    <n v="0"/>
    <n v="0"/>
    <m/>
    <x v="1"/>
    <m/>
    <m/>
    <d v="2024-04-30T00:00:00"/>
  </r>
  <r>
    <n v="900900754"/>
    <s v="Clinica ValleSalud San Fernando"/>
    <n v="1"/>
    <n v="621"/>
    <n v="1621"/>
    <s v="900900754_1621"/>
    <d v="2018-01-12T00:00:00"/>
    <d v="2018-01-12T00:00:00"/>
    <e v="#N/A"/>
    <n v="11580627"/>
    <n v="11580627"/>
    <x v="4"/>
    <e v="#N/A"/>
    <e v="#N/A"/>
    <m/>
    <m/>
    <n v="0"/>
    <n v="0"/>
    <m/>
    <m/>
    <n v="0"/>
    <n v="0"/>
    <n v="0"/>
    <n v="0"/>
    <m/>
    <x v="1"/>
    <m/>
    <m/>
    <d v="2024-04-30T00:00:00"/>
  </r>
  <r>
    <n v="900900754"/>
    <s v="Clinica ValleSalud San Fernando"/>
    <n v="1"/>
    <n v="3633"/>
    <n v="13633"/>
    <s v="900900754_13633"/>
    <d v="2018-04-02T00:00:00"/>
    <d v="2018-04-02T00:00:00"/>
    <e v="#N/A"/>
    <n v="5487835"/>
    <n v="5487835"/>
    <x v="4"/>
    <e v="#N/A"/>
    <e v="#N/A"/>
    <m/>
    <m/>
    <n v="0"/>
    <n v="0"/>
    <m/>
    <m/>
    <n v="0"/>
    <n v="0"/>
    <n v="0"/>
    <n v="0"/>
    <m/>
    <x v="1"/>
    <m/>
    <m/>
    <d v="2024-04-30T00:00:00"/>
  </r>
  <r>
    <n v="900900754"/>
    <s v="Clinica ValleSalud San Fernando"/>
    <n v="1"/>
    <n v="5774"/>
    <n v="15774"/>
    <s v="900900754_15774"/>
    <d v="2018-08-14T00:00:00"/>
    <d v="2018-08-14T00:00:00"/>
    <e v="#N/A"/>
    <n v="1001100"/>
    <n v="1001100"/>
    <x v="4"/>
    <e v="#N/A"/>
    <e v="#N/A"/>
    <m/>
    <m/>
    <n v="0"/>
    <n v="0"/>
    <m/>
    <m/>
    <n v="0"/>
    <n v="0"/>
    <n v="0"/>
    <n v="0"/>
    <m/>
    <x v="1"/>
    <m/>
    <m/>
    <d v="2024-04-30T00:00:00"/>
  </r>
  <r>
    <n v="900900754"/>
    <s v="Clinica ValleSalud San Fernando"/>
    <n v="20"/>
    <n v="2665"/>
    <n v="202665"/>
    <s v="900900754_202665"/>
    <d v="2021-02-02T00:00:00"/>
    <d v="2021-02-02T00:00:00"/>
    <d v="2021-02-02T00:00:00"/>
    <n v="913640"/>
    <n v="913640"/>
    <x v="0"/>
    <s v="Devuelta"/>
    <e v="#N/A"/>
    <m/>
    <m/>
    <n v="913640"/>
    <n v="913640"/>
    <s v="SE DEVUELVE FACTURA SOAT, NO CUENTA CON SOPORTES. NO CUENTA CON AUTORIZACION PARA EL SERVICIO, NO CUENTA CON            CERTIFICADO POR LA ASEGURADORA SOAT DEL CONSUMO TOTAL DE LA POLIZA DECRETO 056 DEL 14-01-2015. FACTURAR APARTE MDTO NO  PBS PARACETAMOL CONDICIONADO RES 3512.ANEXO LISTA DE CHEQUEO CON SOPORTES PENDIENTE. FAVOR SOLICITAR AUTORIZACION AL    CORREO.    CAPAUTORIZACIONES@EPSCOMFENALCOVALLE.COM.CO PARA CONTINUAR PROCESO DE PAGO.                                  GLADYS VIVAS.                                                                                                                                                                                                                                   "/>
    <s v="AUTORIZACION"/>
    <n v="913640"/>
    <n v="0"/>
    <n v="0"/>
    <n v="0"/>
    <m/>
    <x v="1"/>
    <m/>
    <m/>
    <d v="2024-04-30T00:00:00"/>
  </r>
  <r>
    <n v="900900754"/>
    <s v="Clinica ValleSalud San Fernando"/>
    <n v="1"/>
    <n v="10662"/>
    <n v="110662"/>
    <s v="900900754_110662"/>
    <d v="2019-02-12T00:00:00"/>
    <d v="2019-02-12T00:00:00"/>
    <e v="#N/A"/>
    <n v="217000"/>
    <n v="151900"/>
    <x v="4"/>
    <e v="#N/A"/>
    <e v="#N/A"/>
    <m/>
    <m/>
    <n v="0"/>
    <n v="0"/>
    <m/>
    <m/>
    <n v="0"/>
    <n v="0"/>
    <n v="0"/>
    <n v="0"/>
    <m/>
    <x v="1"/>
    <m/>
    <m/>
    <d v="2024-04-30T00:00:00"/>
  </r>
  <r>
    <n v="900900754"/>
    <s v="Clinica ValleSalud San Fernando"/>
    <n v="20"/>
    <n v="4911"/>
    <n v="204911"/>
    <s v="900900754_204911"/>
    <d v="2021-07-01T00:00:00"/>
    <d v="2021-07-01T00:00:00"/>
    <d v="2021-07-17T00:00:00"/>
    <n v="208100"/>
    <n v="208100"/>
    <x v="0"/>
    <s v="Devuelta"/>
    <e v="#N/A"/>
    <m/>
    <m/>
    <n v="208100"/>
    <n v="208100"/>
    <s v="SE DEVUELVE FACTURA ACCIDENTE SOAT NO ANEXAN CERTIFICACION T OPE DE LA ASEGURADORA PARA PODER TOMAR USUARIO COMO EPS. NOHAY AUTORIZACION PARA EL SERVICIO FACTURADO, NO ANEXAN SOPOR TE DE COPIA DE POLIZA PARA VALIDAR CON LA ASEGURADORA. MILE                                                                                                                                                                                                                                                                                                                                                                                                                                                                                                "/>
    <s v="AUTORIZACION"/>
    <n v="208100"/>
    <n v="0"/>
    <n v="0"/>
    <n v="0"/>
    <m/>
    <x v="1"/>
    <m/>
    <m/>
    <d v="2024-04-30T00:00:00"/>
  </r>
  <r>
    <n v="900900754"/>
    <s v="Clinica ValleSalud San Fernando"/>
    <n v="20"/>
    <n v="2080"/>
    <n v="202080"/>
    <s v="900900754_202080"/>
    <d v="2020-12-11T00:00:00"/>
    <d v="2020-12-11T00:00:00"/>
    <d v="2020-12-14T00:00:00"/>
    <n v="16855886"/>
    <n v="16855886"/>
    <x v="0"/>
    <s v="Devuelta"/>
    <e v="#N/A"/>
    <m/>
    <m/>
    <n v="16855886"/>
    <n v="16855886"/>
    <s v="SE DEVUELVE FACTURA SOAT, NO CUENTA SON SOPORTES REQUERIDOS FACTURA NO TIENE AUTORIZACION; FAVOR SOLICITAR A LA CAP     SE ADJUNTA LISTA DE CHEQUEO, SOPORTES PENDIENTES DE LA FACTURA PARA CONTINUAR CON PROCESO DE PAGO.  GLADYS V.                                                                                                                                                                                                                                                                                                                                                                                                                                                                                                           "/>
    <s v="AUTORIZACION"/>
    <n v="16855886"/>
    <n v="0"/>
    <n v="0"/>
    <n v="0"/>
    <m/>
    <x v="1"/>
    <m/>
    <m/>
    <d v="2024-04-30T00:00:00"/>
  </r>
  <r>
    <n v="900900754"/>
    <s v="Clinica ValleSalud San Fernando"/>
    <n v="20"/>
    <n v="16510"/>
    <n v="2016510"/>
    <s v="900900754_2016510"/>
    <d v="2023-01-04T00:00:00"/>
    <d v="2023-01-04T00:00:00"/>
    <d v="2023-01-04T00:00:00"/>
    <n v="1575000"/>
    <n v="1575000"/>
    <x v="0"/>
    <s v="Devuelta"/>
    <e v="#N/A"/>
    <m/>
    <m/>
    <n v="1575000"/>
    <n v="1575000"/>
    <s v="NOPBS_Devolución de factura con soportes completos: Se reali za validación del Mipres el cual genera duplicidad en datosde prescripción &quot;Tipo de Evento&quot; Reportado 1.vez Ambulatorio a 2da vez Hospitalarioa - Lo que genero un error en valor                                                                                                                                                                                                                                                                                                                                                                                                                                                                                                  "/>
    <s v="NO PBS"/>
    <n v="1575000"/>
    <n v="0"/>
    <n v="0"/>
    <n v="0"/>
    <m/>
    <x v="1"/>
    <m/>
    <m/>
    <d v="2024-04-30T00:00:00"/>
  </r>
  <r>
    <n v="900900754"/>
    <s v="Clinica ValleSalud San Fernando"/>
    <n v="20"/>
    <n v="11149"/>
    <n v="2011149"/>
    <s v="900900754_2011149"/>
    <d v="2022-06-18T00:00:00"/>
    <d v="2022-06-18T00:00:00"/>
    <d v="2022-06-18T00:00:00"/>
    <n v="182436"/>
    <n v="182436"/>
    <x v="0"/>
    <s v="Devuelta"/>
    <e v="#N/A"/>
    <m/>
    <m/>
    <n v="182436"/>
    <n v="182436"/>
    <s v="AUT/SOAT SE DEVUELVE FACTURA ACCIDENTE SOAT NO HAY AUTORIZAC ION PARA EL SERVICIO FACTURADO GESTIONAR CON EL AREA ENCARGDA , GESTIONAR ERTIFICACION TOPE SUPERADO CON ASEGURADORA SE GUROS MUNDIAL . PARA PODER DAR REVISION SI ESTA AGOTADO.MIL                                                                                                                                                                                                                                                                                                                                                                                                                                                                                                "/>
    <s v="AUTORIZACION"/>
    <n v="182436"/>
    <n v="0"/>
    <n v="0"/>
    <n v="0"/>
    <m/>
    <x v="1"/>
    <m/>
    <m/>
    <d v="2024-04-30T00:00:00"/>
  </r>
  <r>
    <n v="900900754"/>
    <s v="Clinica ValleSalud San Fernando"/>
    <n v="20"/>
    <n v="17133"/>
    <n v="2017133"/>
    <s v="900900754_2017133"/>
    <d v="2023-04-19T00:00:00"/>
    <d v="2023-04-19T00:00:00"/>
    <d v="2023-04-19T00:00:00"/>
    <n v="86200"/>
    <n v="86200"/>
    <x v="0"/>
    <s v="Devuelta"/>
    <e v="#N/A"/>
    <m/>
    <m/>
    <n v="86200"/>
    <n v="86200"/>
    <s v="AUTORIZACION: SE REALIZA DEVOLUCION DE LA FACTURA AL VALIDA R INFORMACION NO SE EVIDENCIA AUTORIZACION (NAP DE 15 DIGITS) PARA LOS SERVICIOS FACTURADOS NO SE EVIDENCIA TRAZABILID AD DEL ENVIO DE LOS CORREOS Y ANEXOS BAJO EL MARCO NORMATIVPARA SOLICITUD DE AUTORIZACION. CLAUDIA DIAZ                                                                                                                                                                                                                                                                                                                                                                                                                                                                                                                "/>
    <s v="AUTORIZACION"/>
    <n v="86200"/>
    <n v="0"/>
    <n v="0"/>
    <n v="0"/>
    <m/>
    <x v="1"/>
    <m/>
    <m/>
    <d v="2024-04-30T00:00:00"/>
  </r>
  <r>
    <n v="900900754"/>
    <s v="Clinica ValleSalud San Fernando"/>
    <n v="20"/>
    <n v="14579"/>
    <n v="2014579"/>
    <s v="900900754_2014579"/>
    <d v="2022-11-12T00:00:00"/>
    <d v="2022-11-12T00:00:00"/>
    <d v="2022-11-12T00:00:00"/>
    <n v="30605302"/>
    <n v="30605302"/>
    <x v="0"/>
    <s v="Devuelta"/>
    <e v="#N/A"/>
    <m/>
    <m/>
    <n v="30605302"/>
    <n v="30605302"/>
    <s v="SOAT_DEVOLUCION DE FACTURA CON SOPORTES COMPLETOS: 1.NO SE E VIDENCIA AUTORIZACION PARA LOS SERVICIOS FACTURADOS 2.SIN OJECCIONES POR PERTINENCIA MEDICA 3.NO SE EVINDECIA CARTA DE AGOTAMIENTO POR POLIZA SOAT. KEVIN YALANDA                                                                                                                                                                                                                                                                                                                                                                                                                                                                                                                  "/>
    <s v="SOAT"/>
    <n v="30605302"/>
    <n v="0"/>
    <n v="0"/>
    <n v="0"/>
    <m/>
    <x v="1"/>
    <m/>
    <m/>
    <d v="2024-04-30T00:00:00"/>
  </r>
  <r>
    <n v="900900754"/>
    <s v="Clinica ValleSalud San Fernando"/>
    <n v="20"/>
    <n v="12450"/>
    <n v="2012450"/>
    <s v="900900754_2012450"/>
    <d v="2022-11-12T00:00:00"/>
    <d v="2022-11-12T00:00:00"/>
    <d v="2022-11-12T00:00:00"/>
    <n v="6332745"/>
    <n v="6332745"/>
    <x v="0"/>
    <s v="Devuelta"/>
    <e v="#N/A"/>
    <m/>
    <m/>
    <n v="6332745"/>
    <n v="6332745"/>
    <s v="SOAT_DEVOLUCION DE FACTURA CON SOPORTES COMPLETOS: 1.NO SE EVIDENCIA AUTORIZACION PARA LOS SERVICIOS FACTURAD           2.PRESENTAR CARTA DE AGOTAMIENTO DE POLIZA SOAT KEVIN YALANDA                                                                                                                                                                                                                                                                                                                                                                                                                                                                                                                                                           "/>
    <s v="SOAT"/>
    <n v="6332745"/>
    <n v="0"/>
    <n v="0"/>
    <n v="0"/>
    <m/>
    <x v="1"/>
    <m/>
    <m/>
    <d v="2024-04-30T00:00:00"/>
  </r>
  <r>
    <n v="900900754"/>
    <s v="Clinica ValleSalud San Fernando"/>
    <n v="20"/>
    <n v="11150"/>
    <n v="2011150"/>
    <s v="900900754_2011150"/>
    <d v="2022-06-18T00:00:00"/>
    <d v="2022-06-18T00:00:00"/>
    <d v="2022-06-18T00:00:00"/>
    <n v="186340"/>
    <n v="186340"/>
    <x v="0"/>
    <s v="Devuelta"/>
    <e v="#N/A"/>
    <m/>
    <m/>
    <n v="186340"/>
    <n v="186340"/>
    <s v="AUT SE DEVUELVE FACTURA NO HAY AUTORIZACION PARA EL SERVICIO  FACTURADO GESTIONAR CON EL AREA ENCARGADA DAR RESPUESTA A STA DEVOLUCION CUANDO TENGAN LA AUT DE 15 DIGITOS PARA PODER  DAR TRAMITE DE PAGO.MILENA                                                                                                                                                                                                                                                                                                                                                                                                                                                                                                                                "/>
    <s v="AUTORIZACION"/>
    <n v="186340"/>
    <n v="0"/>
    <n v="0"/>
    <n v="0"/>
    <m/>
    <x v="1"/>
    <m/>
    <m/>
    <d v="2024-04-30T00:00:00"/>
  </r>
  <r>
    <n v="900900754"/>
    <s v="Clinica ValleSalud San Fernando"/>
    <n v="20"/>
    <n v="11707"/>
    <n v="2011707"/>
    <s v="900900754_2011707"/>
    <d v="2022-07-11T00:00:00"/>
    <d v="2022-07-11T00:00:00"/>
    <d v="2022-07-11T00:00:00"/>
    <n v="12135316"/>
    <n v="12135316"/>
    <x v="0"/>
    <s v="Devuelta"/>
    <e v="#N/A"/>
    <m/>
    <m/>
    <n v="12135316"/>
    <n v="12135316"/>
    <s v="SOAT:DEVOLUCION DE FACTURA CON SOPORTES COMPLETOS: 1.NO SE E VIDENCIA AUTORIZACION DE EGRESO DEL PACIENTE LA CUAL SE SOLCITA AL CORREO autorizacionescap@epscomfenalcovalle.com.co 2.NO SE EVIDENCIA CARTA DE AGOTAMIENTO DE POLIZA SOAT. KY                                                                                                                                                                                                                                                                                                                                                                                                                                                                                                    "/>
    <s v="AUTORIZACION"/>
    <n v="12135316"/>
    <n v="0"/>
    <n v="0"/>
    <n v="0"/>
    <m/>
    <x v="1"/>
    <m/>
    <m/>
    <d v="2024-04-30T00:00:00"/>
  </r>
  <r>
    <n v="900900754"/>
    <s v="Clinica ValleSalud San Fernando"/>
    <n v="20"/>
    <n v="12307"/>
    <n v="2012307"/>
    <s v="900900754_2012307"/>
    <d v="2022-08-16T00:00:00"/>
    <d v="2022-08-16T00:00:00"/>
    <d v="2022-08-16T00:00:00"/>
    <n v="13675707"/>
    <n v="13675707"/>
    <x v="0"/>
    <s v="Devuelta"/>
    <e v="#N/A"/>
    <m/>
    <m/>
    <n v="13675707"/>
    <n v="13675707"/>
    <s v="SE REALIZA DEVOLUCION DE LA FACTURA, AL MOMENTO DE VALIDAR L  INFORMACION NO SE EVIDENCIA AUTORIZACION (NAP DE 15 DIGITOPARA LOS SERVICIOS FACTURADOS, POR FAVOR VALIDAR CON EL AREA  ENCARGADA (CAP AUTORIZACIONES) PARA CONTINUAR CON EL TRAMIE DE LA FACTURA. PAMP CLAUDIA DIAZ                                                                                                                                                                                                                                                                                                                                                                                                                                                              "/>
    <s v="AUTORIZACION"/>
    <n v="13675707"/>
    <n v="0"/>
    <n v="0"/>
    <n v="0"/>
    <m/>
    <x v="1"/>
    <m/>
    <m/>
    <d v="2024-04-30T00:00:00"/>
  </r>
  <r>
    <n v="900900754"/>
    <s v="Clinica ValleSalud San Fernando"/>
    <n v="20"/>
    <n v="13632"/>
    <n v="2013632"/>
    <s v="900900754_2013632"/>
    <d v="2022-11-02T00:00:00"/>
    <d v="2022-11-02T00:00:00"/>
    <d v="2022-11-02T00:00:00"/>
    <n v="80000"/>
    <n v="80000"/>
    <x v="0"/>
    <s v="Devuelta"/>
    <s v="Devuelta"/>
    <m/>
    <m/>
    <n v="80000"/>
    <n v="80000"/>
    <s v="Se sostiene devolucion de la factura, por favor tener en cuenta la nota de devolucion: 1. Se le indica a la IPS que el registro en SISMUESTRA del antigeno tomado al paciente SANDRA PATRICIA ROJAS CORTES cc 66721278 debe ser reportado a la aseguradora COMFENALCO EPS no a la CAJA DE COMPENSACION son totalmente diferentes. Por favor corregir reporte de aseguradora en sismuestras."/>
    <s v="AUTORIZACION"/>
    <n v="80000"/>
    <n v="0"/>
    <n v="0"/>
    <n v="0"/>
    <m/>
    <x v="1"/>
    <m/>
    <m/>
    <d v="2024-04-30T00:00:00"/>
  </r>
  <r>
    <n v="900900754"/>
    <s v="Clinica ValleSalud San Fernando"/>
    <n v="1"/>
    <n v="9730"/>
    <n v="19730"/>
    <s v="900900754_19730"/>
    <d v="2019-02-12T00:00:00"/>
    <d v="2019-02-12T00:00:00"/>
    <d v="2019-03-04T00:00:00"/>
    <n v="7901823"/>
    <n v="7901823"/>
    <x v="6"/>
    <s v="Finalizada"/>
    <e v="#N/A"/>
    <m/>
    <m/>
    <n v="7901823"/>
    <n v="0"/>
    <m/>
    <m/>
    <n v="7901823"/>
    <n v="0"/>
    <n v="5531276"/>
    <n v="0"/>
    <m/>
    <x v="4"/>
    <n v="2201530390"/>
    <s v="26.07.2024"/>
    <d v="2024-04-30T00:00:00"/>
  </r>
  <r>
    <n v="900900754"/>
    <s v="Clinica ValleSalud San Fernando"/>
    <n v="20"/>
    <n v="13906"/>
    <n v="2013906"/>
    <s v="900900754_2013906"/>
    <d v="2022-11-02T00:00:00"/>
    <d v="2022-11-02T00:00:00"/>
    <d v="2022-11-02T00:00:00"/>
    <n v="80000"/>
    <n v="80000"/>
    <x v="1"/>
    <s v="Finalizada"/>
    <e v="#N/A"/>
    <s v="ESTADO DOS"/>
    <s v="En revision"/>
    <n v="80000"/>
    <n v="0"/>
    <m/>
    <m/>
    <n v="80000"/>
    <n v="0"/>
    <n v="80000"/>
    <n v="80000"/>
    <n v="1222230521"/>
    <x v="1"/>
    <m/>
    <m/>
    <d v="2024-04-30T00:00:00"/>
  </r>
  <r>
    <n v="900900754"/>
    <s v="Clinica ValleSalud San Fernando"/>
    <n v="20"/>
    <n v="13292"/>
    <n v="2013292"/>
    <s v="900900754_2013292"/>
    <d v="2022-11-12T00:00:00"/>
    <d v="2022-11-12T00:00:00"/>
    <d v="2022-11-12T00:00:00"/>
    <n v="46081407"/>
    <n v="46081407"/>
    <x v="0"/>
    <s v="Devuelta"/>
    <e v="#N/A"/>
    <m/>
    <m/>
    <n v="46081407"/>
    <n v="46081407"/>
    <s v="SOAT_DEVOLUCION DE FACTURA CON SOPORTES COMPLETOS: 1.NO SE EVIDENCIA AUTORIZACION PARA LOS SERVICIOS FACTURAD           2.PRESENTAR CARTA DE AGOTAMIENTO DE POLIZA SOAT KEVIN YALANDA                                                                                                                                                                                                                                                                                                                                                                                                                                                                                                                                                           "/>
    <s v="SOAT"/>
    <n v="46081407"/>
    <n v="0"/>
    <n v="0"/>
    <n v="0"/>
    <m/>
    <x v="1"/>
    <m/>
    <m/>
    <d v="2024-04-30T00:00:00"/>
  </r>
  <r>
    <n v="900900754"/>
    <s v="Clinica ValleSalud San Fernando"/>
    <n v="20"/>
    <n v="12330"/>
    <n v="2012330"/>
    <s v="900900754_2012330"/>
    <d v="2022-08-16T00:00:00"/>
    <d v="2022-08-16T00:00:00"/>
    <d v="2022-08-16T00:00:00"/>
    <n v="48994931"/>
    <n v="48994931"/>
    <x v="0"/>
    <s v="Devuelta"/>
    <e v="#N/A"/>
    <m/>
    <m/>
    <n v="48994931"/>
    <n v="48994931"/>
    <s v="SE REALIZA DEVOLUCION DE LA FACTURA, AL MOMENTO DE VALIDAR L A INFORMACION NO SE EVIDENCIA AUTORIZACION (NAP DE 15 DIGITS) PARA LOS SERVICIOS FACTURADOS, POR FAVOR VALIDAR CON EL A REA ENCARGADA(CAP AUTORIZACIONES) PARA CONTINUAR CON EL TRAITE DE LA FACTURA. PAMP CLAUDIA DIAZ                                                                                                                                                                                                                                                                                                                                                                                                                                                            "/>
    <s v="AUTORIZACION"/>
    <n v="48994931"/>
    <n v="0"/>
    <n v="0"/>
    <n v="0"/>
    <m/>
    <x v="1"/>
    <m/>
    <m/>
    <d v="2024-04-30T00:00:00"/>
  </r>
  <r>
    <n v="900900754"/>
    <s v="Clinica ValleSalud San Fernando"/>
    <n v="20"/>
    <n v="12163"/>
    <n v="2012163"/>
    <s v="900900754_2012163"/>
    <d v="2022-08-16T00:00:00"/>
    <d v="2022-08-16T00:00:00"/>
    <d v="2022-08-16T00:00:00"/>
    <n v="128000"/>
    <n v="128000"/>
    <x v="0"/>
    <s v="Devuelta"/>
    <s v="Devuelta"/>
    <m/>
    <m/>
    <n v="128000"/>
    <n v="128000"/>
    <s v="Se realiza devolucion de la factura, no se evidencia codigo MIPRES en el detalle de la factura, debe venir relacionado. No se evidencia reporte en la web service (MIPRES 2.0) de la tecnologia no pbs."/>
    <s v="NO PBS"/>
    <n v="128000"/>
    <n v="0"/>
    <n v="0"/>
    <n v="0"/>
    <m/>
    <x v="1"/>
    <m/>
    <m/>
    <d v="2024-04-30T00:00:00"/>
  </r>
  <r>
    <n v="900900754"/>
    <s v="Clinica ValleSalud San Fernando"/>
    <n v="20"/>
    <n v="12838"/>
    <n v="2012838"/>
    <s v="900900754_2012838"/>
    <d v="2022-11-12T00:00:00"/>
    <d v="2022-11-12T00:00:00"/>
    <d v="2022-11-12T00:00:00"/>
    <n v="19843106"/>
    <n v="19843106"/>
    <x v="0"/>
    <s v="Devuelta"/>
    <e v="#N/A"/>
    <m/>
    <m/>
    <n v="19843106"/>
    <n v="19843106"/>
    <s v="SOAT_DEVOLUCION DE FACTURA CON SOPORTES COMPLETOS: 1.NO SE EVIDENCIA AUTORIZACION PARA LOS SERVICIOS FACTURAD           2.PRESENTAR CARTA DE AGOTAMIENTO DE POLIZA SOAT KEVIN YALANDA                                                                                                                                                                                                                                                                                                                                                                                                                                                                                                                                                           "/>
    <s v="SOAT"/>
    <n v="19843106"/>
    <n v="0"/>
    <n v="0"/>
    <n v="0"/>
    <m/>
    <x v="1"/>
    <m/>
    <m/>
    <d v="2024-04-30T00:00:00"/>
  </r>
  <r>
    <n v="900900754"/>
    <s v="Clinica ValleSalud San Fernando"/>
    <n v="20"/>
    <n v="16680"/>
    <n v="2016680"/>
    <s v="900900754_2016680"/>
    <d v="2023-01-10T00:00:00"/>
    <d v="2023-01-10T00:00:00"/>
    <d v="2023-01-10T00:00:00"/>
    <n v="280000"/>
    <n v="280000"/>
    <x v="0"/>
    <s v="Devuelta"/>
    <e v="#N/A"/>
    <m/>
    <m/>
    <n v="280000"/>
    <n v="280000"/>
    <s v="MIGRACION: NO PBS, SE REALIZA DEVOLUCION DE LA FACTURA AL MOMENTO DE VLIDAR INFORMACION, FACTURAN CANT 8 DE ENSURE CLINICAL, Y EN L OS SOPORTES SOLO SE EVIDENCIAN ADMINISTRADOS 2 1 DEL 29/04/2 022 8:00 AM X 500ML Y 2 DEL 02/05/2022 03:00 PM, POR FAVOR VALIDAR INFORMACION. CLAUDIA DIAZ"/>
    <s v="NO PBS"/>
    <n v="280000"/>
    <n v="0"/>
    <n v="0"/>
    <n v="0"/>
    <m/>
    <x v="1"/>
    <m/>
    <m/>
    <d v="2024-04-30T00:00:00"/>
  </r>
  <r>
    <n v="900900754"/>
    <s v="Clinica ValleSalud San Fernando"/>
    <n v="20"/>
    <n v="11553"/>
    <n v="2011553"/>
    <s v="900900754_2011553"/>
    <d v="2022-07-05T00:00:00"/>
    <d v="2022-07-05T00:00:00"/>
    <d v="2022-07-05T00:00:00"/>
    <n v="132512615"/>
    <n v="132512615"/>
    <x v="0"/>
    <s v="Devuelta"/>
    <e v="#N/A"/>
    <m/>
    <m/>
    <n v="132512615"/>
    <n v="132512615"/>
    <s v="SPTE. INCOMPLETO SOAT SE DEVUELVE FACURA ACCID SOAT NO HAY A TORIZACION PARA SERVICIO FACTURADO GESTIONAR CON EL AREA ENCARGADA NO ENVIAN CERTIFICACION TOPE SUPERADO DE PREVISORA O NO ENVAN COPIA DE POLIZA OBJECION DRA MAIBER ACEVEDO no sopRTADO 308 Estudio con tinciones de rutina #2 (Abril 18)glóbu  rojos F9 S7 sangre pobre en Leucocitos F9 S7 Sellos 2220077- 22012934- 22701806- 22013052- 22013090- 22102114- 2210214 22102140 108 TPT F6 S6 No  aceptan 4  facturados factura SOT TP F6 S6.Fibrinogeno F3 S3. CPK F1 S1  Cloro F19 S19 Potas IO F20 S20 Sodio F20 S20 BUN F18 S18. Creatinina F18 S18 2 A EN FACT SOAT. Hemograma F22 S22 NO ACEPTA 4 YA EN FACT SOA T.Colocación linea arterial Abril 18No facturable UCI MILEN"/>
    <s v="PERTINENCIA MEDICA"/>
    <n v="132512615"/>
    <n v="0"/>
    <n v="0"/>
    <n v="0"/>
    <m/>
    <x v="1"/>
    <m/>
    <m/>
    <d v="2024-04-30T00:00:00"/>
  </r>
  <r>
    <n v="900900754"/>
    <s v="Clinica ValleSalud San Fernando"/>
    <n v="20"/>
    <n v="12281"/>
    <n v="2012281"/>
    <s v="900900754_2012281"/>
    <d v="2022-11-12T00:00:00"/>
    <d v="2022-11-12T00:00:00"/>
    <d v="2022-11-12T00:00:00"/>
    <n v="1569050"/>
    <n v="1569050"/>
    <x v="0"/>
    <s v="Devuelta"/>
    <e v="#N/A"/>
    <m/>
    <m/>
    <n v="1569050"/>
    <n v="1569050"/>
    <s v="SOAT_DEVOLUCION DE FACTURA CON SOPOTES COMPLETOS: 1.NO SE EV IDENCIA AUTORIZACION PARA LOS SERVICIOS FACTURADOS 2.SIN OBECIONES POR PERTINENCIA MEDICA 3.NO SE EVINDECIA CARTA DE AG OTAMIENTO DE LA POLIZA SOAT. KEVIN YALANDA                                                                                                                                                                                                                                                                                                                                                                                                                                                                                                                 "/>
    <s v="SOAT"/>
    <n v="1569050"/>
    <n v="0"/>
    <n v="0"/>
    <n v="0"/>
    <m/>
    <x v="1"/>
    <m/>
    <m/>
    <d v="2024-04-30T00:00:00"/>
  </r>
  <r>
    <n v="900900754"/>
    <s v="Clinica ValleSalud San Fernando"/>
    <n v="20"/>
    <n v="11895"/>
    <n v="2011895"/>
    <s v="900900754_2011895"/>
    <d v="2022-07-11T00:00:00"/>
    <d v="2022-07-11T00:00:00"/>
    <d v="2024-03-06T09:35:42"/>
    <n v="80000"/>
    <n v="80000"/>
    <x v="0"/>
    <s v="Devuelta"/>
    <s v="Devuelta"/>
    <m/>
    <m/>
    <n v="80000"/>
    <n v="80000"/>
    <s v="Se sostiene devolucion de la factura, se sigue evidencian el reporte de sismuestra a caja de compensacion comfenalco. debe ser registrado a COMFENALCO EPS DE LA GENTE. "/>
    <s v="FACTURACION"/>
    <n v="80000"/>
    <n v="0"/>
    <n v="0"/>
    <n v="0"/>
    <m/>
    <x v="1"/>
    <m/>
    <m/>
    <d v="2024-04-30T00:00:00"/>
  </r>
  <r>
    <n v="900900754"/>
    <s v="Clinica ValleSalud San Fernando"/>
    <n v="20"/>
    <n v="17554"/>
    <n v="2017554"/>
    <s v="900900754_2017554"/>
    <d v="2023-04-20T00:00:00"/>
    <d v="2023-04-20T00:00:00"/>
    <d v="2023-04-20T00:00:00"/>
    <n v="719196"/>
    <n v="719196"/>
    <x v="0"/>
    <s v="Devuelta"/>
    <s v="Devuelta"/>
    <m/>
    <m/>
    <n v="719196"/>
    <n v="719196"/>
    <s v="SOAT: SE REALIZA DEVOLUCION DE LA FACTURA AL VALIDAR INFORM ACION NO SE EVIDENCIA AUTORIZACION (NAP DE 15 DIGITOS) PARALOS SERVICIOS FACTURADOS. - NO SE EVIDENCIA TRAZABILIDAD DE LOS ENVIOS DE CORREOS Y ANEXOS BAJO EL MARCO NORMATIVO - PACIENTE REMITIDO POR ACCIDENTE DE TRANSITO DONDE NO SE ADJUNTA CERTIFICADO DEL AGOTAMIENTO DE LA POLIZA SOAT.             CLAUDIA DIAZ                                                                                                                                                                                                                                                                                                                                                                                                                                                                                                                                                                                                                                                                                                                                                                                                                                                                                                                                                                                                                                                                                                                                                                        "/>
    <s v="SOAT"/>
    <n v="719196"/>
    <n v="0"/>
    <n v="0"/>
    <n v="0"/>
    <m/>
    <x v="1"/>
    <m/>
    <m/>
    <d v="2024-04-30T00:00:00"/>
  </r>
  <r>
    <n v="900900754"/>
    <s v="Clinica ValleSalud San Fernando"/>
    <n v="20"/>
    <n v="10663"/>
    <n v="2010663"/>
    <s v="900900754_2010663"/>
    <d v="2022-05-17T00:00:00"/>
    <d v="2022-05-17T00:00:00"/>
    <d v="2022-05-10T00:00:00"/>
    <n v="11653105"/>
    <n v="11653105"/>
    <x v="0"/>
    <s v="Devuelta"/>
    <e v="#N/A"/>
    <m/>
    <m/>
    <n v="11653105"/>
    <n v="11653105"/>
    <s v="AUT SE DEVUELVE FACTURA ACCIDENTE SOAT  NO HAY AUTORIZAION P RA EL SERVICIO FACTURADO GESTIONAR CON EL AREA ENCARGADA SEGESTIONO CERTIFICACION SEGUOS MUNDIAL NO AGOTADA SE ENVIA AL  PRESTADOR.OBJECION MEDICA DRA MAIBER ACEVEDO SPTE INCOMPLE Soportan facturas SOAT por valor de $23.966.181. Valor tope SOAT $26.666.400 Se objeta la diferencia. Favor adjuntar fa facturas faltantes. DAR RESPUESTA A ESTA SOLICITU CUANDO TE NGAN NAP DE 15 DIGIOTS Y LA ERTIFICACION LLEGUE CON EL TOPEAGOTADO. PARA PODER DAR TRAMITE DE PAGO POR EPS.MILENA                                                                                                                                                                                          "/>
    <s v="PERTINENCIA MEDICA"/>
    <n v="11653105"/>
    <n v="0"/>
    <n v="0"/>
    <n v="0"/>
    <m/>
    <x v="1"/>
    <m/>
    <m/>
    <d v="2024-04-30T00:00:00"/>
  </r>
  <r>
    <n v="900900754"/>
    <s v="Clinica ValleSalud San Fernando"/>
    <n v="20"/>
    <n v="17094"/>
    <n v="2017094"/>
    <s v="900900754_2017094"/>
    <d v="2023-04-19T00:00:00"/>
    <d v="2023-04-19T00:00:00"/>
    <d v="2023-04-19T00:00:00"/>
    <n v="387540"/>
    <n v="382194"/>
    <x v="0"/>
    <s v="Devuelta"/>
    <e v="#N/A"/>
    <m/>
    <m/>
    <n v="387540"/>
    <n v="387540"/>
    <s v="AUTORIZACION: SE REALIZA DEVOLUCION DE LA FACTURA AL VALIDA R INFORMACION NO SE EVIDENCIA AUTORIZACION (NAP DE 15 DIGITS) PARA LOS SERVICIOS FACTURADOS NO SE EVIDENCIA TRAZABILID AD DE ENVIO DE CORREOS Y ANEXOS BAJO EL MARCO NORMATIVO SEVICIOS 890602 ATENCION DIARIA INTRAHOSPITALARIA POR ESPECIAL ISTA DEL PACIENTE NO QUIRURGICO CANT 2- 890402 INTERNCONSULA MEDICA ESPECIALIZADA  AMBULATORIA NO FACTURABLE POR DIAGN OSTICO DEL PACIENTE. - MEDICAMENTO QUETIAPINA 25MG TAB NO JSTIFICADO NO TIENE NADA QUE VER CON EL DIAGNOSTICO DEL PACI ENTE. PACIENTE DIAGNOSTICADO CON DIABETICO E HIPERTENSO. CLUDIA DIAZ                                                                                                                                                                                                                                                                                                                                                                                                                                                                                                                                                                                                                                                                                                                                                                                                                                                                                                                           "/>
    <s v="AUTORIZACION"/>
    <n v="387540"/>
    <n v="0"/>
    <n v="0"/>
    <n v="0"/>
    <m/>
    <x v="1"/>
    <m/>
    <m/>
    <d v="2024-04-30T00:00:00"/>
  </r>
  <r>
    <n v="900900754"/>
    <s v="Clinica ValleSalud San Fernando"/>
    <n v="20"/>
    <n v="6648"/>
    <n v="206648"/>
    <s v="900900754_206648"/>
    <d v="2021-09-01T00:00:00"/>
    <d v="2021-09-01T00:00:00"/>
    <d v="2021-09-21T00:00:00"/>
    <n v="450000"/>
    <n v="450000"/>
    <x v="0"/>
    <s v="Devuelta"/>
    <e v="#N/A"/>
    <m/>
    <m/>
    <n v="450000"/>
    <n v="450000"/>
    <s v="SE DEVUELVE FACTURA NO POS GLUCERNA  NO REGISTRA MIPRES PARA  EL SERVICIO FACTURADO FACTURAN # 6 .MILENA                                                                                                                                                                                                                                                                                                                                                                                                                                                                                                                                                                                                                                        "/>
    <s v="NO PBS"/>
    <n v="450000"/>
    <n v="0"/>
    <n v="0"/>
    <n v="0"/>
    <m/>
    <x v="1"/>
    <m/>
    <m/>
    <d v="2024-04-30T00:00:00"/>
  </r>
  <r>
    <n v="900900754"/>
    <s v="Clinica ValleSalud San Fernando"/>
    <n v="1"/>
    <n v="9332"/>
    <n v="19332"/>
    <s v="900900754_19332"/>
    <d v="2018-11-14T00:00:00"/>
    <d v="2018-11-14T00:00:00"/>
    <e v="#N/A"/>
    <n v="10181220"/>
    <n v="10181220"/>
    <x v="4"/>
    <e v="#N/A"/>
    <e v="#N/A"/>
    <m/>
    <m/>
    <n v="0"/>
    <n v="0"/>
    <m/>
    <m/>
    <n v="0"/>
    <n v="0"/>
    <n v="0"/>
    <n v="0"/>
    <m/>
    <x v="1"/>
    <m/>
    <m/>
    <d v="2024-04-30T00:00:00"/>
  </r>
  <r>
    <n v="900900754"/>
    <s v="Clinica ValleSalud San Fernando"/>
    <n v="20"/>
    <n v="6646"/>
    <n v="206646"/>
    <s v="900900754_206646"/>
    <d v="2021-09-01T00:00:00"/>
    <d v="2021-09-01T00:00:00"/>
    <d v="2021-09-21T00:00:00"/>
    <n v="573814"/>
    <n v="573814"/>
    <x v="0"/>
    <s v="Devuelta"/>
    <e v="#N/A"/>
    <m/>
    <m/>
    <n v="573814"/>
    <n v="573814"/>
    <s v="SE DEVUELVE FACTURA ACCIDENTE TRANSITO REFIERE EN INFORME AT ENCION URGNECIAS QUE PACIENTE INGRESA PARA CX Y QUE ES SOATFACTURAN MEDICAMENTOS DEBEN DE REVISAR PORQUE FACTURAN LOS D MEDICAMENTOS SOLOS Y ENVIAR SI ES ACCID TRANSITO LA CERTIFICACION TOPE SUPERADO DE LA ASEGURADORA PARA PODER DAR PAGO P OR EPS. DEBN DE GESTIONAR LA AUTORIZACION CON EL AREA ENCARADA EPS PARA PODER DAR TRAMITE DE PAGO DAR RESPUESTA A ESTA DEVOLCUION CUANDO TENGAN LA AUT DE 15 DIGITOS Y LA CERTIFICACION TOPE SUEPRADOR.MILENA                                                                                                                                                                                                                      "/>
    <s v="AUTORIZACION"/>
    <n v="573814"/>
    <n v="0"/>
    <n v="0"/>
    <n v="0"/>
    <m/>
    <x v="1"/>
    <m/>
    <m/>
    <d v="2024-04-30T00:00:00"/>
  </r>
  <r>
    <n v="900900754"/>
    <s v="Clinica ValleSalud San Fernando"/>
    <n v="20"/>
    <n v="6946"/>
    <n v="206946"/>
    <s v="900900754_206946"/>
    <d v="2021-09-14T00:00:00"/>
    <d v="2021-09-14T00:00:00"/>
    <d v="2021-09-08T00:00:00"/>
    <n v="160000"/>
    <n v="160000"/>
    <x v="0"/>
    <s v="Devuelta"/>
    <e v="#N/A"/>
    <m/>
    <m/>
    <n v="160000"/>
    <n v="160000"/>
    <s v="SE DEVUELVE FACTURA NO POS AUT 212676057291290 SE VALIDA EN LA WEB SERVICE NO APTA PARA PAGO NO ESTA REPORTADA EN LA WEBSERVICE.MILENA                                                                                                                                                                                                                                                                                                                                                                                                                                                                                                                                                                                                          "/>
    <s v="NO PBS"/>
    <n v="160000"/>
    <n v="0"/>
    <n v="0"/>
    <n v="0"/>
    <m/>
    <x v="1"/>
    <m/>
    <m/>
    <d v="2024-04-30T00:00:00"/>
  </r>
  <r>
    <n v="900900754"/>
    <s v="Clinica ValleSalud San Fernando"/>
    <n v="20"/>
    <n v="26239"/>
    <n v="2026239"/>
    <s v="900900754_2026239"/>
    <d v="2023-12-15T00:00:00"/>
    <d v="2023-12-15T00:00:00"/>
    <d v="2023-12-15T15:38:39"/>
    <n v="49616186"/>
    <n v="49616186"/>
    <x v="0"/>
    <s v="Devuelta"/>
    <s v="Devuelta"/>
    <m/>
    <m/>
    <n v="0"/>
    <n v="49616186"/>
    <s v="Se realiza devolucion de la factura, al validar informacion se evidencia que no cuenta con autorizacion para los servicios facturados, por favor validar con el area encargada._x000a_2. Paciente quien ingresa en contexto de accidente de transito, por favor tener en cuenta la circular informativa emitida por la EPS con las instrucciones para radicacion de las cuentas soat segun normatividad vigente dec 2497/2022 - 2644/2022 res 326 /2023_x000a_La ips no cumple._x000a_factura sujeta a auditoria pertinente y administrativa por soportes incompletos."/>
    <m/>
    <n v="0"/>
    <n v="0"/>
    <n v="0"/>
    <n v="0"/>
    <m/>
    <x v="1"/>
    <m/>
    <m/>
    <d v="2024-04-30T00:00:00"/>
  </r>
  <r>
    <n v="900900754"/>
    <s v="Clinica ValleSalud San Fernando"/>
    <n v="20"/>
    <n v="5865"/>
    <n v="205865"/>
    <s v="900900754_205865"/>
    <d v="2021-07-15T00:00:00"/>
    <d v="2021-07-15T00:00:00"/>
    <d v="2021-08-27T00:00:00"/>
    <n v="3332579"/>
    <n v="3332579"/>
    <x v="0"/>
    <s v="Devuelta"/>
    <e v="#N/A"/>
    <m/>
    <m/>
    <n v="3332579"/>
    <n v="3332579"/>
    <s v="SE DEVUELVE FACTURA ACCIDENTE SOAT NO ENVIAN CERTIFICADO DE ASEGURADOR PREVISORA QUE SOPORTE TOPE SUPERADO PARA PODER DAR TRAMMITE DE PAGO POR EPS. TAMBIEN DEBEN DE GETIONAR AUTORI ZACION EN EL AREA ENCARGADA DE AUTORIZACIONES DE LOS 15 DIGDIGITOS , NO ENVIAN TAMPOCO LA COPIA DE LA POLIZA PARA CONFI RMAR LA CERTIFIACION, MILENA                                                                                                                                                                                                                                                                                                                                                                                                       "/>
    <s v="AUTORIZACION"/>
    <n v="3332579"/>
    <n v="0"/>
    <n v="0"/>
    <n v="0"/>
    <m/>
    <x v="1"/>
    <m/>
    <m/>
    <d v="2024-04-30T00:00:00"/>
  </r>
  <r>
    <n v="900900754"/>
    <s v="Clinica ValleSalud San Fernando"/>
    <n v="20"/>
    <n v="4033"/>
    <n v="204033"/>
    <s v="900900754_204033"/>
    <d v="2021-03-19T00:00:00"/>
    <d v="2021-03-19T00:00:00"/>
    <d v="2021-03-19T00:00:00"/>
    <n v="72876"/>
    <n v="72876"/>
    <x v="0"/>
    <s v="Devuelta"/>
    <e v="#N/A"/>
    <m/>
    <m/>
    <n v="72876"/>
    <n v="72876"/>
    <s v="SE DEVUELVE FACTURA SOAT, NO SE EVIDENCIA AUTORIZACION NAP 15 DIG FAVOR SOLICITAR A LA CAP, ANEXO CORREO.               CAPAUTORIZACIONES@EPSCOMFENALCOVALLE.COM.CO 2-NO SE EVIDENCIA CERTIFICADO DE LA ASEGURADORA AGOTAMIENTO                 TOPE SOAT. NO SE EVIDENCIA POLIZA SOAT, SE ANEXA LISTA DE CHEQUEO DE SOPORTES PENDIENTES. FAVOR ANEXAR SOPORTE PARA     CONTINUAR PROCESO DE PAGO.                                                                                              GLADYS VIVAS.                                                                                                                                                                                                                                   "/>
    <s v="AUTORIZACION"/>
    <n v="72876"/>
    <n v="0"/>
    <n v="0"/>
    <n v="0"/>
    <m/>
    <x v="1"/>
    <m/>
    <m/>
    <d v="2024-04-30T00:00:00"/>
  </r>
  <r>
    <n v="900900754"/>
    <s v="Clinica ValleSalud San Fernando"/>
    <n v="20"/>
    <n v="2349"/>
    <n v="202349"/>
    <s v="900900754_202349"/>
    <d v="2021-01-12T00:00:00"/>
    <d v="2021-01-12T00:00:00"/>
    <d v="2021-01-14T00:00:00"/>
    <n v="1817204"/>
    <n v="1817204"/>
    <x v="0"/>
    <s v="Devuelta"/>
    <e v="#N/A"/>
    <m/>
    <m/>
    <n v="1817204"/>
    <n v="1817204"/>
    <s v="SE DEVUELVE FACTURA SOAT, NO CUENTA SON SOPORTES REQUERIDOS PARA LA CUENTA, FACTURA NO TIENE AUTORIZACION FAVOR SOLICITAA LA CAP, SE ADJUNTA LISTA DE CHEQUEO, PARA CONTINUAR CON PROCESO DE PAGO.            GLADYS VIVAS.                                                                                                                                                                                                                                                                                                                                                                                                                                                                                                                     "/>
    <s v="AUTORIZACION"/>
    <n v="1817204"/>
    <n v="0"/>
    <n v="0"/>
    <n v="0"/>
    <m/>
    <x v="1"/>
    <m/>
    <m/>
    <d v="2024-04-30T00:00:00"/>
  </r>
  <r>
    <n v="900900754"/>
    <s v="Clinica ValleSalud San Fernando"/>
    <n v="20"/>
    <n v="4880"/>
    <n v="204880"/>
    <s v="900900754_204880"/>
    <d v="2021-09-01T00:00:00"/>
    <d v="2021-09-01T00:00:00"/>
    <d v="2021-04-17T00:00:00"/>
    <n v="9484164"/>
    <n v="9484164"/>
    <x v="0"/>
    <s v="Devuelta"/>
    <e v="#N/A"/>
    <m/>
    <m/>
    <n v="9484164"/>
    <n v="9484164"/>
    <s v="SE DEVUELVE CUENTA MEDICA CON LO SOPORTADO PORFAVOR ANEXAR C ARTA DE LA ENTIDAD QUIEN CERTIFICA TOPE SOAT,SOLICITAR AUTOCAPAUTORIZACIONES@EPSCOMFENALCOVALLE.COM.CO AUTORIZACIONESCAP@EPSCOMFENALCOVALLE.COM.CO  CAROLINA A                                                                                                                                                                                                                                                                                                                                                                                                                                                                                                                     "/>
    <s v="AUTORIZACION"/>
    <n v="9484164"/>
    <n v="0"/>
    <n v="0"/>
    <n v="0"/>
    <m/>
    <x v="1"/>
    <m/>
    <m/>
    <d v="2024-04-30T00:00:00"/>
  </r>
  <r>
    <n v="900900754"/>
    <s v="Clinica ValleSalud San Fernando"/>
    <n v="20"/>
    <n v="7498"/>
    <n v="207498"/>
    <s v="900900754_207498"/>
    <d v="2021-10-01T00:00:00"/>
    <d v="2021-10-01T00:00:00"/>
    <e v="#N/A"/>
    <n v="8414332"/>
    <n v="8414332"/>
    <x v="4"/>
    <e v="#N/A"/>
    <e v="#N/A"/>
    <m/>
    <m/>
    <n v="0"/>
    <n v="0"/>
    <m/>
    <m/>
    <n v="0"/>
    <n v="0"/>
    <n v="0"/>
    <n v="0"/>
    <m/>
    <x v="1"/>
    <m/>
    <m/>
    <d v="2024-04-30T00:00:00"/>
  </r>
  <r>
    <n v="900900754"/>
    <s v="Clinica ValleSalud San Fernando"/>
    <n v="20"/>
    <n v="23995"/>
    <n v="2023995"/>
    <s v="900900754_2023995"/>
    <d v="2023-11-01T00:00:00"/>
    <d v="2023-11-01T00:00:00"/>
    <d v="2023-11-01T07:00:00"/>
    <n v="26162697"/>
    <n v="26162697"/>
    <x v="0"/>
    <s v="Devuelta"/>
    <s v="Devuelta"/>
    <m/>
    <m/>
    <n v="0"/>
    <n v="26162697"/>
    <s v="Se realiza devolucion de la factura, al validar informacion no se evidencia autorizacion para los servicios facturados, por favor validar con el area encargada para continuar tramite de la factura._x000a_FACTURA SUJETA A AUDITORIA PERTINENTE Y ADMINISTRATIVA."/>
    <m/>
    <n v="0"/>
    <n v="0"/>
    <n v="0"/>
    <n v="0"/>
    <m/>
    <x v="1"/>
    <m/>
    <m/>
    <d v="2024-04-30T00:00:00"/>
  </r>
  <r>
    <n v="900900754"/>
    <s v="Clinica ValleSalud San Fernando"/>
    <n v="20"/>
    <n v="4355"/>
    <n v="204355"/>
    <s v="900900754_204355"/>
    <d v="2021-07-01T00:00:00"/>
    <d v="2021-07-01T00:00:00"/>
    <d v="2021-07-17T00:00:00"/>
    <n v="80000"/>
    <n v="80000"/>
    <x v="0"/>
    <s v="Devuelta"/>
    <e v="#N/A"/>
    <m/>
    <m/>
    <n v="80000"/>
    <n v="80000"/>
    <s v="SE DEVUELVE FACTURA NO POS REVISAR EN LA WEB SERVICIO LA FEC A DE SUMINSITRO ETA MALA Y REVISAR EN EL MODULO DE FACTURACON LOS DATOS NO PASO APTA PARA PAGO.MILENA                                                                                                                                                                                                                                                                                                                                                                                                                                                                                                                                                                              "/>
    <s v="NO PBS"/>
    <n v="80000"/>
    <n v="0"/>
    <n v="0"/>
    <n v="0"/>
    <m/>
    <x v="1"/>
    <m/>
    <m/>
    <d v="2024-04-30T00:00:00"/>
  </r>
  <r>
    <n v="900900754"/>
    <s v="Clinica ValleSalud San Fernando"/>
    <n v="20"/>
    <n v="6644"/>
    <n v="206644"/>
    <s v="900900754_206644"/>
    <d v="2021-09-01T00:00:00"/>
    <d v="2021-09-01T00:00:00"/>
    <d v="2021-09-21T00:00:00"/>
    <n v="1727287"/>
    <n v="1727287"/>
    <x v="0"/>
    <s v="Devuelta"/>
    <e v="#N/A"/>
    <m/>
    <m/>
    <n v="1727287"/>
    <n v="1727287"/>
    <s v="SE DEVUELVE FACTURA ACCIDENTE TRANSITO PARA PODER DAR TRAMIT E POR LA EPS ENVIAR LA CERTIFICACION DE TOPE SUPERADO DE MUIAL SEGUROS. DEBEN DE GETIONAR TAMBIEN LA AUTORIZACION CON E L AREA ENCARGADA DE EPS. DAR RESPUESTA A ESTA DEVOLUCION CUCUANDO TENGAN LA CERTFICACION TOPE SUPERADO Y CUANDO TENGA L A AUTORIZACION DE 15 DIGITOS .MILENA                                                                                                                                                                                                                                                                                                                                                                                               "/>
    <s v="AUTORIZACION"/>
    <n v="1727287"/>
    <n v="0"/>
    <n v="0"/>
    <n v="0"/>
    <m/>
    <x v="1"/>
    <m/>
    <m/>
    <d v="2024-04-30T00:00:00"/>
  </r>
  <r>
    <n v="900900754"/>
    <s v="Clinica ValleSalud San Fernando"/>
    <n v="20"/>
    <n v="6432"/>
    <n v="206432"/>
    <s v="900900754_206432"/>
    <d v="2021-09-01T00:00:00"/>
    <d v="2021-09-01T00:00:00"/>
    <d v="2021-09-22T00:00:00"/>
    <n v="64207768"/>
    <n v="64207768"/>
    <x v="3"/>
    <s v="Finalizada"/>
    <e v="#N/A"/>
    <m/>
    <m/>
    <n v="64207768"/>
    <n v="0"/>
    <m/>
    <m/>
    <n v="64207768"/>
    <n v="0"/>
    <n v="64207768"/>
    <n v="62923612.640000001"/>
    <n v="1222210994"/>
    <x v="1"/>
    <m/>
    <m/>
    <d v="2024-04-30T00:00:00"/>
  </r>
  <r>
    <n v="900900754"/>
    <s v="Clinica ValleSalud San Fernando"/>
    <n v="20"/>
    <n v="6128"/>
    <n v="206128"/>
    <s v="900900754_206128"/>
    <d v="2021-09-01T00:00:00"/>
    <d v="2021-09-01T00:00:00"/>
    <d v="2021-09-22T00:00:00"/>
    <n v="923186"/>
    <n v="923186"/>
    <x v="0"/>
    <s v="Devuelta"/>
    <e v="#N/A"/>
    <m/>
    <m/>
    <n v="923186"/>
    <n v="923186"/>
    <s v="SE DEVUEVLE FACTURA ACCIDENTE TRANSITO ENVIAR LA CERTIFICACI ON TOPE SUPERADO QUE GENERA LA ASEGURADORA NO REFIEREN EN SPORTES CUAL ES,GESTIONAR LA AUTORIZACION AL AREA ENCARGADA , DAR RESPUESTA A ESTA DEVOLUCION CUANDO TENGAN LA CERTIFICACON DE LA ASEGURADORA PARA DAR TRAMITA POR EPS. Y DAR RESPUET A CUANDO TENGAN LA AUT DE 15 DIGITOS.MILENA                                                                                                                                                                                                                                                                                                                                                                                        "/>
    <s v="AUTORIZACION"/>
    <n v="923186"/>
    <n v="0"/>
    <n v="0"/>
    <n v="0"/>
    <m/>
    <x v="1"/>
    <m/>
    <m/>
    <d v="2024-04-30T00:00:00"/>
  </r>
  <r>
    <n v="900900754"/>
    <s v="Clinica ValleSalud San Fernando"/>
    <n v="20"/>
    <n v="4532"/>
    <n v="204532"/>
    <s v="900900754_204532"/>
    <d v="2021-09-01T00:00:00"/>
    <d v="2021-09-01T00:00:00"/>
    <d v="2021-04-16T00:00:00"/>
    <n v="22897763"/>
    <n v="22897737"/>
    <x v="0"/>
    <s v="Devuelta"/>
    <e v="#N/A"/>
    <m/>
    <m/>
    <n v="22897763"/>
    <n v="22897763"/>
    <s v="SE ENVIA FACTURA CON SOPORTES SUMINISTRADOS.SOLICITAER AUTOR IZACION A LOS CORREOS AUTORIZACIONESCAP@EPSCOMFENALCOVALLE.COM.CO CAPAUTORIZACIONES@EPSCOMFENALCOVALLE.COM.CO  CAROLINA A                                                                                                                                                                                                                                                                                                                                                                                                                                                                                                                                                          "/>
    <s v="AUTORIZACION"/>
    <n v="22897763"/>
    <n v="0"/>
    <n v="0"/>
    <n v="0"/>
    <m/>
    <x v="1"/>
    <m/>
    <m/>
    <d v="2024-04-30T00:00:00"/>
  </r>
  <r>
    <n v="900900754"/>
    <s v="Clinica ValleSalud San Fernando"/>
    <n v="20"/>
    <n v="2989"/>
    <n v="202989"/>
    <s v="900900754_202989"/>
    <d v="2021-02-03T00:00:00"/>
    <d v="2021-02-03T00:00:00"/>
    <d v="2021-02-03T00:00:00"/>
    <n v="98560"/>
    <n v="98560"/>
    <x v="0"/>
    <s v="Devuelta"/>
    <e v="#N/A"/>
    <m/>
    <m/>
    <n v="98560"/>
    <n v="98560"/>
    <s v="SE DEVUELVE FACTURA SOAT NO PBS,  NO CUENTA CON SOPORTES CERTIFICADO POR LA ASEGURADORA SOAT DEL CONSUMO TOTAL DE LA    POLIZA DECRETO 056 DEL 14-01-2015. ANEXAR CODIGO MIPRES DEL ALIMENTO A LA FACTURA O DETALLADO, NO SE EVIDENCIA HOJA ADMIMINISTRACION DE MEDICAMENTOS O ALIMENTOS, SE ADJUNTA LISTA D E CHEQUEO PARA CONTINUAR CON PROCESO DE PAGO.                                                                                                                                      GLADYS VIVAS.                                                                                                                                                                                                                                   "/>
    <s v="NO PBS"/>
    <n v="98560"/>
    <n v="0"/>
    <n v="0"/>
    <n v="0"/>
    <m/>
    <x v="1"/>
    <m/>
    <m/>
    <d v="2024-04-30T00:00:00"/>
  </r>
  <r>
    <n v="900900754"/>
    <s v="Clinica ValleSalud San Fernando"/>
    <n v="20"/>
    <n v="6645"/>
    <n v="206645"/>
    <s v="900900754_206645"/>
    <d v="2021-09-01T00:00:00"/>
    <d v="2021-09-01T00:00:00"/>
    <d v="2021-09-21T00:00:00"/>
    <n v="295640"/>
    <n v="295640"/>
    <x v="0"/>
    <s v="Devuelta"/>
    <e v="#N/A"/>
    <m/>
    <m/>
    <n v="295640"/>
    <n v="295640"/>
    <s v="SE DEVUELVE FACTURA ACCIDENTE TRANSITO ENVIAR LA CERTIFICACI ON DE TOPE SUPERADO DE LA ASEGURADOR SEGRUROS DEL ESTADO PAA PODER DAR PAGO POR EPS. GESTIONAR LA AUTORIZACION CON EL A REA ENCARGAD DE AUT EPS.DAR RESPUESTA  A ESTA DEVOLUCION CUCUANDO TENGAN LA CERTIFICACION TOPE SUPERDO Y CUANDO TENGAN LA AUT DE 15 DIGITOS DE EPS. MILENA                                                                                                                                                                                                                                                                                                                                                                                                 "/>
    <s v="AUTORIZACION"/>
    <n v="295640"/>
    <n v="0"/>
    <n v="0"/>
    <n v="0"/>
    <m/>
    <x v="1"/>
    <m/>
    <m/>
    <d v="2024-04-30T00:00:00"/>
  </r>
  <r>
    <n v="900900754"/>
    <s v="Clinica ValleSalud San Fernando"/>
    <n v="20"/>
    <n v="7503"/>
    <n v="207503"/>
    <s v="900900754_207503"/>
    <d v="2021-10-01T00:00:00"/>
    <d v="2021-10-01T00:00:00"/>
    <d v="2021-10-23T00:00:00"/>
    <n v="5871042"/>
    <n v="5871042"/>
    <x v="0"/>
    <s v="Devuelta"/>
    <e v="#N/A"/>
    <m/>
    <m/>
    <n v="5871042"/>
    <n v="5871042"/>
    <s v="SE DEVUEVLE FACTURA CON SOPORTES COMPLETOS FACTURA ACCIDENTE  SOAT SE GESTIONA LA CERTIFICACION DE LA ASEGURADORA SEGURO DEL ESTADO NO AGOTADA SE ENVIA AL PRESTADOR CON LA CERTIFIC AICON FACTURA EPS NO APTA PARA PAGO CERTIFICACION TOPE NO  O SUPERADO NO HAY AUTORIZACON PARA EL SERVICIO QUE FACTURAN. MILENA                                                                                                                                                                                                                                                                                                                                                                                                                             "/>
    <s v="SOPORTE"/>
    <n v="5871042"/>
    <n v="0"/>
    <n v="0"/>
    <n v="0"/>
    <m/>
    <x v="1"/>
    <m/>
    <m/>
    <d v="2024-04-30T00:00:00"/>
  </r>
  <r>
    <n v="900900754"/>
    <s v="Clinica ValleSalud San Fernando"/>
    <n v="1"/>
    <n v="9047"/>
    <n v="19047"/>
    <s v="900900754_19047"/>
    <d v="2018-11-16T00:00:00"/>
    <d v="2018-11-16T00:00:00"/>
    <e v="#N/A"/>
    <n v="19847916"/>
    <n v="19847916"/>
    <x v="4"/>
    <e v="#N/A"/>
    <e v="#N/A"/>
    <m/>
    <m/>
    <n v="0"/>
    <n v="0"/>
    <m/>
    <m/>
    <n v="0"/>
    <n v="0"/>
    <n v="0"/>
    <n v="0"/>
    <m/>
    <x v="1"/>
    <m/>
    <m/>
    <d v="2024-04-30T00:00:00"/>
  </r>
  <r>
    <n v="900900754"/>
    <s v="Clinica ValleSalud San Fernando"/>
    <n v="1"/>
    <n v="10673"/>
    <n v="110673"/>
    <s v="900900754_110673"/>
    <d v="2019-02-12T00:00:00"/>
    <d v="2019-02-12T00:00:00"/>
    <e v="#N/A"/>
    <n v="4858684"/>
    <n v="3401079"/>
    <x v="4"/>
    <e v="#N/A"/>
    <e v="#N/A"/>
    <m/>
    <m/>
    <n v="0"/>
    <n v="0"/>
    <m/>
    <m/>
    <n v="0"/>
    <n v="0"/>
    <n v="0"/>
    <n v="0"/>
    <m/>
    <x v="1"/>
    <m/>
    <m/>
    <d v="2024-04-30T00:00:00"/>
  </r>
  <r>
    <n v="900900754"/>
    <s v="Clinica ValleSalud San Fernando"/>
    <n v="1"/>
    <n v="1217"/>
    <n v="11217"/>
    <s v="900900754_11217"/>
    <d v="2018-01-12T00:00:00"/>
    <d v="2018-01-12T00:00:00"/>
    <e v="#N/A"/>
    <n v="15649734"/>
    <n v="15649734"/>
    <x v="4"/>
    <e v="#N/A"/>
    <e v="#N/A"/>
    <m/>
    <m/>
    <n v="0"/>
    <n v="0"/>
    <m/>
    <m/>
    <n v="0"/>
    <n v="0"/>
    <n v="0"/>
    <n v="0"/>
    <m/>
    <x v="1"/>
    <m/>
    <m/>
    <d v="2024-04-30T00:00:00"/>
  </r>
  <r>
    <n v="900900754"/>
    <s v="Clinica ValleSalud San Fernando"/>
    <n v="1"/>
    <n v="10420"/>
    <n v="110420"/>
    <s v="900900754_110420"/>
    <d v="2019-02-12T00:00:00"/>
    <d v="2019-02-12T00:00:00"/>
    <e v="#N/A"/>
    <n v="1647260"/>
    <n v="1153082"/>
    <x v="4"/>
    <e v="#N/A"/>
    <e v="#N/A"/>
    <m/>
    <m/>
    <n v="0"/>
    <n v="0"/>
    <m/>
    <m/>
    <n v="0"/>
    <n v="0"/>
    <n v="0"/>
    <n v="0"/>
    <m/>
    <x v="1"/>
    <m/>
    <m/>
    <d v="2024-04-30T00:00:00"/>
  </r>
  <r>
    <n v="900900754"/>
    <s v="Clinica ValleSalud San Fernando"/>
    <n v="1"/>
    <n v="10316"/>
    <n v="110316"/>
    <s v="900900754_110316"/>
    <d v="2019-02-12T00:00:00"/>
    <d v="2019-02-12T00:00:00"/>
    <d v="2019-03-04T00:00:00"/>
    <n v="9145920"/>
    <n v="6402144"/>
    <x v="6"/>
    <s v="Finalizada"/>
    <e v="#N/A"/>
    <m/>
    <m/>
    <n v="9145920"/>
    <n v="0"/>
    <m/>
    <m/>
    <n v="9145920"/>
    <n v="0"/>
    <n v="6402144"/>
    <n v="0"/>
    <m/>
    <x v="5"/>
    <n v="2201530390"/>
    <s v="26.07.2024"/>
    <d v="2024-04-30T00:00:00"/>
  </r>
  <r>
    <n v="900900754"/>
    <s v="Clinica ValleSalud San Fernando"/>
    <n v="1"/>
    <n v="10317"/>
    <n v="110317"/>
    <s v="900900754_110317"/>
    <d v="2019-02-12T00:00:00"/>
    <d v="2019-02-12T00:00:00"/>
    <d v="2019-03-04T00:00:00"/>
    <n v="3705741"/>
    <n v="2594019"/>
    <x v="7"/>
    <s v="Finalizada"/>
    <e v="#N/A"/>
    <m/>
    <m/>
    <n v="3705741"/>
    <n v="0"/>
    <m/>
    <m/>
    <n v="3705741"/>
    <n v="0"/>
    <n v="2594019"/>
    <n v="0"/>
    <m/>
    <x v="6"/>
    <n v="2201530390"/>
    <s v="26.07.2024"/>
    <d v="2024-04-30T00:00:00"/>
  </r>
  <r>
    <n v="900900754"/>
    <s v="Clinica ValleSalud San Fernando"/>
    <n v="20"/>
    <n v="9568"/>
    <n v="209568"/>
    <s v="900900754_209568"/>
    <d v="2022-02-08T00:00:00"/>
    <d v="2022-02-08T00:00:00"/>
    <d v="2022-02-08T00:00:00"/>
    <n v="27317202"/>
    <n v="27317202"/>
    <x v="3"/>
    <s v="Finalizada"/>
    <e v="#N/A"/>
    <m/>
    <m/>
    <n v="27317202"/>
    <n v="0"/>
    <m/>
    <m/>
    <n v="27317202"/>
    <n v="0"/>
    <n v="27317202"/>
    <n v="26770857.960000001"/>
    <n v="1222211001"/>
    <x v="1"/>
    <m/>
    <m/>
    <d v="2024-04-30T00:00:00"/>
  </r>
  <r>
    <n v="900900754"/>
    <s v="Clinica ValleSalud San Fernando"/>
    <n v="20"/>
    <n v="6647"/>
    <n v="206647"/>
    <s v="900900754_206647"/>
    <d v="2021-09-01T00:00:00"/>
    <d v="2021-09-01T00:00:00"/>
    <d v="2021-09-21T00:00:00"/>
    <n v="230103"/>
    <n v="230103"/>
    <x v="0"/>
    <s v="Devuelta"/>
    <e v="#N/A"/>
    <m/>
    <m/>
    <n v="230103"/>
    <n v="230103"/>
    <s v="SE DEVUELVE FACTURA ACCID TRANSITO GESTIONAR CERTIFICACION DE LA ASEGURADOR DEL TOPE SUPERADO EN H CLINICA DICE SOAT    PARA PODER DAR PAGO POR EPS, GESTIONAR LA AUTORIZACION CON AREA ENCARGADA DE EPS , DAR RESPUESTA A ESTA DEVOLUCION      CUANDO TENGAN LA CERTIFICACION TOPE SUPERADO CUANDO TENGAN LA AUT DE 15 DIGITOS DE LA EPS.MILENA                                                                                                                                                                                                                                                                                                                                                                                                "/>
    <s v="AUTORIZACION"/>
    <n v="230103"/>
    <n v="0"/>
    <n v="0"/>
    <n v="0"/>
    <m/>
    <x v="1"/>
    <m/>
    <m/>
    <d v="2024-04-30T00:00:00"/>
  </r>
  <r>
    <n v="900900754"/>
    <s v="Clinica ValleSalud San Fernando"/>
    <n v="20"/>
    <n v="5714"/>
    <n v="205714"/>
    <s v="900900754_205714"/>
    <d v="2021-07-01T00:00:00"/>
    <d v="2021-07-01T00:00:00"/>
    <d v="2021-08-27T00:00:00"/>
    <n v="13046454"/>
    <n v="13046454"/>
    <x v="0"/>
    <s v="Devuelta"/>
    <e v="#N/A"/>
    <m/>
    <m/>
    <n v="13046454"/>
    <n v="13046454"/>
    <s v="SE DEVUELVE FACTURA ACCIDENTE TRANSITO NO ENVIAN CERTIFICACI ON ASEGURADO MUNDIAL SEGUROS PARA VERIFICAR TOPE SUPERADO YPODER PAGAR POR EPS. NO ENVIAN COPIA POLIZA PARA VERIFICAR , GESSTIONAR LA AUTORIZAICON CON EL AREA ENCARGADA DE AUTORIZCIONES AL CORREO CAPAUTORIZACIONES@EPSCOMFENALCOVALLE.COM.CO AUTORIZACIONESCAP@EPSCOMFENALCOVALLE.COM.CO GESTIONAR AUT D15 DIGITOS. OBJECION DRA MAIBER ACEVEDO 323 EXTRACCIÓN DE CUERPOS INTRA ARTICULARES PROCEDIMIENTO NO                    SOPORTADO.MILENA                                                                                                                                                                                                                                "/>
    <s v="PERTINENCIA MEDICA"/>
    <n v="13046454"/>
    <n v="0"/>
    <n v="0"/>
    <n v="0"/>
    <m/>
    <x v="1"/>
    <m/>
    <m/>
    <d v="2024-04-30T00:00:00"/>
  </r>
  <r>
    <n v="900900754"/>
    <s v="Clinica ValleSalud San Fernando"/>
    <n v="20"/>
    <n v="1850"/>
    <n v="201850"/>
    <s v="900900754_201850"/>
    <d v="2020-12-03T00:00:00"/>
    <d v="2020-12-03T00:00:00"/>
    <d v="2020-12-04T00:00:00"/>
    <n v="5818169"/>
    <n v="5818169"/>
    <x v="0"/>
    <s v="Devuelta"/>
    <e v="#N/A"/>
    <m/>
    <m/>
    <n v="5818169"/>
    <n v="5818169"/>
    <s v="SE DEVUELVE FACTURA SOAT, NO CUENTA SON SOPORTES REQUERIDOS FACTURA NO TIENE AUTORIZACION; FAVOR SOLICITAR A LA CAP     SE ADJUNTA LISTA DE CHEQUEO, SOPORTES PENDIENTES DE LA FACTURA PARA CONTINUAR CON PROCESO DE PAGO.    GLADYS VIVAS                                                                                                                                                                                                                                                                                                                                                                                                                                                                                                      "/>
    <s v="AUTORIZACION"/>
    <n v="5818169"/>
    <n v="0"/>
    <n v="0"/>
    <n v="0"/>
    <m/>
    <x v="1"/>
    <m/>
    <m/>
    <d v="2024-04-30T00:00:00"/>
  </r>
  <r>
    <n v="900900754"/>
    <s v="Clinica ValleSalud San Fernando"/>
    <n v="20"/>
    <n v="6019"/>
    <n v="206019"/>
    <s v="900900754_206019"/>
    <d v="2021-07-15T00:00:00"/>
    <d v="2021-07-15T00:00:00"/>
    <d v="2021-08-27T00:00:00"/>
    <n v="12287333"/>
    <n v="12287333"/>
    <x v="0"/>
    <s v="Devuelta"/>
    <e v="#N/A"/>
    <m/>
    <m/>
    <n v="12287333"/>
    <n v="12287333"/>
    <s v="SE DEVUELVE FACTURA ACCIDENTE SOAT NO ENVIAN CERTIFICACION D E LA ASEGURADOR AXA COLPATRIA PARA VER SI SUPERO TOPE Y PODR DAR TRAMITE PAGO POR EPS. GESTIONAR Y TAMBIEN GESTIONAR AU TORIZACION PARA EL SERVICIO FACTURADO AL AREA ENCARGADA AL CORREO CAPAUTORIZACIONES@EPSCOMFENALCOVALLE.COM.CO AUTORIZACIONESCAP@EPSCOMFENALCOVALLE.COM.CO. SE REALIZA OBEJ         CION MEDICA DRA MAIBER ACEVEDO 601- 101 ESTANCIA: FACTURAN U CIN ENERO 20- 21- 22 UNIPERSONAL ENERO 23- 31 EXTUBADO EL 1ENERO.SE ACEPTA UCI HASTA EL 20 DE ENERO 21 ENERO PACIENTE ESTABLE SIN SOPORTES XÍGENO POR CN SE RECONOCE EL 21 Y 22 EN ENERO UCIN ($806.800. ADEMÁS EL 21 DE ENERO DEFINEN TRASLADO A UCIN. MILENA                                             "/>
    <s v="PERTINENCIA MEDICA"/>
    <n v="12287333"/>
    <n v="0"/>
    <n v="0"/>
    <n v="0"/>
    <m/>
    <x v="1"/>
    <m/>
    <m/>
    <d v="2024-04-30T00:00:00"/>
  </r>
  <r>
    <n v="900900754"/>
    <s v="Clinica ValleSalud San Fernando"/>
    <n v="20"/>
    <n v="4547"/>
    <n v="204547"/>
    <s v="900900754_204547"/>
    <d v="2021-09-01T00:00:00"/>
    <d v="2021-09-01T00:00:00"/>
    <d v="2021-04-16T00:00:00"/>
    <n v="137782"/>
    <n v="137782"/>
    <x v="0"/>
    <s v="Devuelta"/>
    <e v="#N/A"/>
    <m/>
    <m/>
    <n v="137782"/>
    <n v="137782"/>
    <s v="SE DEVUELVE CUENTA MEDICA ANEXAR TODOS LOS SOPORTES QUE INDI CA POR SER CUENTA SOAT,VALIDAR AUTORIZACION A LOS CORREOS  CAPAUTORIZACIONES@EPSCOMFENALCOVALLE.COM.CO AUTORIZACIONESCAP@EPSCOMFENALCOVALLE.COM.CO CAROLINA A                                                                                                                                                                                                                                                                                                                                                                                                                                                                                                                      "/>
    <s v="AUTORIZACION"/>
    <n v="137782"/>
    <n v="0"/>
    <n v="0"/>
    <n v="0"/>
    <m/>
    <x v="1"/>
    <m/>
    <m/>
    <d v="2024-04-30T00:00:00"/>
  </r>
  <r>
    <n v="900900754"/>
    <s v="Clinica ValleSalud San Fernando"/>
    <n v="20"/>
    <n v="8078"/>
    <n v="208078"/>
    <s v="900900754_208078"/>
    <d v="2021-11-12T00:00:00"/>
    <d v="2021-11-12T00:00:00"/>
    <d v="2021-11-12T00:00:00"/>
    <n v="4233819"/>
    <n v="4233819"/>
    <x v="0"/>
    <s v="Devuelta"/>
    <e v="#N/A"/>
    <m/>
    <m/>
    <n v="4233819"/>
    <n v="4233819"/>
    <s v="SE DEVUELVE FACTURA ACCIDNETE SOAT NO ENVIAN CERTIFIACION TO PE SOAT DE SEGUROS DEL ESTADO PARA VALIDAR TOPE SUPERADO Y ODER TRAMITAR PAGO POR EPS. GESTIONAR LA CERTIFICAICON CON L A ASEGURADORA NOE NVIAN COPIS POLIZA. MILENA                                                                                                                                                                                                                                                                                                                                                                                                                                                                                                               "/>
    <s v="SOAT"/>
    <n v="4233819"/>
    <n v="0"/>
    <n v="0"/>
    <n v="0"/>
    <m/>
    <x v="1"/>
    <m/>
    <m/>
    <d v="2024-04-30T00:00:00"/>
  </r>
  <r>
    <n v="900900754"/>
    <s v="Clinica ValleSalud San Fernando"/>
    <n v="20"/>
    <n v="24084"/>
    <n v="2024084"/>
    <s v="900900754_2024084"/>
    <d v="2023-11-01T00:00:00"/>
    <d v="2023-11-01T00:00:00"/>
    <d v="2023-11-01T07:00:00"/>
    <n v="92441892"/>
    <n v="92441892"/>
    <x v="0"/>
    <s v="Devuelta"/>
    <s v="Devuelta"/>
    <m/>
    <m/>
    <n v="0"/>
    <n v="92441892"/>
    <s v="Se realiza devolucion de la factura, al validar informacion se evidencian las siguientes inconsistencias:_x000a_1. No cuenta con autorizacion para los servicios facturados, por favor validar con el area encargada para continuar con el tramite de la factura.._x000a_2. No presenta carta de superacion tope soat emitido por la aseguradora (se requiere para la auditoria de la cuenta)_x000a_Factura sujeta a auditoria de pertinencia y administrativa."/>
    <m/>
    <n v="0"/>
    <n v="0"/>
    <n v="0"/>
    <n v="0"/>
    <m/>
    <x v="1"/>
    <m/>
    <m/>
    <d v="2024-04-30T00:00:00"/>
  </r>
  <r>
    <n v="900900754"/>
    <s v="Clinica ValleSalud San Fernando"/>
    <n v="20"/>
    <n v="6642"/>
    <n v="206642"/>
    <s v="900900754_206642"/>
    <d v="2021-09-01T00:00:00"/>
    <d v="2021-09-01T00:00:00"/>
    <d v="2021-09-22T00:00:00"/>
    <n v="7082592"/>
    <n v="7082592"/>
    <x v="0"/>
    <s v="Devuelta"/>
    <e v="#N/A"/>
    <m/>
    <m/>
    <n v="7082592"/>
    <n v="7082592"/>
    <s v="SE DEVUELVE FACTURA ACCIDENTE TRANSITO DEBEN DE ENVIAR LA CE RTIFICAICON DE LA ASEGURADOR PREVISORA CON TOPE SUPERADO PAA PODER DAR PAGO POR EPS, GESTIONAR LA AUTORIZACION CON EL A REA ENCARGADA,DAR RESPUESTA A ESTA DEVOLUCION CUANDO TENGANLA CERTIFICACION TOPE SUPERADO. Y CUANDO TENGAN LA AUT DE 15  DIGITOS PARA PODER DAR TRAMITE DE PAGO . MILEA                                                                                                                                                                                                                                                                                                                                                                                    "/>
    <s v="AUTORIZACION"/>
    <n v="7082592"/>
    <n v="0"/>
    <n v="0"/>
    <n v="0"/>
    <m/>
    <x v="1"/>
    <m/>
    <m/>
    <d v="2024-04-30T00:00:00"/>
  </r>
  <r>
    <n v="900900754"/>
    <s v="Clinica ValleSalud San Fernando"/>
    <n v="20"/>
    <n v="80"/>
    <n v="2080"/>
    <s v="900900754_2080"/>
    <d v="2020-09-16T00:00:00"/>
    <d v="2020-09-16T00:00:00"/>
    <e v="#N/A"/>
    <n v="4693102"/>
    <n v="3285171"/>
    <x v="4"/>
    <e v="#N/A"/>
    <e v="#N/A"/>
    <m/>
    <m/>
    <n v="0"/>
    <n v="0"/>
    <m/>
    <m/>
    <n v="0"/>
    <n v="0"/>
    <n v="0"/>
    <n v="0"/>
    <m/>
    <x v="1"/>
    <m/>
    <m/>
    <d v="2024-04-30T00:00:00"/>
  </r>
  <r>
    <n v="900900754"/>
    <s v="Clinica ValleSalud San Fernando"/>
    <n v="20"/>
    <n v="13562"/>
    <n v="2013562"/>
    <s v="900900754_2013562"/>
    <d v="2022-11-02T00:00:00"/>
    <d v="2022-11-02T00:00:00"/>
    <d v="2022-11-02T00:00:00"/>
    <n v="60000"/>
    <n v="60000"/>
    <x v="1"/>
    <s v="Finalizada"/>
    <e v="#N/A"/>
    <s v="ESTADO DOS"/>
    <s v="se radicara en Mayo2024"/>
    <n v="60000"/>
    <n v="0"/>
    <m/>
    <m/>
    <n v="60000"/>
    <n v="0"/>
    <n v="60000"/>
    <n v="60000"/>
    <n v="1222230520"/>
    <x v="1"/>
    <m/>
    <m/>
    <d v="2024-04-30T00:00:00"/>
  </r>
  <r>
    <n v="900900754"/>
    <s v="Clinica ValleSalud San Fernando"/>
    <n v="20"/>
    <n v="16961"/>
    <n v="2016961"/>
    <s v="900900754_2016961"/>
    <d v="2023-04-20T00:00:00"/>
    <d v="2023-04-20T00:00:00"/>
    <d v="2023-04-20T00:00:00"/>
    <n v="60000"/>
    <n v="60000"/>
    <x v="8"/>
    <s v="Finalizada"/>
    <s v="Finalizada"/>
    <s v="ESTADO DOS"/>
    <s v="Pagada por la Adres"/>
    <n v="60000"/>
    <n v="0"/>
    <m/>
    <m/>
    <n v="60000"/>
    <n v="0"/>
    <n v="60000"/>
    <n v="0"/>
    <m/>
    <x v="7"/>
    <n v="4800062477"/>
    <s v="30.01.2024"/>
    <d v="2024-04-30T00:00:00"/>
  </r>
  <r>
    <n v="900900754"/>
    <s v="Clinica ValleSalud San Fernando"/>
    <n v="20"/>
    <n v="11016"/>
    <n v="2011016"/>
    <s v="900900754_2011016"/>
    <d v="2022-06-01T00:00:00"/>
    <d v="2022-06-01T00:00:00"/>
    <d v="2022-05-19T00:00:00"/>
    <n v="292906"/>
    <n v="292906"/>
    <x v="0"/>
    <s v="Devuelta"/>
    <e v="#N/A"/>
    <m/>
    <m/>
    <n v="292906"/>
    <n v="292906"/>
    <s v="AUT SE DEVUELVE FACTURA NO HAY AUTORIZACION PARA EL SERVICIO  FACTURADO GESTIONAR CON  EL AREA ENCARGADA.MILENA                                                                                                                                                                                                                                                                                                                                                                                                                                                                                                                                                                                                                                 "/>
    <s v="AUTORIZACION"/>
    <n v="292906"/>
    <n v="0"/>
    <n v="0"/>
    <n v="0"/>
    <m/>
    <x v="1"/>
    <m/>
    <m/>
    <d v="2024-04-30T00:00:00"/>
  </r>
  <r>
    <n v="900900754"/>
    <s v="Clinica ValleSalud San Fernando"/>
    <n v="20"/>
    <n v="11019"/>
    <n v="2011019"/>
    <s v="900900754_2011019"/>
    <d v="2022-06-01T00:00:00"/>
    <d v="2022-06-01T00:00:00"/>
    <d v="2022-05-19T00:00:00"/>
    <n v="275812"/>
    <n v="275812"/>
    <x v="3"/>
    <s v="Finalizada"/>
    <s v="Finalizada"/>
    <m/>
    <m/>
    <n v="275812"/>
    <n v="0"/>
    <m/>
    <m/>
    <n v="275812"/>
    <n v="0"/>
    <n v="270296"/>
    <n v="270296"/>
    <n v="1222452225"/>
    <x v="1"/>
    <m/>
    <m/>
    <d v="2024-04-30T00:00:00"/>
  </r>
  <r>
    <n v="900900754"/>
    <s v="Clinica ValleSalud San Fernando"/>
    <n v="20"/>
    <n v="10602"/>
    <n v="2010602"/>
    <s v="900900754_2010602"/>
    <d v="2022-11-12T00:00:00"/>
    <d v="2022-11-12T00:00:00"/>
    <d v="2022-11-12T00:00:00"/>
    <n v="14943973"/>
    <n v="14943973"/>
    <x v="0"/>
    <s v="Devuelta"/>
    <e v="#N/A"/>
    <m/>
    <m/>
    <n v="14943973"/>
    <n v="14943973"/>
    <s v="FACTURA SUJETA A AUDITORIA"/>
    <s v="SOAT"/>
    <n v="14943973"/>
    <n v="0"/>
    <n v="0"/>
    <n v="0"/>
    <m/>
    <x v="1"/>
    <m/>
    <m/>
    <d v="2024-04-30T00:00:00"/>
  </r>
  <r>
    <n v="900900754"/>
    <s v="Clinica ValleSalud San Fernando"/>
    <n v="20"/>
    <n v="10605"/>
    <n v="2010605"/>
    <s v="900900754_2010605"/>
    <d v="2022-05-10T00:00:00"/>
    <d v="2022-05-10T00:00:00"/>
    <d v="2022-05-10T00:00:00"/>
    <n v="7132139"/>
    <n v="7132139"/>
    <x v="0"/>
    <s v="Devuelta"/>
    <e v="#N/A"/>
    <m/>
    <m/>
    <n v="7132139"/>
    <n v="7132139"/>
    <s v="AUT SE DEVUELVE FACTURA ACCIDENTE SOAT NO HAY AUTORIZACION P RA EL SERVICIO FACTURADO GESTIONAR CON EL AREA ENCARGADA.NOENVIAN CERTIFICACION TOPE SUPERADO DE LA ASEGURADORA PARA PO DER DAR TRAMITE DE PAGO POR EPS. SIN OBJECION MEDICA.MILENA                                                                                                                                                                                                                                                                                                                                                                                                                                                                                                "/>
    <s v="AUTORIZACION"/>
    <n v="7132139"/>
    <n v="0"/>
    <n v="0"/>
    <n v="0"/>
    <m/>
    <x v="1"/>
    <m/>
    <m/>
    <d v="2024-04-30T00:00:00"/>
  </r>
  <r>
    <n v="900900754"/>
    <s v="Clinica ValleSalud San Fernando"/>
    <n v="20"/>
    <n v="12424"/>
    <n v="2012424"/>
    <s v="900900754_2012424"/>
    <d v="2022-11-12T00:00:00"/>
    <d v="2022-11-12T00:00:00"/>
    <d v="2022-11-12T00:00:00"/>
    <n v="50524995"/>
    <n v="50524995"/>
    <x v="0"/>
    <s v="Devuelta"/>
    <e v="#N/A"/>
    <m/>
    <m/>
    <n v="50524995"/>
    <n v="50524995"/>
    <s v="SOAT_DEVOLUCION DE FACTURA CON SOPORTES COMPLETOS: 1.NO SE EVIDENCIA AUTORIZACION PARA LOS SERVICIOS FACTURAD           2.PRESENTAR CARTA DE AGOTAMIENTO DE POLIZA SOAT KEVIN YALANDA                                                                                                                                                                                                                                                                                                                                                                                                                                                                                                                                                           "/>
    <s v="SOAT"/>
    <n v="50524995"/>
    <n v="0"/>
    <n v="0"/>
    <n v="0"/>
    <m/>
    <x v="1"/>
    <m/>
    <m/>
    <d v="2024-04-30T00:00:00"/>
  </r>
  <r>
    <n v="900900754"/>
    <s v="Clinica ValleSalud San Fernando"/>
    <n v="20"/>
    <n v="16779"/>
    <n v="2016779"/>
    <s v="900900754_2016779"/>
    <d v="2023-01-13T00:00:00"/>
    <d v="2023-01-13T00:00:00"/>
    <d v="2023-01-13T00:00:00"/>
    <n v="443200"/>
    <n v="443200"/>
    <x v="0"/>
    <s v="Devuelta"/>
    <s v="Devuelta"/>
    <m/>
    <m/>
    <n v="443200"/>
    <n v="443200"/>
    <s v="Se sostiene devolucion de la factura, se le indico a la IPS claramente que facturan 8 glucernas, asi mismo reportan en MIPRES 2.0 pero cuendo se validar en soporte solo hay 6 dosis administradas: al validar informacion de acuerdo a la respuesta emitida por la IPS, se revisa soporte por soporte radicado en el palicativo donde encontramos: 1.SOPORTE DE EVOLUCION MEDICA  2.HOJA DE GASTOS CASO No 39019 CON FECHAS DE INICIO DEL 01/04/2022 A 10/04/2022 CON TODA LA ADMINISTRACION DE MEDICAMENTOS REALIZADOS AL PACIENTE. 3. SE IDENTIFICA SEGUN SOPORTES QUE AL PACIENTE CC 6036742 YOFRE PRADO SE LE ADMINISTRAN EL ALMIENTO 140109 GLUCERNA 1.5 X1LITRO LOS SIGUIENTRES DIAS: *01/04/2022 11:57 1 LITRO ADMINISTRADO POR ADRIANA ABELARDE *04/04/2022 12:00 1 LITRO ADMINISTRADO POR HECTOR CARVAJAL *05/04/2022 12:000 1 LITRO ADMINISTRADO POR DAHYANA RAMIREZ *08/04/2022 12:00 1 LITRO  ADMINISTRADO POR JANNY RIASCOS  * 09/04/2022 12:00 1 LITRO ADMINISTRADO POR JANNY RIASCOS *09/04/2022 18:50 1 LITRO ADMINISTRADO POR ANGIE VALENCIA *10/04/2022 12:00 1 LITRO ADMINISTRADO POR HECTOR CARVAJAL   Se evidencian 7 administraciones no 8 por favor validar ya que no hay mas soportes y no soportan las 8 administraciones. "/>
    <s v="AUTORIZACION"/>
    <n v="443200"/>
    <n v="0"/>
    <n v="0"/>
    <n v="0"/>
    <m/>
    <x v="1"/>
    <m/>
    <m/>
    <d v="2024-04-30T00:00:00"/>
  </r>
  <r>
    <n v="900900754"/>
    <s v="Clinica ValleSalud San Fernando"/>
    <n v="20"/>
    <n v="16906"/>
    <n v="2016906"/>
    <s v="900900754_2016906"/>
    <d v="2023-01-13T00:00:00"/>
    <d v="2023-01-13T00:00:00"/>
    <d v="2023-01-13T00:00:00"/>
    <n v="529878"/>
    <n v="529878"/>
    <x v="0"/>
    <s v="Devuelta"/>
    <e v="#N/A"/>
    <m/>
    <m/>
    <n v="529878"/>
    <n v="529878"/>
    <s v="AUTORIZACION, SE REALIZA DEVOLUCION DE LA FACTURA, AL MOMENT O DE VALIDAR INFORMACION NO SE EVIDENCIA AUTORIZACION (NAP E 15 DIGITOS) PARA LOS SERVICIOS FACTURADOS, POR FAVOR VALID R CON EL AREA ENCARGADA PARA SU DEBIDA GESTION CAPAUTORIZACONES@EPSDELAGENTE.COM.CO                                                                                                CLAUDIA DIAZ                                                                                                                                                                                                                                                                                                                                                            "/>
    <s v="AUTORIZACION"/>
    <n v="529878"/>
    <n v="0"/>
    <n v="0"/>
    <n v="0"/>
    <m/>
    <x v="1"/>
    <m/>
    <m/>
    <d v="2024-04-30T00:00:00"/>
  </r>
  <r>
    <n v="900900754"/>
    <s v="Clinica ValleSalud San Fernando"/>
    <n v="20"/>
    <n v="18794"/>
    <n v="2018794"/>
    <s v="900900754_2018794"/>
    <d v="2023-04-10T00:00:00"/>
    <d v="2023-04-10T00:00:00"/>
    <d v="2023-04-10T00:00:00"/>
    <n v="4894927"/>
    <n v="4894927"/>
    <x v="0"/>
    <s v="Devuelta"/>
    <s v="Devuelta"/>
    <m/>
    <m/>
    <n v="4894927"/>
    <n v="4894927"/>
    <s v="SOAT: SE REALIZA DEVOLUCION DE LA FACTURA AL VALIDAR INFORM CION SE EVIDENCIAN LAS SIGUIENTES INCONSISTENCIAS:         1. NO SE EVIDENCIA CERTIFICACION DE AGOTAMIENTO DE LA POLIZA POR PARTE DE LA ASEGURADORA - 2.NO SE EVIDENCIA DOCUMENTOS EL PACIENTE (CEDULA POLIZA TARJETA DE PROPIEDAD) - 3.DE AC LAS NORMAS LEGALES PARA PRESENTAR FACTURACION SOATAÑO 2023 ECRETO 2497/22 Y DECRETO 2644/22 DEBEN FACTURAR LOS SERVICIO EN VALOR PESOS Y EN UVT CADA SERVICIO EL TOPE SOAT DE ACUEDO A LOS DECRETOS SEÑALADOS Y DEPENDIENDO DE LACATEGORIA DEL VEHICULO ES DE 263.13 UVT HASTA 701.58 UVT.4. NO SE EVIDENCTRAZABILIDAD DE ENVIOS DE CORREOS Y ANEXOS SEGUN EL MARCO NO RMATIVO PARA AUTORIZACION DE LOS SERVICIOS. CLAUDIA DIAZ                                                                                                                                                                                                                                                                                                                                                                                                                                                                                                                                                                                                                                                                                                                                                                                                               "/>
    <s v="SOAT"/>
    <n v="4894927"/>
    <n v="0"/>
    <n v="0"/>
    <n v="0"/>
    <m/>
    <x v="1"/>
    <m/>
    <m/>
    <d v="2024-04-30T00:00:00"/>
  </r>
  <r>
    <n v="900900754"/>
    <s v="Clinica ValleSalud San Fernando"/>
    <n v="20"/>
    <n v="11210"/>
    <n v="2011210"/>
    <s v="900900754_2011210"/>
    <d v="2022-11-12T00:00:00"/>
    <d v="2022-11-12T00:00:00"/>
    <d v="2022-11-12T00:00:00"/>
    <n v="194530793"/>
    <n v="194530793"/>
    <x v="0"/>
    <s v="Devuelta"/>
    <s v="Devuelta"/>
    <m/>
    <m/>
    <n v="194530793"/>
    <n v="194530793"/>
    <s v="Se realiza devolucion de la factura, al validar no se evidencia soporte de FACTURA Y DETALLE DE CARGOS DIRIGIDOS A LA ASEGURADORA en este caso ADRES. Soportes que se requieren para la auditoria de la cuenta. por favor anexar soportes completos. Factura sujeta a auditoria pertinente y administrativa."/>
    <s v="FACTURACION"/>
    <n v="194530793"/>
    <n v="0"/>
    <n v="0"/>
    <n v="0"/>
    <m/>
    <x v="1"/>
    <m/>
    <m/>
    <d v="2024-04-30T00:00:00"/>
  </r>
  <r>
    <n v="900900754"/>
    <s v="Clinica ValleSalud San Fernando"/>
    <n v="20"/>
    <n v="10196"/>
    <n v="2010196"/>
    <s v="900900754_2010196"/>
    <d v="2022-04-16T00:00:00"/>
    <d v="2022-04-16T00:00:00"/>
    <d v="2022-04-16T00:00:00"/>
    <n v="1748306"/>
    <n v="1748306"/>
    <x v="0"/>
    <s v="Devuelta"/>
    <e v="#N/A"/>
    <m/>
    <m/>
    <n v="1748306"/>
    <n v="1748306"/>
    <s v="SPTE.INCOMPLETO SOAT SE DEVUELVE FACTURA ACCIDNETE SOAT NO H AY AUTORIZACION PARA EL SERVICIO FACTURADO GESTIONAR OCN ELAREA ENCARGADA DEBEN DE ENVIAR CERTIFICACION TOPE SOAT DE LA  ASEGURADORA SEGUROS DEL ESTADO PARA PODER DAR TRAMITE DE PPAGO POR EPS. NO ENVIAN COPIA DE POLIZA.MILENA                                                                                                                                                                                                                                                                                                                                                                                                                                                  "/>
    <s v="AUTORIZACION"/>
    <n v="1748306"/>
    <n v="0"/>
    <n v="0"/>
    <n v="0"/>
    <m/>
    <x v="1"/>
    <m/>
    <m/>
    <d v="2024-04-30T00:00:00"/>
  </r>
  <r>
    <n v="900900754"/>
    <s v="Clinica ValleSalud San Fernando"/>
    <n v="20"/>
    <n v="16793"/>
    <n v="2016793"/>
    <s v="900900754_2016793"/>
    <d v="2023-01-13T00:00:00"/>
    <d v="2023-01-13T00:00:00"/>
    <d v="2023-01-13T00:00:00"/>
    <n v="560000"/>
    <n v="560000"/>
    <x v="0"/>
    <s v="Devuelta"/>
    <e v="#N/A"/>
    <m/>
    <m/>
    <n v="560000"/>
    <n v="560000"/>
    <s v="NO PBS, SE REALIZA DEVOLUCION DE LA FACTURA, AL MOMENTO DE V ALIDAR INFORMACION SE EVIDENCIA QUE SOPORTAN 4 VITAL 1.5 KCL DIAS 28 - 29 - 30 SEP Y 2 OCT. Y FACTURAN 7 SUMINISTROS, P OR FAVOR VALIDAR INFORMACION Y ADJUNTAR SOPORTES COMPLETOS PARA CONTINUAR CON EL TRAMITE DE LA FACTURA.                                                                            CLAUDIA DIAZ                                                                                                                                                                                                                                                                                                                                                            "/>
    <s v="NO PBS"/>
    <n v="560000"/>
    <n v="0"/>
    <n v="0"/>
    <n v="0"/>
    <m/>
    <x v="1"/>
    <m/>
    <m/>
    <d v="2024-04-30T00:00:00"/>
  </r>
  <r>
    <n v="900900754"/>
    <s v="Clinica ValleSalud San Fernando"/>
    <n v="20"/>
    <n v="13276"/>
    <n v="2013276"/>
    <s v="900900754_2013276"/>
    <d v="2022-11-12T00:00:00"/>
    <d v="2022-11-12T00:00:00"/>
    <d v="2022-11-12T00:00:00"/>
    <n v="1214548"/>
    <n v="1214548"/>
    <x v="0"/>
    <s v="Devuelta"/>
    <s v="Devuelta"/>
    <m/>
    <m/>
    <n v="1214548"/>
    <n v="1214548"/>
    <s v="SOAT_DEVOLUCION DE FACTURA CON SOPOTES COMPLETOS: 1.NO SE EV IDENCIA AUTORIZACION PARA LOS SERVICIOS FACTURADOS 2.SIN OBECIONES POR PERTINENCIA MEDICA 3.NO SE EVINDECIA CARTA DE AG OTAMIENTO DE LA POLIZA SOAT. KEVIN YALANDA                                                                                                                                                                                                                                                                                                                                                                                                                                                                                                                 "/>
    <s v="SOAT"/>
    <n v="1214548"/>
    <n v="0"/>
    <n v="0"/>
    <n v="0"/>
    <m/>
    <x v="1"/>
    <m/>
    <m/>
    <d v="2024-04-30T00:00:00"/>
  </r>
  <r>
    <n v="900900754"/>
    <s v="Clinica ValleSalud San Fernando"/>
    <n v="20"/>
    <n v="16903"/>
    <n v="2016903"/>
    <s v="900900754_2016903"/>
    <d v="2023-01-13T00:00:00"/>
    <d v="2023-01-13T00:00:00"/>
    <d v="2023-01-13T00:00:00"/>
    <n v="1951110"/>
    <n v="1951110"/>
    <x v="0"/>
    <s v="Devuelta"/>
    <e v="#N/A"/>
    <m/>
    <m/>
    <n v="1951110"/>
    <n v="1951110"/>
    <s v="AUTORIZACION, SE REALIZA DEVOLUCION DE LA FACTURA, AL MOMENT  DE VALIDAR LA INFORMACION NO SE EVIDENCIA AUTORIZACION (NA DE 15 DIGITOS) PARA LOS SERVICIOS FACTURADOS, POR FAVOR VAL IDAR CON EL AREA ENCARGADA PARA SU DEBIDA GESTION. CLAUDIA                                                                                                                                                                                                                                                                                                                                                                                                                                                                                                 "/>
    <s v="AUTORIZACION"/>
    <n v="1951110"/>
    <n v="0"/>
    <n v="0"/>
    <n v="0"/>
    <m/>
    <x v="1"/>
    <m/>
    <m/>
    <d v="2024-04-30T00:00:00"/>
  </r>
  <r>
    <n v="900900754"/>
    <s v="Clinica ValleSalud San Fernando"/>
    <n v="20"/>
    <n v="13622"/>
    <n v="2013622"/>
    <s v="900900754_2013622"/>
    <d v="2022-11-12T00:00:00"/>
    <d v="2022-11-12T00:00:00"/>
    <d v="2022-11-12T00:00:00"/>
    <n v="44236461"/>
    <n v="44236461"/>
    <x v="0"/>
    <s v="Devuelta"/>
    <e v="#N/A"/>
    <m/>
    <m/>
    <n v="44236461"/>
    <n v="44236461"/>
    <s v="SOAT_DEVOLUCION DE FACTURA CON SOPORTES COMPLETOS: 1.NO SE EVIDENCIA AUTORIZACION PARA LOS SERVICIOS FACTURAD           2.PRESENTAR CARTA DE AGOTAMIENTO DE POLIZA SOAT KEVIN YALANDA                                                                                                                                                                                                                                                                                                                                                                                                                                                                                                                                                           "/>
    <s v="SOAT"/>
    <n v="44236461"/>
    <n v="0"/>
    <n v="0"/>
    <n v="0"/>
    <m/>
    <x v="1"/>
    <m/>
    <m/>
    <d v="2024-04-30T00:00:00"/>
  </r>
  <r>
    <n v="900900754"/>
    <s v="Clinica ValleSalud San Fernando"/>
    <n v="20"/>
    <n v="21865"/>
    <n v="2021865"/>
    <s v="900900754_2021865"/>
    <d v="2023-11-01T00:00:00"/>
    <d v="2023-11-01T00:00:00"/>
    <d v="2023-11-01T07:00:00"/>
    <n v="1260000"/>
    <n v="1260000"/>
    <x v="3"/>
    <s v="Finalizada"/>
    <s v="Finalizada"/>
    <m/>
    <m/>
    <n v="1260000"/>
    <n v="0"/>
    <m/>
    <m/>
    <n v="1260000"/>
    <n v="0"/>
    <n v="1234800"/>
    <n v="1234800"/>
    <n v="1222375992"/>
    <x v="1"/>
    <m/>
    <m/>
    <d v="2024-04-30T00:00:00"/>
  </r>
  <r>
    <n v="900900754"/>
    <s v="Clinica ValleSalud San Fernando"/>
    <n v="20"/>
    <n v="13560"/>
    <n v="2013560"/>
    <s v="900900754_2013560"/>
    <d v="2022-11-01T00:00:00"/>
    <d v="2022-11-01T00:00:00"/>
    <d v="2022-11-01T00:00:00"/>
    <n v="56000"/>
    <n v="56000"/>
    <x v="0"/>
    <s v="Devuelta"/>
    <e v="#N/A"/>
    <m/>
    <m/>
    <n v="56000"/>
    <n v="56000"/>
    <s v="AUT_DEVOLUCION DE FACTURA CON SOPORTES COMPLETOS: 1. NO SE EVIDENCIA AUTORIZACIN PARA LOS SERVICIOS FACTURADOS          2. SIN OBJECCIONES DE PERTINENCIA MEDICA KEVIN YALANDA                                                                                                                                                                                                                                                                                                                                                                                                                                                                                                                                                                  "/>
    <s v="AUTORIZACION"/>
    <n v="56000"/>
    <n v="0"/>
    <n v="0"/>
    <n v="0"/>
    <m/>
    <x v="1"/>
    <m/>
    <m/>
    <d v="2024-04-30T00:00:00"/>
  </r>
  <r>
    <n v="900900754"/>
    <s v="Clinica ValleSalud San Fernando"/>
    <n v="1"/>
    <n v="13379"/>
    <n v="113379"/>
    <s v="900900754_113379"/>
    <d v="2019-10-18T00:00:00"/>
    <d v="2019-10-18T00:00:00"/>
    <e v="#N/A"/>
    <n v="1449020"/>
    <n v="1449020"/>
    <x v="4"/>
    <e v="#N/A"/>
    <e v="#N/A"/>
    <m/>
    <m/>
    <n v="0"/>
    <n v="0"/>
    <m/>
    <m/>
    <n v="0"/>
    <n v="0"/>
    <n v="0"/>
    <n v="0"/>
    <m/>
    <x v="1"/>
    <m/>
    <m/>
    <d v="2024-04-30T00:00:00"/>
  </r>
  <r>
    <n v="900900754"/>
    <s v="Clinica ValleSalud San Fernando"/>
    <n v="20"/>
    <n v="9136"/>
    <n v="209136"/>
    <s v="900900754_209136"/>
    <d v="2022-01-15T00:00:00"/>
    <d v="2022-01-15T00:00:00"/>
    <d v="2022-01-15T00:00:00"/>
    <n v="15966150"/>
    <n v="15966150"/>
    <x v="0"/>
    <s v="Devuelta"/>
    <e v="#N/A"/>
    <m/>
    <m/>
    <n v="15966150"/>
    <n v="15966150"/>
    <s v="SE DEVUELVE FACTURA ACCIDENTE SOAT DEBEN DE GESTIONAR LA CER TIFICACION TOPE SOAT DE SEGUROS MUNDIAL PARA PODER DAR TRAME PAGO POR EPS CON SUPERACION TOPE.NO HAY AUTORIZACION PARA EL SERVICIO . OBJECION MEDICA DRA MAIBER 102 Amputación dedo dedos de pie (incluye 1 a 2). Facturan 2 Honorarios Cirujan 18 NOV Soportan amputación del segundo metatarsiano izquier Se objeta el valor de un Honorario Cirujano NO facturable  cups incluye  2 dedos  sólo soportan 1 metatarsiano. 323    TTO QX QUEMADURAS NOV 23 NO SOPORTADO.Apósito vaC corto dres FACT 2 S 1 NOV 18 308 Estudio tinciones no soportado. ntercNSULTA ESP NOV 26.Consulta Preanestésica NOV 27 SIN SOPORTE. MILENA                                                     "/>
    <s v="PERTINENCIA MEDICA"/>
    <n v="15966150"/>
    <n v="0"/>
    <n v="0"/>
    <n v="0"/>
    <m/>
    <x v="1"/>
    <m/>
    <m/>
    <d v="2024-04-30T00:00:00"/>
  </r>
  <r>
    <n v="900900754"/>
    <s v="Clinica ValleSalud San Fernando"/>
    <n v="20"/>
    <n v="16046"/>
    <n v="2016046"/>
    <s v="900900754_2016046"/>
    <d v="2023-01-04T00:00:00"/>
    <d v="2023-01-04T00:00:00"/>
    <d v="2023-01-04T00:00:00"/>
    <n v="1076625"/>
    <n v="1076625"/>
    <x v="0"/>
    <s v="Devuelta"/>
    <e v="#N/A"/>
    <m/>
    <m/>
    <n v="1076625"/>
    <n v="1076625"/>
    <s v="AUTORIZACION:dEVOLUCION DE FACTURA CON SOPORTES COPMLETOS 1.No se evidencia autorización para los servicios facturados  2.No se evidencia reporte de solicitud de autorizacion a la eps. Dar gestión con el área encargada y presentar. Kevin Y                                                                                                                                                                                                                                                                                                                                                                                                                                                                                                 "/>
    <s v="AUTORIZACION"/>
    <n v="1076625"/>
    <n v="0"/>
    <n v="0"/>
    <n v="0"/>
    <m/>
    <x v="1"/>
    <m/>
    <m/>
    <d v="2024-04-30T00:00:00"/>
  </r>
  <r>
    <n v="900900754"/>
    <s v="Clinica ValleSalud San Fernando"/>
    <n v="20"/>
    <n v="20148"/>
    <n v="2020148"/>
    <s v="900900754_2020148"/>
    <d v="2023-05-20T00:00:00"/>
    <d v="2023-05-20T00:00:00"/>
    <d v="2023-05-20T00:00:00"/>
    <n v="2074450"/>
    <n v="2074450"/>
    <x v="0"/>
    <s v="Devuelta"/>
    <s v="Devuelta"/>
    <m/>
    <m/>
    <n v="2074450"/>
    <n v="2074450"/>
    <s v="AUTORIZACION: SE REALIZA DEVOLUCION DE LA FACTURA AL VALIDA R INFORMAICON NO SE EVIDENCIA AUTORIZACION (NAP DE 15 DIGITS) PARA LOS SERVICIOS FACTURADOS POR FAVOR VALIDAR CON EL AR EA ENCARGADA. CLAUDIA DIAZ                                                                                                                                                                                                                                                                                                                                                                                                                                                                                                                                                                                                                                                                                                                                                                                                                                                                                                                                                                                                                                                                                                                                                                                                                                                                                                                                             "/>
    <s v="AUTORIZACION"/>
    <n v="2074450"/>
    <n v="0"/>
    <n v="0"/>
    <n v="0"/>
    <m/>
    <x v="1"/>
    <m/>
    <m/>
    <d v="2024-04-30T00:00:00"/>
  </r>
  <r>
    <n v="900900754"/>
    <s v="Clinica ValleSalud San Fernando"/>
    <n v="20"/>
    <n v="13789"/>
    <n v="2013789"/>
    <s v="900900754_2013789"/>
    <d v="2022-11-12T00:00:00"/>
    <d v="2022-11-12T00:00:00"/>
    <d v="2022-11-12T00:00:00"/>
    <n v="76299034"/>
    <n v="76299034"/>
    <x v="0"/>
    <s v="Devuelta"/>
    <e v="#N/A"/>
    <m/>
    <m/>
    <n v="76299034"/>
    <n v="76299034"/>
    <s v="SOAT:DEVOLUCION DE FACTURA CON SOPORTES COMPLETOS: 1.NO SE E VINDENCIA AUTORIZACIO PARA LOS SERVICIOS FACTURADOS 2.OBJEEION POR PERTINENCIA MEDICA: ECOCARDIOGRAMA MOD $481.110 3.NO  SE EVIDENCIA CERTIFICADO DE AGOTAMIENTO DE POLIZA SOATKEVI                                                                                                                                                                                                                                                                                                                                                                                                                                                                                                "/>
    <s v="SOAT"/>
    <n v="76299034"/>
    <n v="0"/>
    <n v="0"/>
    <n v="0"/>
    <m/>
    <x v="1"/>
    <m/>
    <m/>
    <d v="2024-04-30T00:00:00"/>
  </r>
  <r>
    <n v="900900754"/>
    <s v="Clinica ValleSalud San Fernando"/>
    <n v="20"/>
    <n v="22621"/>
    <n v="2022621"/>
    <s v="900900754_2022621"/>
    <d v="2023-11-01T00:00:00"/>
    <d v="2023-11-01T00:00:00"/>
    <d v="2023-11-01T07:00:00"/>
    <n v="145132321"/>
    <n v="145132321"/>
    <x v="0"/>
    <s v="Devuelta"/>
    <s v="Devuelta"/>
    <m/>
    <m/>
    <n v="0"/>
    <n v="145132321"/>
    <s v="Se realiza devolucion total de la factura, al validar informacion se evidencian las siguientes inconsistencias:_x000a_1. No cuenta con autorizacion para los servicios facturados, por favor validar con el area encargada para continuar con el tramite de la factura._x000a_2. No se evidencia soportes de envio de anexos y correos para solicitud de autorizacion._x000a_3. No se evidencia soporte carta de agotamiento tope soat emitido por la aseguradora (se requiere para auditoria de la cuenta)_x000a_4. Por favor tener en cuenta la circular emitida por parte de la EPS para la radicacion de las cuentas soat a la EPS (no cumple con lineamientos)_x000a_Factura sujeta a auditoria de pertinencia y administrativa."/>
    <m/>
    <n v="0"/>
    <n v="0"/>
    <n v="0"/>
    <n v="0"/>
    <m/>
    <x v="1"/>
    <m/>
    <m/>
    <d v="2024-04-30T00:00:00"/>
  </r>
  <r>
    <n v="900900754"/>
    <s v="Clinica ValleSalud San Fernando"/>
    <n v="20"/>
    <n v="11873"/>
    <n v="2011873"/>
    <s v="900900754_2011873"/>
    <d v="2022-07-11T00:00:00"/>
    <d v="2022-07-11T00:00:00"/>
    <d v="2022-07-11T00:00:00"/>
    <n v="80000"/>
    <n v="80000"/>
    <x v="3"/>
    <s v="Finalizada"/>
    <s v="Finalizada"/>
    <m/>
    <m/>
    <n v="80000"/>
    <n v="0"/>
    <m/>
    <m/>
    <n v="80000"/>
    <n v="0"/>
    <n v="80000"/>
    <n v="80000"/>
    <n v="1222437811"/>
    <x v="1"/>
    <m/>
    <m/>
    <d v="2024-04-30T00:00:00"/>
  </r>
  <r>
    <n v="900900754"/>
    <s v="Clinica ValleSalud San Fernando"/>
    <n v="20"/>
    <n v="9990"/>
    <n v="209990"/>
    <s v="900900754_209990"/>
    <d v="2022-04-16T00:00:00"/>
    <d v="2022-04-16T00:00:00"/>
    <d v="2022-04-16T00:00:00"/>
    <n v="2247063"/>
    <n v="2247063"/>
    <x v="0"/>
    <s v="Devuelta"/>
    <e v="#N/A"/>
    <m/>
    <m/>
    <n v="2247063"/>
    <n v="2247063"/>
    <s v="SPTE INOCMPLETO SOAT SE DEVUELVE FACTURA ACCIDNET SOAT NO HA Y AUTORIZACION PARA EL SERVICIO FACTURADO GESTIONAR OCN EL REA ENCARGADA DEBEN DE ENVIEAR CERTIFICAICON TOPE SOAT DE LA  ASEGURADORA SEGUROS DEL ESTADO PARA PODER DAR TRAMITE DE PPAGO POR EPS. NO ENVIAN COPIA DE POLIZA.MILENA                                                                                                                                                                                                                                                                                                                                                                                                                                                  "/>
    <s v="AUTORIZACION"/>
    <n v="2247063"/>
    <n v="0"/>
    <n v="0"/>
    <n v="0"/>
    <m/>
    <x v="1"/>
    <m/>
    <m/>
    <d v="2024-04-30T00:00:00"/>
  </r>
  <r>
    <n v="900900754"/>
    <s v="Clinica ValleSalud San Fernando"/>
    <n v="20"/>
    <n v="11622"/>
    <n v="2011622"/>
    <s v="900900754_2011622"/>
    <d v="2022-11-12T00:00:00"/>
    <d v="2022-11-12T00:00:00"/>
    <d v="2022-11-12T00:00:00"/>
    <n v="38876155"/>
    <n v="38876155"/>
    <x v="0"/>
    <s v="Devuelta"/>
    <e v="#N/A"/>
    <m/>
    <m/>
    <n v="38876155"/>
    <n v="38876155"/>
    <s v="SOAT_DEVOLUCION DE FACTURA CON SOPORTES COMPLETOS: 1.NO SE EVIDENCIA AUTORIZACION PARA LOS SERVICIOS FACTURAD           2.PRESENTAR CARTA DE AGOTAMIENTO DE POLIZA SOAT KEVIN YALANDA                                                                                                                                                                                                                                                                                                                                                                                                                                                                                                                                                           "/>
    <s v="SOAT"/>
    <n v="38876155"/>
    <n v="0"/>
    <n v="0"/>
    <n v="0"/>
    <m/>
    <x v="1"/>
    <m/>
    <m/>
    <d v="2024-04-30T00:00:00"/>
  </r>
  <r>
    <n v="900900754"/>
    <s v="Clinica ValleSalud San Fernando"/>
    <n v="20"/>
    <n v="14421"/>
    <n v="2014421"/>
    <s v="900900754_2014421"/>
    <d v="2022-11-12T00:00:00"/>
    <d v="2022-11-12T00:00:00"/>
    <d v="2022-11-12T00:00:00"/>
    <n v="577121"/>
    <n v="577121"/>
    <x v="0"/>
    <s v="Devuelta"/>
    <e v="#N/A"/>
    <m/>
    <m/>
    <n v="577151"/>
    <n v="577151"/>
    <s v="SOAT_DEVOLUCION DE FACTURA CON SOPOTES COMPLETOS: 1.NO SE EV IDENCIA AUTORIZACION PARA LOS SERVICIOS FACTURADOS 2.SIN OBECIONES POR PERTINENCIA MEDICA 3.NO SE EVINDECIA CARTA DE AG OTAMIENTO DE LA POLIZA SOAT. KEVIN YALANDA                                                                                                                                                                                                                                                                                                                                                                                                                                                                                                                 "/>
    <s v="SOAT"/>
    <n v="577151"/>
    <n v="0"/>
    <n v="0"/>
    <n v="0"/>
    <m/>
    <x v="1"/>
    <m/>
    <m/>
    <d v="2024-04-30T00:00:00"/>
  </r>
  <r>
    <n v="900900754"/>
    <s v="Clinica ValleSalud San Fernando"/>
    <n v="20"/>
    <n v="13519"/>
    <n v="2013519"/>
    <s v="900900754_2013519"/>
    <d v="2022-11-12T00:00:00"/>
    <d v="2022-11-12T00:00:00"/>
    <d v="2022-11-12T00:00:00"/>
    <n v="1818900"/>
    <n v="1818900"/>
    <x v="0"/>
    <s v="Devuelta"/>
    <e v="#N/A"/>
    <m/>
    <m/>
    <n v="1818900"/>
    <n v="1818900"/>
    <s v="SOAT_DEVOLUCION DE FACTURA CON SOPOTES COMPLETOS: 1.NO SE EV IDENCIA AUTORIZACION PARA LOS SERVICIOS FACTURADOS 2.SIN OBECIONES POR PERTINENCIA MEDICA 3.NO SE EVINDECIA CARTA DE AG OTAMIENTO DE LA POLIZA SOAT. KEVIN YALANDA                                                                                                                                                                                                                                                                                                                                                                                                                                                                                                                 "/>
    <s v="SOAT"/>
    <n v="1818900"/>
    <n v="0"/>
    <n v="0"/>
    <n v="0"/>
    <m/>
    <x v="1"/>
    <m/>
    <m/>
    <d v="2024-04-30T00:00:00"/>
  </r>
  <r>
    <n v="900900754"/>
    <s v="Clinica ValleSalud San Fernando"/>
    <n v="20"/>
    <n v="18953"/>
    <n v="2018953"/>
    <s v="900900754_2018953"/>
    <d v="2023-04-10T00:00:00"/>
    <d v="2023-04-10T00:00:00"/>
    <d v="2023-04-10T00:00:00"/>
    <n v="4744090"/>
    <n v="4744090"/>
    <x v="0"/>
    <s v="Devuelta"/>
    <s v="Devuelta"/>
    <m/>
    <m/>
    <n v="4744090"/>
    <n v="4744090"/>
    <s v="SOAT: SE REALIZA DEVOLUCION DE LA FACTURA AL VALIDAR INFORM ACION SE EVIDENCIAN LAS SIGUIENTES INCONSISTENCIAS:        1. NO SE EVIDENCIA CERTIFICACION DE AGOTAMIENTO DE LA POLIZA  POR PARTE DE LA ASEGURADORA - 2.NO SE EVIDENCIA DOCUMENTOSDEL PACIENTE (CEDULA POLIZA TARJETA DE PROPIEDAD) - 3.DE A CUERDO A LAS NORMAS LEGALES PARA PRESENTAR FACTURACION SOATAÑO 2023 DECRETO 2497/22 Y DECRETO 2644/22 DEBEN FACTURAR LO S SERVICIOS EN VALOR PESOS Y EN UVT CADA SERVICIO EL TOPE OAT DE ACUERDO A LOS DECRETOS SEÑALADOS Y DEPENDIENDO DE LA CATEGORIA DEL VEHICULO ES DE 263.13 UVT HASTA 701.58 UVT.   4. NO SE EVIDENCIA TRAZABILIDAD DE ENVIOS DE CORREOS Y ANEXO S SEGUN EL MARCO NORMATIVO PARA AUTORIZACION DE LOS SERVICI                                                                                                                                                                                                                                                                                                                                                                                                                                                                                                                                                                                                                                                                                                                                                                                                            "/>
    <s v="SOAT"/>
    <n v="4744090"/>
    <n v="0"/>
    <n v="0"/>
    <n v="0"/>
    <m/>
    <x v="1"/>
    <m/>
    <m/>
    <d v="2024-04-30T00:00:00"/>
  </r>
  <r>
    <n v="900900754"/>
    <s v="Clinica ValleSalud San Fernando"/>
    <n v="20"/>
    <n v="16795"/>
    <n v="2016795"/>
    <s v="900900754_2016795"/>
    <d v="2023-01-13T00:00:00"/>
    <d v="2023-01-13T00:00:00"/>
    <d v="2023-01-13T00:00:00"/>
    <n v="272000"/>
    <n v="272000"/>
    <x v="0"/>
    <s v="Devuelta"/>
    <e v="#N/A"/>
    <m/>
    <m/>
    <n v="272000"/>
    <n v="272000"/>
    <s v="NO PBS, SE REALIZA DEVOLUCION DE LA FACTURA, AL MOMENTO DE V ALIDAR INFORMACION SE EVIDENCIA QUE SOLO SOPORTAN 14 ENSURE Y FACTURAN 17, REPORTAN 17, POR FAVOR VALIDAR INFORMACION Y  ADJUNTAR SOPORTES COMPLETOS. CLAUDIA DIAZ                                                                                                                                                                                                                                                                                                                                                                                                                                                                                                                 "/>
    <s v="NO PBS"/>
    <n v="272000"/>
    <n v="0"/>
    <n v="0"/>
    <n v="0"/>
    <m/>
    <x v="1"/>
    <m/>
    <m/>
    <d v="2024-04-30T00:00:00"/>
  </r>
  <r>
    <n v="900900754"/>
    <s v="Clinica ValleSalud San Fernando"/>
    <n v="20"/>
    <n v="16902"/>
    <n v="2016902"/>
    <s v="900900754_2016902"/>
    <d v="2023-01-13T00:00:00"/>
    <d v="2023-01-13T00:00:00"/>
    <d v="2023-01-13T00:00:00"/>
    <n v="1060080"/>
    <n v="1060080"/>
    <x v="0"/>
    <s v="Devuelta"/>
    <e v="#N/A"/>
    <m/>
    <m/>
    <n v="1060080"/>
    <n v="1060080"/>
    <s v="AUTORIZACION, SE REALIZA DEVOLUCION DE LA FACTURA, AL MOMENT  DE VALIDAR INFORMACION NO SE EVIDENCIA AUTORIZACION (NAP D15 DIGITOS) PARA LOS SERVICIOS FACTURADOS, POR FAVOR VALIDAR  CN EL AREA ENCARGADA PARA SU DEBIDA GESTION. CLAUDIA DIAZ                                                                                                                                                                                                                                                                                                                                                                                                                                                                                                 "/>
    <s v="AUTORIZACION"/>
    <n v="1060080"/>
    <n v="0"/>
    <n v="0"/>
    <n v="0"/>
    <m/>
    <x v="1"/>
    <m/>
    <m/>
    <d v="2024-04-30T00:00:00"/>
  </r>
  <r>
    <n v="900900754"/>
    <s v="Clinica ValleSalud San Fernando"/>
    <n v="20"/>
    <n v="10555"/>
    <n v="2010555"/>
    <s v="900900754_2010555"/>
    <d v="2022-04-07T00:00:00"/>
    <d v="2022-04-07T00:00:00"/>
    <d v="2022-04-07T00:00:00"/>
    <n v="26568631"/>
    <n v="26568631"/>
    <x v="0"/>
    <s v="Devuelta"/>
    <s v="Devuelta"/>
    <m/>
    <m/>
    <n v="26568631"/>
    <n v="26568631"/>
    <s v="Se sostiene devolucion de la factura, no cuenta con autorizacion para los servicios facturados, por favor validar con el area encargada para autorizacion final de la cuenta, se le recuerda a la IPS que los codigos de autorizacion alfanumericos como lo indica claramente los correos enviados por EPS COMFENALCO no son validos para facturacion final del egreso del paciente."/>
    <s v="AUTORIZACION"/>
    <n v="26568631"/>
    <n v="0"/>
    <n v="0"/>
    <n v="0"/>
    <m/>
    <x v="1"/>
    <m/>
    <m/>
    <d v="2024-04-30T00:00:00"/>
  </r>
  <r>
    <n v="900900754"/>
    <s v="Clinica ValleSalud San Fernando"/>
    <n v="20"/>
    <n v="14079"/>
    <n v="2014079"/>
    <s v="900900754_2014079"/>
    <d v="2022-12-16T00:00:00"/>
    <d v="2022-12-16T00:00:00"/>
    <d v="2022-12-16T00:00:00"/>
    <n v="3150000"/>
    <n v="3150000"/>
    <x v="3"/>
    <s v="Finalizada"/>
    <e v="#N/A"/>
    <m/>
    <m/>
    <n v="3150000"/>
    <n v="0"/>
    <m/>
    <m/>
    <n v="3150000"/>
    <n v="0"/>
    <n v="3150000"/>
    <n v="3150000"/>
    <n v="1222230611"/>
    <x v="1"/>
    <m/>
    <m/>
    <d v="2024-04-30T00:00:00"/>
  </r>
  <r>
    <n v="900900754"/>
    <s v="Clinica ValleSalud San Fernando"/>
    <n v="20"/>
    <n v="10509"/>
    <n v="2010509"/>
    <s v="900900754_2010509"/>
    <d v="2022-04-16T00:00:00"/>
    <d v="2022-04-16T00:00:00"/>
    <d v="2022-04-16T00:00:00"/>
    <n v="1260185"/>
    <n v="1260185"/>
    <x v="0"/>
    <s v="Devuelta"/>
    <e v="#N/A"/>
    <m/>
    <m/>
    <n v="1260185"/>
    <n v="1260185"/>
    <s v="AUT SE DEVUELVE FACTURA NO HAY AUTORIZACION PARA EL SERVICIO  FACTURADO GESTIONAR CON EL AREA ENCARGADA.MILENA                                                                                                                                                                                                                                                                                                                                                                                                                                                                                                                                                                                                                                  "/>
    <s v="AUTORIZACION"/>
    <n v="1260185"/>
    <n v="0"/>
    <n v="0"/>
    <n v="0"/>
    <m/>
    <x v="1"/>
    <m/>
    <m/>
    <d v="2024-04-30T00:00:00"/>
  </r>
  <r>
    <n v="900900754"/>
    <s v="Clinica ValleSalud San Fernando"/>
    <n v="20"/>
    <n v="14929"/>
    <n v="2014929"/>
    <s v="900900754_2014929"/>
    <d v="2022-12-15T00:00:00"/>
    <d v="2022-12-15T00:00:00"/>
    <d v="2022-12-15T00:00:00"/>
    <n v="2758180"/>
    <n v="2758180"/>
    <x v="0"/>
    <s v="Devuelta"/>
    <e v="#N/A"/>
    <m/>
    <m/>
    <n v="2758180"/>
    <n v="2758180"/>
    <s v="MIGRACION: SE DEVUELVE FACTURA NO HAY AUTORIZACION PARA EL SERVICIO FACTURADO GESTIONAR CON EL AREA ENCARGADA. CLAUDIA"/>
    <s v="AUTORIZACION"/>
    <n v="2758180"/>
    <n v="0"/>
    <n v="0"/>
    <n v="0"/>
    <m/>
    <x v="1"/>
    <m/>
    <m/>
    <d v="2024-04-30T00:00:00"/>
  </r>
  <r>
    <n v="900900754"/>
    <s v="Clinica ValleSalud San Fernando"/>
    <n v="20"/>
    <n v="13454"/>
    <n v="2013454"/>
    <s v="900900754_2013454"/>
    <d v="2022-12-15T00:00:00"/>
    <d v="2022-12-15T00:00:00"/>
    <d v="2022-12-15T00:00:00"/>
    <n v="29253797"/>
    <n v="29253797"/>
    <x v="0"/>
    <s v="Devuelta"/>
    <e v="#N/A"/>
    <m/>
    <m/>
    <n v="29253797"/>
    <n v="29253797"/>
    <s v="AUT SE DEVUELVE FACTURA ACC SOAT ASEGURADORA SEGUROS DEL EST ADO NO HAY AUTORIZACION PARA EL SERVICIO FACTURADO GESTIONA CON EL AREA ENCARGADA  PTE MED. CLAUDIA                                                                                                                                                                                                                                                                                                                                                                                                                                                                                                                                                                                "/>
    <s v="AUTORIZACION"/>
    <n v="29253797"/>
    <n v="0"/>
    <n v="0"/>
    <n v="0"/>
    <m/>
    <x v="1"/>
    <m/>
    <m/>
    <d v="2024-04-30T00:00:00"/>
  </r>
</pivotCacheRecords>
</file>

<file path=xl/pivotCache/pivotCacheRecords2.xml><?xml version="1.0" encoding="utf-8"?>
<pivotCacheRecords xmlns="http://schemas.openxmlformats.org/spreadsheetml/2006/main" xmlns:r="http://schemas.openxmlformats.org/officeDocument/2006/relationships" count="24">
  <r>
    <n v="900469882"/>
    <s v="CENTRO MEDICO SERVISALUD INTEGRAL IPS SAS"/>
    <n v="20"/>
    <n v="26310"/>
    <s v="2026310"/>
    <s v="900469882_2026310"/>
    <d v="2024-07-03T00:00:00"/>
    <d v="2024-08-05T00:00:00"/>
    <d v="2024-08-05T16:54:24"/>
    <n v="153725"/>
    <n v="153725"/>
    <s v="EVENTO"/>
    <s v="CALI"/>
    <s v="AMBULATORIO"/>
    <x v="0"/>
    <s v="Devuelta"/>
    <e v="#N/A"/>
    <n v="0"/>
    <n v="0"/>
    <n v="153725"/>
    <n v="0"/>
    <s v="autorizacion_x000a_se devuelve factura con soportes radicar los soportes al area encargada capautorizaciones@epsdelagente.com.co , para que realicen el cierre del evento_x000a_y para darle tramite ala factura._x000a__x000a_correo que enviaron a solicitar la autorizacion no corresponde ."/>
    <n v="0"/>
    <n v="0"/>
    <m/>
    <m/>
    <m/>
    <m/>
    <d v="2024-08-30T00:00:00"/>
  </r>
  <r>
    <n v="900469882"/>
    <s v="CENTRO MEDICO SERVISALUD INTEGRAL IPS SAS"/>
    <n v="20"/>
    <n v="24118"/>
    <s v="2024118"/>
    <s v="900469882_2024118"/>
    <d v="2024-02-16T00:00:00"/>
    <d v="2024-06-04T00:00:00"/>
    <d v="2024-06-04T07:00:00"/>
    <n v="305794"/>
    <n v="305794"/>
    <s v="EVENTO"/>
    <s v="CALI"/>
    <s v="URGENCIA"/>
    <x v="1"/>
    <s v="Finalizada"/>
    <s v="FACTURA PENDIENTE EN PROGRAMACION DE PAGO"/>
    <n v="305794"/>
    <n v="305794"/>
    <m/>
    <n v="0"/>
    <m/>
    <n v="305794"/>
    <n v="0"/>
    <m/>
    <n v="305794"/>
    <n v="2201539643"/>
    <s v="20.08.2024"/>
    <d v="2024-08-30T00:00:00"/>
  </r>
  <r>
    <n v="900469882"/>
    <s v="CENTRO MEDICO SERVISALUD INTEGRAL IPS SAS"/>
    <n v="20"/>
    <n v="24088"/>
    <s v="2024088"/>
    <s v="900469882_2024088"/>
    <d v="2024-02-15T00:00:00"/>
    <d v="2024-06-04T00:00:00"/>
    <d v="2024-06-04T07:00:00"/>
    <n v="392520"/>
    <n v="392520"/>
    <s v="EVENTO"/>
    <s v="CALI"/>
    <s v="URGENCIA"/>
    <x v="0"/>
    <s v="Devuelta"/>
    <s v="FACTURA DEVUELTA"/>
    <n v="0"/>
    <n v="0"/>
    <n v="392520"/>
    <n v="0"/>
    <s v="SE DEVUELTA FACTURA CON SOPORES COMPLETOS AL VALIDAR LOS DATOS DELA FACTURA , NO CUENTA CON LA AUTORIZACION PRA LOS SERVICIOS PRESTADOS , CAPUTORIZACIONES@EPSDELA GENTE.COM.CO Y RADCAR  PARA DARLE TRAMITE ALA FACTURA SUJETA A PERTINENCIA"/>
    <n v="0"/>
    <n v="0"/>
    <m/>
    <m/>
    <m/>
    <m/>
    <d v="2024-08-30T00:00:00"/>
  </r>
  <r>
    <n v="900469882"/>
    <s v="CENTRO MEDICO SERVISALUD INTEGRAL IPS SAS"/>
    <n v="20"/>
    <n v="23773"/>
    <s v="2023773"/>
    <s v="900469882_2023773"/>
    <d v="2024-01-30T00:00:00"/>
    <d v="2024-06-04T00:00:00"/>
    <d v="2024-06-04T07:00:00"/>
    <n v="290989"/>
    <n v="290989"/>
    <s v="EVENTO"/>
    <s v="CALI"/>
    <s v="URGENCIA"/>
    <x v="0"/>
    <s v="Devuelta"/>
    <s v="FACTURA DEVUELTA"/>
    <n v="0"/>
    <n v="0"/>
    <n v="290989"/>
    <n v="0"/>
    <s v="AUTORIZACION _x000a_SE DEVUELVE FACTURA CON SOPORTES COMPLETOS AL VALIDAR LOS DATOS DE LA FACTURA NO CUENTA CON LA AUTORIZACION _x000a_SOLICITARLA ALA AREA ENCARGADA CAPAUTORIZACIONES@EPSDELA Y RADICAR  GENTE.COM.CO PARA DARLE TRAMITE ALA FACTURA,SUJETA APERTIENENCIA"/>
    <n v="0"/>
    <n v="0"/>
    <m/>
    <m/>
    <m/>
    <m/>
    <d v="2024-08-30T00:00:00"/>
  </r>
  <r>
    <n v="900469882"/>
    <s v="CENTRO MEDICO SERVISALUD INTEGRAL IPS SAS"/>
    <n v="20"/>
    <n v="23738"/>
    <s v="2023738"/>
    <s v="900469882_2023738"/>
    <d v="2024-01-29T00:00:00"/>
    <d v="2024-06-04T00:00:00"/>
    <d v="2024-06-04T07:00:00"/>
    <n v="328600"/>
    <n v="328600"/>
    <s v="EVENTO"/>
    <s v="CALI"/>
    <s v="URGENCIA"/>
    <x v="0"/>
    <s v="Devuelta"/>
    <s v="FACTURA DEVUELTA"/>
    <n v="0"/>
    <n v="0"/>
    <n v="328600"/>
    <n v="0"/>
    <s v="AUTORIZACION_x000a_SE DEVUELVE FACTURA CON SOPORTES COMPLETOS AL VALIDAR LOS DATOS DELA FACTURA NO CUENTA CON LA AUTORIZACION S, SOLICIARLA AL AREA ENCARGADA CAPAUTORIZACIONES@EPSDELAGENTE.COM.CO ,Y RADICAR ,PARA DARLE TRAMITE ALA FACURA,SUJETA APERTIENCIA"/>
    <n v="0"/>
    <n v="0"/>
    <m/>
    <m/>
    <m/>
    <m/>
    <d v="2024-08-30T00:00:00"/>
  </r>
  <r>
    <n v="900469882"/>
    <s v="CENTRO MEDICO SERVISALUD INTEGRAL IPS SAS"/>
    <n v="20"/>
    <n v="23732"/>
    <s v="2023732"/>
    <s v="900469882_2023732"/>
    <d v="2024-01-29T00:00:00"/>
    <d v="2024-06-04T00:00:00"/>
    <d v="2024-06-04T07:00:00"/>
    <n v="478670"/>
    <n v="478670"/>
    <s v="EVENTO"/>
    <s v="CALI"/>
    <s v="URGENCIA"/>
    <x v="0"/>
    <s v="Devuelta"/>
    <s v="FACTURA DEVUELTA"/>
    <n v="0"/>
    <n v="0"/>
    <n v="478670"/>
    <n v="0"/>
    <s v="AUTORIZACION_x000a_SE DEVEULVE FACTURA CON SOPORTES AL VALIDAR NO CUENTA CON LA AUTORIZACION  PARA LOS SERVICIOS PRESTADOS, SOLICITAR AL AREA ENCARGADA CAPAUTORIZACIONES@ESDELA GENTE.COM.CO,Y RADICAR ,PARA DARLE TRAMITE ALA FACTURA ,SUJETA APERTIENNECIA"/>
    <n v="0"/>
    <n v="0"/>
    <m/>
    <m/>
    <m/>
    <m/>
    <d v="2024-08-30T00:00:00"/>
  </r>
  <r>
    <n v="900469882"/>
    <s v="CENTRO MEDICO SERVISALUD INTEGRAL IPS SAS"/>
    <n v="20"/>
    <n v="23523"/>
    <s v="2023523"/>
    <s v="900469882_2023523"/>
    <d v="2024-01-18T00:00:00"/>
    <d v="2024-02-02T00:00:00"/>
    <d v="2024-07-02T07:00:00"/>
    <n v="19377681"/>
    <n v="19377681"/>
    <s v="EVENTO"/>
    <s v="CALI"/>
    <s v="HOSPITALARIO"/>
    <x v="0"/>
    <s v="Devuelta"/>
    <s v="FACTURA EN PROCESO INTERNO"/>
    <n v="0"/>
    <n v="0"/>
    <n v="19377681"/>
    <n v="0"/>
    <s v="autorizacion_x000a_factura presenta objecion por pertinencia medica_x000a_SE OBJETA PROCEDIMIENTO 839908, PROCEDIMIENTO NO FACTURABLE, ES LA VIA DE ACCESO PARA PROCEDIMIENTO REALIZADO EN MIEMBRO INFERIOR, NO SE RECONOCE DE MANERA ADICIONAL $ 76.300_x000a_SE OBJETA 81108-811818, NO SE EVIDENCIA UTILIZADO ENLA DESCRIPCION DE LA TECNICA QUIRURGICA,NO SE RECONOCE SU USO ,se realiza devolucion por que presenta mas 50%objecion medica10199250"/>
    <n v="0"/>
    <n v="0"/>
    <m/>
    <m/>
    <m/>
    <m/>
    <d v="2024-08-30T00:00:00"/>
  </r>
  <r>
    <n v="900469882"/>
    <s v="CENTRO MEDICO SERVISALUD INTEGRAL IPS SAS"/>
    <n v="20"/>
    <n v="22090"/>
    <s v="2022090"/>
    <s v="900469882_2022090"/>
    <d v="2023-11-07T00:00:00"/>
    <d v="2023-12-01T00:00:00"/>
    <d v="2024-07-02T07:00:00"/>
    <n v="4724580"/>
    <n v="4724580"/>
    <s v="EVENTO"/>
    <s v="CALI"/>
    <s v="HOSPITALARIO"/>
    <x v="0"/>
    <s v="Devuelta"/>
    <s v="FACTURA EN PROCESO INTERNO"/>
    <n v="0"/>
    <n v="0"/>
    <n v="4724580"/>
    <n v="0"/>
    <s v="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 FACTURA SUJETA A PERTINENCIA"/>
    <n v="0"/>
    <n v="0"/>
    <m/>
    <m/>
    <m/>
    <m/>
    <d v="2024-08-30T00:00:00"/>
  </r>
  <r>
    <n v="900469882"/>
    <s v="CENTRO MEDICO SERVISALUD INTEGRAL IPS SAS"/>
    <n v="20"/>
    <n v="22093"/>
    <s v="2022093"/>
    <s v="900469882_2022093"/>
    <d v="2023-11-07T00:00:00"/>
    <d v="2023-12-01T00:00:00"/>
    <d v="2024-07-02T07:00:00"/>
    <n v="3291370"/>
    <n v="3291370"/>
    <s v="EVENTO"/>
    <s v="CALI"/>
    <s v="HOSPITALARIO"/>
    <x v="2"/>
    <s v="Finalizada"/>
    <s v="FACTURA EN PROCESO INTERNO"/>
    <n v="3291370"/>
    <n v="3291370"/>
    <m/>
    <n v="0"/>
    <m/>
    <n v="3291370"/>
    <n v="0"/>
    <m/>
    <m/>
    <m/>
    <m/>
    <d v="2024-08-30T00:00:00"/>
  </r>
  <r>
    <n v="900469882"/>
    <s v="CENTRO MEDICO SERVISALUD INTEGRAL IPS SAS"/>
    <n v="20"/>
    <n v="20859"/>
    <s v="2020859"/>
    <s v="900469882_2020859"/>
    <d v="2023-09-05T00:00:00"/>
    <d v="2023-11-01T00:00:00"/>
    <d v="2024-07-02T07:00:00"/>
    <n v="2461902"/>
    <n v="2461902"/>
    <s v="EVENTO"/>
    <s v="CALI"/>
    <s v="AMBULATORIO"/>
    <x v="2"/>
    <s v="Finalizada"/>
    <s v="FACTURA EN PROCESO INTERNO"/>
    <n v="2461902"/>
    <n v="2461902"/>
    <m/>
    <n v="0"/>
    <m/>
    <n v="2461902"/>
    <n v="0"/>
    <m/>
    <m/>
    <m/>
    <m/>
    <d v="2024-08-30T00:00:00"/>
  </r>
  <r>
    <n v="900469882"/>
    <s v="CENTRO MEDICO SERVISALUD INTEGRAL IPS SAS"/>
    <n v="20"/>
    <n v="19867"/>
    <s v="2019867"/>
    <s v="900469882_2019867"/>
    <d v="2023-07-05T00:00:00"/>
    <d v="2023-11-01T00:00:00"/>
    <d v="2024-07-02T07:00:00"/>
    <n v="7954489"/>
    <n v="7954489"/>
    <s v="EVENTO"/>
    <s v="CALI"/>
    <s v="HOSPITALARIO"/>
    <x v="3"/>
    <s v="Para respuesta prestador"/>
    <s v="FACTURA EN PROCESO INTERNO"/>
    <n v="7954489"/>
    <n v="7954489"/>
    <m/>
    <n v="2064160"/>
    <m/>
    <n v="5890329"/>
    <n v="5890329"/>
    <n v="136601546"/>
    <m/>
    <m/>
    <m/>
    <d v="2024-08-30T00:00:00"/>
  </r>
  <r>
    <n v="900469882"/>
    <s v="CENTRO MEDICO SERVISALUD INTEGRAL IPS SAS"/>
    <n v="20"/>
    <n v="15015"/>
    <s v="2015015"/>
    <s v="900469882_2015015"/>
    <d v="2022-11-28T00:00:00"/>
    <d v="2023-11-01T00:00:00"/>
    <d v="2024-07-02T07:00:00"/>
    <n v="463992"/>
    <n v="463992"/>
    <s v="EVENTO"/>
    <s v="CALI"/>
    <s v="AMBULATORIO"/>
    <x v="0"/>
    <s v="Devuelta"/>
    <s v="FACTURA EN PROCESO INTERNO"/>
    <n v="0"/>
    <n v="0"/>
    <n v="463992"/>
    <n v="0"/>
    <s v="se devuelve factura con sopores completos ,paciente ingreso por accidente de transito anexar la carta soat_x000a_detalle cargos ,factura adres y factura asegurado y documento del vehiculo"/>
    <n v="0"/>
    <n v="0"/>
    <m/>
    <m/>
    <m/>
    <m/>
    <d v="2024-08-30T00:00:00"/>
  </r>
  <r>
    <n v="900469882"/>
    <s v="CENTRO MEDICO SERVISALUD INTEGRAL IPS SAS"/>
    <n v="20"/>
    <n v="15016"/>
    <s v="2015016"/>
    <s v="900469882_2015016"/>
    <d v="2022-11-28T00:00:00"/>
    <d v="2023-11-01T00:00:00"/>
    <d v="2024-07-02T07:00:00"/>
    <n v="249341"/>
    <n v="249341"/>
    <s v="EVENTO"/>
    <s v="CALI"/>
    <s v="AMBULATORIO"/>
    <x v="2"/>
    <s v="Finalizada"/>
    <s v="FACTURA EN PROCESO INTERNO"/>
    <n v="249341"/>
    <n v="249341"/>
    <m/>
    <n v="0"/>
    <m/>
    <n v="249341"/>
    <n v="249341"/>
    <n v="136601545"/>
    <m/>
    <m/>
    <m/>
    <d v="2024-08-30T00:00:00"/>
  </r>
  <r>
    <n v="900469882"/>
    <s v="CENTRO MEDICO SERVISALUD INTEGRAL IPS SAS"/>
    <n v="20"/>
    <n v="14130"/>
    <s v="2014130"/>
    <s v="900469882_2014130"/>
    <d v="2022-11-01T00:00:00"/>
    <d v="2023-11-01T00:00:00"/>
    <d v="2024-07-02T07:00:00"/>
    <n v="766567"/>
    <n v="766567"/>
    <s v="EVENTO"/>
    <s v="CALI"/>
    <s v="AMBULATORIO"/>
    <x v="0"/>
    <s v="Devuelta"/>
    <s v="FACTURA EN PROCESO INTERNO"/>
    <n v="0"/>
    <n v="0"/>
    <n v="766567"/>
    <n v="0"/>
    <s v="autorizacion_x000a_se devuelve factura con sopores completos ,paciente ingreso por accidente de transito anexar la carta soat_x000a_detalle cargos ,factura adres y factura asegurado y documento del vehiculo"/>
    <n v="0"/>
    <n v="0"/>
    <m/>
    <m/>
    <m/>
    <m/>
    <d v="2024-08-30T00:00:00"/>
  </r>
  <r>
    <n v="900469882"/>
    <s v="CENTRO MEDICO SERVISALUD INTEGRAL IPS SAS"/>
    <n v="20"/>
    <n v="11183"/>
    <s v="2011183"/>
    <s v="900469882_2011183"/>
    <d v="2022-07-05T00:00:00"/>
    <d v="2023-11-01T00:00:00"/>
    <d v="2024-07-02T07:00:00"/>
    <n v="5881177"/>
    <n v="5881177"/>
    <s v="EVENTO"/>
    <s v="CALI"/>
    <s v="HOSPITALARIO"/>
    <x v="3"/>
    <s v="Para respuesta prestador"/>
    <s v="FACTURA EN PROCESO INTERNO"/>
    <n v="5881177"/>
    <n v="5881177"/>
    <m/>
    <n v="1014370"/>
    <m/>
    <n v="4866807"/>
    <n v="4866807"/>
    <n v="136601546"/>
    <m/>
    <m/>
    <m/>
    <d v="2024-08-30T00:00:00"/>
  </r>
  <r>
    <n v="900469882"/>
    <s v="CENTRO MEDICO SERVISALUD INTEGRAL IPS SAS"/>
    <n v="20"/>
    <n v="7486"/>
    <s v="207486"/>
    <s v="900469882_207486"/>
    <d v="2022-02-04T00:00:00"/>
    <d v="2023-11-01T00:00:00"/>
    <d v="2024-07-02T07:00:00"/>
    <n v="7960658"/>
    <n v="7960658"/>
    <s v="EVENTO"/>
    <s v="CALI"/>
    <s v="HOSPITALARIO"/>
    <x v="3"/>
    <s v="Para respuesta prestador"/>
    <s v="FACTURA EN PROCESO INTERNO"/>
    <n v="7960658"/>
    <n v="7960658"/>
    <m/>
    <n v="946400"/>
    <m/>
    <n v="7014258"/>
    <n v="7014258"/>
    <n v="136601557"/>
    <m/>
    <m/>
    <m/>
    <d v="2024-08-30T00:00:00"/>
  </r>
  <r>
    <n v="900469882"/>
    <s v="CENTRO MEDICO SERVISALUD INTEGRAL IPS SAS"/>
    <n v="20"/>
    <n v="7478"/>
    <s v="207478"/>
    <s v="900469882_207478"/>
    <d v="2022-02-03T00:00:00"/>
    <d v="2023-11-01T00:00:00"/>
    <d v="2024-07-02T07:00:00"/>
    <n v="5495809"/>
    <n v="5495809"/>
    <s v="EVENTO"/>
    <s v="CALI"/>
    <s v="HOSPITALARIO"/>
    <x v="0"/>
    <s v="Devuelta"/>
    <s v="FACTURA EN PROCESO INTERNO"/>
    <n v="0"/>
    <n v="0"/>
    <n v="5495809"/>
    <n v="0"/>
    <s v="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factura sujeta auditoria"/>
    <n v="0"/>
    <n v="0"/>
    <m/>
    <m/>
    <m/>
    <m/>
    <d v="2024-08-30T00:00:00"/>
  </r>
  <r>
    <n v="900469882"/>
    <s v="CENTRO MEDICO SERVISALUD INTEGRAL IPS SAS"/>
    <n v="20"/>
    <n v="6993"/>
    <s v="206993"/>
    <s v="900469882_206993"/>
    <d v="2022-01-19T00:00:00"/>
    <d v="2023-11-01T00:00:00"/>
    <d v="2024-07-02T07:00:00"/>
    <n v="1244700"/>
    <n v="1244700"/>
    <s v="EVENTO"/>
    <s v="CALI"/>
    <s v="HOSPITALARIO"/>
    <x v="2"/>
    <s v="Finalizada"/>
    <s v="FACTURA EN PROCESO INTERNO"/>
    <n v="1244700"/>
    <n v="1244700"/>
    <m/>
    <n v="0"/>
    <m/>
    <n v="1244700"/>
    <n v="1244700"/>
    <n v="136601551"/>
    <m/>
    <m/>
    <m/>
    <d v="2024-08-30T00:00:00"/>
  </r>
  <r>
    <n v="900469882"/>
    <s v="CENTRO MEDICO SERVISALUD INTEGRAL IPS SAS"/>
    <n v="20"/>
    <n v="5191"/>
    <s v="205191"/>
    <s v="900469882_205191"/>
    <d v="2021-11-11T00:00:00"/>
    <d v="2023-12-01T00:00:00"/>
    <d v="2024-07-02T07:00:00"/>
    <n v="2886416"/>
    <n v="2886416"/>
    <s v="EVENTO"/>
    <s v="CALI"/>
    <s v="HOSPITALARIO"/>
    <x v="2"/>
    <s v="Finalizada"/>
    <s v="FACTURA EN PROCESO INTERNO"/>
    <n v="2886416"/>
    <n v="2886416"/>
    <m/>
    <n v="0"/>
    <m/>
    <n v="2886416"/>
    <n v="0"/>
    <m/>
    <m/>
    <m/>
    <m/>
    <d v="2024-08-30T00:00:00"/>
  </r>
  <r>
    <n v="900469882"/>
    <s v="CENTRO MEDICO SERVISALUD INTEGRAL IPS SAS"/>
    <n v="20"/>
    <n v="4802"/>
    <s v="204802"/>
    <s v="900469882_204802"/>
    <d v="2021-10-19T00:00:00"/>
    <d v="2023-11-01T00:00:00"/>
    <d v="2024-07-02T07:00:00"/>
    <n v="7250534"/>
    <n v="7250534"/>
    <s v="EVENTO"/>
    <s v="CALI"/>
    <s v="HOSPITALARIO"/>
    <x v="3"/>
    <s v="Para respuesta prestador"/>
    <s v="FACTURA EN PROCESO INTERNO"/>
    <n v="7250534"/>
    <n v="7250534"/>
    <m/>
    <n v="660250"/>
    <m/>
    <n v="6590284"/>
    <n v="6590284"/>
    <n v="136601546"/>
    <m/>
    <m/>
    <m/>
    <d v="2024-08-30T00:00:00"/>
  </r>
  <r>
    <n v="900469882"/>
    <s v="CENTRO MEDICO SERVISALUD INTEGRAL IPS SAS"/>
    <n v="20"/>
    <n v="4176"/>
    <s v="204176"/>
    <s v="900469882_204176"/>
    <d v="2021-08-25T00:00:00"/>
    <d v="2023-11-01T00:00:00"/>
    <d v="2024-07-02T07:00:00"/>
    <n v="2716544"/>
    <n v="2716544"/>
    <s v="EVENTO"/>
    <s v="CALI"/>
    <s v="HOSPITALARIO"/>
    <x v="0"/>
    <s v="Devuelta"/>
    <s v="FACTURA EN PROCESO INTERNO"/>
    <n v="0"/>
    <n v="0"/>
    <n v="2716544"/>
    <n v="0"/>
    <s v="autorizacion_x000a_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 FACTURA SUJETA A PERTINENCIA"/>
    <n v="0"/>
    <n v="0"/>
    <m/>
    <m/>
    <m/>
    <m/>
    <d v="2024-08-30T00:00:00"/>
  </r>
  <r>
    <n v="900469882"/>
    <s v="CENTRO MEDICO SERVISALUD INTEGRAL IPS SAS"/>
    <n v="20"/>
    <n v="3672"/>
    <s v="203672"/>
    <s v="900469882_203672"/>
    <d v="2021-07-14T00:00:00"/>
    <d v="2023-11-01T00:00:00"/>
    <d v="2024-07-02T07:00:00"/>
    <n v="335166"/>
    <n v="335166"/>
    <s v="EVENTO"/>
    <s v="CALI"/>
    <s v="AMBULATORIO"/>
    <x v="2"/>
    <s v="Finalizada"/>
    <s v="FACTURA EN PROCESO INTERNO"/>
    <n v="335166"/>
    <n v="335166"/>
    <m/>
    <n v="0"/>
    <m/>
    <n v="335166"/>
    <n v="335166"/>
    <n v="136601546"/>
    <m/>
    <m/>
    <m/>
    <d v="2024-08-30T00:00:00"/>
  </r>
  <r>
    <n v="900469882"/>
    <s v="CENTRO MEDICO SERVISALUD INTEGRAL IPS SAS"/>
    <n v="20"/>
    <n v="3688"/>
    <s v="203688"/>
    <s v="900469882_203688"/>
    <d v="2021-07-14T00:00:00"/>
    <d v="2023-11-01T00:00:00"/>
    <d v="2024-07-02T07:00:00"/>
    <n v="1316500"/>
    <n v="1316500"/>
    <s v="EVENTO"/>
    <s v="CALI"/>
    <s v="HOSPITALARIO"/>
    <x v="0"/>
    <s v="Devuelta"/>
    <s v="FACTURA EN PROCESO INTERNO"/>
    <n v="0"/>
    <n v="0"/>
    <n v="1316500"/>
    <n v="0"/>
    <s v="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 FACTURA SUJETA A PERTINENCIA"/>
    <n v="0"/>
    <n v="0"/>
    <m/>
    <m/>
    <m/>
    <m/>
    <d v="2024-08-30T00:00:00"/>
  </r>
  <r>
    <n v="900469882"/>
    <s v="CENTRO MEDICO SERVISALUD INTEGRAL IPS SAS"/>
    <n v="20"/>
    <n v="3449"/>
    <s v="203449"/>
    <s v="900469882_203449"/>
    <d v="2021-07-01T00:00:00"/>
    <d v="2023-11-01T00:00:00"/>
    <d v="2024-07-02T07:00:00"/>
    <n v="3252702"/>
    <n v="3252702"/>
    <s v="EVENTO"/>
    <s v="CALI"/>
    <s v="AMBULATORIO"/>
    <x v="2"/>
    <s v="Finalizada"/>
    <s v="FACTURA EN PROCESO INTERNO"/>
    <n v="3252702"/>
    <n v="3252702"/>
    <m/>
    <n v="0"/>
    <m/>
    <n v="3252702"/>
    <n v="3252702"/>
    <n v="136601546"/>
    <m/>
    <m/>
    <m/>
    <d v="2024-08-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4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D8" firstHeaderRow="0" firstDataRow="1" firstDataCol="1"/>
  <pivotFields count="29">
    <pivotField showAll="0"/>
    <pivotField showAll="0"/>
    <pivotField showAll="0"/>
    <pivotField showAll="0"/>
    <pivotField showAll="0"/>
    <pivotField showAll="0"/>
    <pivotField numFmtId="14" showAll="0"/>
    <pivotField numFmtId="14" showAll="0"/>
    <pivotField numFmtId="14" showAll="0"/>
    <pivotField numFmtId="165" showAll="0"/>
    <pivotField dataField="1" numFmtId="165" showAll="0"/>
    <pivotField showAll="0"/>
    <pivotField showAll="0"/>
    <pivotField showAll="0"/>
    <pivotField axis="axisRow" dataField="1" showAll="0">
      <items count="5">
        <item x="1"/>
        <item x="0"/>
        <item x="2"/>
        <item x="3"/>
        <item t="default"/>
      </items>
    </pivotField>
    <pivotField showAll="0"/>
    <pivotField showAll="0"/>
    <pivotField numFmtId="165" showAll="0"/>
    <pivotField numFmtId="165" showAll="0"/>
    <pivotField showAll="0"/>
    <pivotField dataField="1" numFmtId="165" showAll="0"/>
    <pivotField showAll="0"/>
    <pivotField numFmtId="165" showAll="0"/>
    <pivotField numFmtId="165" showAll="0"/>
    <pivotField showAll="0"/>
    <pivotField showAll="0"/>
    <pivotField showAll="0"/>
    <pivotField showAll="0"/>
    <pivotField numFmtId="14" showAll="0"/>
  </pivotFields>
  <rowFields count="1">
    <field x="14"/>
  </rowFields>
  <rowItems count="5">
    <i>
      <x/>
    </i>
    <i>
      <x v="1"/>
    </i>
    <i>
      <x v="2"/>
    </i>
    <i>
      <x v="3"/>
    </i>
    <i t="grand">
      <x/>
    </i>
  </rowItems>
  <colFields count="1">
    <field x="-2"/>
  </colFields>
  <colItems count="3">
    <i>
      <x/>
    </i>
    <i i="1">
      <x v="1"/>
    </i>
    <i i="2">
      <x v="2"/>
    </i>
  </colItems>
  <dataFields count="3">
    <dataField name="Cant. Facturas " fld="14" subtotal="count" baseField="0" baseItem="0"/>
    <dataField name="Saldo IPS " fld="10" baseField="0" baseItem="0" numFmtId="165"/>
    <dataField name="Valor glosa pendiente " fld="20" baseField="0" baseItem="0" numFmtId="165"/>
  </dataFields>
  <formats count="19">
    <format dxfId="37">
      <pivotArea outline="0" collapsedLevelsAreSubtotals="1" fieldPosition="0">
        <references count="1">
          <reference field="4294967294" count="2" selected="0">
            <x v="1"/>
            <x v="2"/>
          </reference>
        </references>
      </pivotArea>
    </format>
    <format dxfId="36">
      <pivotArea dataOnly="0" labelOnly="1" outline="0" fieldPosition="0">
        <references count="1">
          <reference field="4294967294" count="2">
            <x v="1"/>
            <x v="2"/>
          </reference>
        </references>
      </pivotArea>
    </format>
    <format dxfId="35">
      <pivotArea type="all" dataOnly="0" outline="0" fieldPosition="0"/>
    </format>
    <format dxfId="34">
      <pivotArea outline="0" collapsedLevelsAreSubtotals="1" fieldPosition="0"/>
    </format>
    <format dxfId="33">
      <pivotArea field="14" type="button" dataOnly="0" labelOnly="1" outline="0" axis="axisRow" fieldPosition="0"/>
    </format>
    <format dxfId="32">
      <pivotArea dataOnly="0" labelOnly="1" fieldPosition="0">
        <references count="1">
          <reference field="14" count="0"/>
        </references>
      </pivotArea>
    </format>
    <format dxfId="31">
      <pivotArea dataOnly="0" labelOnly="1" grandRow="1" outline="0" fieldPosition="0"/>
    </format>
    <format dxfId="30">
      <pivotArea dataOnly="0" labelOnly="1" outline="0" fieldPosition="0">
        <references count="1">
          <reference field="4294967294" count="3">
            <x v="0"/>
            <x v="1"/>
            <x v="2"/>
          </reference>
        </references>
      </pivotArea>
    </format>
    <format dxfId="29">
      <pivotArea field="14" type="button" dataOnly="0" labelOnly="1" outline="0" axis="axisRow" fieldPosition="0"/>
    </format>
    <format dxfId="28">
      <pivotArea dataOnly="0" labelOnly="1" fieldPosition="0">
        <references count="1">
          <reference field="14" count="0"/>
        </references>
      </pivotArea>
    </format>
    <format dxfId="27">
      <pivotArea dataOnly="0" labelOnly="1" grandRow="1" outline="0" fieldPosition="0"/>
    </format>
    <format dxfId="26">
      <pivotArea outline="0" collapsedLevelsAreSubtotals="1" fieldPosition="0">
        <references count="1">
          <reference field="4294967294" count="1" selected="0">
            <x v="0"/>
          </reference>
        </references>
      </pivotArea>
    </format>
    <format dxfId="25">
      <pivotArea dataOnly="0" labelOnly="1" outline="0" fieldPosition="0">
        <references count="1">
          <reference field="4294967294" count="1">
            <x v="0"/>
          </reference>
        </references>
      </pivotArea>
    </format>
    <format dxfId="24">
      <pivotArea outline="0" collapsedLevelsAreSubtotals="1" fieldPosition="0">
        <references count="1">
          <reference field="4294967294" count="1" selected="0">
            <x v="1"/>
          </reference>
        </references>
      </pivotArea>
    </format>
    <format dxfId="23">
      <pivotArea dataOnly="0" labelOnly="1" outline="0" fieldPosition="0">
        <references count="1">
          <reference field="4294967294" count="1">
            <x v="1"/>
          </reference>
        </references>
      </pivotArea>
    </format>
    <format dxfId="22">
      <pivotArea field="14" type="button" dataOnly="0" labelOnly="1" outline="0" axis="axisRow" fieldPosition="0"/>
    </format>
    <format dxfId="21">
      <pivotArea dataOnly="0" labelOnly="1" outline="0" fieldPosition="0">
        <references count="1">
          <reference field="4294967294" count="3">
            <x v="0"/>
            <x v="1"/>
            <x v="2"/>
          </reference>
        </references>
      </pivotArea>
    </format>
    <format dxfId="20">
      <pivotArea grandRow="1" outline="0" collapsedLevelsAreSubtotals="1" fieldPosition="0"/>
    </format>
    <format dxfId="19">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 dinámica1" cacheId="4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E13" firstHeaderRow="0" firstDataRow="1" firstDataCol="1"/>
  <pivotFields count="29">
    <pivotField showAll="0"/>
    <pivotField showAll="0"/>
    <pivotField showAll="0"/>
    <pivotField showAll="0"/>
    <pivotField showAll="0"/>
    <pivotField showAll="0"/>
    <pivotField numFmtId="14" showAll="0"/>
    <pivotField numFmtId="14" showAll="0"/>
    <pivotField showAll="0"/>
    <pivotField numFmtId="165" showAll="0"/>
    <pivotField dataField="1" numFmtId="165" showAll="0"/>
    <pivotField axis="axisRow" dataField="1" showAll="0">
      <items count="10">
        <item x="7"/>
        <item x="5"/>
        <item x="6"/>
        <item x="1"/>
        <item x="8"/>
        <item x="0"/>
        <item x="4"/>
        <item x="3"/>
        <item x="2"/>
        <item t="default"/>
      </items>
    </pivotField>
    <pivotField showAll="0"/>
    <pivotField showAll="0"/>
    <pivotField showAll="0"/>
    <pivotField showAll="0"/>
    <pivotField numFmtId="165" showAll="0"/>
    <pivotField numFmtId="165" showAll="0"/>
    <pivotField showAll="0"/>
    <pivotField showAll="0"/>
    <pivotField numFmtId="165" showAll="0"/>
    <pivotField dataField="1" numFmtId="165" showAll="0"/>
    <pivotField numFmtId="165" showAll="0"/>
    <pivotField numFmtId="165" showAll="0"/>
    <pivotField showAll="0"/>
    <pivotField dataField="1" showAll="0">
      <items count="9">
        <item x="0"/>
        <item x="7"/>
        <item x="6"/>
        <item x="4"/>
        <item x="5"/>
        <item x="2"/>
        <item x="3"/>
        <item x="1"/>
        <item t="default"/>
      </items>
    </pivotField>
    <pivotField showAll="0"/>
    <pivotField showAll="0"/>
    <pivotField showAll="0"/>
  </pivotFields>
  <rowFields count="1">
    <field x="11"/>
  </rowFields>
  <rowItems count="10">
    <i>
      <x/>
    </i>
    <i>
      <x v="1"/>
    </i>
    <i>
      <x v="2"/>
    </i>
    <i>
      <x v="3"/>
    </i>
    <i>
      <x v="4"/>
    </i>
    <i>
      <x v="5"/>
    </i>
    <i>
      <x v="6"/>
    </i>
    <i>
      <x v="7"/>
    </i>
    <i>
      <x v="8"/>
    </i>
    <i t="grand">
      <x/>
    </i>
  </rowItems>
  <colFields count="1">
    <field x="-2"/>
  </colFields>
  <colItems count="4">
    <i>
      <x/>
    </i>
    <i i="1">
      <x v="1"/>
    </i>
    <i i="2">
      <x v="2"/>
    </i>
    <i i="3">
      <x v="3"/>
    </i>
  </colItems>
  <dataFields count="4">
    <dataField name="Cant. Facturas " fld="11" subtotal="count" baseField="0" baseItem="0"/>
    <dataField name="Saldo IPS " fld="10" baseField="0" baseItem="0" numFmtId="165"/>
    <dataField name="Valor Glosa Aceptada " fld="21" baseField="0" baseItem="0" numFmtId="165"/>
    <dataField name="Valor compensacion SAP " fld="25" baseField="11" baseItem="0" numFmtId="165"/>
  </dataFields>
  <formats count="19">
    <format dxfId="18">
      <pivotArea outline="0" collapsedLevelsAreSubtotals="1" fieldPosition="0">
        <references count="1">
          <reference field="4294967294" count="3" selected="0">
            <x v="1"/>
            <x v="2"/>
            <x v="3"/>
          </reference>
        </references>
      </pivotArea>
    </format>
    <format dxfId="17">
      <pivotArea dataOnly="0" labelOnly="1" outline="0" fieldPosition="0">
        <references count="1">
          <reference field="4294967294" count="3">
            <x v="1"/>
            <x v="2"/>
            <x v="3"/>
          </reference>
        </references>
      </pivotArea>
    </format>
    <format dxfId="16">
      <pivotArea type="all" dataOnly="0" outline="0" fieldPosition="0"/>
    </format>
    <format dxfId="15">
      <pivotArea outline="0" collapsedLevelsAreSubtotals="1" fieldPosition="0"/>
    </format>
    <format dxfId="14">
      <pivotArea field="11" type="button" dataOnly="0" labelOnly="1" outline="0" axis="axisRow" fieldPosition="0"/>
    </format>
    <format dxfId="13">
      <pivotArea dataOnly="0" labelOnly="1" fieldPosition="0">
        <references count="1">
          <reference field="11" count="0"/>
        </references>
      </pivotArea>
    </format>
    <format dxfId="12">
      <pivotArea dataOnly="0" labelOnly="1" grandRow="1" outline="0" fieldPosition="0"/>
    </format>
    <format dxfId="11">
      <pivotArea dataOnly="0" labelOnly="1" outline="0" fieldPosition="0">
        <references count="1">
          <reference field="4294967294" count="4">
            <x v="0"/>
            <x v="1"/>
            <x v="2"/>
            <x v="3"/>
          </reference>
        </references>
      </pivotArea>
    </format>
    <format dxfId="10">
      <pivotArea field="11" type="button" dataOnly="0" labelOnly="1" outline="0" axis="axisRow" fieldPosition="0"/>
    </format>
    <format dxfId="9">
      <pivotArea dataOnly="0" labelOnly="1" fieldPosition="0">
        <references count="1">
          <reference field="11" count="0"/>
        </references>
      </pivotArea>
    </format>
    <format dxfId="8">
      <pivotArea dataOnly="0" labelOnly="1" grandRow="1" outline="0" fieldPosition="0"/>
    </format>
    <format dxfId="7">
      <pivotArea dataOnly="0" outline="0" fieldPosition="0">
        <references count="1">
          <reference field="4294967294" count="1">
            <x v="0"/>
          </reference>
        </references>
      </pivotArea>
    </format>
    <format dxfId="6">
      <pivotArea dataOnly="0" outline="0" fieldPosition="0">
        <references count="1">
          <reference field="4294967294" count="1">
            <x v="1"/>
          </reference>
        </references>
      </pivotArea>
    </format>
    <format dxfId="5">
      <pivotArea dataOnly="0" outline="0" fieldPosition="0">
        <references count="1">
          <reference field="4294967294" count="1">
            <x v="2"/>
          </reference>
        </references>
      </pivotArea>
    </format>
    <format dxfId="4">
      <pivotArea field="11" type="button" dataOnly="0" labelOnly="1" outline="0" axis="axisRow" fieldPosition="0"/>
    </format>
    <format dxfId="3">
      <pivotArea dataOnly="0" labelOnly="1" outline="0" fieldPosition="0">
        <references count="1">
          <reference field="4294967294" count="4">
            <x v="0"/>
            <x v="1"/>
            <x v="2"/>
            <x v="3"/>
          </reference>
        </references>
      </pivotArea>
    </format>
    <format dxfId="2">
      <pivotArea grandRow="1" outline="0" collapsedLevelsAreSubtotals="1" fieldPosition="0"/>
    </format>
    <format dxfId="1">
      <pivotArea dataOnly="0" labelOnly="1" grandRow="1" outline="0" fieldPosition="0"/>
    </format>
    <format dxfId="0">
      <pivotArea collapsedLevelsAreSubtotals="1" fieldPosition="0">
        <references count="1">
          <reference field="11"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5"/>
  <sheetViews>
    <sheetView workbookViewId="0">
      <selection activeCell="G4" sqref="G4"/>
    </sheetView>
  </sheetViews>
  <sheetFormatPr baseColWidth="10" defaultRowHeight="14.5" x14ac:dyDescent="0.35"/>
  <sheetData>
    <row r="1" spans="1:40" x14ac:dyDescent="0.35">
      <c r="A1" s="20" t="s">
        <v>66</v>
      </c>
      <c r="B1" s="20" t="s">
        <v>67</v>
      </c>
      <c r="C1" s="20" t="s">
        <v>68</v>
      </c>
      <c r="D1" s="20" t="s">
        <v>69</v>
      </c>
      <c r="E1" s="20" t="s">
        <v>70</v>
      </c>
      <c r="F1" s="20" t="s">
        <v>71</v>
      </c>
      <c r="G1" s="20" t="s">
        <v>72</v>
      </c>
      <c r="H1" s="20" t="s">
        <v>73</v>
      </c>
      <c r="I1" s="20" t="s">
        <v>74</v>
      </c>
      <c r="J1" s="20" t="s">
        <v>75</v>
      </c>
      <c r="K1" s="20" t="s">
        <v>76</v>
      </c>
      <c r="L1" s="20" t="s">
        <v>77</v>
      </c>
      <c r="M1" s="20" t="s">
        <v>78</v>
      </c>
      <c r="N1" s="20" t="s">
        <v>30</v>
      </c>
      <c r="O1" s="20" t="s">
        <v>79</v>
      </c>
      <c r="P1" s="20" t="s">
        <v>80</v>
      </c>
      <c r="Q1" s="20" t="s">
        <v>81</v>
      </c>
      <c r="R1" s="20" t="s">
        <v>82</v>
      </c>
      <c r="S1" s="20" t="s">
        <v>83</v>
      </c>
      <c r="T1" s="20" t="s">
        <v>84</v>
      </c>
      <c r="U1" s="20" t="s">
        <v>85</v>
      </c>
      <c r="V1" s="20" t="s">
        <v>86</v>
      </c>
      <c r="W1" s="20" t="s">
        <v>87</v>
      </c>
      <c r="X1" s="20" t="s">
        <v>88</v>
      </c>
      <c r="Y1" s="20" t="s">
        <v>89</v>
      </c>
      <c r="Z1" s="20" t="s">
        <v>90</v>
      </c>
      <c r="AA1" s="20" t="s">
        <v>91</v>
      </c>
      <c r="AB1" s="20" t="s">
        <v>92</v>
      </c>
      <c r="AC1" s="20" t="s">
        <v>93</v>
      </c>
      <c r="AD1" s="20" t="s">
        <v>94</v>
      </c>
      <c r="AE1" s="20" t="s">
        <v>95</v>
      </c>
      <c r="AF1" s="20" t="s">
        <v>96</v>
      </c>
      <c r="AG1" s="20" t="s">
        <v>97</v>
      </c>
      <c r="AH1" s="20" t="s">
        <v>98</v>
      </c>
      <c r="AI1" s="20" t="s">
        <v>99</v>
      </c>
      <c r="AJ1" s="20" t="s">
        <v>100</v>
      </c>
      <c r="AK1" s="20" t="s">
        <v>101</v>
      </c>
      <c r="AL1" s="20" t="s">
        <v>102</v>
      </c>
      <c r="AM1" s="20" t="s">
        <v>103</v>
      </c>
      <c r="AN1" s="20" t="s">
        <v>104</v>
      </c>
    </row>
    <row r="2" spans="1:40" x14ac:dyDescent="0.35">
      <c r="A2" s="20" t="s">
        <v>105</v>
      </c>
      <c r="B2" s="20" t="s">
        <v>31</v>
      </c>
      <c r="C2" s="20">
        <v>17672</v>
      </c>
      <c r="D2" s="20" t="s">
        <v>32</v>
      </c>
      <c r="E2" s="20" t="s">
        <v>106</v>
      </c>
      <c r="F2" s="20" t="s">
        <v>107</v>
      </c>
      <c r="G2" s="20" t="s">
        <v>108</v>
      </c>
      <c r="H2" s="20" t="s">
        <v>109</v>
      </c>
      <c r="I2" s="20" t="s">
        <v>110</v>
      </c>
      <c r="J2" s="20" t="s">
        <v>48</v>
      </c>
      <c r="K2" s="20" t="s">
        <v>111</v>
      </c>
      <c r="L2" s="20" t="s">
        <v>112</v>
      </c>
      <c r="M2" s="20" t="s">
        <v>113</v>
      </c>
      <c r="N2" s="20" t="s">
        <v>33</v>
      </c>
      <c r="O2" s="20"/>
      <c r="P2" s="20">
        <v>1</v>
      </c>
      <c r="Q2" s="20">
        <v>5881177</v>
      </c>
      <c r="R2" s="20">
        <v>1</v>
      </c>
      <c r="S2" s="20">
        <v>5881177</v>
      </c>
      <c r="T2" s="20">
        <v>0</v>
      </c>
      <c r="U2" s="20">
        <v>0</v>
      </c>
      <c r="V2" s="20" t="s">
        <v>114</v>
      </c>
      <c r="W2" s="20"/>
      <c r="X2" s="20"/>
      <c r="Y2" s="21">
        <v>45231</v>
      </c>
      <c r="Z2" s="20" t="s">
        <v>115</v>
      </c>
      <c r="AA2" s="21">
        <v>45344</v>
      </c>
      <c r="AB2" s="21">
        <v>45344</v>
      </c>
      <c r="AC2" s="20" t="s">
        <v>116</v>
      </c>
      <c r="AD2" s="20" t="s">
        <v>117</v>
      </c>
      <c r="AE2" s="20">
        <v>16662</v>
      </c>
      <c r="AF2" s="21">
        <v>44630</v>
      </c>
      <c r="AG2" s="20"/>
      <c r="AH2" s="20"/>
      <c r="AI2" s="20"/>
      <c r="AJ2" s="20"/>
      <c r="AK2" s="20"/>
      <c r="AL2" s="20"/>
      <c r="AM2" s="20" t="s">
        <v>105</v>
      </c>
      <c r="AN2" s="20">
        <v>16662</v>
      </c>
    </row>
    <row r="3" spans="1:40" x14ac:dyDescent="0.35">
      <c r="A3" s="20" t="s">
        <v>105</v>
      </c>
      <c r="B3" s="20" t="s">
        <v>31</v>
      </c>
      <c r="C3" s="20">
        <v>22868</v>
      </c>
      <c r="D3" s="20" t="s">
        <v>32</v>
      </c>
      <c r="E3" s="20" t="s">
        <v>106</v>
      </c>
      <c r="F3" s="20" t="s">
        <v>118</v>
      </c>
      <c r="G3" s="20" t="s">
        <v>119</v>
      </c>
      <c r="H3" s="20" t="s">
        <v>120</v>
      </c>
      <c r="I3" s="20" t="s">
        <v>121</v>
      </c>
      <c r="J3" s="20" t="s">
        <v>120</v>
      </c>
      <c r="K3" s="20" t="s">
        <v>121</v>
      </c>
      <c r="L3" s="20" t="s">
        <v>122</v>
      </c>
      <c r="M3" s="20" t="s">
        <v>123</v>
      </c>
      <c r="N3" s="20" t="s">
        <v>33</v>
      </c>
      <c r="O3" s="20"/>
      <c r="P3" s="20">
        <v>1</v>
      </c>
      <c r="Q3" s="20">
        <v>1014370</v>
      </c>
      <c r="R3" s="20">
        <v>1</v>
      </c>
      <c r="S3" s="20">
        <v>1014370</v>
      </c>
      <c r="T3" s="20">
        <v>0</v>
      </c>
      <c r="U3" s="20">
        <v>0</v>
      </c>
      <c r="V3" s="20" t="s">
        <v>124</v>
      </c>
      <c r="W3" s="20"/>
      <c r="X3" s="20"/>
      <c r="Y3" s="21">
        <v>45231</v>
      </c>
      <c r="Z3" s="20" t="s">
        <v>115</v>
      </c>
      <c r="AA3" s="21">
        <v>45537</v>
      </c>
      <c r="AB3" s="21">
        <v>45537</v>
      </c>
      <c r="AC3" s="20" t="s">
        <v>125</v>
      </c>
      <c r="AD3" s="20" t="s">
        <v>126</v>
      </c>
      <c r="AE3" s="20">
        <v>16662</v>
      </c>
      <c r="AF3" s="21">
        <v>44630</v>
      </c>
      <c r="AG3" s="20"/>
      <c r="AH3" s="20"/>
      <c r="AI3" s="20"/>
      <c r="AJ3" s="20"/>
      <c r="AK3" s="20"/>
      <c r="AL3" s="20"/>
      <c r="AM3" s="20" t="s">
        <v>105</v>
      </c>
      <c r="AN3" s="20">
        <v>16662</v>
      </c>
    </row>
    <row r="4" spans="1:40" x14ac:dyDescent="0.35">
      <c r="A4" s="20" t="s">
        <v>105</v>
      </c>
      <c r="B4" s="20" t="s">
        <v>34</v>
      </c>
      <c r="C4" s="20">
        <v>17660</v>
      </c>
      <c r="D4" s="20" t="s">
        <v>35</v>
      </c>
      <c r="E4" s="20" t="s">
        <v>106</v>
      </c>
      <c r="F4" s="20" t="s">
        <v>107</v>
      </c>
      <c r="G4" s="20" t="s">
        <v>108</v>
      </c>
      <c r="H4" s="20" t="s">
        <v>127</v>
      </c>
      <c r="I4" s="20" t="s">
        <v>128</v>
      </c>
      <c r="J4" s="20" t="s">
        <v>48</v>
      </c>
      <c r="K4" s="20" t="s">
        <v>111</v>
      </c>
      <c r="L4" s="20" t="s">
        <v>112</v>
      </c>
      <c r="M4" s="20" t="s">
        <v>113</v>
      </c>
      <c r="N4" s="20" t="s">
        <v>33</v>
      </c>
      <c r="O4" s="20"/>
      <c r="P4" s="20">
        <v>1</v>
      </c>
      <c r="Q4" s="20">
        <v>60500</v>
      </c>
      <c r="R4" s="20">
        <v>1</v>
      </c>
      <c r="S4" s="20">
        <v>60500</v>
      </c>
      <c r="T4" s="20">
        <v>1</v>
      </c>
      <c r="U4" s="20">
        <v>60500</v>
      </c>
      <c r="V4" s="20" t="s">
        <v>114</v>
      </c>
      <c r="W4" s="20"/>
      <c r="X4" s="20"/>
      <c r="Y4" s="21">
        <v>45231</v>
      </c>
      <c r="Z4" s="20" t="s">
        <v>115</v>
      </c>
      <c r="AA4" s="21">
        <v>45344</v>
      </c>
      <c r="AB4" s="21">
        <v>45344</v>
      </c>
      <c r="AC4" s="20" t="s">
        <v>116</v>
      </c>
      <c r="AD4" s="20" t="s">
        <v>117</v>
      </c>
      <c r="AE4" s="20">
        <v>1793</v>
      </c>
      <c r="AF4" s="21">
        <v>43723</v>
      </c>
      <c r="AG4" s="20"/>
      <c r="AH4" s="20"/>
      <c r="AI4" s="20"/>
      <c r="AJ4" s="20"/>
      <c r="AK4" s="20"/>
      <c r="AL4" s="20"/>
      <c r="AM4" s="20" t="s">
        <v>105</v>
      </c>
      <c r="AN4" s="20">
        <v>1793</v>
      </c>
    </row>
    <row r="5" spans="1:40" x14ac:dyDescent="0.35">
      <c r="A5" s="20" t="s">
        <v>105</v>
      </c>
      <c r="B5" s="20" t="s">
        <v>36</v>
      </c>
      <c r="C5" s="20">
        <v>17673</v>
      </c>
      <c r="D5" s="20" t="s">
        <v>37</v>
      </c>
      <c r="E5" s="20" t="s">
        <v>106</v>
      </c>
      <c r="F5" s="20" t="s">
        <v>107</v>
      </c>
      <c r="G5" s="20" t="s">
        <v>39</v>
      </c>
      <c r="H5" s="20" t="s">
        <v>127</v>
      </c>
      <c r="I5" s="20" t="s">
        <v>128</v>
      </c>
      <c r="J5" s="20" t="s">
        <v>48</v>
      </c>
      <c r="K5" s="20" t="s">
        <v>111</v>
      </c>
      <c r="L5" s="20" t="s">
        <v>112</v>
      </c>
      <c r="M5" s="20" t="s">
        <v>113</v>
      </c>
      <c r="N5" s="20" t="s">
        <v>33</v>
      </c>
      <c r="O5" s="20"/>
      <c r="P5" s="20">
        <v>1</v>
      </c>
      <c r="Q5" s="20">
        <v>766567</v>
      </c>
      <c r="R5" s="20">
        <v>1</v>
      </c>
      <c r="S5" s="20">
        <v>766567</v>
      </c>
      <c r="T5" s="20">
        <v>0</v>
      </c>
      <c r="U5" s="20">
        <v>0</v>
      </c>
      <c r="V5" s="20" t="s">
        <v>114</v>
      </c>
      <c r="W5" s="20"/>
      <c r="X5" s="20"/>
      <c r="Y5" s="21">
        <v>45231</v>
      </c>
      <c r="Z5" s="20" t="s">
        <v>115</v>
      </c>
      <c r="AA5" s="21">
        <v>45344</v>
      </c>
      <c r="AB5" s="21">
        <v>45344</v>
      </c>
      <c r="AC5" s="20" t="s">
        <v>116</v>
      </c>
      <c r="AD5" s="20" t="s">
        <v>117</v>
      </c>
      <c r="AE5" s="20">
        <v>16165</v>
      </c>
      <c r="AF5" s="21">
        <v>44607</v>
      </c>
      <c r="AG5" s="20"/>
      <c r="AH5" s="20"/>
      <c r="AI5" s="20"/>
      <c r="AJ5" s="20"/>
      <c r="AK5" s="20"/>
      <c r="AL5" s="20"/>
      <c r="AM5" s="20" t="s">
        <v>105</v>
      </c>
      <c r="AN5" s="20">
        <v>16165</v>
      </c>
    </row>
    <row r="6" spans="1:40" x14ac:dyDescent="0.35">
      <c r="A6" s="20" t="s">
        <v>105</v>
      </c>
      <c r="B6" s="20" t="s">
        <v>38</v>
      </c>
      <c r="C6" s="20">
        <v>17674</v>
      </c>
      <c r="D6" s="20" t="s">
        <v>32</v>
      </c>
      <c r="E6" s="20" t="s">
        <v>106</v>
      </c>
      <c r="F6" s="20" t="s">
        <v>107</v>
      </c>
      <c r="G6" s="20" t="s">
        <v>39</v>
      </c>
      <c r="H6" s="20" t="s">
        <v>109</v>
      </c>
      <c r="I6" s="20" t="s">
        <v>110</v>
      </c>
      <c r="J6" s="20" t="s">
        <v>48</v>
      </c>
      <c r="K6" s="20" t="s">
        <v>111</v>
      </c>
      <c r="L6" s="20" t="s">
        <v>112</v>
      </c>
      <c r="M6" s="20" t="s">
        <v>113</v>
      </c>
      <c r="N6" s="20" t="s">
        <v>33</v>
      </c>
      <c r="O6" s="20"/>
      <c r="P6" s="20">
        <v>1</v>
      </c>
      <c r="Q6" s="20">
        <v>463992</v>
      </c>
      <c r="R6" s="20">
        <v>1</v>
      </c>
      <c r="S6" s="20">
        <v>463992</v>
      </c>
      <c r="T6" s="20">
        <v>0</v>
      </c>
      <c r="U6" s="20">
        <v>0</v>
      </c>
      <c r="V6" s="20" t="s">
        <v>114</v>
      </c>
      <c r="W6" s="20"/>
      <c r="X6" s="20" t="s">
        <v>39</v>
      </c>
      <c r="Y6" s="21">
        <v>45231</v>
      </c>
      <c r="Z6" s="20" t="s">
        <v>115</v>
      </c>
      <c r="AA6" s="21">
        <v>45344</v>
      </c>
      <c r="AB6" s="21">
        <v>45344</v>
      </c>
      <c r="AC6" s="20" t="s">
        <v>116</v>
      </c>
      <c r="AD6" s="20" t="s">
        <v>117</v>
      </c>
      <c r="AE6" s="20">
        <v>18294</v>
      </c>
      <c r="AF6" s="21">
        <v>44709</v>
      </c>
      <c r="AG6" s="20"/>
      <c r="AH6" s="20"/>
      <c r="AI6" s="20"/>
      <c r="AJ6" s="20"/>
      <c r="AK6" s="20"/>
      <c r="AL6" s="20"/>
      <c r="AM6" s="20" t="s">
        <v>105</v>
      </c>
      <c r="AN6" s="20">
        <v>18294</v>
      </c>
    </row>
    <row r="7" spans="1:40" x14ac:dyDescent="0.35">
      <c r="A7" s="20" t="s">
        <v>105</v>
      </c>
      <c r="B7" s="20" t="s">
        <v>38</v>
      </c>
      <c r="C7" s="20">
        <v>22372</v>
      </c>
      <c r="D7" s="20" t="s">
        <v>32</v>
      </c>
      <c r="E7" s="20" t="s">
        <v>106</v>
      </c>
      <c r="F7" s="20" t="s">
        <v>107</v>
      </c>
      <c r="G7" s="20" t="s">
        <v>39</v>
      </c>
      <c r="H7" s="20" t="s">
        <v>109</v>
      </c>
      <c r="I7" s="20" t="s">
        <v>110</v>
      </c>
      <c r="J7" s="20" t="s">
        <v>48</v>
      </c>
      <c r="K7" s="20" t="s">
        <v>111</v>
      </c>
      <c r="L7" s="20" t="s">
        <v>112</v>
      </c>
      <c r="M7" s="20" t="s">
        <v>113</v>
      </c>
      <c r="N7" s="20" t="s">
        <v>33</v>
      </c>
      <c r="O7" s="20"/>
      <c r="P7" s="20">
        <v>1</v>
      </c>
      <c r="Q7" s="20">
        <v>463992</v>
      </c>
      <c r="R7" s="20">
        <v>1</v>
      </c>
      <c r="S7" s="20">
        <v>463992</v>
      </c>
      <c r="T7" s="20">
        <v>0</v>
      </c>
      <c r="U7" s="20">
        <v>0</v>
      </c>
      <c r="V7" s="20" t="s">
        <v>114</v>
      </c>
      <c r="W7" s="20"/>
      <c r="X7" s="20" t="s">
        <v>39</v>
      </c>
      <c r="Y7" s="21">
        <v>45231</v>
      </c>
      <c r="Z7" s="20" t="s">
        <v>115</v>
      </c>
      <c r="AA7" s="21">
        <v>45505</v>
      </c>
      <c r="AB7" s="21">
        <v>45513</v>
      </c>
      <c r="AC7" s="20" t="s">
        <v>116</v>
      </c>
      <c r="AD7" s="20" t="s">
        <v>117</v>
      </c>
      <c r="AE7" s="20">
        <v>18294</v>
      </c>
      <c r="AF7" s="21">
        <v>44709</v>
      </c>
      <c r="AG7" s="20"/>
      <c r="AH7" s="20"/>
      <c r="AI7" s="20"/>
      <c r="AJ7" s="20"/>
      <c r="AK7" s="20"/>
      <c r="AL7" s="20"/>
      <c r="AM7" s="20" t="s">
        <v>105</v>
      </c>
      <c r="AN7" s="20">
        <v>18294</v>
      </c>
    </row>
    <row r="8" spans="1:40" x14ac:dyDescent="0.35">
      <c r="A8" s="20" t="s">
        <v>105</v>
      </c>
      <c r="B8" s="20" t="s">
        <v>62</v>
      </c>
      <c r="C8" s="20">
        <v>17675</v>
      </c>
      <c r="D8" s="20" t="s">
        <v>37</v>
      </c>
      <c r="E8" s="20" t="s">
        <v>106</v>
      </c>
      <c r="F8" s="20" t="s">
        <v>107</v>
      </c>
      <c r="G8" s="20" t="s">
        <v>39</v>
      </c>
      <c r="H8" s="20" t="s">
        <v>127</v>
      </c>
      <c r="I8" s="20" t="s">
        <v>128</v>
      </c>
      <c r="J8" s="20" t="s">
        <v>48</v>
      </c>
      <c r="K8" s="20" t="s">
        <v>111</v>
      </c>
      <c r="L8" s="20" t="s">
        <v>112</v>
      </c>
      <c r="M8" s="20" t="s">
        <v>113</v>
      </c>
      <c r="N8" s="20" t="s">
        <v>33</v>
      </c>
      <c r="O8" s="20"/>
      <c r="P8" s="20">
        <v>1</v>
      </c>
      <c r="Q8" s="20">
        <v>249341</v>
      </c>
      <c r="R8" s="20">
        <v>1</v>
      </c>
      <c r="S8" s="20">
        <v>249341</v>
      </c>
      <c r="T8" s="20">
        <v>0</v>
      </c>
      <c r="U8" s="20">
        <v>0</v>
      </c>
      <c r="V8" s="20" t="s">
        <v>114</v>
      </c>
      <c r="W8" s="20"/>
      <c r="X8" s="20" t="s">
        <v>39</v>
      </c>
      <c r="Y8" s="21">
        <v>45231</v>
      </c>
      <c r="Z8" s="20" t="s">
        <v>115</v>
      </c>
      <c r="AA8" s="21">
        <v>45344</v>
      </c>
      <c r="AB8" s="21">
        <v>45344</v>
      </c>
      <c r="AC8" s="20" t="s">
        <v>116</v>
      </c>
      <c r="AD8" s="20" t="s">
        <v>117</v>
      </c>
      <c r="AE8" s="20">
        <v>15670</v>
      </c>
      <c r="AF8" s="21">
        <v>44580</v>
      </c>
      <c r="AG8" s="20"/>
      <c r="AH8" s="20"/>
      <c r="AI8" s="20"/>
      <c r="AJ8" s="20"/>
      <c r="AK8" s="20"/>
      <c r="AL8" s="20"/>
      <c r="AM8" s="20" t="s">
        <v>105</v>
      </c>
      <c r="AN8" s="20">
        <v>15670</v>
      </c>
    </row>
    <row r="9" spans="1:40" x14ac:dyDescent="0.35">
      <c r="A9" s="20" t="s">
        <v>105</v>
      </c>
      <c r="B9" s="20" t="s">
        <v>40</v>
      </c>
      <c r="C9" s="20">
        <v>22869</v>
      </c>
      <c r="D9" s="20" t="s">
        <v>32</v>
      </c>
      <c r="E9" s="20" t="s">
        <v>106</v>
      </c>
      <c r="F9" s="20" t="s">
        <v>129</v>
      </c>
      <c r="G9" s="20" t="s">
        <v>119</v>
      </c>
      <c r="H9" s="20" t="s">
        <v>120</v>
      </c>
      <c r="I9" s="20" t="s">
        <v>121</v>
      </c>
      <c r="J9" s="20" t="s">
        <v>120</v>
      </c>
      <c r="K9" s="20" t="s">
        <v>121</v>
      </c>
      <c r="L9" s="20" t="s">
        <v>122</v>
      </c>
      <c r="M9" s="20" t="s">
        <v>123</v>
      </c>
      <c r="N9" s="20" t="s">
        <v>33</v>
      </c>
      <c r="O9" s="20"/>
      <c r="P9" s="20">
        <v>1</v>
      </c>
      <c r="Q9" s="20">
        <v>1951110</v>
      </c>
      <c r="R9" s="20">
        <v>1</v>
      </c>
      <c r="S9" s="20">
        <v>1951110</v>
      </c>
      <c r="T9" s="20">
        <v>0</v>
      </c>
      <c r="U9" s="20">
        <v>0</v>
      </c>
      <c r="V9" s="20" t="s">
        <v>130</v>
      </c>
      <c r="W9" s="20"/>
      <c r="X9" s="20"/>
      <c r="Y9" s="21">
        <v>45231</v>
      </c>
      <c r="Z9" s="20" t="s">
        <v>115</v>
      </c>
      <c r="AA9" s="21">
        <v>45537</v>
      </c>
      <c r="AB9" s="21">
        <v>45537</v>
      </c>
      <c r="AC9" s="20" t="s">
        <v>125</v>
      </c>
      <c r="AD9" s="20" t="s">
        <v>126</v>
      </c>
      <c r="AE9" s="20">
        <v>19245</v>
      </c>
      <c r="AF9" s="21">
        <v>44759</v>
      </c>
      <c r="AG9" s="20"/>
      <c r="AH9" s="20"/>
      <c r="AI9" s="20"/>
      <c r="AJ9" s="20"/>
      <c r="AK9" s="20"/>
      <c r="AL9" s="20"/>
      <c r="AM9" s="20" t="s">
        <v>105</v>
      </c>
      <c r="AN9" s="20">
        <v>19245</v>
      </c>
    </row>
    <row r="10" spans="1:40" x14ac:dyDescent="0.35">
      <c r="A10" s="20" t="s">
        <v>105</v>
      </c>
      <c r="B10" s="20" t="s">
        <v>40</v>
      </c>
      <c r="C10" s="20">
        <v>22869</v>
      </c>
      <c r="D10" s="20" t="s">
        <v>32</v>
      </c>
      <c r="E10" s="20" t="s">
        <v>106</v>
      </c>
      <c r="F10" s="20" t="s">
        <v>131</v>
      </c>
      <c r="G10" s="20" t="s">
        <v>119</v>
      </c>
      <c r="H10" s="20" t="s">
        <v>120</v>
      </c>
      <c r="I10" s="20" t="s">
        <v>121</v>
      </c>
      <c r="J10" s="20" t="s">
        <v>120</v>
      </c>
      <c r="K10" s="20" t="s">
        <v>121</v>
      </c>
      <c r="L10" s="20" t="s">
        <v>122</v>
      </c>
      <c r="M10" s="20" t="s">
        <v>123</v>
      </c>
      <c r="N10" s="20" t="s">
        <v>33</v>
      </c>
      <c r="O10" s="20"/>
      <c r="P10" s="20">
        <v>1</v>
      </c>
      <c r="Q10" s="20">
        <v>113050</v>
      </c>
      <c r="R10" s="20">
        <v>1</v>
      </c>
      <c r="S10" s="20">
        <v>113050</v>
      </c>
      <c r="T10" s="20">
        <v>0</v>
      </c>
      <c r="U10" s="20">
        <v>0</v>
      </c>
      <c r="V10" s="20" t="s">
        <v>130</v>
      </c>
      <c r="W10" s="20"/>
      <c r="X10" s="20"/>
      <c r="Y10" s="21">
        <v>45231</v>
      </c>
      <c r="Z10" s="20" t="s">
        <v>115</v>
      </c>
      <c r="AA10" s="21">
        <v>45537</v>
      </c>
      <c r="AB10" s="21">
        <v>45537</v>
      </c>
      <c r="AC10" s="20" t="s">
        <v>125</v>
      </c>
      <c r="AD10" s="20" t="s">
        <v>126</v>
      </c>
      <c r="AE10" s="20">
        <v>19245</v>
      </c>
      <c r="AF10" s="21">
        <v>44759</v>
      </c>
      <c r="AG10" s="20"/>
      <c r="AH10" s="20"/>
      <c r="AI10" s="20"/>
      <c r="AJ10" s="20"/>
      <c r="AK10" s="20"/>
      <c r="AL10" s="20"/>
      <c r="AM10" s="20" t="s">
        <v>105</v>
      </c>
      <c r="AN10" s="20">
        <v>19245</v>
      </c>
    </row>
    <row r="11" spans="1:40" x14ac:dyDescent="0.35">
      <c r="A11" s="20" t="s">
        <v>105</v>
      </c>
      <c r="B11" s="20" t="s">
        <v>40</v>
      </c>
      <c r="C11" s="20">
        <v>17676</v>
      </c>
      <c r="D11" s="20" t="s">
        <v>32</v>
      </c>
      <c r="E11" s="20" t="s">
        <v>106</v>
      </c>
      <c r="F11" s="20" t="s">
        <v>107</v>
      </c>
      <c r="G11" s="20" t="s">
        <v>119</v>
      </c>
      <c r="H11" s="20" t="s">
        <v>120</v>
      </c>
      <c r="I11" s="20" t="s">
        <v>121</v>
      </c>
      <c r="J11" s="20" t="s">
        <v>48</v>
      </c>
      <c r="K11" s="20" t="s">
        <v>111</v>
      </c>
      <c r="L11" s="20" t="s">
        <v>112</v>
      </c>
      <c r="M11" s="20" t="s">
        <v>113</v>
      </c>
      <c r="N11" s="20" t="s">
        <v>33</v>
      </c>
      <c r="O11" s="20"/>
      <c r="P11" s="20">
        <v>1</v>
      </c>
      <c r="Q11" s="20">
        <v>7954489</v>
      </c>
      <c r="R11" s="20">
        <v>1</v>
      </c>
      <c r="S11" s="20">
        <v>7954489</v>
      </c>
      <c r="T11" s="20">
        <v>0</v>
      </c>
      <c r="U11" s="20">
        <v>0</v>
      </c>
      <c r="V11" s="20" t="s">
        <v>114</v>
      </c>
      <c r="W11" s="20"/>
      <c r="X11" s="20"/>
      <c r="Y11" s="21">
        <v>45231</v>
      </c>
      <c r="Z11" s="20" t="s">
        <v>115</v>
      </c>
      <c r="AA11" s="21">
        <v>45344</v>
      </c>
      <c r="AB11" s="21">
        <v>45344</v>
      </c>
      <c r="AC11" s="20" t="s">
        <v>116</v>
      </c>
      <c r="AD11" s="20" t="s">
        <v>117</v>
      </c>
      <c r="AE11" s="20">
        <v>19245</v>
      </c>
      <c r="AF11" s="21">
        <v>44759</v>
      </c>
      <c r="AG11" s="20"/>
      <c r="AH11" s="20"/>
      <c r="AI11" s="20"/>
      <c r="AJ11" s="20"/>
      <c r="AK11" s="20"/>
      <c r="AL11" s="20"/>
      <c r="AM11" s="20" t="s">
        <v>105</v>
      </c>
      <c r="AN11" s="20">
        <v>19245</v>
      </c>
    </row>
    <row r="12" spans="1:40" x14ac:dyDescent="0.35">
      <c r="A12" s="20" t="s">
        <v>105</v>
      </c>
      <c r="B12" s="20" t="s">
        <v>41</v>
      </c>
      <c r="C12" s="20">
        <v>17677</v>
      </c>
      <c r="D12" s="20" t="s">
        <v>32</v>
      </c>
      <c r="E12" s="20" t="s">
        <v>106</v>
      </c>
      <c r="F12" s="20" t="s">
        <v>107</v>
      </c>
      <c r="G12" s="20" t="s">
        <v>39</v>
      </c>
      <c r="H12" s="20" t="s">
        <v>109</v>
      </c>
      <c r="I12" s="20" t="s">
        <v>110</v>
      </c>
      <c r="J12" s="20" t="s">
        <v>48</v>
      </c>
      <c r="K12" s="20" t="s">
        <v>111</v>
      </c>
      <c r="L12" s="20" t="s">
        <v>112</v>
      </c>
      <c r="M12" s="20" t="s">
        <v>113</v>
      </c>
      <c r="N12" s="20" t="s">
        <v>33</v>
      </c>
      <c r="O12" s="20"/>
      <c r="P12" s="20">
        <v>1</v>
      </c>
      <c r="Q12" s="20">
        <v>2461902</v>
      </c>
      <c r="R12" s="20">
        <v>1</v>
      </c>
      <c r="S12" s="20">
        <v>2461902</v>
      </c>
      <c r="T12" s="20">
        <v>0</v>
      </c>
      <c r="U12" s="20">
        <v>0</v>
      </c>
      <c r="V12" s="20" t="s">
        <v>114</v>
      </c>
      <c r="W12" s="20"/>
      <c r="X12" s="20" t="s">
        <v>39</v>
      </c>
      <c r="Y12" s="21">
        <v>45231</v>
      </c>
      <c r="Z12" s="20" t="s">
        <v>115</v>
      </c>
      <c r="AA12" s="21">
        <v>45344</v>
      </c>
      <c r="AB12" s="21">
        <v>45344</v>
      </c>
      <c r="AC12" s="20" t="s">
        <v>116</v>
      </c>
      <c r="AD12" s="20" t="s">
        <v>117</v>
      </c>
      <c r="AE12" s="20">
        <v>22035</v>
      </c>
      <c r="AF12" s="21">
        <v>44871</v>
      </c>
      <c r="AG12" s="20"/>
      <c r="AH12" s="20"/>
      <c r="AI12" s="20"/>
      <c r="AJ12" s="20"/>
      <c r="AK12" s="20"/>
      <c r="AL12" s="20"/>
      <c r="AM12" s="20" t="s">
        <v>105</v>
      </c>
      <c r="AN12" s="20">
        <v>22035</v>
      </c>
    </row>
    <row r="13" spans="1:40" x14ac:dyDescent="0.35">
      <c r="A13" s="20" t="s">
        <v>105</v>
      </c>
      <c r="B13" s="20" t="s">
        <v>42</v>
      </c>
      <c r="C13" s="20">
        <v>17678</v>
      </c>
      <c r="D13" s="20" t="s">
        <v>43</v>
      </c>
      <c r="E13" s="20" t="s">
        <v>106</v>
      </c>
      <c r="F13" s="20" t="s">
        <v>107</v>
      </c>
      <c r="G13" s="20" t="s">
        <v>108</v>
      </c>
      <c r="H13" s="20" t="s">
        <v>109</v>
      </c>
      <c r="I13" s="20" t="s">
        <v>110</v>
      </c>
      <c r="J13" s="20" t="s">
        <v>48</v>
      </c>
      <c r="K13" s="20" t="s">
        <v>111</v>
      </c>
      <c r="L13" s="20" t="s">
        <v>112</v>
      </c>
      <c r="M13" s="20" t="s">
        <v>113</v>
      </c>
      <c r="N13" s="20" t="s">
        <v>33</v>
      </c>
      <c r="O13" s="20"/>
      <c r="P13" s="20">
        <v>1</v>
      </c>
      <c r="Q13" s="20">
        <v>4724580</v>
      </c>
      <c r="R13" s="20">
        <v>1</v>
      </c>
      <c r="S13" s="20">
        <v>4724580</v>
      </c>
      <c r="T13" s="20">
        <v>0</v>
      </c>
      <c r="U13" s="20">
        <v>0</v>
      </c>
      <c r="V13" s="20" t="s">
        <v>114</v>
      </c>
      <c r="W13" s="20"/>
      <c r="X13" s="20"/>
      <c r="Y13" s="21">
        <v>45261</v>
      </c>
      <c r="Z13" s="20" t="s">
        <v>115</v>
      </c>
      <c r="AA13" s="21">
        <v>45344</v>
      </c>
      <c r="AB13" s="21">
        <v>45344</v>
      </c>
      <c r="AC13" s="20" t="s">
        <v>116</v>
      </c>
      <c r="AD13" s="20" t="s">
        <v>117</v>
      </c>
      <c r="AE13" s="20">
        <v>27081</v>
      </c>
      <c r="AF13" s="21">
        <v>45070</v>
      </c>
      <c r="AG13" s="20"/>
      <c r="AH13" s="20"/>
      <c r="AI13" s="20"/>
      <c r="AJ13" s="20"/>
      <c r="AK13" s="20" t="s">
        <v>105</v>
      </c>
      <c r="AL13" s="20">
        <v>27025</v>
      </c>
      <c r="AM13" s="20" t="s">
        <v>105</v>
      </c>
      <c r="AN13" s="20">
        <v>27025</v>
      </c>
    </row>
    <row r="14" spans="1:40" x14ac:dyDescent="0.35">
      <c r="A14" s="20" t="s">
        <v>105</v>
      </c>
      <c r="B14" s="20" t="s">
        <v>42</v>
      </c>
      <c r="C14" s="20">
        <v>22375</v>
      </c>
      <c r="D14" s="20" t="s">
        <v>43</v>
      </c>
      <c r="E14" s="20" t="s">
        <v>106</v>
      </c>
      <c r="F14" s="20" t="s">
        <v>107</v>
      </c>
      <c r="G14" s="20" t="s">
        <v>108</v>
      </c>
      <c r="H14" s="20" t="s">
        <v>109</v>
      </c>
      <c r="I14" s="20" t="s">
        <v>110</v>
      </c>
      <c r="J14" s="20" t="s">
        <v>48</v>
      </c>
      <c r="K14" s="20" t="s">
        <v>111</v>
      </c>
      <c r="L14" s="20" t="s">
        <v>112</v>
      </c>
      <c r="M14" s="20" t="s">
        <v>113</v>
      </c>
      <c r="N14" s="20" t="s">
        <v>33</v>
      </c>
      <c r="O14" s="20"/>
      <c r="P14" s="20">
        <v>1</v>
      </c>
      <c r="Q14" s="20">
        <v>4724580</v>
      </c>
      <c r="R14" s="20">
        <v>1</v>
      </c>
      <c r="S14" s="20">
        <v>4724580</v>
      </c>
      <c r="T14" s="20">
        <v>0</v>
      </c>
      <c r="U14" s="20">
        <v>0</v>
      </c>
      <c r="V14" s="20" t="s">
        <v>114</v>
      </c>
      <c r="W14" s="20"/>
      <c r="X14" s="20"/>
      <c r="Y14" s="21">
        <v>45261</v>
      </c>
      <c r="Z14" s="20" t="s">
        <v>115</v>
      </c>
      <c r="AA14" s="21">
        <v>45505</v>
      </c>
      <c r="AB14" s="21">
        <v>45513</v>
      </c>
      <c r="AC14" s="20" t="s">
        <v>116</v>
      </c>
      <c r="AD14" s="20" t="s">
        <v>117</v>
      </c>
      <c r="AE14" s="20">
        <v>27081</v>
      </c>
      <c r="AF14" s="21">
        <v>45070</v>
      </c>
      <c r="AG14" s="20"/>
      <c r="AH14" s="20"/>
      <c r="AI14" s="20"/>
      <c r="AJ14" s="20"/>
      <c r="AK14" s="20" t="s">
        <v>105</v>
      </c>
      <c r="AL14" s="20">
        <v>27025</v>
      </c>
      <c r="AM14" s="20" t="s">
        <v>105</v>
      </c>
      <c r="AN14" s="20">
        <v>27025</v>
      </c>
    </row>
    <row r="15" spans="1:40" x14ac:dyDescent="0.35">
      <c r="A15" s="20" t="s">
        <v>105</v>
      </c>
      <c r="B15" s="20" t="s">
        <v>44</v>
      </c>
      <c r="C15" s="20">
        <v>17679</v>
      </c>
      <c r="D15" s="20" t="s">
        <v>32</v>
      </c>
      <c r="E15" s="20" t="s">
        <v>106</v>
      </c>
      <c r="F15" s="20" t="s">
        <v>107</v>
      </c>
      <c r="G15" s="20" t="s">
        <v>119</v>
      </c>
      <c r="H15" s="20" t="s">
        <v>120</v>
      </c>
      <c r="I15" s="20" t="s">
        <v>121</v>
      </c>
      <c r="J15" s="20" t="s">
        <v>48</v>
      </c>
      <c r="K15" s="20" t="s">
        <v>111</v>
      </c>
      <c r="L15" s="20" t="s">
        <v>112</v>
      </c>
      <c r="M15" s="20" t="s">
        <v>113</v>
      </c>
      <c r="N15" s="20" t="s">
        <v>33</v>
      </c>
      <c r="O15" s="20"/>
      <c r="P15" s="20">
        <v>1</v>
      </c>
      <c r="Q15" s="20">
        <v>3291370</v>
      </c>
      <c r="R15" s="20">
        <v>1</v>
      </c>
      <c r="S15" s="20">
        <v>3291370</v>
      </c>
      <c r="T15" s="20">
        <v>0</v>
      </c>
      <c r="U15" s="20">
        <v>0</v>
      </c>
      <c r="V15" s="20" t="s">
        <v>114</v>
      </c>
      <c r="W15" s="20"/>
      <c r="X15" s="20"/>
      <c r="Y15" s="21">
        <v>45261</v>
      </c>
      <c r="Z15" s="20" t="s">
        <v>115</v>
      </c>
      <c r="AA15" s="21">
        <v>45344</v>
      </c>
      <c r="AB15" s="21">
        <v>45344</v>
      </c>
      <c r="AC15" s="20" t="s">
        <v>116</v>
      </c>
      <c r="AD15" s="20" t="s">
        <v>117</v>
      </c>
      <c r="AE15" s="20">
        <v>19809</v>
      </c>
      <c r="AF15" s="21">
        <v>44780</v>
      </c>
      <c r="AG15" s="20"/>
      <c r="AH15" s="20"/>
      <c r="AI15" s="20"/>
      <c r="AJ15" s="20"/>
      <c r="AK15" s="20"/>
      <c r="AL15" s="20"/>
      <c r="AM15" s="20" t="s">
        <v>105</v>
      </c>
      <c r="AN15" s="20">
        <v>19809</v>
      </c>
    </row>
    <row r="16" spans="1:40" x14ac:dyDescent="0.35">
      <c r="A16" s="20" t="s">
        <v>105</v>
      </c>
      <c r="B16" s="20" t="s">
        <v>45</v>
      </c>
      <c r="C16" s="20">
        <v>17680</v>
      </c>
      <c r="D16" s="20" t="s">
        <v>46</v>
      </c>
      <c r="E16" s="20" t="s">
        <v>106</v>
      </c>
      <c r="F16" s="20" t="s">
        <v>107</v>
      </c>
      <c r="G16" s="20" t="s">
        <v>39</v>
      </c>
      <c r="H16" s="20" t="s">
        <v>127</v>
      </c>
      <c r="I16" s="20" t="s">
        <v>128</v>
      </c>
      <c r="J16" s="20" t="s">
        <v>48</v>
      </c>
      <c r="K16" s="20" t="s">
        <v>111</v>
      </c>
      <c r="L16" s="20" t="s">
        <v>112</v>
      </c>
      <c r="M16" s="20" t="s">
        <v>113</v>
      </c>
      <c r="N16" s="20" t="s">
        <v>33</v>
      </c>
      <c r="O16" s="20"/>
      <c r="P16" s="20">
        <v>1</v>
      </c>
      <c r="Q16" s="20">
        <v>149781</v>
      </c>
      <c r="R16" s="20">
        <v>1</v>
      </c>
      <c r="S16" s="20">
        <v>149781</v>
      </c>
      <c r="T16" s="20">
        <v>1</v>
      </c>
      <c r="U16" s="20">
        <v>149781</v>
      </c>
      <c r="V16" s="20" t="s">
        <v>114</v>
      </c>
      <c r="W16" s="20"/>
      <c r="X16" s="20" t="s">
        <v>39</v>
      </c>
      <c r="Y16" s="21">
        <v>45275</v>
      </c>
      <c r="Z16" s="20" t="s">
        <v>115</v>
      </c>
      <c r="AA16" s="21">
        <v>45344</v>
      </c>
      <c r="AB16" s="21">
        <v>45344</v>
      </c>
      <c r="AC16" s="20" t="s">
        <v>116</v>
      </c>
      <c r="AD16" s="20" t="s">
        <v>117</v>
      </c>
      <c r="AE16" s="20">
        <v>14943</v>
      </c>
      <c r="AF16" s="21">
        <v>44543</v>
      </c>
      <c r="AG16" s="20"/>
      <c r="AH16" s="20"/>
      <c r="AI16" s="20"/>
      <c r="AJ16" s="20"/>
      <c r="AK16" s="20"/>
      <c r="AL16" s="20"/>
      <c r="AM16" s="20" t="s">
        <v>105</v>
      </c>
      <c r="AN16" s="20">
        <v>14943</v>
      </c>
    </row>
    <row r="17" spans="1:40" x14ac:dyDescent="0.35">
      <c r="A17" s="20" t="s">
        <v>105</v>
      </c>
      <c r="B17" s="20" t="s">
        <v>132</v>
      </c>
      <c r="C17" s="20">
        <v>17661</v>
      </c>
      <c r="D17" s="20" t="s">
        <v>32</v>
      </c>
      <c r="E17" s="20" t="s">
        <v>106</v>
      </c>
      <c r="F17" s="20" t="s">
        <v>107</v>
      </c>
      <c r="G17" s="20" t="s">
        <v>39</v>
      </c>
      <c r="H17" s="20" t="s">
        <v>109</v>
      </c>
      <c r="I17" s="20" t="s">
        <v>110</v>
      </c>
      <c r="J17" s="20" t="s">
        <v>48</v>
      </c>
      <c r="K17" s="20" t="s">
        <v>111</v>
      </c>
      <c r="L17" s="20" t="s">
        <v>112</v>
      </c>
      <c r="M17" s="20" t="s">
        <v>113</v>
      </c>
      <c r="N17" s="20" t="s">
        <v>33</v>
      </c>
      <c r="O17" s="20"/>
      <c r="P17" s="20">
        <v>1</v>
      </c>
      <c r="Q17" s="20">
        <v>39750</v>
      </c>
      <c r="R17" s="20">
        <v>1</v>
      </c>
      <c r="S17" s="20">
        <v>39750</v>
      </c>
      <c r="T17" s="20">
        <v>1</v>
      </c>
      <c r="U17" s="20">
        <v>39750</v>
      </c>
      <c r="V17" s="20" t="s">
        <v>114</v>
      </c>
      <c r="W17" s="20"/>
      <c r="X17" s="20" t="s">
        <v>39</v>
      </c>
      <c r="Y17" s="21">
        <v>45275</v>
      </c>
      <c r="Z17" s="20" t="s">
        <v>115</v>
      </c>
      <c r="AA17" s="21">
        <v>45344</v>
      </c>
      <c r="AB17" s="21">
        <v>45344</v>
      </c>
      <c r="AC17" s="20" t="s">
        <v>116</v>
      </c>
      <c r="AD17" s="20" t="s">
        <v>117</v>
      </c>
      <c r="AE17" s="20">
        <v>19613</v>
      </c>
      <c r="AF17" s="21">
        <v>44773</v>
      </c>
      <c r="AG17" s="20"/>
      <c r="AH17" s="20"/>
      <c r="AI17" s="20"/>
      <c r="AJ17" s="20"/>
      <c r="AK17" s="20"/>
      <c r="AL17" s="20"/>
      <c r="AM17" s="20" t="s">
        <v>105</v>
      </c>
      <c r="AN17" s="20">
        <v>19613</v>
      </c>
    </row>
    <row r="18" spans="1:40" x14ac:dyDescent="0.35">
      <c r="A18" s="20" t="s">
        <v>105</v>
      </c>
      <c r="B18" s="20" t="s">
        <v>47</v>
      </c>
      <c r="C18" s="20">
        <v>22377</v>
      </c>
      <c r="D18" s="20" t="s">
        <v>43</v>
      </c>
      <c r="E18" s="20" t="s">
        <v>106</v>
      </c>
      <c r="F18" s="20" t="s">
        <v>107</v>
      </c>
      <c r="G18" s="20" t="s">
        <v>119</v>
      </c>
      <c r="H18" s="20" t="s">
        <v>120</v>
      </c>
      <c r="I18" s="20" t="s">
        <v>121</v>
      </c>
      <c r="J18" s="20" t="s">
        <v>48</v>
      </c>
      <c r="K18" s="20" t="s">
        <v>111</v>
      </c>
      <c r="L18" s="20" t="s">
        <v>133</v>
      </c>
      <c r="M18" s="20" t="s">
        <v>134</v>
      </c>
      <c r="N18" s="20" t="s">
        <v>33</v>
      </c>
      <c r="O18" s="20"/>
      <c r="P18" s="20">
        <v>1</v>
      </c>
      <c r="Q18" s="20">
        <v>19377681</v>
      </c>
      <c r="R18" s="20">
        <v>1</v>
      </c>
      <c r="S18" s="20">
        <v>19377681</v>
      </c>
      <c r="T18" s="20">
        <v>0</v>
      </c>
      <c r="U18" s="20">
        <v>0</v>
      </c>
      <c r="V18" s="20" t="s">
        <v>114</v>
      </c>
      <c r="W18" s="20"/>
      <c r="X18" s="20"/>
      <c r="Y18" s="21">
        <v>45324</v>
      </c>
      <c r="Z18" s="20" t="s">
        <v>115</v>
      </c>
      <c r="AA18" s="21">
        <v>45505</v>
      </c>
      <c r="AB18" s="21">
        <v>45513</v>
      </c>
      <c r="AC18" s="20" t="s">
        <v>116</v>
      </c>
      <c r="AD18" s="20" t="s">
        <v>117</v>
      </c>
      <c r="AE18" s="20">
        <v>33391</v>
      </c>
      <c r="AF18" s="21">
        <v>45276</v>
      </c>
      <c r="AG18" s="20"/>
      <c r="AH18" s="20"/>
      <c r="AI18" s="20"/>
      <c r="AJ18" s="20"/>
      <c r="AK18" s="20"/>
      <c r="AL18" s="20"/>
      <c r="AM18" s="20" t="s">
        <v>105</v>
      </c>
      <c r="AN18" s="20">
        <v>33391</v>
      </c>
    </row>
    <row r="19" spans="1:40" x14ac:dyDescent="0.35">
      <c r="A19" s="20" t="s">
        <v>105</v>
      </c>
      <c r="B19" s="20" t="s">
        <v>47</v>
      </c>
      <c r="C19" s="20">
        <v>18714</v>
      </c>
      <c r="D19" s="20" t="s">
        <v>43</v>
      </c>
      <c r="E19" s="20" t="s">
        <v>106</v>
      </c>
      <c r="F19" s="20" t="s">
        <v>107</v>
      </c>
      <c r="G19" s="20" t="s">
        <v>119</v>
      </c>
      <c r="H19" s="20" t="s">
        <v>120</v>
      </c>
      <c r="I19" s="20" t="s">
        <v>121</v>
      </c>
      <c r="J19" s="20" t="s">
        <v>48</v>
      </c>
      <c r="K19" s="20" t="s">
        <v>111</v>
      </c>
      <c r="L19" s="20" t="s">
        <v>133</v>
      </c>
      <c r="M19" s="20" t="s">
        <v>134</v>
      </c>
      <c r="N19" s="20" t="s">
        <v>33</v>
      </c>
      <c r="O19" s="20"/>
      <c r="P19" s="20">
        <v>1</v>
      </c>
      <c r="Q19" s="20">
        <v>19377681</v>
      </c>
      <c r="R19" s="20">
        <v>1</v>
      </c>
      <c r="S19" s="20">
        <v>19377681</v>
      </c>
      <c r="T19" s="20">
        <v>0</v>
      </c>
      <c r="U19" s="20">
        <v>0</v>
      </c>
      <c r="V19" s="20" t="s">
        <v>114</v>
      </c>
      <c r="W19" s="20"/>
      <c r="X19" s="20"/>
      <c r="Y19" s="21">
        <v>45324</v>
      </c>
      <c r="Z19" s="20" t="s">
        <v>115</v>
      </c>
      <c r="AA19" s="21">
        <v>45399</v>
      </c>
      <c r="AB19" s="21">
        <v>45399</v>
      </c>
      <c r="AC19" s="20" t="s">
        <v>116</v>
      </c>
      <c r="AD19" s="20" t="s">
        <v>117</v>
      </c>
      <c r="AE19" s="20">
        <v>33391</v>
      </c>
      <c r="AF19" s="21">
        <v>45276</v>
      </c>
      <c r="AG19" s="20"/>
      <c r="AH19" s="20"/>
      <c r="AI19" s="20"/>
      <c r="AJ19" s="20"/>
      <c r="AK19" s="20"/>
      <c r="AL19" s="20"/>
      <c r="AM19" s="20" t="s">
        <v>105</v>
      </c>
      <c r="AN19" s="20">
        <v>33391</v>
      </c>
    </row>
    <row r="20" spans="1:40" x14ac:dyDescent="0.35">
      <c r="A20" s="20" t="s">
        <v>105</v>
      </c>
      <c r="B20" s="20" t="s">
        <v>61</v>
      </c>
      <c r="C20" s="20">
        <v>22035</v>
      </c>
      <c r="D20" s="20" t="s">
        <v>43</v>
      </c>
      <c r="E20" s="20" t="s">
        <v>106</v>
      </c>
      <c r="F20" s="20" t="s">
        <v>107</v>
      </c>
      <c r="G20" s="20" t="s">
        <v>135</v>
      </c>
      <c r="H20" s="20" t="s">
        <v>127</v>
      </c>
      <c r="I20" s="20" t="s">
        <v>128</v>
      </c>
      <c r="J20" s="20" t="s">
        <v>48</v>
      </c>
      <c r="K20" s="20" t="s">
        <v>111</v>
      </c>
      <c r="L20" s="20" t="s">
        <v>112</v>
      </c>
      <c r="M20" s="20" t="s">
        <v>113</v>
      </c>
      <c r="N20" s="20" t="s">
        <v>33</v>
      </c>
      <c r="O20" s="20"/>
      <c r="P20" s="20">
        <v>1</v>
      </c>
      <c r="Q20" s="20">
        <v>478670</v>
      </c>
      <c r="R20" s="20">
        <v>1</v>
      </c>
      <c r="S20" s="20">
        <v>478670</v>
      </c>
      <c r="T20" s="20">
        <v>0</v>
      </c>
      <c r="U20" s="20">
        <v>0</v>
      </c>
      <c r="V20" s="20" t="s">
        <v>114</v>
      </c>
      <c r="W20" s="20"/>
      <c r="X20" s="20" t="s">
        <v>135</v>
      </c>
      <c r="Y20" s="21">
        <v>45447</v>
      </c>
      <c r="Z20" s="20" t="s">
        <v>115</v>
      </c>
      <c r="AA20" s="21">
        <v>45502</v>
      </c>
      <c r="AB20" s="21">
        <v>45502</v>
      </c>
      <c r="AC20" s="20" t="s">
        <v>116</v>
      </c>
      <c r="AD20" s="20" t="s">
        <v>136</v>
      </c>
      <c r="AE20" s="20">
        <v>25748</v>
      </c>
      <c r="AF20" s="21">
        <v>45019</v>
      </c>
      <c r="AG20" s="20"/>
      <c r="AH20" s="20"/>
      <c r="AI20" s="20"/>
      <c r="AJ20" s="20"/>
      <c r="AK20" s="20"/>
      <c r="AL20" s="20"/>
      <c r="AM20" s="20" t="s">
        <v>105</v>
      </c>
      <c r="AN20" s="20">
        <v>25748</v>
      </c>
    </row>
    <row r="21" spans="1:40" x14ac:dyDescent="0.35">
      <c r="A21" s="20" t="s">
        <v>105</v>
      </c>
      <c r="B21" s="20" t="s">
        <v>60</v>
      </c>
      <c r="C21" s="20">
        <v>22032</v>
      </c>
      <c r="D21" s="20" t="s">
        <v>43</v>
      </c>
      <c r="E21" s="20" t="s">
        <v>106</v>
      </c>
      <c r="F21" s="20" t="s">
        <v>107</v>
      </c>
      <c r="G21" s="20" t="s">
        <v>135</v>
      </c>
      <c r="H21" s="20" t="s">
        <v>109</v>
      </c>
      <c r="I21" s="20" t="s">
        <v>110</v>
      </c>
      <c r="J21" s="20" t="s">
        <v>48</v>
      </c>
      <c r="K21" s="20" t="s">
        <v>111</v>
      </c>
      <c r="L21" s="20" t="s">
        <v>112</v>
      </c>
      <c r="M21" s="20" t="s">
        <v>113</v>
      </c>
      <c r="N21" s="20" t="s">
        <v>33</v>
      </c>
      <c r="O21" s="20"/>
      <c r="P21" s="20">
        <v>1</v>
      </c>
      <c r="Q21" s="20">
        <v>328600</v>
      </c>
      <c r="R21" s="20">
        <v>1</v>
      </c>
      <c r="S21" s="20">
        <v>328600</v>
      </c>
      <c r="T21" s="20">
        <v>0</v>
      </c>
      <c r="U21" s="20">
        <v>0</v>
      </c>
      <c r="V21" s="20" t="s">
        <v>114</v>
      </c>
      <c r="W21" s="20"/>
      <c r="X21" s="20" t="s">
        <v>135</v>
      </c>
      <c r="Y21" s="21">
        <v>45447</v>
      </c>
      <c r="Z21" s="20" t="s">
        <v>115</v>
      </c>
      <c r="AA21" s="21">
        <v>45502</v>
      </c>
      <c r="AB21" s="21">
        <v>45502</v>
      </c>
      <c r="AC21" s="20" t="s">
        <v>116</v>
      </c>
      <c r="AD21" s="20" t="s">
        <v>117</v>
      </c>
      <c r="AE21" s="20">
        <v>27150</v>
      </c>
      <c r="AF21" s="21">
        <v>45071</v>
      </c>
      <c r="AG21" s="20"/>
      <c r="AH21" s="20"/>
      <c r="AI21" s="20"/>
      <c r="AJ21" s="20"/>
      <c r="AK21" s="20"/>
      <c r="AL21" s="20"/>
      <c r="AM21" s="20" t="s">
        <v>105</v>
      </c>
      <c r="AN21" s="20">
        <v>27150</v>
      </c>
    </row>
    <row r="22" spans="1:40" x14ac:dyDescent="0.35">
      <c r="A22" s="20" t="s">
        <v>105</v>
      </c>
      <c r="B22" s="20" t="s">
        <v>59</v>
      </c>
      <c r="C22" s="20">
        <v>22033</v>
      </c>
      <c r="D22" s="20" t="s">
        <v>43</v>
      </c>
      <c r="E22" s="20" t="s">
        <v>106</v>
      </c>
      <c r="F22" s="20" t="s">
        <v>107</v>
      </c>
      <c r="G22" s="20" t="s">
        <v>135</v>
      </c>
      <c r="H22" s="20" t="s">
        <v>127</v>
      </c>
      <c r="I22" s="20" t="s">
        <v>128</v>
      </c>
      <c r="J22" s="20" t="s">
        <v>48</v>
      </c>
      <c r="K22" s="20" t="s">
        <v>111</v>
      </c>
      <c r="L22" s="20" t="s">
        <v>112</v>
      </c>
      <c r="M22" s="20" t="s">
        <v>113</v>
      </c>
      <c r="N22" s="20" t="s">
        <v>33</v>
      </c>
      <c r="O22" s="20"/>
      <c r="P22" s="20">
        <v>1</v>
      </c>
      <c r="Q22" s="20">
        <v>290989</v>
      </c>
      <c r="R22" s="20">
        <v>1</v>
      </c>
      <c r="S22" s="20">
        <v>290989</v>
      </c>
      <c r="T22" s="20">
        <v>0</v>
      </c>
      <c r="U22" s="20">
        <v>0</v>
      </c>
      <c r="V22" s="20" t="s">
        <v>114</v>
      </c>
      <c r="W22" s="20"/>
      <c r="X22" s="20" t="s">
        <v>135</v>
      </c>
      <c r="Y22" s="21">
        <v>45447</v>
      </c>
      <c r="Z22" s="20" t="s">
        <v>115</v>
      </c>
      <c r="AA22" s="21">
        <v>45502</v>
      </c>
      <c r="AB22" s="21">
        <v>45502</v>
      </c>
      <c r="AC22" s="20" t="s">
        <v>116</v>
      </c>
      <c r="AD22" s="20" t="s">
        <v>117</v>
      </c>
      <c r="AE22" s="20">
        <v>27780</v>
      </c>
      <c r="AF22" s="21">
        <v>45092</v>
      </c>
      <c r="AG22" s="20"/>
      <c r="AH22" s="20"/>
      <c r="AI22" s="20"/>
      <c r="AJ22" s="20"/>
      <c r="AK22" s="20"/>
      <c r="AL22" s="20"/>
      <c r="AM22" s="20" t="s">
        <v>105</v>
      </c>
      <c r="AN22" s="20">
        <v>27780</v>
      </c>
    </row>
    <row r="23" spans="1:40" x14ac:dyDescent="0.35">
      <c r="A23" s="20" t="s">
        <v>105</v>
      </c>
      <c r="B23" s="20" t="s">
        <v>58</v>
      </c>
      <c r="C23" s="20">
        <v>22034</v>
      </c>
      <c r="D23" s="20" t="s">
        <v>43</v>
      </c>
      <c r="E23" s="20" t="s">
        <v>106</v>
      </c>
      <c r="F23" s="20" t="s">
        <v>107</v>
      </c>
      <c r="G23" s="20" t="s">
        <v>135</v>
      </c>
      <c r="H23" s="20" t="s">
        <v>127</v>
      </c>
      <c r="I23" s="20" t="s">
        <v>128</v>
      </c>
      <c r="J23" s="20" t="s">
        <v>48</v>
      </c>
      <c r="K23" s="20" t="s">
        <v>111</v>
      </c>
      <c r="L23" s="20" t="s">
        <v>112</v>
      </c>
      <c r="M23" s="20" t="s">
        <v>113</v>
      </c>
      <c r="N23" s="20" t="s">
        <v>33</v>
      </c>
      <c r="O23" s="20"/>
      <c r="P23" s="20">
        <v>1</v>
      </c>
      <c r="Q23" s="20">
        <v>392520</v>
      </c>
      <c r="R23" s="20">
        <v>1</v>
      </c>
      <c r="S23" s="20">
        <v>392520</v>
      </c>
      <c r="T23" s="20">
        <v>0</v>
      </c>
      <c r="U23" s="20">
        <v>0</v>
      </c>
      <c r="V23" s="20" t="s">
        <v>114</v>
      </c>
      <c r="W23" s="20"/>
      <c r="X23" s="20" t="s">
        <v>135</v>
      </c>
      <c r="Y23" s="21">
        <v>45447</v>
      </c>
      <c r="Z23" s="20" t="s">
        <v>115</v>
      </c>
      <c r="AA23" s="21">
        <v>45502</v>
      </c>
      <c r="AB23" s="21">
        <v>45502</v>
      </c>
      <c r="AC23" s="20" t="s">
        <v>116</v>
      </c>
      <c r="AD23" s="20" t="s">
        <v>136</v>
      </c>
      <c r="AE23" s="20">
        <v>28329</v>
      </c>
      <c r="AF23" s="21">
        <v>45109</v>
      </c>
      <c r="AG23" s="20"/>
      <c r="AH23" s="20"/>
      <c r="AI23" s="20"/>
      <c r="AJ23" s="20"/>
      <c r="AK23" s="20"/>
      <c r="AL23" s="20"/>
      <c r="AM23" s="20" t="s">
        <v>105</v>
      </c>
      <c r="AN23" s="20">
        <v>28329</v>
      </c>
    </row>
    <row r="24" spans="1:40" x14ac:dyDescent="0.35">
      <c r="A24" s="20" t="s">
        <v>105</v>
      </c>
      <c r="B24" s="20" t="s">
        <v>49</v>
      </c>
      <c r="C24" s="20">
        <v>17662</v>
      </c>
      <c r="D24" s="20" t="s">
        <v>46</v>
      </c>
      <c r="E24" s="20" t="s">
        <v>106</v>
      </c>
      <c r="F24" s="20" t="s">
        <v>107</v>
      </c>
      <c r="G24" s="20" t="s">
        <v>39</v>
      </c>
      <c r="H24" s="20" t="s">
        <v>109</v>
      </c>
      <c r="I24" s="20" t="s">
        <v>110</v>
      </c>
      <c r="J24" s="20" t="s">
        <v>48</v>
      </c>
      <c r="K24" s="20" t="s">
        <v>111</v>
      </c>
      <c r="L24" s="20" t="s">
        <v>112</v>
      </c>
      <c r="M24" s="20" t="s">
        <v>113</v>
      </c>
      <c r="N24" s="20" t="s">
        <v>33</v>
      </c>
      <c r="O24" s="20"/>
      <c r="P24" s="20">
        <v>1</v>
      </c>
      <c r="Q24" s="20">
        <v>3252702</v>
      </c>
      <c r="R24" s="20">
        <v>1</v>
      </c>
      <c r="S24" s="20">
        <v>3252702</v>
      </c>
      <c r="T24" s="20">
        <v>0</v>
      </c>
      <c r="U24" s="20">
        <v>0</v>
      </c>
      <c r="V24" s="20" t="s">
        <v>114</v>
      </c>
      <c r="W24" s="20"/>
      <c r="X24" s="20"/>
      <c r="Y24" s="21">
        <v>45231</v>
      </c>
      <c r="Z24" s="20" t="s">
        <v>115</v>
      </c>
      <c r="AA24" s="21">
        <v>45344</v>
      </c>
      <c r="AB24" s="21">
        <v>45344</v>
      </c>
      <c r="AC24" s="20" t="s">
        <v>116</v>
      </c>
      <c r="AD24" s="20" t="s">
        <v>117</v>
      </c>
      <c r="AE24" s="20">
        <v>10812</v>
      </c>
      <c r="AF24" s="21">
        <v>44346</v>
      </c>
      <c r="AG24" s="20"/>
      <c r="AH24" s="20"/>
      <c r="AI24" s="20"/>
      <c r="AJ24" s="20"/>
      <c r="AK24" s="20"/>
      <c r="AL24" s="20"/>
      <c r="AM24" s="20" t="s">
        <v>105</v>
      </c>
      <c r="AN24" s="20">
        <v>10812</v>
      </c>
    </row>
    <row r="25" spans="1:40" x14ac:dyDescent="0.35">
      <c r="A25" s="20" t="s">
        <v>105</v>
      </c>
      <c r="B25" s="20" t="s">
        <v>63</v>
      </c>
      <c r="C25" s="20">
        <v>17663</v>
      </c>
      <c r="D25" s="20" t="s">
        <v>137</v>
      </c>
      <c r="E25" s="20" t="s">
        <v>106</v>
      </c>
      <c r="F25" s="20" t="s">
        <v>107</v>
      </c>
      <c r="G25" s="20" t="s">
        <v>39</v>
      </c>
      <c r="H25" s="20" t="s">
        <v>127</v>
      </c>
      <c r="I25" s="20" t="s">
        <v>128</v>
      </c>
      <c r="J25" s="20" t="s">
        <v>48</v>
      </c>
      <c r="K25" s="20" t="s">
        <v>111</v>
      </c>
      <c r="L25" s="20" t="s">
        <v>112</v>
      </c>
      <c r="M25" s="20" t="s">
        <v>113</v>
      </c>
      <c r="N25" s="20" t="s">
        <v>33</v>
      </c>
      <c r="O25" s="20"/>
      <c r="P25" s="20">
        <v>1</v>
      </c>
      <c r="Q25" s="20">
        <v>335166</v>
      </c>
      <c r="R25" s="20">
        <v>1</v>
      </c>
      <c r="S25" s="20">
        <v>335166</v>
      </c>
      <c r="T25" s="20">
        <v>0</v>
      </c>
      <c r="U25" s="20">
        <v>0</v>
      </c>
      <c r="V25" s="20" t="s">
        <v>114</v>
      </c>
      <c r="W25" s="20"/>
      <c r="X25" s="20" t="s">
        <v>39</v>
      </c>
      <c r="Y25" s="21">
        <v>45231</v>
      </c>
      <c r="Z25" s="20" t="s">
        <v>115</v>
      </c>
      <c r="AA25" s="21">
        <v>45344</v>
      </c>
      <c r="AB25" s="21">
        <v>45344</v>
      </c>
      <c r="AC25" s="20" t="s">
        <v>116</v>
      </c>
      <c r="AD25" s="20" t="s">
        <v>117</v>
      </c>
      <c r="AE25" s="20">
        <v>8316</v>
      </c>
      <c r="AF25" s="21">
        <v>44196</v>
      </c>
      <c r="AG25" s="20"/>
      <c r="AH25" s="20"/>
      <c r="AI25" s="20"/>
      <c r="AJ25" s="20"/>
      <c r="AK25" s="20"/>
      <c r="AL25" s="20"/>
      <c r="AM25" s="20" t="s">
        <v>105</v>
      </c>
      <c r="AN25" s="20">
        <v>8316</v>
      </c>
    </row>
    <row r="26" spans="1:40" x14ac:dyDescent="0.35">
      <c r="A26" s="20" t="s">
        <v>105</v>
      </c>
      <c r="B26" s="20" t="s">
        <v>50</v>
      </c>
      <c r="C26" s="20">
        <v>17664</v>
      </c>
      <c r="D26" s="20" t="s">
        <v>46</v>
      </c>
      <c r="E26" s="20" t="s">
        <v>106</v>
      </c>
      <c r="F26" s="20" t="s">
        <v>107</v>
      </c>
      <c r="G26" s="20" t="s">
        <v>119</v>
      </c>
      <c r="H26" s="20" t="s">
        <v>120</v>
      </c>
      <c r="I26" s="20" t="s">
        <v>121</v>
      </c>
      <c r="J26" s="20" t="s">
        <v>48</v>
      </c>
      <c r="K26" s="20" t="s">
        <v>111</v>
      </c>
      <c r="L26" s="20" t="s">
        <v>112</v>
      </c>
      <c r="M26" s="20" t="s">
        <v>113</v>
      </c>
      <c r="N26" s="20" t="s">
        <v>33</v>
      </c>
      <c r="O26" s="20"/>
      <c r="P26" s="20">
        <v>1</v>
      </c>
      <c r="Q26" s="20">
        <v>1316500</v>
      </c>
      <c r="R26" s="20">
        <v>1</v>
      </c>
      <c r="S26" s="20">
        <v>1316500</v>
      </c>
      <c r="T26" s="20">
        <v>0</v>
      </c>
      <c r="U26" s="20">
        <v>0</v>
      </c>
      <c r="V26" s="20" t="s">
        <v>114</v>
      </c>
      <c r="W26" s="20"/>
      <c r="X26" s="20"/>
      <c r="Y26" s="21">
        <v>45231</v>
      </c>
      <c r="Z26" s="20" t="s">
        <v>115</v>
      </c>
      <c r="AA26" s="21">
        <v>45344</v>
      </c>
      <c r="AB26" s="21">
        <v>45344</v>
      </c>
      <c r="AC26" s="20" t="s">
        <v>116</v>
      </c>
      <c r="AD26" s="20" t="s">
        <v>117</v>
      </c>
      <c r="AE26" s="20">
        <v>9472</v>
      </c>
      <c r="AF26" s="21">
        <v>44267</v>
      </c>
      <c r="AG26" s="20"/>
      <c r="AH26" s="20"/>
      <c r="AI26" s="20"/>
      <c r="AJ26" s="20"/>
      <c r="AK26" s="20"/>
      <c r="AL26" s="20"/>
      <c r="AM26" s="20" t="s">
        <v>105</v>
      </c>
      <c r="AN26" s="20">
        <v>9472</v>
      </c>
    </row>
    <row r="27" spans="1:40" x14ac:dyDescent="0.35">
      <c r="A27" s="20" t="s">
        <v>105</v>
      </c>
      <c r="B27" s="20" t="s">
        <v>50</v>
      </c>
      <c r="C27" s="20">
        <v>22355</v>
      </c>
      <c r="D27" s="20" t="s">
        <v>46</v>
      </c>
      <c r="E27" s="20" t="s">
        <v>106</v>
      </c>
      <c r="F27" s="20" t="s">
        <v>107</v>
      </c>
      <c r="G27" s="20" t="s">
        <v>119</v>
      </c>
      <c r="H27" s="20" t="s">
        <v>120</v>
      </c>
      <c r="I27" s="20" t="s">
        <v>121</v>
      </c>
      <c r="J27" s="20" t="s">
        <v>138</v>
      </c>
      <c r="K27" s="20" t="s">
        <v>139</v>
      </c>
      <c r="L27" s="20" t="s">
        <v>112</v>
      </c>
      <c r="M27" s="20" t="s">
        <v>113</v>
      </c>
      <c r="N27" s="20" t="s">
        <v>33</v>
      </c>
      <c r="O27" s="20"/>
      <c r="P27" s="20">
        <v>1</v>
      </c>
      <c r="Q27" s="20">
        <v>1316500</v>
      </c>
      <c r="R27" s="20">
        <v>1</v>
      </c>
      <c r="S27" s="20">
        <v>1316500</v>
      </c>
      <c r="T27" s="20">
        <v>0</v>
      </c>
      <c r="U27" s="20">
        <v>0</v>
      </c>
      <c r="V27" s="20" t="s">
        <v>114</v>
      </c>
      <c r="W27" s="20"/>
      <c r="X27" s="20"/>
      <c r="Y27" s="21">
        <v>45231</v>
      </c>
      <c r="Z27" s="20" t="s">
        <v>115</v>
      </c>
      <c r="AA27" s="21">
        <v>45505</v>
      </c>
      <c r="AB27" s="21">
        <v>45512</v>
      </c>
      <c r="AC27" s="20" t="s">
        <v>116</v>
      </c>
      <c r="AD27" s="20" t="s">
        <v>117</v>
      </c>
      <c r="AE27" s="20">
        <v>9472</v>
      </c>
      <c r="AF27" s="21">
        <v>44267</v>
      </c>
      <c r="AG27" s="20"/>
      <c r="AH27" s="20"/>
      <c r="AI27" s="20"/>
      <c r="AJ27" s="20"/>
      <c r="AK27" s="20"/>
      <c r="AL27" s="20"/>
      <c r="AM27" s="20" t="s">
        <v>105</v>
      </c>
      <c r="AN27" s="20">
        <v>9472</v>
      </c>
    </row>
    <row r="28" spans="1:40" x14ac:dyDescent="0.35">
      <c r="A28" s="20" t="s">
        <v>105</v>
      </c>
      <c r="B28" s="20" t="s">
        <v>51</v>
      </c>
      <c r="C28" s="20">
        <v>16854</v>
      </c>
      <c r="D28" s="20" t="s">
        <v>46</v>
      </c>
      <c r="E28" s="20" t="s">
        <v>106</v>
      </c>
      <c r="F28" s="20" t="s">
        <v>107</v>
      </c>
      <c r="G28" s="20" t="s">
        <v>119</v>
      </c>
      <c r="H28" s="20" t="s">
        <v>120</v>
      </c>
      <c r="I28" s="20" t="s">
        <v>121</v>
      </c>
      <c r="J28" s="20" t="s">
        <v>48</v>
      </c>
      <c r="K28" s="20" t="s">
        <v>111</v>
      </c>
      <c r="L28" s="20" t="s">
        <v>112</v>
      </c>
      <c r="M28" s="20" t="s">
        <v>113</v>
      </c>
      <c r="N28" s="20" t="s">
        <v>33</v>
      </c>
      <c r="O28" s="20"/>
      <c r="P28" s="20">
        <v>1</v>
      </c>
      <c r="Q28" s="20">
        <v>2716544</v>
      </c>
      <c r="R28" s="20">
        <v>1</v>
      </c>
      <c r="S28" s="20">
        <v>2716544</v>
      </c>
      <c r="T28" s="20">
        <v>0</v>
      </c>
      <c r="U28" s="20">
        <v>0</v>
      </c>
      <c r="V28" s="20" t="s">
        <v>114</v>
      </c>
      <c r="W28" s="20"/>
      <c r="X28" s="20"/>
      <c r="Y28" s="21">
        <v>45231</v>
      </c>
      <c r="Z28" s="20" t="s">
        <v>115</v>
      </c>
      <c r="AA28" s="21">
        <v>45251</v>
      </c>
      <c r="AB28" s="21">
        <v>45252</v>
      </c>
      <c r="AC28" s="20" t="s">
        <v>125</v>
      </c>
      <c r="AD28" s="20" t="s">
        <v>140</v>
      </c>
      <c r="AE28" s="20">
        <v>11988</v>
      </c>
      <c r="AF28" s="21">
        <v>44406</v>
      </c>
      <c r="AG28" s="20"/>
      <c r="AH28" s="20"/>
      <c r="AI28" s="20"/>
      <c r="AJ28" s="20"/>
      <c r="AK28" s="20"/>
      <c r="AL28" s="20"/>
      <c r="AM28" s="20" t="s">
        <v>105</v>
      </c>
      <c r="AN28" s="20">
        <v>11988</v>
      </c>
    </row>
    <row r="29" spans="1:40" x14ac:dyDescent="0.35">
      <c r="A29" s="20" t="s">
        <v>105</v>
      </c>
      <c r="B29" s="20" t="s">
        <v>51</v>
      </c>
      <c r="C29" s="20">
        <v>17665</v>
      </c>
      <c r="D29" s="20" t="s">
        <v>46</v>
      </c>
      <c r="E29" s="20" t="s">
        <v>106</v>
      </c>
      <c r="F29" s="20" t="s">
        <v>107</v>
      </c>
      <c r="G29" s="20" t="s">
        <v>119</v>
      </c>
      <c r="H29" s="20" t="s">
        <v>120</v>
      </c>
      <c r="I29" s="20" t="s">
        <v>121</v>
      </c>
      <c r="J29" s="20" t="s">
        <v>48</v>
      </c>
      <c r="K29" s="20" t="s">
        <v>111</v>
      </c>
      <c r="L29" s="20" t="s">
        <v>112</v>
      </c>
      <c r="M29" s="20" t="s">
        <v>113</v>
      </c>
      <c r="N29" s="20" t="s">
        <v>33</v>
      </c>
      <c r="O29" s="20"/>
      <c r="P29" s="20">
        <v>1</v>
      </c>
      <c r="Q29" s="20">
        <v>2716544</v>
      </c>
      <c r="R29" s="20">
        <v>1</v>
      </c>
      <c r="S29" s="20">
        <v>2716544</v>
      </c>
      <c r="T29" s="20">
        <v>0</v>
      </c>
      <c r="U29" s="20">
        <v>0</v>
      </c>
      <c r="V29" s="20" t="s">
        <v>114</v>
      </c>
      <c r="W29" s="20"/>
      <c r="X29" s="20"/>
      <c r="Y29" s="21">
        <v>45231</v>
      </c>
      <c r="Z29" s="20" t="s">
        <v>115</v>
      </c>
      <c r="AA29" s="21">
        <v>45344</v>
      </c>
      <c r="AB29" s="21">
        <v>45344</v>
      </c>
      <c r="AC29" s="20" t="s">
        <v>116</v>
      </c>
      <c r="AD29" s="20" t="s">
        <v>117</v>
      </c>
      <c r="AE29" s="20">
        <v>11988</v>
      </c>
      <c r="AF29" s="21">
        <v>44406</v>
      </c>
      <c r="AG29" s="20"/>
      <c r="AH29" s="20"/>
      <c r="AI29" s="20"/>
      <c r="AJ29" s="20"/>
      <c r="AK29" s="20"/>
      <c r="AL29" s="20"/>
      <c r="AM29" s="20" t="s">
        <v>105</v>
      </c>
      <c r="AN29" s="20">
        <v>11988</v>
      </c>
    </row>
    <row r="30" spans="1:40" x14ac:dyDescent="0.35">
      <c r="A30" s="20" t="s">
        <v>105</v>
      </c>
      <c r="B30" s="20" t="s">
        <v>51</v>
      </c>
      <c r="C30" s="20">
        <v>22356</v>
      </c>
      <c r="D30" s="20" t="s">
        <v>46</v>
      </c>
      <c r="E30" s="20" t="s">
        <v>106</v>
      </c>
      <c r="F30" s="20" t="s">
        <v>107</v>
      </c>
      <c r="G30" s="20" t="s">
        <v>119</v>
      </c>
      <c r="H30" s="20" t="s">
        <v>120</v>
      </c>
      <c r="I30" s="20" t="s">
        <v>121</v>
      </c>
      <c r="J30" s="20" t="s">
        <v>141</v>
      </c>
      <c r="K30" s="20" t="s">
        <v>142</v>
      </c>
      <c r="L30" s="20" t="s">
        <v>112</v>
      </c>
      <c r="M30" s="20" t="s">
        <v>113</v>
      </c>
      <c r="N30" s="20" t="s">
        <v>33</v>
      </c>
      <c r="O30" s="20"/>
      <c r="P30" s="20">
        <v>1</v>
      </c>
      <c r="Q30" s="20">
        <v>2716544</v>
      </c>
      <c r="R30" s="20">
        <v>1</v>
      </c>
      <c r="S30" s="20">
        <v>2716544</v>
      </c>
      <c r="T30" s="20">
        <v>0</v>
      </c>
      <c r="U30" s="20">
        <v>0</v>
      </c>
      <c r="V30" s="20" t="s">
        <v>114</v>
      </c>
      <c r="W30" s="20"/>
      <c r="X30" s="20"/>
      <c r="Y30" s="21">
        <v>45231</v>
      </c>
      <c r="Z30" s="20" t="s">
        <v>115</v>
      </c>
      <c r="AA30" s="21">
        <v>45505</v>
      </c>
      <c r="AB30" s="21">
        <v>45512</v>
      </c>
      <c r="AC30" s="20" t="s">
        <v>116</v>
      </c>
      <c r="AD30" s="20" t="s">
        <v>117</v>
      </c>
      <c r="AE30" s="20">
        <v>11988</v>
      </c>
      <c r="AF30" s="21">
        <v>44406</v>
      </c>
      <c r="AG30" s="20"/>
      <c r="AH30" s="20"/>
      <c r="AI30" s="20"/>
      <c r="AJ30" s="20"/>
      <c r="AK30" s="20"/>
      <c r="AL30" s="20"/>
      <c r="AM30" s="20" t="s">
        <v>105</v>
      </c>
      <c r="AN30" s="20">
        <v>11988</v>
      </c>
    </row>
    <row r="31" spans="1:40" x14ac:dyDescent="0.35">
      <c r="A31" s="20" t="s">
        <v>105</v>
      </c>
      <c r="B31" s="20" t="s">
        <v>52</v>
      </c>
      <c r="C31" s="20">
        <v>22865</v>
      </c>
      <c r="D31" s="20" t="s">
        <v>46</v>
      </c>
      <c r="E31" s="20" t="s">
        <v>106</v>
      </c>
      <c r="F31" s="20" t="s">
        <v>143</v>
      </c>
      <c r="G31" s="20" t="s">
        <v>119</v>
      </c>
      <c r="H31" s="20" t="s">
        <v>120</v>
      </c>
      <c r="I31" s="20" t="s">
        <v>121</v>
      </c>
      <c r="J31" s="20" t="s">
        <v>120</v>
      </c>
      <c r="K31" s="20" t="s">
        <v>121</v>
      </c>
      <c r="L31" s="20" t="s">
        <v>122</v>
      </c>
      <c r="M31" s="20" t="s">
        <v>123</v>
      </c>
      <c r="N31" s="20" t="s">
        <v>33</v>
      </c>
      <c r="O31" s="20"/>
      <c r="P31" s="20">
        <v>1</v>
      </c>
      <c r="Q31" s="20">
        <v>220125</v>
      </c>
      <c r="R31" s="20">
        <v>1</v>
      </c>
      <c r="S31" s="20">
        <v>220125</v>
      </c>
      <c r="T31" s="20">
        <v>0</v>
      </c>
      <c r="U31" s="20">
        <v>0</v>
      </c>
      <c r="V31" s="20" t="s">
        <v>124</v>
      </c>
      <c r="W31" s="20"/>
      <c r="X31" s="20"/>
      <c r="Y31" s="21">
        <v>45231</v>
      </c>
      <c r="Z31" s="20" t="s">
        <v>115</v>
      </c>
      <c r="AA31" s="21">
        <v>45537</v>
      </c>
      <c r="AB31" s="21">
        <v>45537</v>
      </c>
      <c r="AC31" s="20" t="s">
        <v>125</v>
      </c>
      <c r="AD31" s="20" t="s">
        <v>126</v>
      </c>
      <c r="AE31" s="20">
        <v>10959</v>
      </c>
      <c r="AF31" s="21">
        <v>44354</v>
      </c>
      <c r="AG31" s="20"/>
      <c r="AH31" s="20"/>
      <c r="AI31" s="20"/>
      <c r="AJ31" s="20"/>
      <c r="AK31" s="20"/>
      <c r="AL31" s="20"/>
      <c r="AM31" s="20" t="s">
        <v>105</v>
      </c>
      <c r="AN31" s="20">
        <v>10959</v>
      </c>
    </row>
    <row r="32" spans="1:40" x14ac:dyDescent="0.35">
      <c r="A32" s="20" t="s">
        <v>105</v>
      </c>
      <c r="B32" s="20" t="s">
        <v>52</v>
      </c>
      <c r="C32" s="20">
        <v>22865</v>
      </c>
      <c r="D32" s="20" t="s">
        <v>46</v>
      </c>
      <c r="E32" s="20" t="s">
        <v>106</v>
      </c>
      <c r="F32" s="20" t="s">
        <v>144</v>
      </c>
      <c r="G32" s="20" t="s">
        <v>119</v>
      </c>
      <c r="H32" s="20" t="s">
        <v>120</v>
      </c>
      <c r="I32" s="20" t="s">
        <v>121</v>
      </c>
      <c r="J32" s="20" t="s">
        <v>120</v>
      </c>
      <c r="K32" s="20" t="s">
        <v>121</v>
      </c>
      <c r="L32" s="20" t="s">
        <v>122</v>
      </c>
      <c r="M32" s="20" t="s">
        <v>123</v>
      </c>
      <c r="N32" s="20" t="s">
        <v>33</v>
      </c>
      <c r="O32" s="20"/>
      <c r="P32" s="20">
        <v>1</v>
      </c>
      <c r="Q32" s="20">
        <v>1652600</v>
      </c>
      <c r="R32" s="20">
        <v>1</v>
      </c>
      <c r="S32" s="20">
        <v>1652600</v>
      </c>
      <c r="T32" s="20">
        <v>0</v>
      </c>
      <c r="U32" s="20">
        <v>0</v>
      </c>
      <c r="V32" s="20" t="s">
        <v>130</v>
      </c>
      <c r="W32" s="20"/>
      <c r="X32" s="20"/>
      <c r="Y32" s="21">
        <v>45231</v>
      </c>
      <c r="Z32" s="20" t="s">
        <v>115</v>
      </c>
      <c r="AA32" s="21">
        <v>45537</v>
      </c>
      <c r="AB32" s="21">
        <v>45537</v>
      </c>
      <c r="AC32" s="20" t="s">
        <v>125</v>
      </c>
      <c r="AD32" s="20" t="s">
        <v>126</v>
      </c>
      <c r="AE32" s="20">
        <v>10959</v>
      </c>
      <c r="AF32" s="21">
        <v>44354</v>
      </c>
      <c r="AG32" s="20"/>
      <c r="AH32" s="20"/>
      <c r="AI32" s="20"/>
      <c r="AJ32" s="20"/>
      <c r="AK32" s="20"/>
      <c r="AL32" s="20"/>
      <c r="AM32" s="20" t="s">
        <v>105</v>
      </c>
      <c r="AN32" s="20">
        <v>10959</v>
      </c>
    </row>
    <row r="33" spans="1:40" x14ac:dyDescent="0.35">
      <c r="A33" s="20" t="s">
        <v>105</v>
      </c>
      <c r="B33" s="20" t="s">
        <v>52</v>
      </c>
      <c r="C33" s="20">
        <v>17666</v>
      </c>
      <c r="D33" s="20" t="s">
        <v>46</v>
      </c>
      <c r="E33" s="20" t="s">
        <v>106</v>
      </c>
      <c r="F33" s="20" t="s">
        <v>107</v>
      </c>
      <c r="G33" s="20" t="s">
        <v>119</v>
      </c>
      <c r="H33" s="20" t="s">
        <v>120</v>
      </c>
      <c r="I33" s="20" t="s">
        <v>121</v>
      </c>
      <c r="J33" s="20" t="s">
        <v>48</v>
      </c>
      <c r="K33" s="20" t="s">
        <v>111</v>
      </c>
      <c r="L33" s="20" t="s">
        <v>112</v>
      </c>
      <c r="M33" s="20" t="s">
        <v>113</v>
      </c>
      <c r="N33" s="20" t="s">
        <v>33</v>
      </c>
      <c r="O33" s="20"/>
      <c r="P33" s="20">
        <v>1</v>
      </c>
      <c r="Q33" s="20">
        <v>8628333</v>
      </c>
      <c r="R33" s="20">
        <v>1</v>
      </c>
      <c r="S33" s="20">
        <v>8628333</v>
      </c>
      <c r="T33" s="20">
        <v>0</v>
      </c>
      <c r="U33" s="20">
        <v>0</v>
      </c>
      <c r="V33" s="20" t="s">
        <v>114</v>
      </c>
      <c r="W33" s="20"/>
      <c r="X33" s="20"/>
      <c r="Y33" s="21">
        <v>45231</v>
      </c>
      <c r="Z33" s="20" t="s">
        <v>115</v>
      </c>
      <c r="AA33" s="21">
        <v>45344</v>
      </c>
      <c r="AB33" s="21">
        <v>45344</v>
      </c>
      <c r="AC33" s="20" t="s">
        <v>116</v>
      </c>
      <c r="AD33" s="20" t="s">
        <v>117</v>
      </c>
      <c r="AE33" s="20">
        <v>10959</v>
      </c>
      <c r="AF33" s="21">
        <v>44354</v>
      </c>
      <c r="AG33" s="20"/>
      <c r="AH33" s="20"/>
      <c r="AI33" s="20"/>
      <c r="AJ33" s="20"/>
      <c r="AK33" s="20"/>
      <c r="AL33" s="20"/>
      <c r="AM33" s="20" t="s">
        <v>105</v>
      </c>
      <c r="AN33" s="20">
        <v>10959</v>
      </c>
    </row>
    <row r="34" spans="1:40" x14ac:dyDescent="0.35">
      <c r="A34" s="20" t="s">
        <v>105</v>
      </c>
      <c r="B34" s="20" t="s">
        <v>53</v>
      </c>
      <c r="C34" s="20">
        <v>17681</v>
      </c>
      <c r="D34" s="20" t="s">
        <v>46</v>
      </c>
      <c r="E34" s="20" t="s">
        <v>106</v>
      </c>
      <c r="F34" s="20" t="s">
        <v>107</v>
      </c>
      <c r="G34" s="20" t="s">
        <v>119</v>
      </c>
      <c r="H34" s="20" t="s">
        <v>127</v>
      </c>
      <c r="I34" s="20" t="s">
        <v>128</v>
      </c>
      <c r="J34" s="20" t="s">
        <v>48</v>
      </c>
      <c r="K34" s="20" t="s">
        <v>111</v>
      </c>
      <c r="L34" s="20" t="s">
        <v>112</v>
      </c>
      <c r="M34" s="20" t="s">
        <v>113</v>
      </c>
      <c r="N34" s="20" t="s">
        <v>33</v>
      </c>
      <c r="O34" s="20"/>
      <c r="P34" s="20">
        <v>1</v>
      </c>
      <c r="Q34" s="20">
        <v>7250534</v>
      </c>
      <c r="R34" s="20">
        <v>1</v>
      </c>
      <c r="S34" s="20">
        <v>7250534</v>
      </c>
      <c r="T34" s="20">
        <v>0</v>
      </c>
      <c r="U34" s="20">
        <v>0</v>
      </c>
      <c r="V34" s="20" t="s">
        <v>145</v>
      </c>
      <c r="W34" s="20"/>
      <c r="X34" s="20"/>
      <c r="Y34" s="21">
        <v>45231</v>
      </c>
      <c r="Z34" s="20" t="s">
        <v>115</v>
      </c>
      <c r="AA34" s="21">
        <v>45344</v>
      </c>
      <c r="AB34" s="21">
        <v>45344</v>
      </c>
      <c r="AC34" s="20" t="s">
        <v>116</v>
      </c>
      <c r="AD34" s="20" t="s">
        <v>117</v>
      </c>
      <c r="AE34" s="20">
        <v>13295</v>
      </c>
      <c r="AF34" s="21">
        <v>44467</v>
      </c>
      <c r="AG34" s="20"/>
      <c r="AH34" s="20"/>
      <c r="AI34" s="20"/>
      <c r="AJ34" s="20"/>
      <c r="AK34" s="20"/>
      <c r="AL34" s="20"/>
      <c r="AM34" s="20" t="s">
        <v>105</v>
      </c>
      <c r="AN34" s="20">
        <v>13295</v>
      </c>
    </row>
    <row r="35" spans="1:40" x14ac:dyDescent="0.35">
      <c r="A35" s="20" t="s">
        <v>105</v>
      </c>
      <c r="B35" s="20" t="s">
        <v>53</v>
      </c>
      <c r="C35" s="20">
        <v>22867</v>
      </c>
      <c r="D35" s="20" t="s">
        <v>46</v>
      </c>
      <c r="E35" s="20" t="s">
        <v>106</v>
      </c>
      <c r="F35" s="20" t="s">
        <v>146</v>
      </c>
      <c r="G35" s="20" t="s">
        <v>119</v>
      </c>
      <c r="H35" s="20" t="s">
        <v>120</v>
      </c>
      <c r="I35" s="20" t="s">
        <v>121</v>
      </c>
      <c r="J35" s="20" t="s">
        <v>120</v>
      </c>
      <c r="K35" s="20" t="s">
        <v>121</v>
      </c>
      <c r="L35" s="20" t="s">
        <v>122</v>
      </c>
      <c r="M35" s="20" t="s">
        <v>123</v>
      </c>
      <c r="N35" s="20" t="s">
        <v>33</v>
      </c>
      <c r="O35" s="20"/>
      <c r="P35" s="20">
        <v>1</v>
      </c>
      <c r="Q35" s="20">
        <v>252450</v>
      </c>
      <c r="R35" s="20">
        <v>1</v>
      </c>
      <c r="S35" s="20">
        <v>252450</v>
      </c>
      <c r="T35" s="20">
        <v>0</v>
      </c>
      <c r="U35" s="20">
        <v>0</v>
      </c>
      <c r="V35" s="20" t="s">
        <v>130</v>
      </c>
      <c r="W35" s="20"/>
      <c r="X35" s="20"/>
      <c r="Y35" s="21">
        <v>45231</v>
      </c>
      <c r="Z35" s="20" t="s">
        <v>115</v>
      </c>
      <c r="AA35" s="21">
        <v>45537</v>
      </c>
      <c r="AB35" s="21">
        <v>45537</v>
      </c>
      <c r="AC35" s="20" t="s">
        <v>125</v>
      </c>
      <c r="AD35" s="20" t="s">
        <v>126</v>
      </c>
      <c r="AE35" s="20">
        <v>13295</v>
      </c>
      <c r="AF35" s="21">
        <v>44467</v>
      </c>
      <c r="AG35" s="20"/>
      <c r="AH35" s="20"/>
      <c r="AI35" s="20"/>
      <c r="AJ35" s="20"/>
      <c r="AK35" s="20"/>
      <c r="AL35" s="20"/>
      <c r="AM35" s="20" t="s">
        <v>105</v>
      </c>
      <c r="AN35" s="20">
        <v>13295</v>
      </c>
    </row>
    <row r="36" spans="1:40" x14ac:dyDescent="0.35">
      <c r="A36" s="20" t="s">
        <v>105</v>
      </c>
      <c r="B36" s="20" t="s">
        <v>53</v>
      </c>
      <c r="C36" s="20">
        <v>22867</v>
      </c>
      <c r="D36" s="20" t="s">
        <v>46</v>
      </c>
      <c r="E36" s="20" t="s">
        <v>106</v>
      </c>
      <c r="F36" s="20" t="s">
        <v>147</v>
      </c>
      <c r="G36" s="20" t="s">
        <v>119</v>
      </c>
      <c r="H36" s="20" t="s">
        <v>120</v>
      </c>
      <c r="I36" s="20" t="s">
        <v>121</v>
      </c>
      <c r="J36" s="20" t="s">
        <v>120</v>
      </c>
      <c r="K36" s="20" t="s">
        <v>121</v>
      </c>
      <c r="L36" s="20" t="s">
        <v>122</v>
      </c>
      <c r="M36" s="20" t="s">
        <v>123</v>
      </c>
      <c r="N36" s="20" t="s">
        <v>33</v>
      </c>
      <c r="O36" s="20"/>
      <c r="P36" s="20">
        <v>1</v>
      </c>
      <c r="Q36" s="20">
        <v>407800</v>
      </c>
      <c r="R36" s="20">
        <v>1</v>
      </c>
      <c r="S36" s="20">
        <v>407800</v>
      </c>
      <c r="T36" s="20">
        <v>0</v>
      </c>
      <c r="U36" s="20">
        <v>0</v>
      </c>
      <c r="V36" s="20" t="s">
        <v>130</v>
      </c>
      <c r="W36" s="20"/>
      <c r="X36" s="20"/>
      <c r="Y36" s="21">
        <v>45231</v>
      </c>
      <c r="Z36" s="20" t="s">
        <v>115</v>
      </c>
      <c r="AA36" s="21">
        <v>45537</v>
      </c>
      <c r="AB36" s="21">
        <v>45537</v>
      </c>
      <c r="AC36" s="20" t="s">
        <v>125</v>
      </c>
      <c r="AD36" s="20" t="s">
        <v>126</v>
      </c>
      <c r="AE36" s="20">
        <v>13295</v>
      </c>
      <c r="AF36" s="21">
        <v>44467</v>
      </c>
      <c r="AG36" s="20"/>
      <c r="AH36" s="20"/>
      <c r="AI36" s="20"/>
      <c r="AJ36" s="20"/>
      <c r="AK36" s="20"/>
      <c r="AL36" s="20"/>
      <c r="AM36" s="20" t="s">
        <v>105</v>
      </c>
      <c r="AN36" s="20">
        <v>13295</v>
      </c>
    </row>
    <row r="37" spans="1:40" x14ac:dyDescent="0.35">
      <c r="A37" s="20" t="s">
        <v>105</v>
      </c>
      <c r="B37" s="20" t="s">
        <v>54</v>
      </c>
      <c r="C37" s="20">
        <v>17668</v>
      </c>
      <c r="D37" s="20" t="s">
        <v>46</v>
      </c>
      <c r="E37" s="20" t="s">
        <v>106</v>
      </c>
      <c r="F37" s="20" t="s">
        <v>107</v>
      </c>
      <c r="G37" s="20" t="s">
        <v>119</v>
      </c>
      <c r="H37" s="20" t="s">
        <v>120</v>
      </c>
      <c r="I37" s="20" t="s">
        <v>121</v>
      </c>
      <c r="J37" s="20" t="s">
        <v>48</v>
      </c>
      <c r="K37" s="20" t="s">
        <v>111</v>
      </c>
      <c r="L37" s="20" t="s">
        <v>112</v>
      </c>
      <c r="M37" s="20" t="s">
        <v>113</v>
      </c>
      <c r="N37" s="20" t="s">
        <v>33</v>
      </c>
      <c r="O37" s="20"/>
      <c r="P37" s="20">
        <v>1</v>
      </c>
      <c r="Q37" s="20">
        <v>2886416</v>
      </c>
      <c r="R37" s="20">
        <v>1</v>
      </c>
      <c r="S37" s="20">
        <v>2886416</v>
      </c>
      <c r="T37" s="20">
        <v>0</v>
      </c>
      <c r="U37" s="20">
        <v>0</v>
      </c>
      <c r="V37" s="20" t="s">
        <v>114</v>
      </c>
      <c r="W37" s="20"/>
      <c r="X37" s="20"/>
      <c r="Y37" s="21">
        <v>45261</v>
      </c>
      <c r="Z37" s="20" t="s">
        <v>115</v>
      </c>
      <c r="AA37" s="21">
        <v>45344</v>
      </c>
      <c r="AB37" s="21">
        <v>45344</v>
      </c>
      <c r="AC37" s="20" t="s">
        <v>116</v>
      </c>
      <c r="AD37" s="20" t="s">
        <v>117</v>
      </c>
      <c r="AE37" s="20">
        <v>13563</v>
      </c>
      <c r="AF37" s="21">
        <v>44480</v>
      </c>
      <c r="AG37" s="20"/>
      <c r="AH37" s="20"/>
      <c r="AI37" s="20"/>
      <c r="AJ37" s="20"/>
      <c r="AK37" s="20"/>
      <c r="AL37" s="20"/>
      <c r="AM37" s="20" t="s">
        <v>105</v>
      </c>
      <c r="AN37" s="20">
        <v>13563</v>
      </c>
    </row>
    <row r="38" spans="1:40" x14ac:dyDescent="0.35">
      <c r="A38" s="20" t="s">
        <v>105</v>
      </c>
      <c r="B38" s="20" t="s">
        <v>55</v>
      </c>
      <c r="C38" s="20">
        <v>17669</v>
      </c>
      <c r="D38" s="20" t="s">
        <v>46</v>
      </c>
      <c r="E38" s="20" t="s">
        <v>106</v>
      </c>
      <c r="F38" s="20" t="s">
        <v>107</v>
      </c>
      <c r="G38" s="20" t="s">
        <v>119</v>
      </c>
      <c r="H38" s="20" t="s">
        <v>120</v>
      </c>
      <c r="I38" s="20" t="s">
        <v>121</v>
      </c>
      <c r="J38" s="20" t="s">
        <v>48</v>
      </c>
      <c r="K38" s="20" t="s">
        <v>111</v>
      </c>
      <c r="L38" s="20" t="s">
        <v>112</v>
      </c>
      <c r="M38" s="20" t="s">
        <v>113</v>
      </c>
      <c r="N38" s="20" t="s">
        <v>33</v>
      </c>
      <c r="O38" s="20"/>
      <c r="P38" s="20">
        <v>1</v>
      </c>
      <c r="Q38" s="20">
        <v>1244700</v>
      </c>
      <c r="R38" s="20">
        <v>1</v>
      </c>
      <c r="S38" s="20">
        <v>1244700</v>
      </c>
      <c r="T38" s="20">
        <v>0</v>
      </c>
      <c r="U38" s="20">
        <v>0</v>
      </c>
      <c r="V38" s="20" t="s">
        <v>114</v>
      </c>
      <c r="W38" s="20"/>
      <c r="X38" s="20"/>
      <c r="Y38" s="21">
        <v>45231</v>
      </c>
      <c r="Z38" s="20" t="s">
        <v>115</v>
      </c>
      <c r="AA38" s="21">
        <v>45344</v>
      </c>
      <c r="AB38" s="21">
        <v>45344</v>
      </c>
      <c r="AC38" s="20" t="s">
        <v>116</v>
      </c>
      <c r="AD38" s="20" t="s">
        <v>117</v>
      </c>
      <c r="AE38" s="20">
        <v>14306</v>
      </c>
      <c r="AF38" s="21">
        <v>44512</v>
      </c>
      <c r="AG38" s="20"/>
      <c r="AH38" s="20"/>
      <c r="AI38" s="20"/>
      <c r="AJ38" s="20"/>
      <c r="AK38" s="20" t="s">
        <v>105</v>
      </c>
      <c r="AL38" s="20">
        <v>13387</v>
      </c>
      <c r="AM38" s="20" t="s">
        <v>105</v>
      </c>
      <c r="AN38" s="20">
        <v>13387</v>
      </c>
    </row>
    <row r="39" spans="1:40" x14ac:dyDescent="0.35">
      <c r="A39" s="20" t="s">
        <v>105</v>
      </c>
      <c r="B39" s="20" t="s">
        <v>56</v>
      </c>
      <c r="C39" s="20">
        <v>22357</v>
      </c>
      <c r="D39" s="20" t="s">
        <v>46</v>
      </c>
      <c r="E39" s="20" t="s">
        <v>106</v>
      </c>
      <c r="F39" s="20" t="s">
        <v>107</v>
      </c>
      <c r="G39" s="20" t="s">
        <v>119</v>
      </c>
      <c r="H39" s="20" t="s">
        <v>148</v>
      </c>
      <c r="I39" s="20" t="s">
        <v>149</v>
      </c>
      <c r="J39" s="20" t="s">
        <v>48</v>
      </c>
      <c r="K39" s="20" t="s">
        <v>111</v>
      </c>
      <c r="L39" s="20" t="s">
        <v>112</v>
      </c>
      <c r="M39" s="20" t="s">
        <v>113</v>
      </c>
      <c r="N39" s="20" t="s">
        <v>33</v>
      </c>
      <c r="O39" s="20"/>
      <c r="P39" s="20">
        <v>1</v>
      </c>
      <c r="Q39" s="20">
        <v>5495809</v>
      </c>
      <c r="R39" s="20">
        <v>1</v>
      </c>
      <c r="S39" s="20">
        <v>5495809</v>
      </c>
      <c r="T39" s="20">
        <v>0</v>
      </c>
      <c r="U39" s="20">
        <v>0</v>
      </c>
      <c r="V39" s="20" t="s">
        <v>114</v>
      </c>
      <c r="W39" s="20"/>
      <c r="X39" s="20"/>
      <c r="Y39" s="21">
        <v>45231</v>
      </c>
      <c r="Z39" s="20" t="s">
        <v>115</v>
      </c>
      <c r="AA39" s="21">
        <v>45505</v>
      </c>
      <c r="AB39" s="21">
        <v>45513</v>
      </c>
      <c r="AC39" s="20" t="s">
        <v>116</v>
      </c>
      <c r="AD39" s="20" t="s">
        <v>117</v>
      </c>
      <c r="AE39" s="20">
        <v>15084</v>
      </c>
      <c r="AF39" s="21">
        <v>44550</v>
      </c>
      <c r="AG39" s="20"/>
      <c r="AH39" s="20"/>
      <c r="AI39" s="20"/>
      <c r="AJ39" s="20"/>
      <c r="AK39" s="20"/>
      <c r="AL39" s="20"/>
      <c r="AM39" s="20" t="s">
        <v>105</v>
      </c>
      <c r="AN39" s="20">
        <v>15084</v>
      </c>
    </row>
    <row r="40" spans="1:40" x14ac:dyDescent="0.35">
      <c r="A40" s="20" t="s">
        <v>105</v>
      </c>
      <c r="B40" s="20" t="s">
        <v>56</v>
      </c>
      <c r="C40" s="20">
        <v>17670</v>
      </c>
      <c r="D40" s="20" t="s">
        <v>46</v>
      </c>
      <c r="E40" s="20" t="s">
        <v>106</v>
      </c>
      <c r="F40" s="20" t="s">
        <v>107</v>
      </c>
      <c r="G40" s="20" t="s">
        <v>119</v>
      </c>
      <c r="H40" s="20" t="s">
        <v>148</v>
      </c>
      <c r="I40" s="20" t="s">
        <v>149</v>
      </c>
      <c r="J40" s="20" t="s">
        <v>48</v>
      </c>
      <c r="K40" s="20" t="s">
        <v>111</v>
      </c>
      <c r="L40" s="20" t="s">
        <v>112</v>
      </c>
      <c r="M40" s="20" t="s">
        <v>113</v>
      </c>
      <c r="N40" s="20" t="s">
        <v>33</v>
      </c>
      <c r="O40" s="20"/>
      <c r="P40" s="20">
        <v>1</v>
      </c>
      <c r="Q40" s="20">
        <v>5495809</v>
      </c>
      <c r="R40" s="20">
        <v>1</v>
      </c>
      <c r="S40" s="20">
        <v>5495809</v>
      </c>
      <c r="T40" s="20">
        <v>0</v>
      </c>
      <c r="U40" s="20">
        <v>0</v>
      </c>
      <c r="V40" s="20" t="s">
        <v>114</v>
      </c>
      <c r="W40" s="20"/>
      <c r="X40" s="20"/>
      <c r="Y40" s="21">
        <v>45231</v>
      </c>
      <c r="Z40" s="20" t="s">
        <v>115</v>
      </c>
      <c r="AA40" s="21">
        <v>45344</v>
      </c>
      <c r="AB40" s="21">
        <v>45344</v>
      </c>
      <c r="AC40" s="20" t="s">
        <v>116</v>
      </c>
      <c r="AD40" s="20" t="s">
        <v>117</v>
      </c>
      <c r="AE40" s="20">
        <v>15084</v>
      </c>
      <c r="AF40" s="21">
        <v>44550</v>
      </c>
      <c r="AG40" s="20"/>
      <c r="AH40" s="20"/>
      <c r="AI40" s="20"/>
      <c r="AJ40" s="20"/>
      <c r="AK40" s="20"/>
      <c r="AL40" s="20"/>
      <c r="AM40" s="20" t="s">
        <v>105</v>
      </c>
      <c r="AN40" s="20">
        <v>15084</v>
      </c>
    </row>
    <row r="41" spans="1:40" x14ac:dyDescent="0.35">
      <c r="A41" s="20" t="s">
        <v>105</v>
      </c>
      <c r="B41" s="20" t="s">
        <v>57</v>
      </c>
      <c r="C41" s="20">
        <v>22866</v>
      </c>
      <c r="D41" s="20" t="s">
        <v>37</v>
      </c>
      <c r="E41" s="20" t="s">
        <v>106</v>
      </c>
      <c r="F41" s="20" t="s">
        <v>150</v>
      </c>
      <c r="G41" s="20" t="s">
        <v>119</v>
      </c>
      <c r="H41" s="20" t="s">
        <v>120</v>
      </c>
      <c r="I41" s="20" t="s">
        <v>121</v>
      </c>
      <c r="J41" s="20" t="s">
        <v>120</v>
      </c>
      <c r="K41" s="20" t="s">
        <v>121</v>
      </c>
      <c r="L41" s="20" t="s">
        <v>122</v>
      </c>
      <c r="M41" s="20" t="s">
        <v>123</v>
      </c>
      <c r="N41" s="20" t="s">
        <v>33</v>
      </c>
      <c r="O41" s="20"/>
      <c r="P41" s="20">
        <v>1</v>
      </c>
      <c r="Q41" s="20">
        <v>252450</v>
      </c>
      <c r="R41" s="20">
        <v>1</v>
      </c>
      <c r="S41" s="20">
        <v>252450</v>
      </c>
      <c r="T41" s="20">
        <v>0</v>
      </c>
      <c r="U41" s="20">
        <v>0</v>
      </c>
      <c r="V41" s="20" t="s">
        <v>130</v>
      </c>
      <c r="W41" s="20"/>
      <c r="X41" s="20"/>
      <c r="Y41" s="21">
        <v>45231</v>
      </c>
      <c r="Z41" s="20" t="s">
        <v>115</v>
      </c>
      <c r="AA41" s="21">
        <v>45537</v>
      </c>
      <c r="AB41" s="21">
        <v>45537</v>
      </c>
      <c r="AC41" s="20" t="s">
        <v>125</v>
      </c>
      <c r="AD41" s="20" t="s">
        <v>126</v>
      </c>
      <c r="AE41" s="20">
        <v>15593</v>
      </c>
      <c r="AF41" s="21">
        <v>44577</v>
      </c>
      <c r="AG41" s="20"/>
      <c r="AH41" s="20"/>
      <c r="AI41" s="20"/>
      <c r="AJ41" s="20"/>
      <c r="AK41" s="20"/>
      <c r="AL41" s="20"/>
      <c r="AM41" s="20" t="s">
        <v>105</v>
      </c>
      <c r="AN41" s="20">
        <v>15593</v>
      </c>
    </row>
    <row r="42" spans="1:40" x14ac:dyDescent="0.35">
      <c r="A42" s="20" t="s">
        <v>105</v>
      </c>
      <c r="B42" s="20" t="s">
        <v>57</v>
      </c>
      <c r="C42" s="20">
        <v>22866</v>
      </c>
      <c r="D42" s="20" t="s">
        <v>37</v>
      </c>
      <c r="E42" s="20" t="s">
        <v>106</v>
      </c>
      <c r="F42" s="20" t="s">
        <v>144</v>
      </c>
      <c r="G42" s="20" t="s">
        <v>119</v>
      </c>
      <c r="H42" s="20" t="s">
        <v>120</v>
      </c>
      <c r="I42" s="20" t="s">
        <v>121</v>
      </c>
      <c r="J42" s="20" t="s">
        <v>120</v>
      </c>
      <c r="K42" s="20" t="s">
        <v>121</v>
      </c>
      <c r="L42" s="20" t="s">
        <v>122</v>
      </c>
      <c r="M42" s="20" t="s">
        <v>123</v>
      </c>
      <c r="N42" s="20" t="s">
        <v>33</v>
      </c>
      <c r="O42" s="20"/>
      <c r="P42" s="20">
        <v>1</v>
      </c>
      <c r="Q42" s="20">
        <v>407800</v>
      </c>
      <c r="R42" s="20">
        <v>1</v>
      </c>
      <c r="S42" s="20">
        <v>407800</v>
      </c>
      <c r="T42" s="20">
        <v>0</v>
      </c>
      <c r="U42" s="20">
        <v>0</v>
      </c>
      <c r="V42" s="20" t="s">
        <v>130</v>
      </c>
      <c r="W42" s="20"/>
      <c r="X42" s="20"/>
      <c r="Y42" s="21">
        <v>45231</v>
      </c>
      <c r="Z42" s="20" t="s">
        <v>115</v>
      </c>
      <c r="AA42" s="21">
        <v>45537</v>
      </c>
      <c r="AB42" s="21">
        <v>45537</v>
      </c>
      <c r="AC42" s="20" t="s">
        <v>125</v>
      </c>
      <c r="AD42" s="20" t="s">
        <v>126</v>
      </c>
      <c r="AE42" s="20">
        <v>15593</v>
      </c>
      <c r="AF42" s="21">
        <v>44577</v>
      </c>
      <c r="AG42" s="20"/>
      <c r="AH42" s="20"/>
      <c r="AI42" s="20"/>
      <c r="AJ42" s="20"/>
      <c r="AK42" s="20"/>
      <c r="AL42" s="20"/>
      <c r="AM42" s="20" t="s">
        <v>105</v>
      </c>
      <c r="AN42" s="20">
        <v>15593</v>
      </c>
    </row>
    <row r="43" spans="1:40" x14ac:dyDescent="0.35">
      <c r="A43" s="20" t="s">
        <v>105</v>
      </c>
      <c r="B43" s="20" t="s">
        <v>57</v>
      </c>
      <c r="C43" s="20">
        <v>22866</v>
      </c>
      <c r="D43" s="20" t="s">
        <v>37</v>
      </c>
      <c r="E43" s="20" t="s">
        <v>106</v>
      </c>
      <c r="F43" s="20" t="s">
        <v>151</v>
      </c>
      <c r="G43" s="20" t="s">
        <v>119</v>
      </c>
      <c r="H43" s="20" t="s">
        <v>120</v>
      </c>
      <c r="I43" s="20" t="s">
        <v>121</v>
      </c>
      <c r="J43" s="20" t="s">
        <v>120</v>
      </c>
      <c r="K43" s="20" t="s">
        <v>121</v>
      </c>
      <c r="L43" s="20" t="s">
        <v>122</v>
      </c>
      <c r="M43" s="20" t="s">
        <v>123</v>
      </c>
      <c r="N43" s="20" t="s">
        <v>33</v>
      </c>
      <c r="O43" s="20"/>
      <c r="P43" s="20">
        <v>1</v>
      </c>
      <c r="Q43" s="20">
        <v>784900</v>
      </c>
      <c r="R43" s="20">
        <v>1</v>
      </c>
      <c r="S43" s="20">
        <v>784900</v>
      </c>
      <c r="T43" s="20">
        <v>0</v>
      </c>
      <c r="U43" s="20">
        <v>0</v>
      </c>
      <c r="V43" s="20" t="s">
        <v>130</v>
      </c>
      <c r="W43" s="20"/>
      <c r="X43" s="20"/>
      <c r="Y43" s="21">
        <v>45231</v>
      </c>
      <c r="Z43" s="20" t="s">
        <v>115</v>
      </c>
      <c r="AA43" s="21">
        <v>45537</v>
      </c>
      <c r="AB43" s="21">
        <v>45537</v>
      </c>
      <c r="AC43" s="20" t="s">
        <v>125</v>
      </c>
      <c r="AD43" s="20" t="s">
        <v>126</v>
      </c>
      <c r="AE43" s="20">
        <v>15593</v>
      </c>
      <c r="AF43" s="21">
        <v>44577</v>
      </c>
      <c r="AG43" s="20"/>
      <c r="AH43" s="20"/>
      <c r="AI43" s="20"/>
      <c r="AJ43" s="20"/>
      <c r="AK43" s="20"/>
      <c r="AL43" s="20"/>
      <c r="AM43" s="20" t="s">
        <v>105</v>
      </c>
      <c r="AN43" s="20">
        <v>15593</v>
      </c>
    </row>
    <row r="44" spans="1:40" x14ac:dyDescent="0.35">
      <c r="A44" s="20" t="s">
        <v>105</v>
      </c>
      <c r="B44" s="20" t="s">
        <v>57</v>
      </c>
      <c r="C44" s="20">
        <v>22866</v>
      </c>
      <c r="D44" s="20" t="s">
        <v>37</v>
      </c>
      <c r="E44" s="20" t="s">
        <v>106</v>
      </c>
      <c r="F44" s="20" t="s">
        <v>152</v>
      </c>
      <c r="G44" s="20" t="s">
        <v>119</v>
      </c>
      <c r="H44" s="20" t="s">
        <v>120</v>
      </c>
      <c r="I44" s="20" t="s">
        <v>121</v>
      </c>
      <c r="J44" s="20" t="s">
        <v>120</v>
      </c>
      <c r="K44" s="20" t="s">
        <v>121</v>
      </c>
      <c r="L44" s="20" t="s">
        <v>122</v>
      </c>
      <c r="M44" s="20" t="s">
        <v>123</v>
      </c>
      <c r="N44" s="20" t="s">
        <v>33</v>
      </c>
      <c r="O44" s="20"/>
      <c r="P44" s="20">
        <v>1</v>
      </c>
      <c r="Q44" s="20">
        <v>161500</v>
      </c>
      <c r="R44" s="20">
        <v>1</v>
      </c>
      <c r="S44" s="20">
        <v>161500</v>
      </c>
      <c r="T44" s="20">
        <v>0</v>
      </c>
      <c r="U44" s="20">
        <v>0</v>
      </c>
      <c r="V44" s="20" t="s">
        <v>130</v>
      </c>
      <c r="W44" s="20"/>
      <c r="X44" s="20"/>
      <c r="Y44" s="21">
        <v>45231</v>
      </c>
      <c r="Z44" s="20" t="s">
        <v>115</v>
      </c>
      <c r="AA44" s="21">
        <v>45537</v>
      </c>
      <c r="AB44" s="21">
        <v>45537</v>
      </c>
      <c r="AC44" s="20" t="s">
        <v>125</v>
      </c>
      <c r="AD44" s="20" t="s">
        <v>126</v>
      </c>
      <c r="AE44" s="20">
        <v>15593</v>
      </c>
      <c r="AF44" s="21">
        <v>44577</v>
      </c>
      <c r="AG44" s="20"/>
      <c r="AH44" s="20"/>
      <c r="AI44" s="20"/>
      <c r="AJ44" s="20"/>
      <c r="AK44" s="20"/>
      <c r="AL44" s="20"/>
      <c r="AM44" s="20" t="s">
        <v>105</v>
      </c>
      <c r="AN44" s="20">
        <v>15593</v>
      </c>
    </row>
    <row r="45" spans="1:40" x14ac:dyDescent="0.35">
      <c r="A45" s="20" t="s">
        <v>105</v>
      </c>
      <c r="B45" s="20" t="s">
        <v>57</v>
      </c>
      <c r="C45" s="20">
        <v>17671</v>
      </c>
      <c r="D45" s="20" t="s">
        <v>37</v>
      </c>
      <c r="E45" s="20" t="s">
        <v>106</v>
      </c>
      <c r="F45" s="20" t="s">
        <v>107</v>
      </c>
      <c r="G45" s="20" t="s">
        <v>119</v>
      </c>
      <c r="H45" s="20" t="s">
        <v>148</v>
      </c>
      <c r="I45" s="20" t="s">
        <v>149</v>
      </c>
      <c r="J45" s="20" t="s">
        <v>48</v>
      </c>
      <c r="K45" s="20" t="s">
        <v>111</v>
      </c>
      <c r="L45" s="20" t="s">
        <v>112</v>
      </c>
      <c r="M45" s="20" t="s">
        <v>113</v>
      </c>
      <c r="N45" s="20" t="s">
        <v>33</v>
      </c>
      <c r="O45" s="20"/>
      <c r="P45" s="20">
        <v>1</v>
      </c>
      <c r="Q45" s="20">
        <v>7960658</v>
      </c>
      <c r="R45" s="20">
        <v>1</v>
      </c>
      <c r="S45" s="20">
        <v>7960658</v>
      </c>
      <c r="T45" s="20">
        <v>0</v>
      </c>
      <c r="U45" s="20">
        <v>0</v>
      </c>
      <c r="V45" s="20" t="s">
        <v>114</v>
      </c>
      <c r="W45" s="20"/>
      <c r="X45" s="20"/>
      <c r="Y45" s="21">
        <v>45231</v>
      </c>
      <c r="Z45" s="20" t="s">
        <v>115</v>
      </c>
      <c r="AA45" s="21">
        <v>45344</v>
      </c>
      <c r="AB45" s="21">
        <v>45344</v>
      </c>
      <c r="AC45" s="20" t="s">
        <v>116</v>
      </c>
      <c r="AD45" s="20" t="s">
        <v>117</v>
      </c>
      <c r="AE45" s="20">
        <v>15593</v>
      </c>
      <c r="AF45" s="21">
        <v>44577</v>
      </c>
      <c r="AG45" s="20"/>
      <c r="AH45" s="20"/>
      <c r="AI45" s="20"/>
      <c r="AJ45" s="20"/>
      <c r="AK45" s="20"/>
      <c r="AL45" s="20"/>
      <c r="AM45" s="20" t="s">
        <v>105</v>
      </c>
      <c r="AN45" s="20">
        <v>15593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5"/>
  <sheetViews>
    <sheetView showGridLines="0" zoomScale="120" zoomScaleNormal="120" workbookViewId="0">
      <selection activeCell="B6" sqref="B6"/>
    </sheetView>
  </sheetViews>
  <sheetFormatPr baseColWidth="10" defaultRowHeight="14.5" x14ac:dyDescent="0.35"/>
  <cols>
    <col min="2" max="2" width="43.1796875" bestFit="1" customWidth="1"/>
    <col min="3" max="3" width="7.7265625" style="3" bestFit="1" customWidth="1"/>
    <col min="4" max="4" width="8.453125" style="3" bestFit="1" customWidth="1"/>
    <col min="5" max="5" width="11.81640625" bestFit="1" customWidth="1"/>
    <col min="6" max="6" width="9.7265625" bestFit="1" customWidth="1"/>
    <col min="7" max="8" width="10.7265625" bestFit="1" customWidth="1"/>
    <col min="9" max="9" width="15.7265625" bestFit="1" customWidth="1"/>
    <col min="10" max="10" width="7.453125" bestFit="1" customWidth="1"/>
    <col min="11" max="11" width="15.1796875" customWidth="1"/>
    <col min="12" max="12" width="16.1796875" bestFit="1" customWidth="1"/>
  </cols>
  <sheetData>
    <row r="1" spans="1:12" s="2" customFormat="1" ht="29" x14ac:dyDescent="0.35">
      <c r="A1" s="1" t="s">
        <v>6</v>
      </c>
      <c r="B1" s="1" t="s">
        <v>8</v>
      </c>
      <c r="C1" s="1" t="s">
        <v>0</v>
      </c>
      <c r="D1" s="1" t="s">
        <v>1</v>
      </c>
      <c r="E1" s="1" t="s">
        <v>2</v>
      </c>
      <c r="F1" s="1" t="s">
        <v>3</v>
      </c>
      <c r="G1" s="1" t="s">
        <v>4</v>
      </c>
      <c r="H1" s="1" t="s">
        <v>5</v>
      </c>
      <c r="I1" s="1" t="s">
        <v>7</v>
      </c>
      <c r="J1" s="1" t="s">
        <v>9</v>
      </c>
      <c r="K1" s="1" t="s">
        <v>10</v>
      </c>
      <c r="L1" s="1" t="s">
        <v>11</v>
      </c>
    </row>
    <row r="2" spans="1:12" x14ac:dyDescent="0.35">
      <c r="A2" s="14">
        <v>900469882</v>
      </c>
      <c r="B2" s="14" t="s">
        <v>29</v>
      </c>
      <c r="C2" s="15">
        <v>20</v>
      </c>
      <c r="D2" s="18">
        <v>26310</v>
      </c>
      <c r="E2" s="16">
        <v>45476</v>
      </c>
      <c r="F2" s="16">
        <v>45509</v>
      </c>
      <c r="G2" s="17">
        <v>153725</v>
      </c>
      <c r="H2" s="17">
        <v>153725</v>
      </c>
      <c r="I2" s="15" t="s">
        <v>27</v>
      </c>
      <c r="J2" s="15" t="s">
        <v>28</v>
      </c>
      <c r="K2" s="14" t="s">
        <v>65</v>
      </c>
      <c r="L2" s="19"/>
    </row>
    <row r="3" spans="1:12" x14ac:dyDescent="0.35">
      <c r="A3" s="14">
        <v>900469882</v>
      </c>
      <c r="B3" s="14" t="s">
        <v>29</v>
      </c>
      <c r="C3" s="15">
        <v>20</v>
      </c>
      <c r="D3" s="18">
        <v>24118</v>
      </c>
      <c r="E3" s="16">
        <v>45338</v>
      </c>
      <c r="F3" s="16">
        <v>45447</v>
      </c>
      <c r="G3" s="17">
        <v>305794</v>
      </c>
      <c r="H3" s="17">
        <v>305794</v>
      </c>
      <c r="I3" s="15" t="s">
        <v>27</v>
      </c>
      <c r="J3" s="15" t="s">
        <v>28</v>
      </c>
      <c r="K3" s="14" t="s">
        <v>64</v>
      </c>
      <c r="L3" s="19"/>
    </row>
    <row r="4" spans="1:12" x14ac:dyDescent="0.35">
      <c r="A4" s="14">
        <v>900469882</v>
      </c>
      <c r="B4" s="14" t="s">
        <v>29</v>
      </c>
      <c r="C4" s="15">
        <v>20</v>
      </c>
      <c r="D4" s="18">
        <v>24088</v>
      </c>
      <c r="E4" s="16">
        <v>45337</v>
      </c>
      <c r="F4" s="16">
        <v>45447</v>
      </c>
      <c r="G4" s="17">
        <v>392520</v>
      </c>
      <c r="H4" s="17">
        <v>392520</v>
      </c>
      <c r="I4" s="15" t="s">
        <v>27</v>
      </c>
      <c r="J4" s="15" t="s">
        <v>28</v>
      </c>
      <c r="K4" s="14" t="s">
        <v>64</v>
      </c>
      <c r="L4" s="19"/>
    </row>
    <row r="5" spans="1:12" x14ac:dyDescent="0.35">
      <c r="A5" s="14">
        <v>900469882</v>
      </c>
      <c r="B5" s="14" t="s">
        <v>29</v>
      </c>
      <c r="C5" s="15">
        <v>20</v>
      </c>
      <c r="D5" s="18">
        <v>23773</v>
      </c>
      <c r="E5" s="16">
        <v>45321</v>
      </c>
      <c r="F5" s="16">
        <v>45447</v>
      </c>
      <c r="G5" s="17">
        <v>290989</v>
      </c>
      <c r="H5" s="17">
        <v>290989</v>
      </c>
      <c r="I5" s="15" t="s">
        <v>27</v>
      </c>
      <c r="J5" s="15" t="s">
        <v>28</v>
      </c>
      <c r="K5" s="14" t="s">
        <v>64</v>
      </c>
      <c r="L5" s="19"/>
    </row>
    <row r="6" spans="1:12" x14ac:dyDescent="0.35">
      <c r="A6" s="14">
        <v>900469882</v>
      </c>
      <c r="B6" s="14" t="s">
        <v>29</v>
      </c>
      <c r="C6" s="15">
        <v>20</v>
      </c>
      <c r="D6" s="18">
        <v>23738</v>
      </c>
      <c r="E6" s="16">
        <v>45320</v>
      </c>
      <c r="F6" s="16">
        <v>45447</v>
      </c>
      <c r="G6" s="17">
        <v>328600</v>
      </c>
      <c r="H6" s="17">
        <v>328600</v>
      </c>
      <c r="I6" s="15" t="s">
        <v>27</v>
      </c>
      <c r="J6" s="15" t="s">
        <v>28</v>
      </c>
      <c r="K6" s="14" t="s">
        <v>64</v>
      </c>
      <c r="L6" s="19"/>
    </row>
    <row r="7" spans="1:12" x14ac:dyDescent="0.35">
      <c r="A7" s="14">
        <v>900469882</v>
      </c>
      <c r="B7" s="14" t="s">
        <v>29</v>
      </c>
      <c r="C7" s="15">
        <v>20</v>
      </c>
      <c r="D7" s="18">
        <v>23732</v>
      </c>
      <c r="E7" s="16">
        <v>45320</v>
      </c>
      <c r="F7" s="16">
        <v>45447</v>
      </c>
      <c r="G7" s="17">
        <v>478670</v>
      </c>
      <c r="H7" s="17">
        <v>478670</v>
      </c>
      <c r="I7" s="15" t="s">
        <v>27</v>
      </c>
      <c r="J7" s="15" t="s">
        <v>28</v>
      </c>
      <c r="K7" s="14" t="s">
        <v>64</v>
      </c>
      <c r="L7" s="19"/>
    </row>
    <row r="8" spans="1:12" x14ac:dyDescent="0.35">
      <c r="A8" s="14">
        <v>900469882</v>
      </c>
      <c r="B8" s="14" t="s">
        <v>29</v>
      </c>
      <c r="C8" s="15">
        <v>20</v>
      </c>
      <c r="D8" s="18">
        <v>23523</v>
      </c>
      <c r="E8" s="16">
        <v>45309</v>
      </c>
      <c r="F8" s="16">
        <v>45324</v>
      </c>
      <c r="G8" s="17">
        <v>19377681</v>
      </c>
      <c r="H8" s="17">
        <v>19377681</v>
      </c>
      <c r="I8" s="15" t="s">
        <v>27</v>
      </c>
      <c r="J8" s="15" t="s">
        <v>28</v>
      </c>
      <c r="K8" s="14" t="s">
        <v>153</v>
      </c>
      <c r="L8" s="19"/>
    </row>
    <row r="9" spans="1:12" x14ac:dyDescent="0.35">
      <c r="A9" s="14">
        <v>900469882</v>
      </c>
      <c r="B9" s="14" t="s">
        <v>29</v>
      </c>
      <c r="C9" s="15">
        <v>20</v>
      </c>
      <c r="D9" s="18">
        <v>22090</v>
      </c>
      <c r="E9" s="16">
        <v>45237</v>
      </c>
      <c r="F9" s="16">
        <v>45261</v>
      </c>
      <c r="G9" s="17">
        <v>4724580</v>
      </c>
      <c r="H9" s="17">
        <v>4724580</v>
      </c>
      <c r="I9" s="15" t="s">
        <v>27</v>
      </c>
      <c r="J9" s="15" t="s">
        <v>28</v>
      </c>
      <c r="K9" s="14" t="s">
        <v>153</v>
      </c>
      <c r="L9" s="19"/>
    </row>
    <row r="10" spans="1:12" x14ac:dyDescent="0.35">
      <c r="A10" s="14">
        <v>900469882</v>
      </c>
      <c r="B10" s="14" t="s">
        <v>29</v>
      </c>
      <c r="C10" s="15">
        <v>20</v>
      </c>
      <c r="D10" s="18">
        <v>22093</v>
      </c>
      <c r="E10" s="16">
        <v>45237</v>
      </c>
      <c r="F10" s="16">
        <v>45261</v>
      </c>
      <c r="G10" s="17">
        <v>3291370</v>
      </c>
      <c r="H10" s="17">
        <v>3291370</v>
      </c>
      <c r="I10" s="15" t="s">
        <v>27</v>
      </c>
      <c r="J10" s="15" t="s">
        <v>28</v>
      </c>
      <c r="K10" s="14" t="s">
        <v>153</v>
      </c>
      <c r="L10" s="19"/>
    </row>
    <row r="11" spans="1:12" x14ac:dyDescent="0.35">
      <c r="A11" s="14">
        <v>900469882</v>
      </c>
      <c r="B11" s="14" t="s">
        <v>29</v>
      </c>
      <c r="C11" s="15">
        <v>20</v>
      </c>
      <c r="D11" s="18">
        <v>20859</v>
      </c>
      <c r="E11" s="16">
        <v>45174</v>
      </c>
      <c r="F11" s="16">
        <v>45231</v>
      </c>
      <c r="G11" s="17">
        <v>2461902</v>
      </c>
      <c r="H11" s="17">
        <v>2461902</v>
      </c>
      <c r="I11" s="15" t="s">
        <v>27</v>
      </c>
      <c r="J11" s="15" t="s">
        <v>28</v>
      </c>
      <c r="K11" s="14" t="s">
        <v>65</v>
      </c>
      <c r="L11" s="19"/>
    </row>
    <row r="12" spans="1:12" x14ac:dyDescent="0.35">
      <c r="A12" s="14">
        <v>900469882</v>
      </c>
      <c r="B12" s="14" t="s">
        <v>29</v>
      </c>
      <c r="C12" s="15">
        <v>20</v>
      </c>
      <c r="D12" s="18">
        <v>19867</v>
      </c>
      <c r="E12" s="16">
        <v>45112</v>
      </c>
      <c r="F12" s="16">
        <v>45231</v>
      </c>
      <c r="G12" s="17">
        <v>7954489</v>
      </c>
      <c r="H12" s="17">
        <v>7954489</v>
      </c>
      <c r="I12" s="15" t="s">
        <v>27</v>
      </c>
      <c r="J12" s="15" t="s">
        <v>28</v>
      </c>
      <c r="K12" s="14" t="s">
        <v>153</v>
      </c>
      <c r="L12" s="19"/>
    </row>
    <row r="13" spans="1:12" x14ac:dyDescent="0.35">
      <c r="A13" s="14">
        <v>900469882</v>
      </c>
      <c r="B13" s="14" t="s">
        <v>29</v>
      </c>
      <c r="C13" s="15">
        <v>20</v>
      </c>
      <c r="D13" s="18">
        <v>15015</v>
      </c>
      <c r="E13" s="16">
        <v>44893</v>
      </c>
      <c r="F13" s="16">
        <v>45231</v>
      </c>
      <c r="G13" s="17">
        <v>463992</v>
      </c>
      <c r="H13" s="17">
        <v>463992</v>
      </c>
      <c r="I13" s="15" t="s">
        <v>27</v>
      </c>
      <c r="J13" s="15" t="s">
        <v>28</v>
      </c>
      <c r="K13" s="14" t="s">
        <v>65</v>
      </c>
      <c r="L13" s="19"/>
    </row>
    <row r="14" spans="1:12" x14ac:dyDescent="0.35">
      <c r="A14" s="14">
        <v>900469882</v>
      </c>
      <c r="B14" s="14" t="s">
        <v>29</v>
      </c>
      <c r="C14" s="15">
        <v>20</v>
      </c>
      <c r="D14" s="18">
        <v>15016</v>
      </c>
      <c r="E14" s="16">
        <v>44893</v>
      </c>
      <c r="F14" s="16">
        <v>45231</v>
      </c>
      <c r="G14" s="17">
        <v>249341</v>
      </c>
      <c r="H14" s="17">
        <v>249341</v>
      </c>
      <c r="I14" s="15" t="s">
        <v>27</v>
      </c>
      <c r="J14" s="15" t="s">
        <v>28</v>
      </c>
      <c r="K14" s="14" t="s">
        <v>65</v>
      </c>
      <c r="L14" s="19"/>
    </row>
    <row r="15" spans="1:12" x14ac:dyDescent="0.35">
      <c r="A15" s="14">
        <v>900469882</v>
      </c>
      <c r="B15" s="14" t="s">
        <v>29</v>
      </c>
      <c r="C15" s="15">
        <v>20</v>
      </c>
      <c r="D15" s="18">
        <v>14130</v>
      </c>
      <c r="E15" s="16">
        <v>44866</v>
      </c>
      <c r="F15" s="16">
        <v>45231</v>
      </c>
      <c r="G15" s="17">
        <v>766567</v>
      </c>
      <c r="H15" s="17">
        <v>766567</v>
      </c>
      <c r="I15" s="15" t="s">
        <v>27</v>
      </c>
      <c r="J15" s="15" t="s">
        <v>28</v>
      </c>
      <c r="K15" s="14" t="s">
        <v>65</v>
      </c>
      <c r="L15" s="19"/>
    </row>
    <row r="16" spans="1:12" x14ac:dyDescent="0.35">
      <c r="A16" s="14">
        <v>900469882</v>
      </c>
      <c r="B16" s="14" t="s">
        <v>29</v>
      </c>
      <c r="C16" s="15">
        <v>20</v>
      </c>
      <c r="D16" s="18">
        <v>11183</v>
      </c>
      <c r="E16" s="16">
        <v>44747</v>
      </c>
      <c r="F16" s="16">
        <v>45231</v>
      </c>
      <c r="G16" s="17">
        <v>5881177</v>
      </c>
      <c r="H16" s="17">
        <v>5881177</v>
      </c>
      <c r="I16" s="15" t="s">
        <v>27</v>
      </c>
      <c r="J16" s="15" t="s">
        <v>28</v>
      </c>
      <c r="K16" s="14" t="s">
        <v>153</v>
      </c>
      <c r="L16" s="19"/>
    </row>
    <row r="17" spans="1:12" x14ac:dyDescent="0.35">
      <c r="A17" s="14">
        <v>900469882</v>
      </c>
      <c r="B17" s="14" t="s">
        <v>29</v>
      </c>
      <c r="C17" s="15">
        <v>20</v>
      </c>
      <c r="D17" s="18">
        <v>7486</v>
      </c>
      <c r="E17" s="16">
        <v>44596</v>
      </c>
      <c r="F17" s="16">
        <v>45231</v>
      </c>
      <c r="G17" s="17">
        <v>7960658</v>
      </c>
      <c r="H17" s="17">
        <v>7960658</v>
      </c>
      <c r="I17" s="15" t="s">
        <v>27</v>
      </c>
      <c r="J17" s="15" t="s">
        <v>28</v>
      </c>
      <c r="K17" s="14" t="s">
        <v>153</v>
      </c>
      <c r="L17" s="19"/>
    </row>
    <row r="18" spans="1:12" x14ac:dyDescent="0.35">
      <c r="A18" s="14">
        <v>900469882</v>
      </c>
      <c r="B18" s="14" t="s">
        <v>29</v>
      </c>
      <c r="C18" s="15">
        <v>20</v>
      </c>
      <c r="D18" s="18">
        <v>7478</v>
      </c>
      <c r="E18" s="16">
        <v>44595</v>
      </c>
      <c r="F18" s="16">
        <v>45231</v>
      </c>
      <c r="G18" s="17">
        <v>5495809</v>
      </c>
      <c r="H18" s="17">
        <v>5495809</v>
      </c>
      <c r="I18" s="15" t="s">
        <v>27</v>
      </c>
      <c r="J18" s="15" t="s">
        <v>28</v>
      </c>
      <c r="K18" s="14" t="s">
        <v>153</v>
      </c>
      <c r="L18" s="19"/>
    </row>
    <row r="19" spans="1:12" x14ac:dyDescent="0.35">
      <c r="A19" s="14">
        <v>900469882</v>
      </c>
      <c r="B19" s="14" t="s">
        <v>29</v>
      </c>
      <c r="C19" s="15">
        <v>20</v>
      </c>
      <c r="D19" s="18">
        <v>6993</v>
      </c>
      <c r="E19" s="16">
        <v>44580</v>
      </c>
      <c r="F19" s="16">
        <v>45231</v>
      </c>
      <c r="G19" s="17">
        <v>1244700</v>
      </c>
      <c r="H19" s="17">
        <v>1244700</v>
      </c>
      <c r="I19" s="15" t="s">
        <v>27</v>
      </c>
      <c r="J19" s="15" t="s">
        <v>28</v>
      </c>
      <c r="K19" s="14" t="s">
        <v>153</v>
      </c>
      <c r="L19" s="19"/>
    </row>
    <row r="20" spans="1:12" x14ac:dyDescent="0.35">
      <c r="A20" s="14">
        <v>900469882</v>
      </c>
      <c r="B20" s="14" t="s">
        <v>29</v>
      </c>
      <c r="C20" s="15">
        <v>20</v>
      </c>
      <c r="D20" s="18">
        <v>5191</v>
      </c>
      <c r="E20" s="16">
        <v>44511</v>
      </c>
      <c r="F20" s="16">
        <v>45261</v>
      </c>
      <c r="G20" s="17">
        <v>2886416</v>
      </c>
      <c r="H20" s="17">
        <v>2886416</v>
      </c>
      <c r="I20" s="15" t="s">
        <v>27</v>
      </c>
      <c r="J20" s="15" t="s">
        <v>28</v>
      </c>
      <c r="K20" s="14" t="s">
        <v>153</v>
      </c>
      <c r="L20" s="19"/>
    </row>
    <row r="21" spans="1:12" x14ac:dyDescent="0.35">
      <c r="A21" s="14">
        <v>900469882</v>
      </c>
      <c r="B21" s="14" t="s">
        <v>29</v>
      </c>
      <c r="C21" s="15">
        <v>20</v>
      </c>
      <c r="D21" s="18">
        <v>4802</v>
      </c>
      <c r="E21" s="16">
        <v>44488</v>
      </c>
      <c r="F21" s="16">
        <v>45231</v>
      </c>
      <c r="G21" s="17">
        <v>7250534</v>
      </c>
      <c r="H21" s="17">
        <v>7250534</v>
      </c>
      <c r="I21" s="15" t="s">
        <v>27</v>
      </c>
      <c r="J21" s="15" t="s">
        <v>28</v>
      </c>
      <c r="K21" s="14" t="s">
        <v>153</v>
      </c>
      <c r="L21" s="19"/>
    </row>
    <row r="22" spans="1:12" x14ac:dyDescent="0.35">
      <c r="A22" s="14">
        <v>900469882</v>
      </c>
      <c r="B22" s="14" t="s">
        <v>29</v>
      </c>
      <c r="C22" s="15">
        <v>20</v>
      </c>
      <c r="D22" s="18">
        <v>4176</v>
      </c>
      <c r="E22" s="16">
        <v>44433</v>
      </c>
      <c r="F22" s="16">
        <v>45231</v>
      </c>
      <c r="G22" s="17">
        <v>2716544</v>
      </c>
      <c r="H22" s="17">
        <v>2716544</v>
      </c>
      <c r="I22" s="15" t="s">
        <v>27</v>
      </c>
      <c r="J22" s="15" t="s">
        <v>28</v>
      </c>
      <c r="K22" s="14" t="s">
        <v>153</v>
      </c>
      <c r="L22" s="19"/>
    </row>
    <row r="23" spans="1:12" x14ac:dyDescent="0.35">
      <c r="A23" s="14">
        <v>900469882</v>
      </c>
      <c r="B23" s="14" t="s">
        <v>29</v>
      </c>
      <c r="C23" s="15">
        <v>20</v>
      </c>
      <c r="D23" s="18">
        <v>3672</v>
      </c>
      <c r="E23" s="16">
        <v>44391</v>
      </c>
      <c r="F23" s="16">
        <v>45231</v>
      </c>
      <c r="G23" s="17">
        <v>335166</v>
      </c>
      <c r="H23" s="17">
        <v>335166</v>
      </c>
      <c r="I23" s="15" t="s">
        <v>27</v>
      </c>
      <c r="J23" s="15" t="s">
        <v>28</v>
      </c>
      <c r="K23" s="14" t="s">
        <v>65</v>
      </c>
      <c r="L23" s="19"/>
    </row>
    <row r="24" spans="1:12" x14ac:dyDescent="0.35">
      <c r="A24" s="14">
        <v>900469882</v>
      </c>
      <c r="B24" s="14" t="s">
        <v>29</v>
      </c>
      <c r="C24" s="15">
        <v>20</v>
      </c>
      <c r="D24" s="18">
        <v>3688</v>
      </c>
      <c r="E24" s="16">
        <v>44391</v>
      </c>
      <c r="F24" s="16">
        <v>45231</v>
      </c>
      <c r="G24" s="17">
        <v>1316500</v>
      </c>
      <c r="H24" s="17">
        <v>1316500</v>
      </c>
      <c r="I24" s="15" t="s">
        <v>27</v>
      </c>
      <c r="J24" s="15" t="s">
        <v>28</v>
      </c>
      <c r="K24" s="14" t="s">
        <v>153</v>
      </c>
      <c r="L24" s="19"/>
    </row>
    <row r="25" spans="1:12" x14ac:dyDescent="0.35">
      <c r="A25" s="14">
        <v>900469882</v>
      </c>
      <c r="B25" s="14" t="s">
        <v>29</v>
      </c>
      <c r="C25" s="15">
        <v>20</v>
      </c>
      <c r="D25" s="18">
        <v>3449</v>
      </c>
      <c r="E25" s="16">
        <v>44378</v>
      </c>
      <c r="F25" s="16">
        <v>45231</v>
      </c>
      <c r="G25" s="17">
        <v>3252702</v>
      </c>
      <c r="H25" s="17">
        <v>3252702</v>
      </c>
      <c r="I25" s="15" t="s">
        <v>27</v>
      </c>
      <c r="J25" s="15" t="s">
        <v>28</v>
      </c>
      <c r="K25" s="14" t="s">
        <v>65</v>
      </c>
      <c r="L25" s="19"/>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8"/>
  <sheetViews>
    <sheetView showGridLines="0" zoomScale="80" zoomScaleNormal="80" workbookViewId="0">
      <selection activeCell="E6" sqref="E6"/>
    </sheetView>
  </sheetViews>
  <sheetFormatPr baseColWidth="10" defaultRowHeight="14.5" x14ac:dyDescent="0.35"/>
  <cols>
    <col min="1" max="1" width="75.08984375" bestFit="1" customWidth="1"/>
    <col min="2" max="2" width="13.26953125" bestFit="1" customWidth="1"/>
    <col min="3" max="3" width="13.36328125" style="4" bestFit="1" customWidth="1"/>
    <col min="4" max="4" width="21.08984375" style="4" bestFit="1" customWidth="1"/>
  </cols>
  <sheetData>
    <row r="2" spans="1:5" ht="15" thickBot="1" x14ac:dyDescent="0.4"/>
    <row r="3" spans="1:5" ht="15" thickBot="1" x14ac:dyDescent="0.4">
      <c r="A3" s="6" t="s">
        <v>22</v>
      </c>
      <c r="B3" s="7" t="s">
        <v>26</v>
      </c>
      <c r="C3" s="8" t="s">
        <v>25</v>
      </c>
      <c r="D3" s="10" t="s">
        <v>214</v>
      </c>
    </row>
    <row r="4" spans="1:5" x14ac:dyDescent="0.35">
      <c r="A4" s="5" t="s">
        <v>20</v>
      </c>
      <c r="B4" s="43">
        <v>1</v>
      </c>
      <c r="C4" s="44">
        <v>305794</v>
      </c>
      <c r="D4" s="42">
        <v>0</v>
      </c>
    </row>
    <row r="5" spans="1:5" x14ac:dyDescent="0.35">
      <c r="A5" s="5" t="s">
        <v>12</v>
      </c>
      <c r="B5" s="43">
        <v>12</v>
      </c>
      <c r="C5" s="44">
        <v>36506177</v>
      </c>
      <c r="D5" s="42">
        <v>0</v>
      </c>
    </row>
    <row r="6" spans="1:5" x14ac:dyDescent="0.35">
      <c r="A6" s="5" t="s">
        <v>210</v>
      </c>
      <c r="B6" s="43">
        <v>7</v>
      </c>
      <c r="C6" s="44">
        <v>13721597</v>
      </c>
      <c r="D6" s="42">
        <v>0</v>
      </c>
      <c r="E6">
        <f>GETPIVOTDATA("Saldo IPS ",$A$3,"Estado de Factura EPS Septiembre 30","FACTURA PENDIENTE EN PROGRAMACION DE PAGO ")+E7</f>
        <v>38083275</v>
      </c>
    </row>
    <row r="7" spans="1:5" ht="15" thickBot="1" x14ac:dyDescent="0.4">
      <c r="A7" s="5" t="s">
        <v>211</v>
      </c>
      <c r="B7" s="43">
        <v>4</v>
      </c>
      <c r="C7" s="44">
        <v>29046858</v>
      </c>
      <c r="D7" s="42">
        <v>4685180</v>
      </c>
      <c r="E7">
        <f>GETPIVOTDATA("Saldo IPS ",$A$3,"Estado de Factura EPS Septiembre 30","FACTURA PENDIENTE EN PROGRAMACION DE PAGO - GLOSA PENDIENTE POR CONCILIAR")-GETPIVOTDATA("Valor glosa pendiente ",$A$3,"Estado de Factura EPS Septiembre 30","FACTURA PENDIENTE EN PROGRAMACION DE PAGO - GLOSA PENDIENTE POR CONCILIAR")</f>
        <v>24361678</v>
      </c>
    </row>
    <row r="8" spans="1:5" ht="15" thickBot="1" x14ac:dyDescent="0.4">
      <c r="A8" s="9" t="s">
        <v>18</v>
      </c>
      <c r="B8" s="45">
        <v>24</v>
      </c>
      <c r="C8" s="8">
        <v>79580426</v>
      </c>
      <c r="D8" s="10">
        <v>4685180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C26"/>
  <sheetViews>
    <sheetView showGridLines="0" topLeftCell="G1" zoomScale="80" zoomScaleNormal="80" workbookViewId="0">
      <selection activeCell="O17" sqref="O17"/>
    </sheetView>
  </sheetViews>
  <sheetFormatPr baseColWidth="10" defaultRowHeight="14.5" x14ac:dyDescent="0.35"/>
  <cols>
    <col min="1" max="1" width="10.90625" style="23"/>
    <col min="2" max="2" width="43.1796875" style="23" bestFit="1" customWidth="1"/>
    <col min="3" max="3" width="7.7265625" style="24" bestFit="1" customWidth="1"/>
    <col min="4" max="4" width="8.453125" style="24" bestFit="1" customWidth="1"/>
    <col min="5" max="5" width="8.453125" style="24" customWidth="1"/>
    <col min="6" max="6" width="18.54296875" style="24" bestFit="1" customWidth="1"/>
    <col min="7" max="7" width="11.81640625" style="23" bestFit="1" customWidth="1"/>
    <col min="8" max="8" width="9.7265625" style="23" bestFit="1" customWidth="1"/>
    <col min="9" max="9" width="9.7265625" style="23" customWidth="1"/>
    <col min="10" max="11" width="13.7265625" style="4" bestFit="1" customWidth="1"/>
    <col min="12" max="12" width="15.7265625" style="23" bestFit="1" customWidth="1"/>
    <col min="13" max="13" width="7.453125" style="23" bestFit="1" customWidth="1"/>
    <col min="14" max="14" width="15.1796875" style="23" customWidth="1"/>
    <col min="15" max="15" width="19.81640625" style="23" customWidth="1"/>
    <col min="16" max="17" width="10.90625" style="23"/>
    <col min="18" max="19" width="12.7265625" style="23" bestFit="1" customWidth="1"/>
    <col min="20" max="20" width="12.7265625" style="23" customWidth="1"/>
    <col min="21" max="21" width="12.7265625" style="23" bestFit="1" customWidth="1"/>
    <col min="22" max="22" width="12.7265625" style="23" customWidth="1"/>
    <col min="23" max="24" width="12.7265625" style="23" bestFit="1" customWidth="1"/>
    <col min="25" max="25" width="10.90625" style="23"/>
    <col min="26" max="26" width="15.26953125" style="23" customWidth="1"/>
    <col min="27" max="27" width="15" style="23" customWidth="1"/>
    <col min="28" max="28" width="15.36328125" style="23" customWidth="1"/>
    <col min="29" max="16384" width="10.90625" style="23"/>
  </cols>
  <sheetData>
    <row r="1" spans="1:29" x14ac:dyDescent="0.35">
      <c r="K1" s="32">
        <f>SUBTOTAL(9,K3:K26)</f>
        <v>29046858</v>
      </c>
      <c r="R1" s="32">
        <f t="shared" ref="R1:T1" si="0">SUBTOTAL(9,R3:R26)</f>
        <v>29046858</v>
      </c>
      <c r="S1" s="32">
        <f t="shared" si="0"/>
        <v>29046858</v>
      </c>
      <c r="T1" s="32">
        <f t="shared" si="0"/>
        <v>0</v>
      </c>
      <c r="W1" s="32">
        <f t="shared" ref="W1:X1" si="1">SUBTOTAL(9,W3:W26)</f>
        <v>24361678</v>
      </c>
      <c r="X1" s="32">
        <f t="shared" si="1"/>
        <v>24361678</v>
      </c>
    </row>
    <row r="2" spans="1:29" s="2" customFormat="1" ht="43.5" x14ac:dyDescent="0.35">
      <c r="A2" s="1" t="s">
        <v>6</v>
      </c>
      <c r="B2" s="1" t="s">
        <v>8</v>
      </c>
      <c r="C2" s="1" t="s">
        <v>0</v>
      </c>
      <c r="D2" s="1" t="s">
        <v>1</v>
      </c>
      <c r="E2" s="1" t="s">
        <v>154</v>
      </c>
      <c r="F2" s="28" t="s">
        <v>155</v>
      </c>
      <c r="G2" s="1" t="s">
        <v>2</v>
      </c>
      <c r="H2" s="1" t="s">
        <v>3</v>
      </c>
      <c r="I2" s="29" t="s">
        <v>180</v>
      </c>
      <c r="J2" s="30" t="s">
        <v>4</v>
      </c>
      <c r="K2" s="31" t="s">
        <v>5</v>
      </c>
      <c r="L2" s="1" t="s">
        <v>7</v>
      </c>
      <c r="M2" s="1" t="s">
        <v>9</v>
      </c>
      <c r="N2" s="1" t="s">
        <v>10</v>
      </c>
      <c r="O2" s="33" t="s">
        <v>181</v>
      </c>
      <c r="P2" s="1" t="s">
        <v>182</v>
      </c>
      <c r="Q2" s="41" t="s">
        <v>212</v>
      </c>
      <c r="R2" s="34" t="s">
        <v>186</v>
      </c>
      <c r="S2" s="34" t="s">
        <v>187</v>
      </c>
      <c r="T2" s="35" t="s">
        <v>190</v>
      </c>
      <c r="U2" s="35" t="s">
        <v>188</v>
      </c>
      <c r="V2" s="35" t="s">
        <v>191</v>
      </c>
      <c r="W2" s="34" t="s">
        <v>189</v>
      </c>
      <c r="X2" s="38" t="s">
        <v>192</v>
      </c>
      <c r="Y2" s="33" t="s">
        <v>193</v>
      </c>
      <c r="Z2" s="36" t="s">
        <v>195</v>
      </c>
      <c r="AA2" s="36" t="s">
        <v>196</v>
      </c>
      <c r="AB2" s="36" t="s">
        <v>197</v>
      </c>
      <c r="AC2" s="1" t="s">
        <v>198</v>
      </c>
    </row>
    <row r="3" spans="1:29" hidden="1" x14ac:dyDescent="0.35">
      <c r="A3" s="22">
        <v>900469882</v>
      </c>
      <c r="B3" s="22" t="s">
        <v>29</v>
      </c>
      <c r="C3" s="25">
        <v>20</v>
      </c>
      <c r="D3" s="25">
        <v>26310</v>
      </c>
      <c r="E3" s="25" t="str">
        <f>CONCATENATE(C3,D3)</f>
        <v>2026310</v>
      </c>
      <c r="F3" s="25" t="s">
        <v>156</v>
      </c>
      <c r="G3" s="26">
        <v>45476</v>
      </c>
      <c r="H3" s="26">
        <v>45509</v>
      </c>
      <c r="I3" s="26">
        <v>45509.704439004629</v>
      </c>
      <c r="J3" s="27">
        <v>153725</v>
      </c>
      <c r="K3" s="27">
        <v>153725</v>
      </c>
      <c r="L3" s="25" t="s">
        <v>27</v>
      </c>
      <c r="M3" s="25" t="s">
        <v>28</v>
      </c>
      <c r="N3" s="22" t="s">
        <v>65</v>
      </c>
      <c r="O3" s="22" t="s">
        <v>12</v>
      </c>
      <c r="P3" s="22" t="s">
        <v>183</v>
      </c>
      <c r="Q3" s="22" t="e">
        <v>#N/A</v>
      </c>
      <c r="R3" s="27">
        <v>0</v>
      </c>
      <c r="S3" s="27">
        <v>0</v>
      </c>
      <c r="T3" s="27">
        <v>153725</v>
      </c>
      <c r="U3" s="27">
        <v>0</v>
      </c>
      <c r="V3" s="39" t="s">
        <v>199</v>
      </c>
      <c r="W3" s="27">
        <v>0</v>
      </c>
      <c r="X3" s="27">
        <v>0</v>
      </c>
      <c r="Y3" s="22"/>
      <c r="Z3" s="22"/>
      <c r="AA3" s="22"/>
      <c r="AB3" s="22"/>
      <c r="AC3" s="26">
        <v>45534</v>
      </c>
    </row>
    <row r="4" spans="1:29" hidden="1" x14ac:dyDescent="0.35">
      <c r="A4" s="22">
        <v>900469882</v>
      </c>
      <c r="B4" s="22" t="s">
        <v>29</v>
      </c>
      <c r="C4" s="25">
        <v>20</v>
      </c>
      <c r="D4" s="25">
        <v>24118</v>
      </c>
      <c r="E4" s="25" t="str">
        <f t="shared" ref="E4:E26" si="2">CONCATENATE(C4,D4)</f>
        <v>2024118</v>
      </c>
      <c r="F4" s="25" t="s">
        <v>157</v>
      </c>
      <c r="G4" s="26">
        <v>45338</v>
      </c>
      <c r="H4" s="26">
        <v>45447</v>
      </c>
      <c r="I4" s="26">
        <v>45447.291666666664</v>
      </c>
      <c r="J4" s="27">
        <v>305794</v>
      </c>
      <c r="K4" s="27">
        <v>305794</v>
      </c>
      <c r="L4" s="25" t="s">
        <v>27</v>
      </c>
      <c r="M4" s="25" t="s">
        <v>28</v>
      </c>
      <c r="N4" s="22" t="s">
        <v>64</v>
      </c>
      <c r="O4" s="22" t="s">
        <v>20</v>
      </c>
      <c r="P4" s="22" t="s">
        <v>184</v>
      </c>
      <c r="Q4" s="22" t="s">
        <v>16</v>
      </c>
      <c r="R4" s="27">
        <v>305794</v>
      </c>
      <c r="S4" s="27">
        <v>305794</v>
      </c>
      <c r="T4" s="27"/>
      <c r="U4" s="27">
        <v>0</v>
      </c>
      <c r="V4" s="27"/>
      <c r="W4" s="27">
        <v>305794</v>
      </c>
      <c r="X4" s="27">
        <v>0</v>
      </c>
      <c r="Y4" s="22"/>
      <c r="Z4" s="37">
        <v>305794</v>
      </c>
      <c r="AA4" s="22">
        <v>2201539643</v>
      </c>
      <c r="AB4" s="22" t="s">
        <v>194</v>
      </c>
      <c r="AC4" s="26">
        <v>45534</v>
      </c>
    </row>
    <row r="5" spans="1:29" hidden="1" x14ac:dyDescent="0.35">
      <c r="A5" s="22">
        <v>900469882</v>
      </c>
      <c r="B5" s="22" t="s">
        <v>29</v>
      </c>
      <c r="C5" s="25">
        <v>20</v>
      </c>
      <c r="D5" s="25">
        <v>24088</v>
      </c>
      <c r="E5" s="25" t="str">
        <f t="shared" si="2"/>
        <v>2024088</v>
      </c>
      <c r="F5" s="25" t="s">
        <v>158</v>
      </c>
      <c r="G5" s="26">
        <v>45337</v>
      </c>
      <c r="H5" s="26">
        <v>45447</v>
      </c>
      <c r="I5" s="26">
        <v>45447.291666666664</v>
      </c>
      <c r="J5" s="27">
        <v>392520</v>
      </c>
      <c r="K5" s="27">
        <v>392520</v>
      </c>
      <c r="L5" s="25" t="s">
        <v>27</v>
      </c>
      <c r="M5" s="25" t="s">
        <v>28</v>
      </c>
      <c r="N5" s="22" t="s">
        <v>64</v>
      </c>
      <c r="O5" s="22" t="s">
        <v>12</v>
      </c>
      <c r="P5" s="22" t="s">
        <v>183</v>
      </c>
      <c r="Q5" s="22" t="s">
        <v>12</v>
      </c>
      <c r="R5" s="27">
        <v>0</v>
      </c>
      <c r="S5" s="27">
        <v>0</v>
      </c>
      <c r="T5" s="27">
        <v>392520</v>
      </c>
      <c r="U5" s="27">
        <v>0</v>
      </c>
      <c r="V5" s="27" t="s">
        <v>200</v>
      </c>
      <c r="W5" s="27">
        <v>0</v>
      </c>
      <c r="X5" s="27">
        <v>0</v>
      </c>
      <c r="Y5" s="22"/>
      <c r="Z5" s="22"/>
      <c r="AA5" s="22"/>
      <c r="AB5" s="22"/>
      <c r="AC5" s="26">
        <v>45534</v>
      </c>
    </row>
    <row r="6" spans="1:29" hidden="1" x14ac:dyDescent="0.35">
      <c r="A6" s="22">
        <v>900469882</v>
      </c>
      <c r="B6" s="22" t="s">
        <v>29</v>
      </c>
      <c r="C6" s="25">
        <v>20</v>
      </c>
      <c r="D6" s="25">
        <v>23773</v>
      </c>
      <c r="E6" s="25" t="str">
        <f t="shared" si="2"/>
        <v>2023773</v>
      </c>
      <c r="F6" s="25" t="s">
        <v>159</v>
      </c>
      <c r="G6" s="26">
        <v>45321</v>
      </c>
      <c r="H6" s="26">
        <v>45447</v>
      </c>
      <c r="I6" s="26">
        <v>45447.291666666664</v>
      </c>
      <c r="J6" s="27">
        <v>290989</v>
      </c>
      <c r="K6" s="27">
        <v>290989</v>
      </c>
      <c r="L6" s="25" t="s">
        <v>27</v>
      </c>
      <c r="M6" s="25" t="s">
        <v>28</v>
      </c>
      <c r="N6" s="22" t="s">
        <v>64</v>
      </c>
      <c r="O6" s="22" t="s">
        <v>12</v>
      </c>
      <c r="P6" s="22" t="s">
        <v>183</v>
      </c>
      <c r="Q6" s="22" t="s">
        <v>12</v>
      </c>
      <c r="R6" s="27">
        <v>0</v>
      </c>
      <c r="S6" s="27">
        <v>0</v>
      </c>
      <c r="T6" s="27">
        <v>290989</v>
      </c>
      <c r="U6" s="27">
        <v>0</v>
      </c>
      <c r="V6" s="39" t="s">
        <v>201</v>
      </c>
      <c r="W6" s="27">
        <v>0</v>
      </c>
      <c r="X6" s="27">
        <v>0</v>
      </c>
      <c r="Y6" s="22"/>
      <c r="Z6" s="22"/>
      <c r="AA6" s="22"/>
      <c r="AB6" s="22"/>
      <c r="AC6" s="26">
        <v>45534</v>
      </c>
    </row>
    <row r="7" spans="1:29" hidden="1" x14ac:dyDescent="0.35">
      <c r="A7" s="22">
        <v>900469882</v>
      </c>
      <c r="B7" s="22" t="s">
        <v>29</v>
      </c>
      <c r="C7" s="25">
        <v>20</v>
      </c>
      <c r="D7" s="25">
        <v>23738</v>
      </c>
      <c r="E7" s="25" t="str">
        <f t="shared" si="2"/>
        <v>2023738</v>
      </c>
      <c r="F7" s="25" t="s">
        <v>160</v>
      </c>
      <c r="G7" s="26">
        <v>45320</v>
      </c>
      <c r="H7" s="26">
        <v>45447</v>
      </c>
      <c r="I7" s="26">
        <v>45447.291666666664</v>
      </c>
      <c r="J7" s="27">
        <v>328600</v>
      </c>
      <c r="K7" s="27">
        <v>328600</v>
      </c>
      <c r="L7" s="25" t="s">
        <v>27</v>
      </c>
      <c r="M7" s="25" t="s">
        <v>28</v>
      </c>
      <c r="N7" s="22" t="s">
        <v>64</v>
      </c>
      <c r="O7" s="22" t="s">
        <v>12</v>
      </c>
      <c r="P7" s="22" t="s">
        <v>183</v>
      </c>
      <c r="Q7" s="22" t="s">
        <v>12</v>
      </c>
      <c r="R7" s="27">
        <v>0</v>
      </c>
      <c r="S7" s="27">
        <v>0</v>
      </c>
      <c r="T7" s="27">
        <v>328600</v>
      </c>
      <c r="U7" s="27">
        <v>0</v>
      </c>
      <c r="V7" s="40" t="s">
        <v>202</v>
      </c>
      <c r="W7" s="27">
        <v>0</v>
      </c>
      <c r="X7" s="27">
        <v>0</v>
      </c>
      <c r="Y7" s="22"/>
      <c r="Z7" s="22"/>
      <c r="AA7" s="22"/>
      <c r="AB7" s="22"/>
      <c r="AC7" s="26">
        <v>45534</v>
      </c>
    </row>
    <row r="8" spans="1:29" hidden="1" x14ac:dyDescent="0.35">
      <c r="A8" s="22">
        <v>900469882</v>
      </c>
      <c r="B8" s="22" t="s">
        <v>29</v>
      </c>
      <c r="C8" s="25">
        <v>20</v>
      </c>
      <c r="D8" s="25">
        <v>23732</v>
      </c>
      <c r="E8" s="25" t="str">
        <f t="shared" si="2"/>
        <v>2023732</v>
      </c>
      <c r="F8" s="25" t="s">
        <v>161</v>
      </c>
      <c r="G8" s="26">
        <v>45320</v>
      </c>
      <c r="H8" s="26">
        <v>45447</v>
      </c>
      <c r="I8" s="26">
        <v>45447.291666666664</v>
      </c>
      <c r="J8" s="27">
        <v>478670</v>
      </c>
      <c r="K8" s="27">
        <v>478670</v>
      </c>
      <c r="L8" s="25" t="s">
        <v>27</v>
      </c>
      <c r="M8" s="25" t="s">
        <v>28</v>
      </c>
      <c r="N8" s="22" t="s">
        <v>64</v>
      </c>
      <c r="O8" s="22" t="s">
        <v>12</v>
      </c>
      <c r="P8" s="22" t="s">
        <v>183</v>
      </c>
      <c r="Q8" s="22" t="s">
        <v>12</v>
      </c>
      <c r="R8" s="27">
        <v>0</v>
      </c>
      <c r="S8" s="27">
        <v>0</v>
      </c>
      <c r="T8" s="27">
        <v>478670</v>
      </c>
      <c r="U8" s="27">
        <v>0</v>
      </c>
      <c r="V8" s="40" t="s">
        <v>203</v>
      </c>
      <c r="W8" s="27">
        <v>0</v>
      </c>
      <c r="X8" s="27">
        <v>0</v>
      </c>
      <c r="Y8" s="22"/>
      <c r="Z8" s="22"/>
      <c r="AA8" s="22"/>
      <c r="AB8" s="22"/>
      <c r="AC8" s="26">
        <v>45534</v>
      </c>
    </row>
    <row r="9" spans="1:29" hidden="1" x14ac:dyDescent="0.35">
      <c r="A9" s="22">
        <v>900469882</v>
      </c>
      <c r="B9" s="22" t="s">
        <v>29</v>
      </c>
      <c r="C9" s="25">
        <v>20</v>
      </c>
      <c r="D9" s="25">
        <v>23523</v>
      </c>
      <c r="E9" s="25" t="str">
        <f t="shared" si="2"/>
        <v>2023523</v>
      </c>
      <c r="F9" s="25" t="s">
        <v>162</v>
      </c>
      <c r="G9" s="26">
        <v>45309</v>
      </c>
      <c r="H9" s="26">
        <v>45324</v>
      </c>
      <c r="I9" s="26">
        <v>45475.291666666664</v>
      </c>
      <c r="J9" s="27">
        <v>19377681</v>
      </c>
      <c r="K9" s="27">
        <v>19377681</v>
      </c>
      <c r="L9" s="25" t="s">
        <v>27</v>
      </c>
      <c r="M9" s="25" t="s">
        <v>28</v>
      </c>
      <c r="N9" s="22" t="s">
        <v>153</v>
      </c>
      <c r="O9" s="22" t="s">
        <v>12</v>
      </c>
      <c r="P9" s="22" t="s">
        <v>183</v>
      </c>
      <c r="Q9" s="22" t="s">
        <v>213</v>
      </c>
      <c r="R9" s="27">
        <v>0</v>
      </c>
      <c r="S9" s="27">
        <v>0</v>
      </c>
      <c r="T9" s="27">
        <v>19377681</v>
      </c>
      <c r="U9" s="27">
        <v>0</v>
      </c>
      <c r="V9" s="39" t="s">
        <v>204</v>
      </c>
      <c r="W9" s="27">
        <v>0</v>
      </c>
      <c r="X9" s="27">
        <v>0</v>
      </c>
      <c r="Y9" s="22"/>
      <c r="Z9" s="22"/>
      <c r="AA9" s="22"/>
      <c r="AB9" s="22"/>
      <c r="AC9" s="26">
        <v>45534</v>
      </c>
    </row>
    <row r="10" spans="1:29" hidden="1" x14ac:dyDescent="0.35">
      <c r="A10" s="22">
        <v>900469882</v>
      </c>
      <c r="B10" s="22" t="s">
        <v>29</v>
      </c>
      <c r="C10" s="25">
        <v>20</v>
      </c>
      <c r="D10" s="25">
        <v>22090</v>
      </c>
      <c r="E10" s="25" t="str">
        <f t="shared" si="2"/>
        <v>2022090</v>
      </c>
      <c r="F10" s="25" t="s">
        <v>163</v>
      </c>
      <c r="G10" s="26">
        <v>45237</v>
      </c>
      <c r="H10" s="26">
        <v>45261</v>
      </c>
      <c r="I10" s="26">
        <v>45475.291666666664</v>
      </c>
      <c r="J10" s="27">
        <v>4724580</v>
      </c>
      <c r="K10" s="27">
        <v>4724580</v>
      </c>
      <c r="L10" s="25" t="s">
        <v>27</v>
      </c>
      <c r="M10" s="25" t="s">
        <v>28</v>
      </c>
      <c r="N10" s="22" t="s">
        <v>153</v>
      </c>
      <c r="O10" s="22" t="s">
        <v>12</v>
      </c>
      <c r="P10" s="22" t="s">
        <v>183</v>
      </c>
      <c r="Q10" s="22" t="s">
        <v>213</v>
      </c>
      <c r="R10" s="27">
        <v>0</v>
      </c>
      <c r="S10" s="27">
        <v>0</v>
      </c>
      <c r="T10" s="27">
        <v>4724580</v>
      </c>
      <c r="U10" s="27">
        <v>0</v>
      </c>
      <c r="V10" s="40" t="s">
        <v>205</v>
      </c>
      <c r="W10" s="27">
        <v>0</v>
      </c>
      <c r="X10" s="27">
        <v>0</v>
      </c>
      <c r="Y10" s="22"/>
      <c r="Z10" s="22"/>
      <c r="AA10" s="22"/>
      <c r="AB10" s="22"/>
      <c r="AC10" s="26">
        <v>45534</v>
      </c>
    </row>
    <row r="11" spans="1:29" hidden="1" x14ac:dyDescent="0.35">
      <c r="A11" s="22">
        <v>900469882</v>
      </c>
      <c r="B11" s="22" t="s">
        <v>29</v>
      </c>
      <c r="C11" s="25">
        <v>20</v>
      </c>
      <c r="D11" s="25">
        <v>22093</v>
      </c>
      <c r="E11" s="25" t="str">
        <f t="shared" si="2"/>
        <v>2022093</v>
      </c>
      <c r="F11" s="25" t="s">
        <v>164</v>
      </c>
      <c r="G11" s="26">
        <v>45237</v>
      </c>
      <c r="H11" s="26">
        <v>45261</v>
      </c>
      <c r="I11" s="26">
        <v>45475.291666666664</v>
      </c>
      <c r="J11" s="27">
        <v>3291370</v>
      </c>
      <c r="K11" s="27">
        <v>3291370</v>
      </c>
      <c r="L11" s="25" t="s">
        <v>27</v>
      </c>
      <c r="M11" s="25" t="s">
        <v>28</v>
      </c>
      <c r="N11" s="22" t="s">
        <v>153</v>
      </c>
      <c r="O11" s="22" t="s">
        <v>210</v>
      </c>
      <c r="P11" s="22" t="s">
        <v>184</v>
      </c>
      <c r="Q11" s="22" t="s">
        <v>213</v>
      </c>
      <c r="R11" s="27">
        <v>3291370</v>
      </c>
      <c r="S11" s="27">
        <v>3291370</v>
      </c>
      <c r="T11" s="27"/>
      <c r="U11" s="27">
        <v>0</v>
      </c>
      <c r="V11" s="27"/>
      <c r="W11" s="27">
        <v>3291370</v>
      </c>
      <c r="X11" s="27">
        <v>0</v>
      </c>
      <c r="Y11" s="22"/>
      <c r="Z11" s="22"/>
      <c r="AA11" s="22"/>
      <c r="AB11" s="22"/>
      <c r="AC11" s="26">
        <v>45534</v>
      </c>
    </row>
    <row r="12" spans="1:29" hidden="1" x14ac:dyDescent="0.35">
      <c r="A12" s="22">
        <v>900469882</v>
      </c>
      <c r="B12" s="22" t="s">
        <v>29</v>
      </c>
      <c r="C12" s="25">
        <v>20</v>
      </c>
      <c r="D12" s="25">
        <v>20859</v>
      </c>
      <c r="E12" s="25" t="str">
        <f t="shared" si="2"/>
        <v>2020859</v>
      </c>
      <c r="F12" s="25" t="s">
        <v>165</v>
      </c>
      <c r="G12" s="26">
        <v>45174</v>
      </c>
      <c r="H12" s="26">
        <v>45231</v>
      </c>
      <c r="I12" s="26">
        <v>45475.291666666664</v>
      </c>
      <c r="J12" s="27">
        <v>2461902</v>
      </c>
      <c r="K12" s="27">
        <v>2461902</v>
      </c>
      <c r="L12" s="25" t="s">
        <v>27</v>
      </c>
      <c r="M12" s="25" t="s">
        <v>28</v>
      </c>
      <c r="N12" s="22" t="s">
        <v>65</v>
      </c>
      <c r="O12" s="22" t="s">
        <v>210</v>
      </c>
      <c r="P12" s="22" t="s">
        <v>184</v>
      </c>
      <c r="Q12" s="22" t="s">
        <v>213</v>
      </c>
      <c r="R12" s="27">
        <v>2461902</v>
      </c>
      <c r="S12" s="27">
        <v>2461902</v>
      </c>
      <c r="T12" s="27"/>
      <c r="U12" s="27">
        <v>0</v>
      </c>
      <c r="V12" s="27"/>
      <c r="W12" s="27">
        <v>2461902</v>
      </c>
      <c r="X12" s="27">
        <v>0</v>
      </c>
      <c r="Y12" s="22"/>
      <c r="Z12" s="22"/>
      <c r="AA12" s="22"/>
      <c r="AB12" s="22"/>
      <c r="AC12" s="26">
        <v>45534</v>
      </c>
    </row>
    <row r="13" spans="1:29" x14ac:dyDescent="0.35">
      <c r="A13" s="22">
        <v>900469882</v>
      </c>
      <c r="B13" s="22" t="s">
        <v>29</v>
      </c>
      <c r="C13" s="25">
        <v>20</v>
      </c>
      <c r="D13" s="25">
        <v>19867</v>
      </c>
      <c r="E13" s="25" t="str">
        <f t="shared" si="2"/>
        <v>2019867</v>
      </c>
      <c r="F13" s="25" t="s">
        <v>166</v>
      </c>
      <c r="G13" s="26">
        <v>45112</v>
      </c>
      <c r="H13" s="26">
        <v>45231</v>
      </c>
      <c r="I13" s="26">
        <v>45475.291666666664</v>
      </c>
      <c r="J13" s="27">
        <v>7954489</v>
      </c>
      <c r="K13" s="27">
        <v>7954489</v>
      </c>
      <c r="L13" s="25" t="s">
        <v>27</v>
      </c>
      <c r="M13" s="25" t="s">
        <v>28</v>
      </c>
      <c r="N13" s="22" t="s">
        <v>153</v>
      </c>
      <c r="O13" s="22" t="s">
        <v>211</v>
      </c>
      <c r="P13" s="22" t="s">
        <v>185</v>
      </c>
      <c r="Q13" s="22" t="s">
        <v>213</v>
      </c>
      <c r="R13" s="27">
        <v>7954489</v>
      </c>
      <c r="S13" s="27">
        <v>7954489</v>
      </c>
      <c r="T13" s="27"/>
      <c r="U13" s="27">
        <v>2064160</v>
      </c>
      <c r="V13" s="27"/>
      <c r="W13" s="27">
        <v>5890329</v>
      </c>
      <c r="X13" s="27">
        <v>5890329</v>
      </c>
      <c r="Y13" s="22">
        <v>136601546</v>
      </c>
      <c r="Z13" s="22"/>
      <c r="AA13" s="22"/>
      <c r="AB13" s="22"/>
      <c r="AC13" s="26">
        <v>45534</v>
      </c>
    </row>
    <row r="14" spans="1:29" hidden="1" x14ac:dyDescent="0.35">
      <c r="A14" s="22">
        <v>900469882</v>
      </c>
      <c r="B14" s="22" t="s">
        <v>29</v>
      </c>
      <c r="C14" s="25">
        <v>20</v>
      </c>
      <c r="D14" s="25">
        <v>15015</v>
      </c>
      <c r="E14" s="25" t="str">
        <f t="shared" si="2"/>
        <v>2015015</v>
      </c>
      <c r="F14" s="25" t="s">
        <v>167</v>
      </c>
      <c r="G14" s="26">
        <v>44893</v>
      </c>
      <c r="H14" s="26">
        <v>45231</v>
      </c>
      <c r="I14" s="26">
        <v>45475.291666666664</v>
      </c>
      <c r="J14" s="27">
        <v>463992</v>
      </c>
      <c r="K14" s="27">
        <v>463992</v>
      </c>
      <c r="L14" s="25" t="s">
        <v>27</v>
      </c>
      <c r="M14" s="25" t="s">
        <v>28</v>
      </c>
      <c r="N14" s="22" t="s">
        <v>65</v>
      </c>
      <c r="O14" s="22" t="s">
        <v>12</v>
      </c>
      <c r="P14" s="22" t="s">
        <v>183</v>
      </c>
      <c r="Q14" s="22" t="s">
        <v>213</v>
      </c>
      <c r="R14" s="27">
        <v>0</v>
      </c>
      <c r="S14" s="27">
        <v>0</v>
      </c>
      <c r="T14" s="27">
        <v>463992</v>
      </c>
      <c r="U14" s="27">
        <v>0</v>
      </c>
      <c r="V14" s="40" t="s">
        <v>206</v>
      </c>
      <c r="W14" s="27">
        <v>0</v>
      </c>
      <c r="X14" s="27">
        <v>0</v>
      </c>
      <c r="Y14" s="22"/>
      <c r="Z14" s="22"/>
      <c r="AA14" s="22"/>
      <c r="AB14" s="22"/>
      <c r="AC14" s="26">
        <v>45534</v>
      </c>
    </row>
    <row r="15" spans="1:29" hidden="1" x14ac:dyDescent="0.35">
      <c r="A15" s="22">
        <v>900469882</v>
      </c>
      <c r="B15" s="22" t="s">
        <v>29</v>
      </c>
      <c r="C15" s="25">
        <v>20</v>
      </c>
      <c r="D15" s="25">
        <v>15016</v>
      </c>
      <c r="E15" s="25" t="str">
        <f t="shared" si="2"/>
        <v>2015016</v>
      </c>
      <c r="F15" s="25" t="s">
        <v>168</v>
      </c>
      <c r="G15" s="26">
        <v>44893</v>
      </c>
      <c r="H15" s="26">
        <v>45231</v>
      </c>
      <c r="I15" s="26">
        <v>45475.291666666664</v>
      </c>
      <c r="J15" s="27">
        <v>249341</v>
      </c>
      <c r="K15" s="27">
        <v>249341</v>
      </c>
      <c r="L15" s="25" t="s">
        <v>27</v>
      </c>
      <c r="M15" s="25" t="s">
        <v>28</v>
      </c>
      <c r="N15" s="22" t="s">
        <v>65</v>
      </c>
      <c r="O15" s="22" t="s">
        <v>210</v>
      </c>
      <c r="P15" s="22" t="s">
        <v>184</v>
      </c>
      <c r="Q15" s="22" t="s">
        <v>213</v>
      </c>
      <c r="R15" s="27">
        <v>249341</v>
      </c>
      <c r="S15" s="27">
        <v>249341</v>
      </c>
      <c r="T15" s="27"/>
      <c r="U15" s="27">
        <v>0</v>
      </c>
      <c r="V15" s="27"/>
      <c r="W15" s="27">
        <v>249341</v>
      </c>
      <c r="X15" s="27">
        <v>249341</v>
      </c>
      <c r="Y15" s="22">
        <v>136601545</v>
      </c>
      <c r="Z15" s="22"/>
      <c r="AA15" s="22"/>
      <c r="AB15" s="22"/>
      <c r="AC15" s="26">
        <v>45534</v>
      </c>
    </row>
    <row r="16" spans="1:29" hidden="1" x14ac:dyDescent="0.35">
      <c r="A16" s="22">
        <v>900469882</v>
      </c>
      <c r="B16" s="22" t="s">
        <v>29</v>
      </c>
      <c r="C16" s="25">
        <v>20</v>
      </c>
      <c r="D16" s="25">
        <v>14130</v>
      </c>
      <c r="E16" s="25" t="str">
        <f t="shared" si="2"/>
        <v>2014130</v>
      </c>
      <c r="F16" s="25" t="s">
        <v>169</v>
      </c>
      <c r="G16" s="26">
        <v>44866</v>
      </c>
      <c r="H16" s="26">
        <v>45231</v>
      </c>
      <c r="I16" s="26">
        <v>45475.291666666664</v>
      </c>
      <c r="J16" s="27">
        <v>766567</v>
      </c>
      <c r="K16" s="27">
        <v>766567</v>
      </c>
      <c r="L16" s="25" t="s">
        <v>27</v>
      </c>
      <c r="M16" s="25" t="s">
        <v>28</v>
      </c>
      <c r="N16" s="22" t="s">
        <v>65</v>
      </c>
      <c r="O16" s="22" t="s">
        <v>12</v>
      </c>
      <c r="P16" s="22" t="s">
        <v>183</v>
      </c>
      <c r="Q16" s="22" t="s">
        <v>213</v>
      </c>
      <c r="R16" s="27">
        <v>0</v>
      </c>
      <c r="S16" s="27">
        <v>0</v>
      </c>
      <c r="T16" s="27">
        <v>766567</v>
      </c>
      <c r="U16" s="27">
        <v>0</v>
      </c>
      <c r="V16" s="40" t="s">
        <v>207</v>
      </c>
      <c r="W16" s="27">
        <v>0</v>
      </c>
      <c r="X16" s="27">
        <v>0</v>
      </c>
      <c r="Y16" s="22"/>
      <c r="Z16" s="22"/>
      <c r="AA16" s="22"/>
      <c r="AB16" s="22"/>
      <c r="AC16" s="26">
        <v>45534</v>
      </c>
    </row>
    <row r="17" spans="1:29" x14ac:dyDescent="0.35">
      <c r="A17" s="22">
        <v>900469882</v>
      </c>
      <c r="B17" s="22" t="s">
        <v>29</v>
      </c>
      <c r="C17" s="25">
        <v>20</v>
      </c>
      <c r="D17" s="25">
        <v>11183</v>
      </c>
      <c r="E17" s="25" t="str">
        <f t="shared" si="2"/>
        <v>2011183</v>
      </c>
      <c r="F17" s="25" t="s">
        <v>170</v>
      </c>
      <c r="G17" s="26">
        <v>44747</v>
      </c>
      <c r="H17" s="26">
        <v>45231</v>
      </c>
      <c r="I17" s="26">
        <v>45475.291666666664</v>
      </c>
      <c r="J17" s="27">
        <v>5881177</v>
      </c>
      <c r="K17" s="27">
        <v>5881177</v>
      </c>
      <c r="L17" s="25" t="s">
        <v>27</v>
      </c>
      <c r="M17" s="25" t="s">
        <v>28</v>
      </c>
      <c r="N17" s="22" t="s">
        <v>153</v>
      </c>
      <c r="O17" s="22" t="s">
        <v>211</v>
      </c>
      <c r="P17" s="22" t="s">
        <v>185</v>
      </c>
      <c r="Q17" s="22" t="s">
        <v>213</v>
      </c>
      <c r="R17" s="27">
        <v>5881177</v>
      </c>
      <c r="S17" s="27">
        <v>5881177</v>
      </c>
      <c r="T17" s="27"/>
      <c r="U17" s="27">
        <v>1014370</v>
      </c>
      <c r="V17" s="27"/>
      <c r="W17" s="27">
        <v>4866807</v>
      </c>
      <c r="X17" s="27">
        <v>4866807</v>
      </c>
      <c r="Y17" s="20">
        <v>136601546</v>
      </c>
      <c r="Z17" s="22"/>
      <c r="AA17" s="22"/>
      <c r="AB17" s="22"/>
      <c r="AC17" s="26">
        <v>45534</v>
      </c>
    </row>
    <row r="18" spans="1:29" x14ac:dyDescent="0.35">
      <c r="A18" s="22">
        <v>900469882</v>
      </c>
      <c r="B18" s="22" t="s">
        <v>29</v>
      </c>
      <c r="C18" s="25">
        <v>20</v>
      </c>
      <c r="D18" s="25">
        <v>7486</v>
      </c>
      <c r="E18" s="25" t="str">
        <f t="shared" si="2"/>
        <v>207486</v>
      </c>
      <c r="F18" s="25" t="s">
        <v>171</v>
      </c>
      <c r="G18" s="26">
        <v>44596</v>
      </c>
      <c r="H18" s="26">
        <v>45231</v>
      </c>
      <c r="I18" s="26">
        <v>45475.291666666664</v>
      </c>
      <c r="J18" s="27">
        <v>7960658</v>
      </c>
      <c r="K18" s="27">
        <v>7960658</v>
      </c>
      <c r="L18" s="25" t="s">
        <v>27</v>
      </c>
      <c r="M18" s="25" t="s">
        <v>28</v>
      </c>
      <c r="N18" s="22" t="s">
        <v>153</v>
      </c>
      <c r="O18" s="22" t="s">
        <v>211</v>
      </c>
      <c r="P18" s="22" t="s">
        <v>185</v>
      </c>
      <c r="Q18" s="22" t="s">
        <v>213</v>
      </c>
      <c r="R18" s="27">
        <v>7960658</v>
      </c>
      <c r="S18" s="27">
        <v>7960658</v>
      </c>
      <c r="T18" s="27"/>
      <c r="U18" s="27">
        <v>946400</v>
      </c>
      <c r="V18" s="27"/>
      <c r="W18" s="27">
        <v>7014258</v>
      </c>
      <c r="X18" s="27">
        <v>7014258</v>
      </c>
      <c r="Y18" s="22">
        <v>136601557</v>
      </c>
      <c r="Z18" s="22"/>
      <c r="AA18" s="22"/>
      <c r="AB18" s="22"/>
      <c r="AC18" s="26">
        <v>45534</v>
      </c>
    </row>
    <row r="19" spans="1:29" hidden="1" x14ac:dyDescent="0.35">
      <c r="A19" s="22">
        <v>900469882</v>
      </c>
      <c r="B19" s="22" t="s">
        <v>29</v>
      </c>
      <c r="C19" s="25">
        <v>20</v>
      </c>
      <c r="D19" s="25">
        <v>7478</v>
      </c>
      <c r="E19" s="25" t="str">
        <f t="shared" si="2"/>
        <v>207478</v>
      </c>
      <c r="F19" s="25" t="s">
        <v>172</v>
      </c>
      <c r="G19" s="26">
        <v>44595</v>
      </c>
      <c r="H19" s="26">
        <v>45231</v>
      </c>
      <c r="I19" s="26">
        <v>45475.291666666664</v>
      </c>
      <c r="J19" s="27">
        <v>5495809</v>
      </c>
      <c r="K19" s="27">
        <v>5495809</v>
      </c>
      <c r="L19" s="25" t="s">
        <v>27</v>
      </c>
      <c r="M19" s="25" t="s">
        <v>28</v>
      </c>
      <c r="N19" s="22" t="s">
        <v>153</v>
      </c>
      <c r="O19" s="22" t="s">
        <v>12</v>
      </c>
      <c r="P19" s="22" t="s">
        <v>183</v>
      </c>
      <c r="Q19" s="22" t="s">
        <v>213</v>
      </c>
      <c r="R19" s="27">
        <v>0</v>
      </c>
      <c r="S19" s="27">
        <v>0</v>
      </c>
      <c r="T19" s="27">
        <v>5495809</v>
      </c>
      <c r="U19" s="27">
        <v>0</v>
      </c>
      <c r="V19" s="27" t="s">
        <v>208</v>
      </c>
      <c r="W19" s="27">
        <v>0</v>
      </c>
      <c r="X19" s="27">
        <v>0</v>
      </c>
      <c r="Y19" s="22"/>
      <c r="Z19" s="22"/>
      <c r="AA19" s="22"/>
      <c r="AB19" s="22"/>
      <c r="AC19" s="26">
        <v>45534</v>
      </c>
    </row>
    <row r="20" spans="1:29" hidden="1" x14ac:dyDescent="0.35">
      <c r="A20" s="22">
        <v>900469882</v>
      </c>
      <c r="B20" s="22" t="s">
        <v>29</v>
      </c>
      <c r="C20" s="25">
        <v>20</v>
      </c>
      <c r="D20" s="25">
        <v>6993</v>
      </c>
      <c r="E20" s="25" t="str">
        <f t="shared" si="2"/>
        <v>206993</v>
      </c>
      <c r="F20" s="25" t="s">
        <v>173</v>
      </c>
      <c r="G20" s="26">
        <v>44580</v>
      </c>
      <c r="H20" s="26">
        <v>45231</v>
      </c>
      <c r="I20" s="26">
        <v>45475.291666666664</v>
      </c>
      <c r="J20" s="27">
        <v>1244700</v>
      </c>
      <c r="K20" s="27">
        <v>1244700</v>
      </c>
      <c r="L20" s="25" t="s">
        <v>27</v>
      </c>
      <c r="M20" s="25" t="s">
        <v>28</v>
      </c>
      <c r="N20" s="22" t="s">
        <v>153</v>
      </c>
      <c r="O20" s="22" t="s">
        <v>210</v>
      </c>
      <c r="P20" s="22" t="s">
        <v>184</v>
      </c>
      <c r="Q20" s="22" t="s">
        <v>213</v>
      </c>
      <c r="R20" s="27">
        <v>1244700</v>
      </c>
      <c r="S20" s="27">
        <v>1244700</v>
      </c>
      <c r="T20" s="27"/>
      <c r="U20" s="27">
        <v>0</v>
      </c>
      <c r="V20" s="27"/>
      <c r="W20" s="27">
        <v>1244700</v>
      </c>
      <c r="X20" s="27">
        <v>1244700</v>
      </c>
      <c r="Y20" s="22">
        <v>136601551</v>
      </c>
      <c r="Z20" s="22"/>
      <c r="AA20" s="22"/>
      <c r="AB20" s="22"/>
      <c r="AC20" s="26">
        <v>45534</v>
      </c>
    </row>
    <row r="21" spans="1:29" hidden="1" x14ac:dyDescent="0.35">
      <c r="A21" s="22">
        <v>900469882</v>
      </c>
      <c r="B21" s="22" t="s">
        <v>29</v>
      </c>
      <c r="C21" s="25">
        <v>20</v>
      </c>
      <c r="D21" s="25">
        <v>5191</v>
      </c>
      <c r="E21" s="25" t="str">
        <f t="shared" si="2"/>
        <v>205191</v>
      </c>
      <c r="F21" s="25" t="s">
        <v>174</v>
      </c>
      <c r="G21" s="26">
        <v>44511</v>
      </c>
      <c r="H21" s="26">
        <v>45261</v>
      </c>
      <c r="I21" s="26">
        <v>45475.291666666664</v>
      </c>
      <c r="J21" s="27">
        <v>2886416</v>
      </c>
      <c r="K21" s="27">
        <v>2886416</v>
      </c>
      <c r="L21" s="25" t="s">
        <v>27</v>
      </c>
      <c r="M21" s="25" t="s">
        <v>28</v>
      </c>
      <c r="N21" s="22" t="s">
        <v>153</v>
      </c>
      <c r="O21" s="22" t="s">
        <v>210</v>
      </c>
      <c r="P21" s="22" t="s">
        <v>184</v>
      </c>
      <c r="Q21" s="22" t="s">
        <v>213</v>
      </c>
      <c r="R21" s="27">
        <v>2886416</v>
      </c>
      <c r="S21" s="27">
        <v>2886416</v>
      </c>
      <c r="T21" s="27"/>
      <c r="U21" s="27">
        <v>0</v>
      </c>
      <c r="V21" s="27"/>
      <c r="W21" s="27">
        <v>2886416</v>
      </c>
      <c r="X21" s="27">
        <v>0</v>
      </c>
      <c r="Y21" s="22"/>
      <c r="Z21" s="22"/>
      <c r="AA21" s="22"/>
      <c r="AB21" s="22"/>
      <c r="AC21" s="26">
        <v>45534</v>
      </c>
    </row>
    <row r="22" spans="1:29" x14ac:dyDescent="0.35">
      <c r="A22" s="22">
        <v>900469882</v>
      </c>
      <c r="B22" s="22" t="s">
        <v>29</v>
      </c>
      <c r="C22" s="25">
        <v>20</v>
      </c>
      <c r="D22" s="25">
        <v>4802</v>
      </c>
      <c r="E22" s="25" t="str">
        <f t="shared" si="2"/>
        <v>204802</v>
      </c>
      <c r="F22" s="25" t="s">
        <v>175</v>
      </c>
      <c r="G22" s="26">
        <v>44488</v>
      </c>
      <c r="H22" s="26">
        <v>45231</v>
      </c>
      <c r="I22" s="26">
        <v>45475.291666666664</v>
      </c>
      <c r="J22" s="27">
        <v>7250534</v>
      </c>
      <c r="K22" s="27">
        <v>7250534</v>
      </c>
      <c r="L22" s="25" t="s">
        <v>27</v>
      </c>
      <c r="M22" s="25" t="s">
        <v>28</v>
      </c>
      <c r="N22" s="22" t="s">
        <v>153</v>
      </c>
      <c r="O22" s="22" t="s">
        <v>211</v>
      </c>
      <c r="P22" s="22" t="s">
        <v>185</v>
      </c>
      <c r="Q22" s="22" t="s">
        <v>213</v>
      </c>
      <c r="R22" s="27">
        <v>7250534</v>
      </c>
      <c r="S22" s="27">
        <v>7250534</v>
      </c>
      <c r="T22" s="27"/>
      <c r="U22" s="27">
        <v>660250</v>
      </c>
      <c r="V22" s="27"/>
      <c r="W22" s="27">
        <v>6590284</v>
      </c>
      <c r="X22" s="27">
        <v>6590284</v>
      </c>
      <c r="Y22" s="22">
        <v>136601546</v>
      </c>
      <c r="Z22" s="22"/>
      <c r="AA22" s="22"/>
      <c r="AB22" s="22"/>
      <c r="AC22" s="26">
        <v>45534</v>
      </c>
    </row>
    <row r="23" spans="1:29" hidden="1" x14ac:dyDescent="0.35">
      <c r="A23" s="22">
        <v>900469882</v>
      </c>
      <c r="B23" s="22" t="s">
        <v>29</v>
      </c>
      <c r="C23" s="25">
        <v>20</v>
      </c>
      <c r="D23" s="25">
        <v>4176</v>
      </c>
      <c r="E23" s="25" t="str">
        <f t="shared" si="2"/>
        <v>204176</v>
      </c>
      <c r="F23" s="25" t="s">
        <v>176</v>
      </c>
      <c r="G23" s="26">
        <v>44433</v>
      </c>
      <c r="H23" s="26">
        <v>45231</v>
      </c>
      <c r="I23" s="26">
        <v>45475.291666666664</v>
      </c>
      <c r="J23" s="27">
        <v>2716544</v>
      </c>
      <c r="K23" s="27">
        <v>2716544</v>
      </c>
      <c r="L23" s="25" t="s">
        <v>27</v>
      </c>
      <c r="M23" s="25" t="s">
        <v>28</v>
      </c>
      <c r="N23" s="22" t="s">
        <v>153</v>
      </c>
      <c r="O23" s="22" t="s">
        <v>12</v>
      </c>
      <c r="P23" s="22" t="s">
        <v>183</v>
      </c>
      <c r="Q23" s="22" t="s">
        <v>213</v>
      </c>
      <c r="R23" s="27">
        <v>0</v>
      </c>
      <c r="S23" s="27">
        <v>0</v>
      </c>
      <c r="T23" s="27">
        <v>2716544</v>
      </c>
      <c r="U23" s="27">
        <v>0</v>
      </c>
      <c r="V23" s="39" t="s">
        <v>209</v>
      </c>
      <c r="W23" s="27">
        <v>0</v>
      </c>
      <c r="X23" s="27">
        <v>0</v>
      </c>
      <c r="Y23" s="22"/>
      <c r="Z23" s="22"/>
      <c r="AA23" s="22"/>
      <c r="AB23" s="22"/>
      <c r="AC23" s="26">
        <v>45534</v>
      </c>
    </row>
    <row r="24" spans="1:29" hidden="1" x14ac:dyDescent="0.35">
      <c r="A24" s="22">
        <v>900469882</v>
      </c>
      <c r="B24" s="22" t="s">
        <v>29</v>
      </c>
      <c r="C24" s="25">
        <v>20</v>
      </c>
      <c r="D24" s="25">
        <v>3672</v>
      </c>
      <c r="E24" s="25" t="str">
        <f t="shared" si="2"/>
        <v>203672</v>
      </c>
      <c r="F24" s="25" t="s">
        <v>177</v>
      </c>
      <c r="G24" s="26">
        <v>44391</v>
      </c>
      <c r="H24" s="26">
        <v>45231</v>
      </c>
      <c r="I24" s="26">
        <v>45475.291666666664</v>
      </c>
      <c r="J24" s="27">
        <v>335166</v>
      </c>
      <c r="K24" s="27">
        <v>335166</v>
      </c>
      <c r="L24" s="25" t="s">
        <v>27</v>
      </c>
      <c r="M24" s="25" t="s">
        <v>28</v>
      </c>
      <c r="N24" s="22" t="s">
        <v>65</v>
      </c>
      <c r="O24" s="22" t="s">
        <v>210</v>
      </c>
      <c r="P24" s="22" t="s">
        <v>184</v>
      </c>
      <c r="Q24" s="22" t="s">
        <v>213</v>
      </c>
      <c r="R24" s="27">
        <v>335166</v>
      </c>
      <c r="S24" s="27">
        <v>335166</v>
      </c>
      <c r="T24" s="27"/>
      <c r="U24" s="27">
        <v>0</v>
      </c>
      <c r="V24" s="27"/>
      <c r="W24" s="27">
        <v>335166</v>
      </c>
      <c r="X24" s="27">
        <v>335166</v>
      </c>
      <c r="Y24" s="22">
        <v>136601546</v>
      </c>
      <c r="Z24" s="22"/>
      <c r="AA24" s="22"/>
      <c r="AB24" s="22"/>
      <c r="AC24" s="26">
        <v>45534</v>
      </c>
    </row>
    <row r="25" spans="1:29" hidden="1" x14ac:dyDescent="0.35">
      <c r="A25" s="22">
        <v>900469882</v>
      </c>
      <c r="B25" s="22" t="s">
        <v>29</v>
      </c>
      <c r="C25" s="25">
        <v>20</v>
      </c>
      <c r="D25" s="25">
        <v>3688</v>
      </c>
      <c r="E25" s="25" t="str">
        <f t="shared" si="2"/>
        <v>203688</v>
      </c>
      <c r="F25" s="25" t="s">
        <v>178</v>
      </c>
      <c r="G25" s="26">
        <v>44391</v>
      </c>
      <c r="H25" s="26">
        <v>45231</v>
      </c>
      <c r="I25" s="26">
        <v>45475.291666666664</v>
      </c>
      <c r="J25" s="27">
        <v>1316500</v>
      </c>
      <c r="K25" s="27">
        <v>1316500</v>
      </c>
      <c r="L25" s="25" t="s">
        <v>27</v>
      </c>
      <c r="M25" s="25" t="s">
        <v>28</v>
      </c>
      <c r="N25" s="22" t="s">
        <v>153</v>
      </c>
      <c r="O25" s="22" t="s">
        <v>12</v>
      </c>
      <c r="P25" s="22" t="s">
        <v>183</v>
      </c>
      <c r="Q25" s="22" t="s">
        <v>213</v>
      </c>
      <c r="R25" s="27">
        <v>0</v>
      </c>
      <c r="S25" s="27">
        <v>0</v>
      </c>
      <c r="T25" s="27">
        <v>1316500</v>
      </c>
      <c r="U25" s="27">
        <v>0</v>
      </c>
      <c r="V25" s="27" t="s">
        <v>205</v>
      </c>
      <c r="W25" s="27">
        <v>0</v>
      </c>
      <c r="X25" s="27">
        <v>0</v>
      </c>
      <c r="Y25" s="22"/>
      <c r="Z25" s="22"/>
      <c r="AA25" s="22"/>
      <c r="AB25" s="22"/>
      <c r="AC25" s="26">
        <v>45534</v>
      </c>
    </row>
    <row r="26" spans="1:29" hidden="1" x14ac:dyDescent="0.35">
      <c r="A26" s="22">
        <v>900469882</v>
      </c>
      <c r="B26" s="22" t="s">
        <v>29</v>
      </c>
      <c r="C26" s="25">
        <v>20</v>
      </c>
      <c r="D26" s="25">
        <v>3449</v>
      </c>
      <c r="E26" s="25" t="str">
        <f t="shared" si="2"/>
        <v>203449</v>
      </c>
      <c r="F26" s="25" t="s">
        <v>179</v>
      </c>
      <c r="G26" s="26">
        <v>44378</v>
      </c>
      <c r="H26" s="26">
        <v>45231</v>
      </c>
      <c r="I26" s="26">
        <v>45475.291666666664</v>
      </c>
      <c r="J26" s="27">
        <v>3252702</v>
      </c>
      <c r="K26" s="27">
        <v>3252702</v>
      </c>
      <c r="L26" s="25" t="s">
        <v>27</v>
      </c>
      <c r="M26" s="25" t="s">
        <v>28</v>
      </c>
      <c r="N26" s="22" t="s">
        <v>65</v>
      </c>
      <c r="O26" s="22" t="s">
        <v>210</v>
      </c>
      <c r="P26" s="22" t="s">
        <v>184</v>
      </c>
      <c r="Q26" s="22" t="s">
        <v>213</v>
      </c>
      <c r="R26" s="27">
        <v>3252702</v>
      </c>
      <c r="S26" s="27">
        <v>3252702</v>
      </c>
      <c r="T26" s="27"/>
      <c r="U26" s="27">
        <v>0</v>
      </c>
      <c r="V26" s="27"/>
      <c r="W26" s="27">
        <v>3252702</v>
      </c>
      <c r="X26" s="27">
        <v>3252702</v>
      </c>
      <c r="Y26" s="22">
        <v>136601546</v>
      </c>
      <c r="Z26" s="22"/>
      <c r="AA26" s="22"/>
      <c r="AB26" s="22"/>
      <c r="AC26" s="26">
        <v>45534</v>
      </c>
    </row>
  </sheetData>
  <autoFilter ref="A2:AC26">
    <filterColumn colId="14">
      <filters>
        <filter val="FACTURA PENDIENTE EN PROGRAMACION DE PAGO - GLOSA PENDIENTE POR CONCILIAR"/>
      </filters>
    </filterColumn>
  </autoFilter>
  <dataValidations count="1">
    <dataValidation type="whole" operator="greaterThan" allowBlank="1" showInputMessage="1" showErrorMessage="1" errorTitle="DATO ERRADO" error="El valor debe ser diferente de cero" sqref="R1:T1 W1:X1 T3 T5:T10 T14 T16 T19 T23 T25 J1:K1048576">
      <formula1>1</formula1>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F32" sqref="F32"/>
    </sheetView>
  </sheetViews>
  <sheetFormatPr baseColWidth="10" defaultRowHeight="12.5" x14ac:dyDescent="0.25"/>
  <cols>
    <col min="1" max="1" width="1" style="46" customWidth="1"/>
    <col min="2" max="2" width="7.81640625" style="46" customWidth="1"/>
    <col min="3" max="3" width="17.54296875" style="46" customWidth="1"/>
    <col min="4" max="4" width="11.54296875" style="46" customWidth="1"/>
    <col min="5" max="6" width="11.453125" style="46" customWidth="1"/>
    <col min="7" max="7" width="8.1796875" style="46" customWidth="1"/>
    <col min="8" max="8" width="20.81640625" style="46" customWidth="1"/>
    <col min="9" max="9" width="25.453125" style="46" customWidth="1"/>
    <col min="10" max="10" width="12.453125" style="46" customWidth="1"/>
    <col min="11" max="11" width="1.7265625" style="46" customWidth="1"/>
    <col min="12" max="12" width="8.7265625" style="46" customWidth="1"/>
    <col min="13" max="13" width="16.54296875" style="75" bestFit="1" customWidth="1"/>
    <col min="14" max="14" width="13.81640625" style="46" bestFit="1" customWidth="1"/>
    <col min="15" max="15" width="7.453125" style="46" bestFit="1" customWidth="1"/>
    <col min="16" max="16" width="13.26953125" style="46" bestFit="1" customWidth="1"/>
    <col min="17" max="225" width="10.90625" style="46"/>
    <col min="226" max="226" width="4.453125" style="46" customWidth="1"/>
    <col min="227" max="227" width="10.90625" style="46"/>
    <col min="228" max="228" width="17.54296875" style="46" customWidth="1"/>
    <col min="229" max="229" width="11.54296875" style="46" customWidth="1"/>
    <col min="230" max="233" width="10.90625" style="46"/>
    <col min="234" max="234" width="22.54296875" style="46" customWidth="1"/>
    <col min="235" max="235" width="14" style="46" customWidth="1"/>
    <col min="236" max="236" width="1.7265625" style="46" customWidth="1"/>
    <col min="237" max="481" width="10.90625" style="46"/>
    <col min="482" max="482" width="4.453125" style="46" customWidth="1"/>
    <col min="483" max="483" width="10.90625" style="46"/>
    <col min="484" max="484" width="17.54296875" style="46" customWidth="1"/>
    <col min="485" max="485" width="11.54296875" style="46" customWidth="1"/>
    <col min="486" max="489" width="10.90625" style="46"/>
    <col min="490" max="490" width="22.54296875" style="46" customWidth="1"/>
    <col min="491" max="491" width="14" style="46" customWidth="1"/>
    <col min="492" max="492" width="1.7265625" style="46" customWidth="1"/>
    <col min="493" max="737" width="10.90625" style="46"/>
    <col min="738" max="738" width="4.453125" style="46" customWidth="1"/>
    <col min="739" max="739" width="10.90625" style="46"/>
    <col min="740" max="740" width="17.54296875" style="46" customWidth="1"/>
    <col min="741" max="741" width="11.54296875" style="46" customWidth="1"/>
    <col min="742" max="745" width="10.90625" style="46"/>
    <col min="746" max="746" width="22.54296875" style="46" customWidth="1"/>
    <col min="747" max="747" width="14" style="46" customWidth="1"/>
    <col min="748" max="748" width="1.7265625" style="46" customWidth="1"/>
    <col min="749" max="993" width="10.90625" style="46"/>
    <col min="994" max="994" width="4.453125" style="46" customWidth="1"/>
    <col min="995" max="995" width="10.90625" style="46"/>
    <col min="996" max="996" width="17.54296875" style="46" customWidth="1"/>
    <col min="997" max="997" width="11.54296875" style="46" customWidth="1"/>
    <col min="998" max="1001" width="10.90625" style="46"/>
    <col min="1002" max="1002" width="22.54296875" style="46" customWidth="1"/>
    <col min="1003" max="1003" width="14" style="46" customWidth="1"/>
    <col min="1004" max="1004" width="1.7265625" style="46" customWidth="1"/>
    <col min="1005" max="1249" width="10.90625" style="46"/>
    <col min="1250" max="1250" width="4.453125" style="46" customWidth="1"/>
    <col min="1251" max="1251" width="10.90625" style="46"/>
    <col min="1252" max="1252" width="17.54296875" style="46" customWidth="1"/>
    <col min="1253" max="1253" width="11.54296875" style="46" customWidth="1"/>
    <col min="1254" max="1257" width="10.90625" style="46"/>
    <col min="1258" max="1258" width="22.54296875" style="46" customWidth="1"/>
    <col min="1259" max="1259" width="14" style="46" customWidth="1"/>
    <col min="1260" max="1260" width="1.7265625" style="46" customWidth="1"/>
    <col min="1261" max="1505" width="10.90625" style="46"/>
    <col min="1506" max="1506" width="4.453125" style="46" customWidth="1"/>
    <col min="1507" max="1507" width="10.90625" style="46"/>
    <col min="1508" max="1508" width="17.54296875" style="46" customWidth="1"/>
    <col min="1509" max="1509" width="11.54296875" style="46" customWidth="1"/>
    <col min="1510" max="1513" width="10.90625" style="46"/>
    <col min="1514" max="1514" width="22.54296875" style="46" customWidth="1"/>
    <col min="1515" max="1515" width="14" style="46" customWidth="1"/>
    <col min="1516" max="1516" width="1.7265625" style="46" customWidth="1"/>
    <col min="1517" max="1761" width="10.90625" style="46"/>
    <col min="1762" max="1762" width="4.453125" style="46" customWidth="1"/>
    <col min="1763" max="1763" width="10.90625" style="46"/>
    <col min="1764" max="1764" width="17.54296875" style="46" customWidth="1"/>
    <col min="1765" max="1765" width="11.54296875" style="46" customWidth="1"/>
    <col min="1766" max="1769" width="10.90625" style="46"/>
    <col min="1770" max="1770" width="22.54296875" style="46" customWidth="1"/>
    <col min="1771" max="1771" width="14" style="46" customWidth="1"/>
    <col min="1772" max="1772" width="1.7265625" style="46" customWidth="1"/>
    <col min="1773" max="2017" width="10.90625" style="46"/>
    <col min="2018" max="2018" width="4.453125" style="46" customWidth="1"/>
    <col min="2019" max="2019" width="10.90625" style="46"/>
    <col min="2020" max="2020" width="17.54296875" style="46" customWidth="1"/>
    <col min="2021" max="2021" width="11.54296875" style="46" customWidth="1"/>
    <col min="2022" max="2025" width="10.90625" style="46"/>
    <col min="2026" max="2026" width="22.54296875" style="46" customWidth="1"/>
    <col min="2027" max="2027" width="14" style="46" customWidth="1"/>
    <col min="2028" max="2028" width="1.7265625" style="46" customWidth="1"/>
    <col min="2029" max="2273" width="10.90625" style="46"/>
    <col min="2274" max="2274" width="4.453125" style="46" customWidth="1"/>
    <col min="2275" max="2275" width="10.90625" style="46"/>
    <col min="2276" max="2276" width="17.54296875" style="46" customWidth="1"/>
    <col min="2277" max="2277" width="11.54296875" style="46" customWidth="1"/>
    <col min="2278" max="2281" width="10.90625" style="46"/>
    <col min="2282" max="2282" width="22.54296875" style="46" customWidth="1"/>
    <col min="2283" max="2283" width="14" style="46" customWidth="1"/>
    <col min="2284" max="2284" width="1.7265625" style="46" customWidth="1"/>
    <col min="2285" max="2529" width="10.90625" style="46"/>
    <col min="2530" max="2530" width="4.453125" style="46" customWidth="1"/>
    <col min="2531" max="2531" width="10.90625" style="46"/>
    <col min="2532" max="2532" width="17.54296875" style="46" customWidth="1"/>
    <col min="2533" max="2533" width="11.54296875" style="46" customWidth="1"/>
    <col min="2534" max="2537" width="10.90625" style="46"/>
    <col min="2538" max="2538" width="22.54296875" style="46" customWidth="1"/>
    <col min="2539" max="2539" width="14" style="46" customWidth="1"/>
    <col min="2540" max="2540" width="1.7265625" style="46" customWidth="1"/>
    <col min="2541" max="2785" width="10.90625" style="46"/>
    <col min="2786" max="2786" width="4.453125" style="46" customWidth="1"/>
    <col min="2787" max="2787" width="10.90625" style="46"/>
    <col min="2788" max="2788" width="17.54296875" style="46" customWidth="1"/>
    <col min="2789" max="2789" width="11.54296875" style="46" customWidth="1"/>
    <col min="2790" max="2793" width="10.90625" style="46"/>
    <col min="2794" max="2794" width="22.54296875" style="46" customWidth="1"/>
    <col min="2795" max="2795" width="14" style="46" customWidth="1"/>
    <col min="2796" max="2796" width="1.7265625" style="46" customWidth="1"/>
    <col min="2797" max="3041" width="10.90625" style="46"/>
    <col min="3042" max="3042" width="4.453125" style="46" customWidth="1"/>
    <col min="3043" max="3043" width="10.90625" style="46"/>
    <col min="3044" max="3044" width="17.54296875" style="46" customWidth="1"/>
    <col min="3045" max="3045" width="11.54296875" style="46" customWidth="1"/>
    <col min="3046" max="3049" width="10.90625" style="46"/>
    <col min="3050" max="3050" width="22.54296875" style="46" customWidth="1"/>
    <col min="3051" max="3051" width="14" style="46" customWidth="1"/>
    <col min="3052" max="3052" width="1.7265625" style="46" customWidth="1"/>
    <col min="3053" max="3297" width="10.90625" style="46"/>
    <col min="3298" max="3298" width="4.453125" style="46" customWidth="1"/>
    <col min="3299" max="3299" width="10.90625" style="46"/>
    <col min="3300" max="3300" width="17.54296875" style="46" customWidth="1"/>
    <col min="3301" max="3301" width="11.54296875" style="46" customWidth="1"/>
    <col min="3302" max="3305" width="10.90625" style="46"/>
    <col min="3306" max="3306" width="22.54296875" style="46" customWidth="1"/>
    <col min="3307" max="3307" width="14" style="46" customWidth="1"/>
    <col min="3308" max="3308" width="1.7265625" style="46" customWidth="1"/>
    <col min="3309" max="3553" width="10.90625" style="46"/>
    <col min="3554" max="3554" width="4.453125" style="46" customWidth="1"/>
    <col min="3555" max="3555" width="10.90625" style="46"/>
    <col min="3556" max="3556" width="17.54296875" style="46" customWidth="1"/>
    <col min="3557" max="3557" width="11.54296875" style="46" customWidth="1"/>
    <col min="3558" max="3561" width="10.90625" style="46"/>
    <col min="3562" max="3562" width="22.54296875" style="46" customWidth="1"/>
    <col min="3563" max="3563" width="14" style="46" customWidth="1"/>
    <col min="3564" max="3564" width="1.7265625" style="46" customWidth="1"/>
    <col min="3565" max="3809" width="10.90625" style="46"/>
    <col min="3810" max="3810" width="4.453125" style="46" customWidth="1"/>
    <col min="3811" max="3811" width="10.90625" style="46"/>
    <col min="3812" max="3812" width="17.54296875" style="46" customWidth="1"/>
    <col min="3813" max="3813" width="11.54296875" style="46" customWidth="1"/>
    <col min="3814" max="3817" width="10.90625" style="46"/>
    <col min="3818" max="3818" width="22.54296875" style="46" customWidth="1"/>
    <col min="3819" max="3819" width="14" style="46" customWidth="1"/>
    <col min="3820" max="3820" width="1.7265625" style="46" customWidth="1"/>
    <col min="3821" max="4065" width="10.90625" style="46"/>
    <col min="4066" max="4066" width="4.453125" style="46" customWidth="1"/>
    <col min="4067" max="4067" width="10.90625" style="46"/>
    <col min="4068" max="4068" width="17.54296875" style="46" customWidth="1"/>
    <col min="4069" max="4069" width="11.54296875" style="46" customWidth="1"/>
    <col min="4070" max="4073" width="10.90625" style="46"/>
    <col min="4074" max="4074" width="22.54296875" style="46" customWidth="1"/>
    <col min="4075" max="4075" width="14" style="46" customWidth="1"/>
    <col min="4076" max="4076" width="1.7265625" style="46" customWidth="1"/>
    <col min="4077" max="4321" width="10.90625" style="46"/>
    <col min="4322" max="4322" width="4.453125" style="46" customWidth="1"/>
    <col min="4323" max="4323" width="10.90625" style="46"/>
    <col min="4324" max="4324" width="17.54296875" style="46" customWidth="1"/>
    <col min="4325" max="4325" width="11.54296875" style="46" customWidth="1"/>
    <col min="4326" max="4329" width="10.90625" style="46"/>
    <col min="4330" max="4330" width="22.54296875" style="46" customWidth="1"/>
    <col min="4331" max="4331" width="14" style="46" customWidth="1"/>
    <col min="4332" max="4332" width="1.7265625" style="46" customWidth="1"/>
    <col min="4333" max="4577" width="10.90625" style="46"/>
    <col min="4578" max="4578" width="4.453125" style="46" customWidth="1"/>
    <col min="4579" max="4579" width="10.90625" style="46"/>
    <col min="4580" max="4580" width="17.54296875" style="46" customWidth="1"/>
    <col min="4581" max="4581" width="11.54296875" style="46" customWidth="1"/>
    <col min="4582" max="4585" width="10.90625" style="46"/>
    <col min="4586" max="4586" width="22.54296875" style="46" customWidth="1"/>
    <col min="4587" max="4587" width="14" style="46" customWidth="1"/>
    <col min="4588" max="4588" width="1.7265625" style="46" customWidth="1"/>
    <col min="4589" max="4833" width="10.90625" style="46"/>
    <col min="4834" max="4834" width="4.453125" style="46" customWidth="1"/>
    <col min="4835" max="4835" width="10.90625" style="46"/>
    <col min="4836" max="4836" width="17.54296875" style="46" customWidth="1"/>
    <col min="4837" max="4837" width="11.54296875" style="46" customWidth="1"/>
    <col min="4838" max="4841" width="10.90625" style="46"/>
    <col min="4842" max="4842" width="22.54296875" style="46" customWidth="1"/>
    <col min="4843" max="4843" width="14" style="46" customWidth="1"/>
    <col min="4844" max="4844" width="1.7265625" style="46" customWidth="1"/>
    <col min="4845" max="5089" width="10.90625" style="46"/>
    <col min="5090" max="5090" width="4.453125" style="46" customWidth="1"/>
    <col min="5091" max="5091" width="10.90625" style="46"/>
    <col min="5092" max="5092" width="17.54296875" style="46" customWidth="1"/>
    <col min="5093" max="5093" width="11.54296875" style="46" customWidth="1"/>
    <col min="5094" max="5097" width="10.90625" style="46"/>
    <col min="5098" max="5098" width="22.54296875" style="46" customWidth="1"/>
    <col min="5099" max="5099" width="14" style="46" customWidth="1"/>
    <col min="5100" max="5100" width="1.7265625" style="46" customWidth="1"/>
    <col min="5101" max="5345" width="10.90625" style="46"/>
    <col min="5346" max="5346" width="4.453125" style="46" customWidth="1"/>
    <col min="5347" max="5347" width="10.90625" style="46"/>
    <col min="5348" max="5348" width="17.54296875" style="46" customWidth="1"/>
    <col min="5349" max="5349" width="11.54296875" style="46" customWidth="1"/>
    <col min="5350" max="5353" width="10.90625" style="46"/>
    <col min="5354" max="5354" width="22.54296875" style="46" customWidth="1"/>
    <col min="5355" max="5355" width="14" style="46" customWidth="1"/>
    <col min="5356" max="5356" width="1.7265625" style="46" customWidth="1"/>
    <col min="5357" max="5601" width="10.90625" style="46"/>
    <col min="5602" max="5602" width="4.453125" style="46" customWidth="1"/>
    <col min="5603" max="5603" width="10.90625" style="46"/>
    <col min="5604" max="5604" width="17.54296875" style="46" customWidth="1"/>
    <col min="5605" max="5605" width="11.54296875" style="46" customWidth="1"/>
    <col min="5606" max="5609" width="10.90625" style="46"/>
    <col min="5610" max="5610" width="22.54296875" style="46" customWidth="1"/>
    <col min="5611" max="5611" width="14" style="46" customWidth="1"/>
    <col min="5612" max="5612" width="1.7265625" style="46" customWidth="1"/>
    <col min="5613" max="5857" width="10.90625" style="46"/>
    <col min="5858" max="5858" width="4.453125" style="46" customWidth="1"/>
    <col min="5859" max="5859" width="10.90625" style="46"/>
    <col min="5860" max="5860" width="17.54296875" style="46" customWidth="1"/>
    <col min="5861" max="5861" width="11.54296875" style="46" customWidth="1"/>
    <col min="5862" max="5865" width="10.90625" style="46"/>
    <col min="5866" max="5866" width="22.54296875" style="46" customWidth="1"/>
    <col min="5867" max="5867" width="14" style="46" customWidth="1"/>
    <col min="5868" max="5868" width="1.7265625" style="46" customWidth="1"/>
    <col min="5869" max="6113" width="10.90625" style="46"/>
    <col min="6114" max="6114" width="4.453125" style="46" customWidth="1"/>
    <col min="6115" max="6115" width="10.90625" style="46"/>
    <col min="6116" max="6116" width="17.54296875" style="46" customWidth="1"/>
    <col min="6117" max="6117" width="11.54296875" style="46" customWidth="1"/>
    <col min="6118" max="6121" width="10.90625" style="46"/>
    <col min="6122" max="6122" width="22.54296875" style="46" customWidth="1"/>
    <col min="6123" max="6123" width="14" style="46" customWidth="1"/>
    <col min="6124" max="6124" width="1.7265625" style="46" customWidth="1"/>
    <col min="6125" max="6369" width="10.90625" style="46"/>
    <col min="6370" max="6370" width="4.453125" style="46" customWidth="1"/>
    <col min="6371" max="6371" width="10.90625" style="46"/>
    <col min="6372" max="6372" width="17.54296875" style="46" customWidth="1"/>
    <col min="6373" max="6373" width="11.54296875" style="46" customWidth="1"/>
    <col min="6374" max="6377" width="10.90625" style="46"/>
    <col min="6378" max="6378" width="22.54296875" style="46" customWidth="1"/>
    <col min="6379" max="6379" width="14" style="46" customWidth="1"/>
    <col min="6380" max="6380" width="1.7265625" style="46" customWidth="1"/>
    <col min="6381" max="6625" width="10.90625" style="46"/>
    <col min="6626" max="6626" width="4.453125" style="46" customWidth="1"/>
    <col min="6627" max="6627" width="10.90625" style="46"/>
    <col min="6628" max="6628" width="17.54296875" style="46" customWidth="1"/>
    <col min="6629" max="6629" width="11.54296875" style="46" customWidth="1"/>
    <col min="6630" max="6633" width="10.90625" style="46"/>
    <col min="6634" max="6634" width="22.54296875" style="46" customWidth="1"/>
    <col min="6635" max="6635" width="14" style="46" customWidth="1"/>
    <col min="6636" max="6636" width="1.7265625" style="46" customWidth="1"/>
    <col min="6637" max="6881" width="10.90625" style="46"/>
    <col min="6882" max="6882" width="4.453125" style="46" customWidth="1"/>
    <col min="6883" max="6883" width="10.90625" style="46"/>
    <col min="6884" max="6884" width="17.54296875" style="46" customWidth="1"/>
    <col min="6885" max="6885" width="11.54296875" style="46" customWidth="1"/>
    <col min="6886" max="6889" width="10.90625" style="46"/>
    <col min="6890" max="6890" width="22.54296875" style="46" customWidth="1"/>
    <col min="6891" max="6891" width="14" style="46" customWidth="1"/>
    <col min="6892" max="6892" width="1.7265625" style="46" customWidth="1"/>
    <col min="6893" max="7137" width="10.90625" style="46"/>
    <col min="7138" max="7138" width="4.453125" style="46" customWidth="1"/>
    <col min="7139" max="7139" width="10.90625" style="46"/>
    <col min="7140" max="7140" width="17.54296875" style="46" customWidth="1"/>
    <col min="7141" max="7141" width="11.54296875" style="46" customWidth="1"/>
    <col min="7142" max="7145" width="10.90625" style="46"/>
    <col min="7146" max="7146" width="22.54296875" style="46" customWidth="1"/>
    <col min="7147" max="7147" width="14" style="46" customWidth="1"/>
    <col min="7148" max="7148" width="1.7265625" style="46" customWidth="1"/>
    <col min="7149" max="7393" width="10.90625" style="46"/>
    <col min="7394" max="7394" width="4.453125" style="46" customWidth="1"/>
    <col min="7395" max="7395" width="10.90625" style="46"/>
    <col min="7396" max="7396" width="17.54296875" style="46" customWidth="1"/>
    <col min="7397" max="7397" width="11.54296875" style="46" customWidth="1"/>
    <col min="7398" max="7401" width="10.90625" style="46"/>
    <col min="7402" max="7402" width="22.54296875" style="46" customWidth="1"/>
    <col min="7403" max="7403" width="14" style="46" customWidth="1"/>
    <col min="7404" max="7404" width="1.7265625" style="46" customWidth="1"/>
    <col min="7405" max="7649" width="10.90625" style="46"/>
    <col min="7650" max="7650" width="4.453125" style="46" customWidth="1"/>
    <col min="7651" max="7651" width="10.90625" style="46"/>
    <col min="7652" max="7652" width="17.54296875" style="46" customWidth="1"/>
    <col min="7653" max="7653" width="11.54296875" style="46" customWidth="1"/>
    <col min="7654" max="7657" width="10.90625" style="46"/>
    <col min="7658" max="7658" width="22.54296875" style="46" customWidth="1"/>
    <col min="7659" max="7659" width="14" style="46" customWidth="1"/>
    <col min="7660" max="7660" width="1.7265625" style="46" customWidth="1"/>
    <col min="7661" max="7905" width="10.90625" style="46"/>
    <col min="7906" max="7906" width="4.453125" style="46" customWidth="1"/>
    <col min="7907" max="7907" width="10.90625" style="46"/>
    <col min="7908" max="7908" width="17.54296875" style="46" customWidth="1"/>
    <col min="7909" max="7909" width="11.54296875" style="46" customWidth="1"/>
    <col min="7910" max="7913" width="10.90625" style="46"/>
    <col min="7914" max="7914" width="22.54296875" style="46" customWidth="1"/>
    <col min="7915" max="7915" width="14" style="46" customWidth="1"/>
    <col min="7916" max="7916" width="1.7265625" style="46" customWidth="1"/>
    <col min="7917" max="8161" width="10.90625" style="46"/>
    <col min="8162" max="8162" width="4.453125" style="46" customWidth="1"/>
    <col min="8163" max="8163" width="10.90625" style="46"/>
    <col min="8164" max="8164" width="17.54296875" style="46" customWidth="1"/>
    <col min="8165" max="8165" width="11.54296875" style="46" customWidth="1"/>
    <col min="8166" max="8169" width="10.90625" style="46"/>
    <col min="8170" max="8170" width="22.54296875" style="46" customWidth="1"/>
    <col min="8171" max="8171" width="14" style="46" customWidth="1"/>
    <col min="8172" max="8172" width="1.7265625" style="46" customWidth="1"/>
    <col min="8173" max="8417" width="10.90625" style="46"/>
    <col min="8418" max="8418" width="4.453125" style="46" customWidth="1"/>
    <col min="8419" max="8419" width="10.90625" style="46"/>
    <col min="8420" max="8420" width="17.54296875" style="46" customWidth="1"/>
    <col min="8421" max="8421" width="11.54296875" style="46" customWidth="1"/>
    <col min="8422" max="8425" width="10.90625" style="46"/>
    <col min="8426" max="8426" width="22.54296875" style="46" customWidth="1"/>
    <col min="8427" max="8427" width="14" style="46" customWidth="1"/>
    <col min="8428" max="8428" width="1.7265625" style="46" customWidth="1"/>
    <col min="8429" max="8673" width="10.90625" style="46"/>
    <col min="8674" max="8674" width="4.453125" style="46" customWidth="1"/>
    <col min="8675" max="8675" width="10.90625" style="46"/>
    <col min="8676" max="8676" width="17.54296875" style="46" customWidth="1"/>
    <col min="8677" max="8677" width="11.54296875" style="46" customWidth="1"/>
    <col min="8678" max="8681" width="10.90625" style="46"/>
    <col min="8682" max="8682" width="22.54296875" style="46" customWidth="1"/>
    <col min="8683" max="8683" width="14" style="46" customWidth="1"/>
    <col min="8684" max="8684" width="1.7265625" style="46" customWidth="1"/>
    <col min="8685" max="8929" width="10.90625" style="46"/>
    <col min="8930" max="8930" width="4.453125" style="46" customWidth="1"/>
    <col min="8931" max="8931" width="10.90625" style="46"/>
    <col min="8932" max="8932" width="17.54296875" style="46" customWidth="1"/>
    <col min="8933" max="8933" width="11.54296875" style="46" customWidth="1"/>
    <col min="8934" max="8937" width="10.90625" style="46"/>
    <col min="8938" max="8938" width="22.54296875" style="46" customWidth="1"/>
    <col min="8939" max="8939" width="14" style="46" customWidth="1"/>
    <col min="8940" max="8940" width="1.7265625" style="46" customWidth="1"/>
    <col min="8941" max="9185" width="10.90625" style="46"/>
    <col min="9186" max="9186" width="4.453125" style="46" customWidth="1"/>
    <col min="9187" max="9187" width="10.90625" style="46"/>
    <col min="9188" max="9188" width="17.54296875" style="46" customWidth="1"/>
    <col min="9189" max="9189" width="11.54296875" style="46" customWidth="1"/>
    <col min="9190" max="9193" width="10.90625" style="46"/>
    <col min="9194" max="9194" width="22.54296875" style="46" customWidth="1"/>
    <col min="9195" max="9195" width="14" style="46" customWidth="1"/>
    <col min="9196" max="9196" width="1.7265625" style="46" customWidth="1"/>
    <col min="9197" max="9441" width="10.90625" style="46"/>
    <col min="9442" max="9442" width="4.453125" style="46" customWidth="1"/>
    <col min="9443" max="9443" width="10.90625" style="46"/>
    <col min="9444" max="9444" width="17.54296875" style="46" customWidth="1"/>
    <col min="9445" max="9445" width="11.54296875" style="46" customWidth="1"/>
    <col min="9446" max="9449" width="10.90625" style="46"/>
    <col min="9450" max="9450" width="22.54296875" style="46" customWidth="1"/>
    <col min="9451" max="9451" width="14" style="46" customWidth="1"/>
    <col min="9452" max="9452" width="1.7265625" style="46" customWidth="1"/>
    <col min="9453" max="9697" width="10.90625" style="46"/>
    <col min="9698" max="9698" width="4.453125" style="46" customWidth="1"/>
    <col min="9699" max="9699" width="10.90625" style="46"/>
    <col min="9700" max="9700" width="17.54296875" style="46" customWidth="1"/>
    <col min="9701" max="9701" width="11.54296875" style="46" customWidth="1"/>
    <col min="9702" max="9705" width="10.90625" style="46"/>
    <col min="9706" max="9706" width="22.54296875" style="46" customWidth="1"/>
    <col min="9707" max="9707" width="14" style="46" customWidth="1"/>
    <col min="9708" max="9708" width="1.7265625" style="46" customWidth="1"/>
    <col min="9709" max="9953" width="10.90625" style="46"/>
    <col min="9954" max="9954" width="4.453125" style="46" customWidth="1"/>
    <col min="9955" max="9955" width="10.90625" style="46"/>
    <col min="9956" max="9956" width="17.54296875" style="46" customWidth="1"/>
    <col min="9957" max="9957" width="11.54296875" style="46" customWidth="1"/>
    <col min="9958" max="9961" width="10.90625" style="46"/>
    <col min="9962" max="9962" width="22.54296875" style="46" customWidth="1"/>
    <col min="9963" max="9963" width="14" style="46" customWidth="1"/>
    <col min="9964" max="9964" width="1.7265625" style="46" customWidth="1"/>
    <col min="9965" max="10209" width="10.90625" style="46"/>
    <col min="10210" max="10210" width="4.453125" style="46" customWidth="1"/>
    <col min="10211" max="10211" width="10.90625" style="46"/>
    <col min="10212" max="10212" width="17.54296875" style="46" customWidth="1"/>
    <col min="10213" max="10213" width="11.54296875" style="46" customWidth="1"/>
    <col min="10214" max="10217" width="10.90625" style="46"/>
    <col min="10218" max="10218" width="22.54296875" style="46" customWidth="1"/>
    <col min="10219" max="10219" width="14" style="46" customWidth="1"/>
    <col min="10220" max="10220" width="1.7265625" style="46" customWidth="1"/>
    <col min="10221" max="10465" width="10.90625" style="46"/>
    <col min="10466" max="10466" width="4.453125" style="46" customWidth="1"/>
    <col min="10467" max="10467" width="10.90625" style="46"/>
    <col min="10468" max="10468" width="17.54296875" style="46" customWidth="1"/>
    <col min="10469" max="10469" width="11.54296875" style="46" customWidth="1"/>
    <col min="10470" max="10473" width="10.90625" style="46"/>
    <col min="10474" max="10474" width="22.54296875" style="46" customWidth="1"/>
    <col min="10475" max="10475" width="14" style="46" customWidth="1"/>
    <col min="10476" max="10476" width="1.7265625" style="46" customWidth="1"/>
    <col min="10477" max="10721" width="10.90625" style="46"/>
    <col min="10722" max="10722" width="4.453125" style="46" customWidth="1"/>
    <col min="10723" max="10723" width="10.90625" style="46"/>
    <col min="10724" max="10724" width="17.54296875" style="46" customWidth="1"/>
    <col min="10725" max="10725" width="11.54296875" style="46" customWidth="1"/>
    <col min="10726" max="10729" width="10.90625" style="46"/>
    <col min="10730" max="10730" width="22.54296875" style="46" customWidth="1"/>
    <col min="10731" max="10731" width="14" style="46" customWidth="1"/>
    <col min="10732" max="10732" width="1.7265625" style="46" customWidth="1"/>
    <col min="10733" max="10977" width="10.90625" style="46"/>
    <col min="10978" max="10978" width="4.453125" style="46" customWidth="1"/>
    <col min="10979" max="10979" width="10.90625" style="46"/>
    <col min="10980" max="10980" width="17.54296875" style="46" customWidth="1"/>
    <col min="10981" max="10981" width="11.54296875" style="46" customWidth="1"/>
    <col min="10982" max="10985" width="10.90625" style="46"/>
    <col min="10986" max="10986" width="22.54296875" style="46" customWidth="1"/>
    <col min="10987" max="10987" width="14" style="46" customWidth="1"/>
    <col min="10988" max="10988" width="1.7265625" style="46" customWidth="1"/>
    <col min="10989" max="11233" width="10.90625" style="46"/>
    <col min="11234" max="11234" width="4.453125" style="46" customWidth="1"/>
    <col min="11235" max="11235" width="10.90625" style="46"/>
    <col min="11236" max="11236" width="17.54296875" style="46" customWidth="1"/>
    <col min="11237" max="11237" width="11.54296875" style="46" customWidth="1"/>
    <col min="11238" max="11241" width="10.90625" style="46"/>
    <col min="11242" max="11242" width="22.54296875" style="46" customWidth="1"/>
    <col min="11243" max="11243" width="14" style="46" customWidth="1"/>
    <col min="11244" max="11244" width="1.7265625" style="46" customWidth="1"/>
    <col min="11245" max="11489" width="10.90625" style="46"/>
    <col min="11490" max="11490" width="4.453125" style="46" customWidth="1"/>
    <col min="11491" max="11491" width="10.90625" style="46"/>
    <col min="11492" max="11492" width="17.54296875" style="46" customWidth="1"/>
    <col min="11493" max="11493" width="11.54296875" style="46" customWidth="1"/>
    <col min="11494" max="11497" width="10.90625" style="46"/>
    <col min="11498" max="11498" width="22.54296875" style="46" customWidth="1"/>
    <col min="11499" max="11499" width="14" style="46" customWidth="1"/>
    <col min="11500" max="11500" width="1.7265625" style="46" customWidth="1"/>
    <col min="11501" max="11745" width="10.90625" style="46"/>
    <col min="11746" max="11746" width="4.453125" style="46" customWidth="1"/>
    <col min="11747" max="11747" width="10.90625" style="46"/>
    <col min="11748" max="11748" width="17.54296875" style="46" customWidth="1"/>
    <col min="11749" max="11749" width="11.54296875" style="46" customWidth="1"/>
    <col min="11750" max="11753" width="10.90625" style="46"/>
    <col min="11754" max="11754" width="22.54296875" style="46" customWidth="1"/>
    <col min="11755" max="11755" width="14" style="46" customWidth="1"/>
    <col min="11756" max="11756" width="1.7265625" style="46" customWidth="1"/>
    <col min="11757" max="12001" width="10.90625" style="46"/>
    <col min="12002" max="12002" width="4.453125" style="46" customWidth="1"/>
    <col min="12003" max="12003" width="10.90625" style="46"/>
    <col min="12004" max="12004" width="17.54296875" style="46" customWidth="1"/>
    <col min="12005" max="12005" width="11.54296875" style="46" customWidth="1"/>
    <col min="12006" max="12009" width="10.90625" style="46"/>
    <col min="12010" max="12010" width="22.54296875" style="46" customWidth="1"/>
    <col min="12011" max="12011" width="14" style="46" customWidth="1"/>
    <col min="12012" max="12012" width="1.7265625" style="46" customWidth="1"/>
    <col min="12013" max="12257" width="10.90625" style="46"/>
    <col min="12258" max="12258" width="4.453125" style="46" customWidth="1"/>
    <col min="12259" max="12259" width="10.90625" style="46"/>
    <col min="12260" max="12260" width="17.54296875" style="46" customWidth="1"/>
    <col min="12261" max="12261" width="11.54296875" style="46" customWidth="1"/>
    <col min="12262" max="12265" width="10.90625" style="46"/>
    <col min="12266" max="12266" width="22.54296875" style="46" customWidth="1"/>
    <col min="12267" max="12267" width="14" style="46" customWidth="1"/>
    <col min="12268" max="12268" width="1.7265625" style="46" customWidth="1"/>
    <col min="12269" max="12513" width="10.90625" style="46"/>
    <col min="12514" max="12514" width="4.453125" style="46" customWidth="1"/>
    <col min="12515" max="12515" width="10.90625" style="46"/>
    <col min="12516" max="12516" width="17.54296875" style="46" customWidth="1"/>
    <col min="12517" max="12517" width="11.54296875" style="46" customWidth="1"/>
    <col min="12518" max="12521" width="10.90625" style="46"/>
    <col min="12522" max="12522" width="22.54296875" style="46" customWidth="1"/>
    <col min="12523" max="12523" width="14" style="46" customWidth="1"/>
    <col min="12524" max="12524" width="1.7265625" style="46" customWidth="1"/>
    <col min="12525" max="12769" width="10.90625" style="46"/>
    <col min="12770" max="12770" width="4.453125" style="46" customWidth="1"/>
    <col min="12771" max="12771" width="10.90625" style="46"/>
    <col min="12772" max="12772" width="17.54296875" style="46" customWidth="1"/>
    <col min="12773" max="12773" width="11.54296875" style="46" customWidth="1"/>
    <col min="12774" max="12777" width="10.90625" style="46"/>
    <col min="12778" max="12778" width="22.54296875" style="46" customWidth="1"/>
    <col min="12779" max="12779" width="14" style="46" customWidth="1"/>
    <col min="12780" max="12780" width="1.7265625" style="46" customWidth="1"/>
    <col min="12781" max="13025" width="10.90625" style="46"/>
    <col min="13026" max="13026" width="4.453125" style="46" customWidth="1"/>
    <col min="13027" max="13027" width="10.90625" style="46"/>
    <col min="13028" max="13028" width="17.54296875" style="46" customWidth="1"/>
    <col min="13029" max="13029" width="11.54296875" style="46" customWidth="1"/>
    <col min="13030" max="13033" width="10.90625" style="46"/>
    <col min="13034" max="13034" width="22.54296875" style="46" customWidth="1"/>
    <col min="13035" max="13035" width="14" style="46" customWidth="1"/>
    <col min="13036" max="13036" width="1.7265625" style="46" customWidth="1"/>
    <col min="13037" max="13281" width="10.90625" style="46"/>
    <col min="13282" max="13282" width="4.453125" style="46" customWidth="1"/>
    <col min="13283" max="13283" width="10.90625" style="46"/>
    <col min="13284" max="13284" width="17.54296875" style="46" customWidth="1"/>
    <col min="13285" max="13285" width="11.54296875" style="46" customWidth="1"/>
    <col min="13286" max="13289" width="10.90625" style="46"/>
    <col min="13290" max="13290" width="22.54296875" style="46" customWidth="1"/>
    <col min="13291" max="13291" width="14" style="46" customWidth="1"/>
    <col min="13292" max="13292" width="1.7265625" style="46" customWidth="1"/>
    <col min="13293" max="13537" width="10.90625" style="46"/>
    <col min="13538" max="13538" width="4.453125" style="46" customWidth="1"/>
    <col min="13539" max="13539" width="10.90625" style="46"/>
    <col min="13540" max="13540" width="17.54296875" style="46" customWidth="1"/>
    <col min="13541" max="13541" width="11.54296875" style="46" customWidth="1"/>
    <col min="13542" max="13545" width="10.90625" style="46"/>
    <col min="13546" max="13546" width="22.54296875" style="46" customWidth="1"/>
    <col min="13547" max="13547" width="14" style="46" customWidth="1"/>
    <col min="13548" max="13548" width="1.7265625" style="46" customWidth="1"/>
    <col min="13549" max="13793" width="10.90625" style="46"/>
    <col min="13794" max="13794" width="4.453125" style="46" customWidth="1"/>
    <col min="13795" max="13795" width="10.90625" style="46"/>
    <col min="13796" max="13796" width="17.54296875" style="46" customWidth="1"/>
    <col min="13797" max="13797" width="11.54296875" style="46" customWidth="1"/>
    <col min="13798" max="13801" width="10.90625" style="46"/>
    <col min="13802" max="13802" width="22.54296875" style="46" customWidth="1"/>
    <col min="13803" max="13803" width="14" style="46" customWidth="1"/>
    <col min="13804" max="13804" width="1.7265625" style="46" customWidth="1"/>
    <col min="13805" max="14049" width="10.90625" style="46"/>
    <col min="14050" max="14050" width="4.453125" style="46" customWidth="1"/>
    <col min="14051" max="14051" width="10.90625" style="46"/>
    <col min="14052" max="14052" width="17.54296875" style="46" customWidth="1"/>
    <col min="14053" max="14053" width="11.54296875" style="46" customWidth="1"/>
    <col min="14054" max="14057" width="10.90625" style="46"/>
    <col min="14058" max="14058" width="22.54296875" style="46" customWidth="1"/>
    <col min="14059" max="14059" width="14" style="46" customWidth="1"/>
    <col min="14060" max="14060" width="1.7265625" style="46" customWidth="1"/>
    <col min="14061" max="14305" width="10.90625" style="46"/>
    <col min="14306" max="14306" width="4.453125" style="46" customWidth="1"/>
    <col min="14307" max="14307" width="10.90625" style="46"/>
    <col min="14308" max="14308" width="17.54296875" style="46" customWidth="1"/>
    <col min="14309" max="14309" width="11.54296875" style="46" customWidth="1"/>
    <col min="14310" max="14313" width="10.90625" style="46"/>
    <col min="14314" max="14314" width="22.54296875" style="46" customWidth="1"/>
    <col min="14315" max="14315" width="14" style="46" customWidth="1"/>
    <col min="14316" max="14316" width="1.7265625" style="46" customWidth="1"/>
    <col min="14317" max="14561" width="10.90625" style="46"/>
    <col min="14562" max="14562" width="4.453125" style="46" customWidth="1"/>
    <col min="14563" max="14563" width="10.90625" style="46"/>
    <col min="14564" max="14564" width="17.54296875" style="46" customWidth="1"/>
    <col min="14565" max="14565" width="11.54296875" style="46" customWidth="1"/>
    <col min="14566" max="14569" width="10.90625" style="46"/>
    <col min="14570" max="14570" width="22.54296875" style="46" customWidth="1"/>
    <col min="14571" max="14571" width="14" style="46" customWidth="1"/>
    <col min="14572" max="14572" width="1.7265625" style="46" customWidth="1"/>
    <col min="14573" max="14817" width="10.90625" style="46"/>
    <col min="14818" max="14818" width="4.453125" style="46" customWidth="1"/>
    <col min="14819" max="14819" width="10.90625" style="46"/>
    <col min="14820" max="14820" width="17.54296875" style="46" customWidth="1"/>
    <col min="14821" max="14821" width="11.54296875" style="46" customWidth="1"/>
    <col min="14822" max="14825" width="10.90625" style="46"/>
    <col min="14826" max="14826" width="22.54296875" style="46" customWidth="1"/>
    <col min="14827" max="14827" width="14" style="46" customWidth="1"/>
    <col min="14828" max="14828" width="1.7265625" style="46" customWidth="1"/>
    <col min="14829" max="15073" width="10.90625" style="46"/>
    <col min="15074" max="15074" width="4.453125" style="46" customWidth="1"/>
    <col min="15075" max="15075" width="10.90625" style="46"/>
    <col min="15076" max="15076" width="17.54296875" style="46" customWidth="1"/>
    <col min="15077" max="15077" width="11.54296875" style="46" customWidth="1"/>
    <col min="15078" max="15081" width="10.90625" style="46"/>
    <col min="15082" max="15082" width="22.54296875" style="46" customWidth="1"/>
    <col min="15083" max="15083" width="14" style="46" customWidth="1"/>
    <col min="15084" max="15084" width="1.7265625" style="46" customWidth="1"/>
    <col min="15085" max="15329" width="10.90625" style="46"/>
    <col min="15330" max="15330" width="4.453125" style="46" customWidth="1"/>
    <col min="15331" max="15331" width="10.90625" style="46"/>
    <col min="15332" max="15332" width="17.54296875" style="46" customWidth="1"/>
    <col min="15333" max="15333" width="11.54296875" style="46" customWidth="1"/>
    <col min="15334" max="15337" width="10.90625" style="46"/>
    <col min="15338" max="15338" width="22.54296875" style="46" customWidth="1"/>
    <col min="15339" max="15339" width="14" style="46" customWidth="1"/>
    <col min="15340" max="15340" width="1.7265625" style="46" customWidth="1"/>
    <col min="15341" max="15585" width="10.90625" style="46"/>
    <col min="15586" max="15586" width="4.453125" style="46" customWidth="1"/>
    <col min="15587" max="15587" width="10.90625" style="46"/>
    <col min="15588" max="15588" width="17.54296875" style="46" customWidth="1"/>
    <col min="15589" max="15589" width="11.54296875" style="46" customWidth="1"/>
    <col min="15590" max="15593" width="10.90625" style="46"/>
    <col min="15594" max="15594" width="22.54296875" style="46" customWidth="1"/>
    <col min="15595" max="15595" width="14" style="46" customWidth="1"/>
    <col min="15596" max="15596" width="1.7265625" style="46" customWidth="1"/>
    <col min="15597" max="15841" width="10.90625" style="46"/>
    <col min="15842" max="15842" width="4.453125" style="46" customWidth="1"/>
    <col min="15843" max="15843" width="10.90625" style="46"/>
    <col min="15844" max="15844" width="17.54296875" style="46" customWidth="1"/>
    <col min="15845" max="15845" width="11.54296875" style="46" customWidth="1"/>
    <col min="15846" max="15849" width="10.90625" style="46"/>
    <col min="15850" max="15850" width="22.54296875" style="46" customWidth="1"/>
    <col min="15851" max="15851" width="14" style="46" customWidth="1"/>
    <col min="15852" max="15852" width="1.7265625" style="46" customWidth="1"/>
    <col min="15853" max="16097" width="10.90625" style="46"/>
    <col min="16098" max="16098" width="4.453125" style="46" customWidth="1"/>
    <col min="16099" max="16099" width="10.90625" style="46"/>
    <col min="16100" max="16100" width="17.54296875" style="46" customWidth="1"/>
    <col min="16101" max="16101" width="11.54296875" style="46" customWidth="1"/>
    <col min="16102" max="16105" width="10.90625" style="46"/>
    <col min="16106" max="16106" width="22.54296875" style="46" customWidth="1"/>
    <col min="16107" max="16107" width="14" style="46" customWidth="1"/>
    <col min="16108" max="16108" width="1.7265625" style="46" customWidth="1"/>
    <col min="16109" max="16384" width="10.90625" style="46"/>
  </cols>
  <sheetData>
    <row r="1" spans="2:10" ht="6" customHeight="1" thickBot="1" x14ac:dyDescent="0.3"/>
    <row r="2" spans="2:10" ht="19.5" customHeight="1" x14ac:dyDescent="0.25">
      <c r="B2" s="47"/>
      <c r="C2" s="48"/>
      <c r="D2" s="49" t="s">
        <v>215</v>
      </c>
      <c r="E2" s="50"/>
      <c r="F2" s="50"/>
      <c r="G2" s="50"/>
      <c r="H2" s="50"/>
      <c r="I2" s="51"/>
      <c r="J2" s="52" t="s">
        <v>216</v>
      </c>
    </row>
    <row r="3" spans="2:10" ht="4.5" customHeight="1" thickBot="1" x14ac:dyDescent="0.3">
      <c r="B3" s="53"/>
      <c r="C3" s="54"/>
      <c r="D3" s="55"/>
      <c r="E3" s="56"/>
      <c r="F3" s="56"/>
      <c r="G3" s="56"/>
      <c r="H3" s="56"/>
      <c r="I3" s="57"/>
      <c r="J3" s="58"/>
    </row>
    <row r="4" spans="2:10" ht="13" x14ac:dyDescent="0.25">
      <c r="B4" s="53"/>
      <c r="C4" s="54"/>
      <c r="D4" s="49" t="s">
        <v>217</v>
      </c>
      <c r="E4" s="50"/>
      <c r="F4" s="50"/>
      <c r="G4" s="50"/>
      <c r="H4" s="50"/>
      <c r="I4" s="51"/>
      <c r="J4" s="52" t="s">
        <v>218</v>
      </c>
    </row>
    <row r="5" spans="2:10" ht="5.25" customHeight="1" x14ac:dyDescent="0.25">
      <c r="B5" s="53"/>
      <c r="C5" s="54"/>
      <c r="D5" s="59"/>
      <c r="E5" s="60"/>
      <c r="F5" s="60"/>
      <c r="G5" s="60"/>
      <c r="H5" s="60"/>
      <c r="I5" s="61"/>
      <c r="J5" s="62"/>
    </row>
    <row r="6" spans="2:10" ht="4.5" customHeight="1" thickBot="1" x14ac:dyDescent="0.3">
      <c r="B6" s="63"/>
      <c r="C6" s="64"/>
      <c r="D6" s="55"/>
      <c r="E6" s="56"/>
      <c r="F6" s="56"/>
      <c r="G6" s="56"/>
      <c r="H6" s="56"/>
      <c r="I6" s="57"/>
      <c r="J6" s="58"/>
    </row>
    <row r="7" spans="2:10" ht="6" customHeight="1" x14ac:dyDescent="0.25">
      <c r="B7" s="65"/>
      <c r="J7" s="66"/>
    </row>
    <row r="8" spans="2:10" ht="9" customHeight="1" x14ac:dyDescent="0.25">
      <c r="B8" s="65"/>
      <c r="J8" s="66"/>
    </row>
    <row r="9" spans="2:10" ht="13" x14ac:dyDescent="0.3">
      <c r="B9" s="65"/>
      <c r="C9" s="67" t="s">
        <v>240</v>
      </c>
      <c r="E9" s="68"/>
      <c r="H9" s="69"/>
      <c r="J9" s="66"/>
    </row>
    <row r="10" spans="2:10" ht="8.25" customHeight="1" x14ac:dyDescent="0.25">
      <c r="B10" s="65"/>
      <c r="J10" s="66"/>
    </row>
    <row r="11" spans="2:10" ht="13" x14ac:dyDescent="0.3">
      <c r="B11" s="65"/>
      <c r="C11" s="67" t="s">
        <v>239</v>
      </c>
      <c r="J11" s="66"/>
    </row>
    <row r="12" spans="2:10" ht="13" x14ac:dyDescent="0.3">
      <c r="B12" s="65"/>
      <c r="C12" s="67" t="s">
        <v>238</v>
      </c>
      <c r="J12" s="66"/>
    </row>
    <row r="13" spans="2:10" x14ac:dyDescent="0.25">
      <c r="B13" s="65"/>
      <c r="J13" s="66"/>
    </row>
    <row r="14" spans="2:10" x14ac:dyDescent="0.25">
      <c r="B14" s="65"/>
      <c r="C14" s="46" t="s">
        <v>219</v>
      </c>
      <c r="G14" s="70"/>
      <c r="H14" s="70"/>
      <c r="I14" s="70"/>
      <c r="J14" s="66"/>
    </row>
    <row r="15" spans="2:10" ht="9" customHeight="1" x14ac:dyDescent="0.25">
      <c r="B15" s="65"/>
      <c r="C15" s="71"/>
      <c r="G15" s="70"/>
      <c r="H15" s="70"/>
      <c r="I15" s="70"/>
      <c r="J15" s="66"/>
    </row>
    <row r="16" spans="2:10" ht="13" x14ac:dyDescent="0.3">
      <c r="B16" s="65"/>
      <c r="C16" s="46" t="s">
        <v>241</v>
      </c>
      <c r="D16" s="68"/>
      <c r="G16" s="70"/>
      <c r="H16" s="72" t="s">
        <v>220</v>
      </c>
      <c r="I16" s="72" t="s">
        <v>221</v>
      </c>
      <c r="J16" s="66"/>
    </row>
    <row r="17" spans="2:14" ht="13" x14ac:dyDescent="0.3">
      <c r="B17" s="65"/>
      <c r="C17" s="67" t="s">
        <v>222</v>
      </c>
      <c r="D17" s="67"/>
      <c r="E17" s="67"/>
      <c r="F17" s="67"/>
      <c r="G17" s="70"/>
      <c r="H17" s="73">
        <v>24</v>
      </c>
      <c r="I17" s="74">
        <v>79580426</v>
      </c>
      <c r="J17" s="66"/>
    </row>
    <row r="18" spans="2:14" x14ac:dyDescent="0.25">
      <c r="B18" s="65"/>
      <c r="C18" s="46" t="s">
        <v>223</v>
      </c>
      <c r="G18" s="70"/>
      <c r="H18" s="76">
        <v>1</v>
      </c>
      <c r="I18" s="77">
        <v>305794</v>
      </c>
      <c r="J18" s="66"/>
    </row>
    <row r="19" spans="2:14" x14ac:dyDescent="0.25">
      <c r="B19" s="65"/>
      <c r="C19" s="46" t="s">
        <v>224</v>
      </c>
      <c r="G19" s="70"/>
      <c r="H19" s="76">
        <v>12</v>
      </c>
      <c r="I19" s="77">
        <v>36506177</v>
      </c>
      <c r="J19" s="66"/>
    </row>
    <row r="20" spans="2:14" x14ac:dyDescent="0.25">
      <c r="B20" s="65"/>
      <c r="C20" s="46" t="s">
        <v>225</v>
      </c>
      <c r="H20" s="78">
        <v>0</v>
      </c>
      <c r="I20" s="79">
        <v>0</v>
      </c>
      <c r="J20" s="66"/>
    </row>
    <row r="21" spans="2:14" x14ac:dyDescent="0.25">
      <c r="B21" s="65"/>
      <c r="C21" s="46" t="s">
        <v>226</v>
      </c>
      <c r="H21" s="78">
        <v>0</v>
      </c>
      <c r="I21" s="79">
        <v>0</v>
      </c>
      <c r="J21" s="66"/>
      <c r="N21" s="80"/>
    </row>
    <row r="22" spans="2:14" ht="13" thickBot="1" x14ac:dyDescent="0.3">
      <c r="B22" s="65"/>
      <c r="C22" s="46" t="s">
        <v>227</v>
      </c>
      <c r="H22" s="81">
        <v>4</v>
      </c>
      <c r="I22" s="82">
        <v>4685180</v>
      </c>
      <c r="J22" s="66"/>
    </row>
    <row r="23" spans="2:14" ht="13" x14ac:dyDescent="0.3">
      <c r="B23" s="65"/>
      <c r="C23" s="67" t="s">
        <v>228</v>
      </c>
      <c r="D23" s="67"/>
      <c r="E23" s="67"/>
      <c r="F23" s="67"/>
      <c r="H23" s="83">
        <f>H18+H19+H20+H21+H22</f>
        <v>17</v>
      </c>
      <c r="I23" s="84">
        <f>I18+I19+I20+I21+I22</f>
        <v>41497151</v>
      </c>
      <c r="J23" s="66"/>
    </row>
    <row r="24" spans="2:14" x14ac:dyDescent="0.25">
      <c r="B24" s="65"/>
      <c r="C24" s="46" t="s">
        <v>229</v>
      </c>
      <c r="H24" s="78">
        <v>7</v>
      </c>
      <c r="I24" s="79">
        <v>38083275</v>
      </c>
      <c r="J24" s="66"/>
    </row>
    <row r="25" spans="2:14" ht="13" thickBot="1" x14ac:dyDescent="0.3">
      <c r="B25" s="65"/>
      <c r="C25" s="46" t="s">
        <v>213</v>
      </c>
      <c r="H25" s="81">
        <v>0</v>
      </c>
      <c r="I25" s="82">
        <v>0</v>
      </c>
      <c r="J25" s="66"/>
    </row>
    <row r="26" spans="2:14" ht="13" x14ac:dyDescent="0.3">
      <c r="B26" s="65"/>
      <c r="C26" s="67" t="s">
        <v>230</v>
      </c>
      <c r="D26" s="67"/>
      <c r="E26" s="67"/>
      <c r="F26" s="67"/>
      <c r="H26" s="83">
        <f>H24+H25</f>
        <v>7</v>
      </c>
      <c r="I26" s="84">
        <f>I24+I25</f>
        <v>38083275</v>
      </c>
      <c r="J26" s="66"/>
    </row>
    <row r="27" spans="2:14" ht="13.5" thickBot="1" x14ac:dyDescent="0.35">
      <c r="B27" s="65"/>
      <c r="C27" s="70" t="s">
        <v>231</v>
      </c>
      <c r="D27" s="85"/>
      <c r="E27" s="85"/>
      <c r="F27" s="85"/>
      <c r="G27" s="70"/>
      <c r="H27" s="86">
        <v>0</v>
      </c>
      <c r="I27" s="87">
        <v>0</v>
      </c>
      <c r="J27" s="88"/>
    </row>
    <row r="28" spans="2:14" ht="13" x14ac:dyDescent="0.3">
      <c r="B28" s="65"/>
      <c r="C28" s="85" t="s">
        <v>232</v>
      </c>
      <c r="D28" s="85"/>
      <c r="E28" s="85"/>
      <c r="F28" s="85"/>
      <c r="G28" s="70"/>
      <c r="H28" s="89">
        <f>H27</f>
        <v>0</v>
      </c>
      <c r="I28" s="77">
        <f>I27</f>
        <v>0</v>
      </c>
      <c r="J28" s="88"/>
    </row>
    <row r="29" spans="2:14" ht="13" x14ac:dyDescent="0.3">
      <c r="B29" s="65"/>
      <c r="C29" s="85"/>
      <c r="D29" s="85"/>
      <c r="E29" s="85"/>
      <c r="F29" s="85"/>
      <c r="G29" s="70"/>
      <c r="H29" s="76"/>
      <c r="I29" s="74"/>
      <c r="J29" s="88"/>
    </row>
    <row r="30" spans="2:14" ht="13.5" thickBot="1" x14ac:dyDescent="0.35">
      <c r="B30" s="65"/>
      <c r="C30" s="85" t="s">
        <v>233</v>
      </c>
      <c r="D30" s="85"/>
      <c r="E30" s="70"/>
      <c r="F30" s="70"/>
      <c r="G30" s="70"/>
      <c r="H30" s="90"/>
      <c r="I30" s="91"/>
      <c r="J30" s="88"/>
    </row>
    <row r="31" spans="2:14" ht="13.5" thickTop="1" x14ac:dyDescent="0.3">
      <c r="B31" s="65"/>
      <c r="C31" s="85"/>
      <c r="D31" s="85"/>
      <c r="E31" s="70"/>
      <c r="F31" s="70"/>
      <c r="G31" s="70"/>
      <c r="H31" s="77">
        <f>H23+H26+H28</f>
        <v>24</v>
      </c>
      <c r="I31" s="77">
        <f>I23+I26+I28</f>
        <v>79580426</v>
      </c>
      <c r="J31" s="88"/>
    </row>
    <row r="32" spans="2:14" ht="9.75" customHeight="1" x14ac:dyDescent="0.25">
      <c r="B32" s="65"/>
      <c r="C32" s="70"/>
      <c r="D32" s="70"/>
      <c r="E32" s="70"/>
      <c r="F32" s="70"/>
      <c r="G32" s="92"/>
      <c r="H32" s="93"/>
      <c r="I32" s="94"/>
      <c r="J32" s="88"/>
    </row>
    <row r="33" spans="2:10" ht="9.75" customHeight="1" x14ac:dyDescent="0.25">
      <c r="B33" s="65"/>
      <c r="C33" s="70"/>
      <c r="D33" s="70"/>
      <c r="E33" s="70"/>
      <c r="F33" s="70"/>
      <c r="G33" s="92"/>
      <c r="H33" s="93"/>
      <c r="I33" s="94"/>
      <c r="J33" s="88"/>
    </row>
    <row r="34" spans="2:10" ht="9.75" customHeight="1" x14ac:dyDescent="0.25">
      <c r="B34" s="65"/>
      <c r="C34" s="70"/>
      <c r="D34" s="70"/>
      <c r="E34" s="70"/>
      <c r="F34" s="70"/>
      <c r="G34" s="92"/>
      <c r="H34" s="93"/>
      <c r="I34" s="94"/>
      <c r="J34" s="88"/>
    </row>
    <row r="35" spans="2:10" ht="9.75" customHeight="1" x14ac:dyDescent="0.25">
      <c r="B35" s="65"/>
      <c r="C35" s="70"/>
      <c r="D35" s="70"/>
      <c r="E35" s="70"/>
      <c r="F35" s="70"/>
      <c r="G35" s="92"/>
      <c r="H35" s="93"/>
      <c r="I35" s="94"/>
      <c r="J35" s="88"/>
    </row>
    <row r="36" spans="2:10" ht="9.75" customHeight="1" x14ac:dyDescent="0.25">
      <c r="B36" s="65"/>
      <c r="C36" s="70"/>
      <c r="D36" s="70"/>
      <c r="E36" s="70"/>
      <c r="F36" s="70"/>
      <c r="G36" s="92"/>
      <c r="H36" s="93"/>
      <c r="I36" s="94"/>
      <c r="J36" s="88"/>
    </row>
    <row r="37" spans="2:10" ht="13.5" thickBot="1" x14ac:dyDescent="0.35">
      <c r="B37" s="65"/>
      <c r="C37" s="95"/>
      <c r="D37" s="96"/>
      <c r="E37" s="70"/>
      <c r="F37" s="70"/>
      <c r="G37" s="70"/>
      <c r="H37" s="97"/>
      <c r="I37" s="98"/>
      <c r="J37" s="88"/>
    </row>
    <row r="38" spans="2:10" ht="13" x14ac:dyDescent="0.3">
      <c r="B38" s="65"/>
      <c r="C38" s="85" t="s">
        <v>255</v>
      </c>
      <c r="D38" s="92"/>
      <c r="E38" s="70"/>
      <c r="F38" s="70"/>
      <c r="G38" s="70"/>
      <c r="H38" s="99" t="s">
        <v>234</v>
      </c>
      <c r="I38" s="92"/>
      <c r="J38" s="88"/>
    </row>
    <row r="39" spans="2:10" ht="13" x14ac:dyDescent="0.3">
      <c r="B39" s="65"/>
      <c r="C39" s="85" t="s">
        <v>254</v>
      </c>
      <c r="D39" s="70"/>
      <c r="E39" s="70"/>
      <c r="F39" s="70"/>
      <c r="G39" s="70"/>
      <c r="H39" s="85" t="s">
        <v>235</v>
      </c>
      <c r="I39" s="92"/>
      <c r="J39" s="88"/>
    </row>
    <row r="40" spans="2:10" ht="13" x14ac:dyDescent="0.3">
      <c r="B40" s="65"/>
      <c r="C40" s="70"/>
      <c r="D40" s="70"/>
      <c r="E40" s="70"/>
      <c r="F40" s="70"/>
      <c r="G40" s="70"/>
      <c r="H40" s="85" t="s">
        <v>236</v>
      </c>
      <c r="I40" s="92"/>
      <c r="J40" s="88"/>
    </row>
    <row r="41" spans="2:10" ht="13" x14ac:dyDescent="0.3">
      <c r="B41" s="65"/>
      <c r="C41" s="70"/>
      <c r="D41" s="70"/>
      <c r="E41" s="70"/>
      <c r="F41" s="70"/>
      <c r="G41" s="85"/>
      <c r="H41" s="92"/>
      <c r="I41" s="92"/>
      <c r="J41" s="88"/>
    </row>
    <row r="42" spans="2:10" x14ac:dyDescent="0.25">
      <c r="B42" s="65"/>
      <c r="C42" s="122" t="s">
        <v>237</v>
      </c>
      <c r="D42" s="122"/>
      <c r="E42" s="122"/>
      <c r="F42" s="122"/>
      <c r="G42" s="122"/>
      <c r="H42" s="122"/>
      <c r="I42" s="122"/>
      <c r="J42" s="88"/>
    </row>
    <row r="43" spans="2:10" x14ac:dyDescent="0.25">
      <c r="B43" s="65"/>
      <c r="C43" s="122"/>
      <c r="D43" s="122"/>
      <c r="E43" s="122"/>
      <c r="F43" s="122"/>
      <c r="G43" s="122"/>
      <c r="H43" s="122"/>
      <c r="I43" s="122"/>
      <c r="J43" s="88"/>
    </row>
    <row r="44" spans="2:10" ht="7.5" customHeight="1" thickBot="1" x14ac:dyDescent="0.3">
      <c r="B44" s="100"/>
      <c r="C44" s="101"/>
      <c r="D44" s="101"/>
      <c r="E44" s="101"/>
      <c r="F44" s="101"/>
      <c r="G44" s="102"/>
      <c r="H44" s="102"/>
      <c r="I44" s="102"/>
      <c r="J44" s="103"/>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E10" sqref="E10"/>
    </sheetView>
  </sheetViews>
  <sheetFormatPr baseColWidth="10" defaultRowHeight="14.5" x14ac:dyDescent="0.35"/>
  <cols>
    <col min="1" max="7" width="10.90625" style="20"/>
    <col min="8" max="8" width="11.54296875" style="20" bestFit="1" customWidth="1"/>
    <col min="9" max="9" width="25.81640625" style="20" customWidth="1"/>
    <col min="10" max="16384" width="10.90625" style="20"/>
  </cols>
  <sheetData>
    <row r="1" spans="1:9" ht="15" thickBot="1" x14ac:dyDescent="0.4">
      <c r="A1" s="123"/>
      <c r="B1" s="124"/>
      <c r="C1" s="127" t="s">
        <v>242</v>
      </c>
      <c r="D1" s="128"/>
      <c r="E1" s="128"/>
      <c r="F1" s="128"/>
      <c r="G1" s="128"/>
      <c r="H1" s="129"/>
      <c r="I1" s="104" t="s">
        <v>216</v>
      </c>
    </row>
    <row r="2" spans="1:9" ht="53.5" customHeight="1" thickBot="1" x14ac:dyDescent="0.4">
      <c r="A2" s="125"/>
      <c r="B2" s="126"/>
      <c r="C2" s="130" t="s">
        <v>243</v>
      </c>
      <c r="D2" s="131"/>
      <c r="E2" s="131"/>
      <c r="F2" s="131"/>
      <c r="G2" s="131"/>
      <c r="H2" s="132"/>
      <c r="I2" s="105" t="s">
        <v>244</v>
      </c>
    </row>
    <row r="3" spans="1:9" x14ac:dyDescent="0.35">
      <c r="A3" s="106"/>
      <c r="B3" s="70"/>
      <c r="C3" s="70"/>
      <c r="D3" s="70"/>
      <c r="E3" s="70"/>
      <c r="F3" s="70"/>
      <c r="G3" s="70"/>
      <c r="H3" s="70"/>
      <c r="I3" s="88"/>
    </row>
    <row r="4" spans="1:9" x14ac:dyDescent="0.35">
      <c r="A4" s="106"/>
      <c r="B4" s="70"/>
      <c r="C4" s="70"/>
      <c r="D4" s="70"/>
      <c r="E4" s="70"/>
      <c r="F4" s="70"/>
      <c r="G4" s="70"/>
      <c r="H4" s="70"/>
      <c r="I4" s="88"/>
    </row>
    <row r="5" spans="1:9" x14ac:dyDescent="0.35">
      <c r="A5" s="106"/>
      <c r="B5" s="67" t="s">
        <v>240</v>
      </c>
      <c r="C5" s="107"/>
      <c r="D5" s="108"/>
      <c r="E5" s="70"/>
      <c r="F5" s="70"/>
      <c r="G5" s="70"/>
      <c r="H5" s="70"/>
      <c r="I5" s="88"/>
    </row>
    <row r="6" spans="1:9" x14ac:dyDescent="0.35">
      <c r="A6" s="106"/>
      <c r="B6" s="46"/>
      <c r="C6" s="70"/>
      <c r="D6" s="70"/>
      <c r="E6" s="70"/>
      <c r="F6" s="70"/>
      <c r="G6" s="70"/>
      <c r="H6" s="70"/>
      <c r="I6" s="88"/>
    </row>
    <row r="7" spans="1:9" x14ac:dyDescent="0.35">
      <c r="A7" s="106"/>
      <c r="B7" s="67" t="s">
        <v>239</v>
      </c>
      <c r="C7" s="70"/>
      <c r="D7" s="70"/>
      <c r="E7" s="70"/>
      <c r="F7" s="70"/>
      <c r="G7" s="70"/>
      <c r="H7" s="70"/>
      <c r="I7" s="88"/>
    </row>
    <row r="8" spans="1:9" x14ac:dyDescent="0.35">
      <c r="A8" s="106"/>
      <c r="B8" s="67" t="s">
        <v>238</v>
      </c>
      <c r="C8" s="70"/>
      <c r="D8" s="70"/>
      <c r="E8" s="70"/>
      <c r="F8" s="70"/>
      <c r="G8" s="70"/>
      <c r="H8" s="70"/>
      <c r="I8" s="88"/>
    </row>
    <row r="9" spans="1:9" x14ac:dyDescent="0.35">
      <c r="A9" s="106"/>
      <c r="B9" s="70"/>
      <c r="C9" s="70"/>
      <c r="D9" s="70"/>
      <c r="E9" s="70"/>
      <c r="F9" s="70"/>
      <c r="G9" s="70"/>
      <c r="H9" s="70"/>
      <c r="I9" s="88"/>
    </row>
    <row r="10" spans="1:9" x14ac:dyDescent="0.35">
      <c r="A10" s="106"/>
      <c r="B10" s="70" t="s">
        <v>245</v>
      </c>
      <c r="C10" s="70"/>
      <c r="D10" s="70"/>
      <c r="E10" s="70"/>
      <c r="F10" s="70"/>
      <c r="G10" s="70"/>
      <c r="H10" s="70"/>
      <c r="I10" s="88"/>
    </row>
    <row r="11" spans="1:9" x14ac:dyDescent="0.35">
      <c r="A11" s="106"/>
      <c r="B11" s="109"/>
      <c r="C11" s="70"/>
      <c r="D11" s="70"/>
      <c r="E11" s="70"/>
      <c r="F11" s="70"/>
      <c r="G11" s="70"/>
      <c r="H11" s="70"/>
      <c r="I11" s="88"/>
    </row>
    <row r="12" spans="1:9" x14ac:dyDescent="0.35">
      <c r="A12" s="106"/>
      <c r="B12" s="46" t="s">
        <v>241</v>
      </c>
      <c r="C12" s="108"/>
      <c r="D12" s="70"/>
      <c r="E12" s="70"/>
      <c r="F12" s="70"/>
      <c r="G12" s="72" t="s">
        <v>246</v>
      </c>
      <c r="H12" s="72" t="s">
        <v>247</v>
      </c>
      <c r="I12" s="88"/>
    </row>
    <row r="13" spans="1:9" x14ac:dyDescent="0.35">
      <c r="A13" s="106"/>
      <c r="B13" s="85" t="s">
        <v>222</v>
      </c>
      <c r="C13" s="85"/>
      <c r="D13" s="85"/>
      <c r="E13" s="85"/>
      <c r="F13" s="70"/>
      <c r="G13" s="110">
        <f>G19</f>
        <v>17</v>
      </c>
      <c r="H13" s="111">
        <f>H19</f>
        <v>41497151</v>
      </c>
      <c r="I13" s="88"/>
    </row>
    <row r="14" spans="1:9" x14ac:dyDescent="0.35">
      <c r="A14" s="106"/>
      <c r="B14" s="70" t="s">
        <v>223</v>
      </c>
      <c r="C14" s="70"/>
      <c r="D14" s="70"/>
      <c r="E14" s="70"/>
      <c r="F14" s="70"/>
      <c r="G14" s="112">
        <v>1</v>
      </c>
      <c r="H14" s="113">
        <v>305794</v>
      </c>
      <c r="I14" s="88"/>
    </row>
    <row r="15" spans="1:9" x14ac:dyDescent="0.35">
      <c r="A15" s="106"/>
      <c r="B15" s="70" t="s">
        <v>224</v>
      </c>
      <c r="C15" s="70"/>
      <c r="D15" s="70"/>
      <c r="E15" s="70"/>
      <c r="F15" s="70"/>
      <c r="G15" s="112">
        <v>12</v>
      </c>
      <c r="H15" s="113">
        <v>36506177</v>
      </c>
      <c r="I15" s="88"/>
    </row>
    <row r="16" spans="1:9" x14ac:dyDescent="0.35">
      <c r="A16" s="106"/>
      <c r="B16" s="70" t="s">
        <v>225</v>
      </c>
      <c r="C16" s="70"/>
      <c r="D16" s="70"/>
      <c r="E16" s="70"/>
      <c r="F16" s="70"/>
      <c r="G16" s="112">
        <v>0</v>
      </c>
      <c r="H16" s="113">
        <v>0</v>
      </c>
      <c r="I16" s="88"/>
    </row>
    <row r="17" spans="1:9" x14ac:dyDescent="0.35">
      <c r="A17" s="106"/>
      <c r="B17" s="70" t="s">
        <v>226</v>
      </c>
      <c r="C17" s="70"/>
      <c r="D17" s="70"/>
      <c r="E17" s="70"/>
      <c r="F17" s="70"/>
      <c r="G17" s="112">
        <v>0</v>
      </c>
      <c r="H17" s="113">
        <v>0</v>
      </c>
      <c r="I17" s="88"/>
    </row>
    <row r="18" spans="1:9" x14ac:dyDescent="0.35">
      <c r="A18" s="106"/>
      <c r="B18" s="70" t="s">
        <v>248</v>
      </c>
      <c r="C18" s="70"/>
      <c r="D18" s="70"/>
      <c r="E18" s="70"/>
      <c r="F18" s="70"/>
      <c r="G18" s="114">
        <v>4</v>
      </c>
      <c r="H18" s="115">
        <v>4685180</v>
      </c>
      <c r="I18" s="88"/>
    </row>
    <row r="19" spans="1:9" x14ac:dyDescent="0.35">
      <c r="A19" s="106"/>
      <c r="B19" s="85" t="s">
        <v>249</v>
      </c>
      <c r="C19" s="85"/>
      <c r="D19" s="85"/>
      <c r="E19" s="85"/>
      <c r="F19" s="70"/>
      <c r="G19" s="112">
        <f>SUM(G14:G18)</f>
        <v>17</v>
      </c>
      <c r="H19" s="111">
        <f>(H14+H15+H16+H17+H18)</f>
        <v>41497151</v>
      </c>
      <c r="I19" s="88"/>
    </row>
    <row r="20" spans="1:9" ht="15" thickBot="1" x14ac:dyDescent="0.4">
      <c r="A20" s="106"/>
      <c r="B20" s="85"/>
      <c r="C20" s="85"/>
      <c r="D20" s="70"/>
      <c r="E20" s="70"/>
      <c r="F20" s="70"/>
      <c r="G20" s="116"/>
      <c r="H20" s="117"/>
      <c r="I20" s="88"/>
    </row>
    <row r="21" spans="1:9" ht="15" thickTop="1" x14ac:dyDescent="0.35">
      <c r="A21" s="106"/>
      <c r="B21" s="85"/>
      <c r="C21" s="85"/>
      <c r="D21" s="70"/>
      <c r="E21" s="70"/>
      <c r="F21" s="70"/>
      <c r="G21" s="92"/>
      <c r="H21" s="118"/>
      <c r="I21" s="88"/>
    </row>
    <row r="22" spans="1:9" x14ac:dyDescent="0.35">
      <c r="A22" s="106"/>
      <c r="B22" s="70"/>
      <c r="C22" s="70"/>
      <c r="D22" s="70"/>
      <c r="E22" s="70"/>
      <c r="F22" s="92"/>
      <c r="G22" s="92"/>
      <c r="H22" s="92"/>
      <c r="I22" s="88"/>
    </row>
    <row r="23" spans="1:9" ht="15" thickBot="1" x14ac:dyDescent="0.4">
      <c r="A23" s="106"/>
      <c r="B23" s="96"/>
      <c r="C23" s="96"/>
      <c r="D23" s="70"/>
      <c r="E23" s="70"/>
      <c r="F23" s="96"/>
      <c r="G23" s="96"/>
      <c r="H23" s="92"/>
      <c r="I23" s="88"/>
    </row>
    <row r="24" spans="1:9" x14ac:dyDescent="0.35">
      <c r="A24" s="106"/>
      <c r="B24" s="92" t="s">
        <v>250</v>
      </c>
      <c r="C24" s="92"/>
      <c r="D24" s="70"/>
      <c r="E24" s="70"/>
      <c r="F24" s="92"/>
      <c r="G24" s="92"/>
      <c r="H24" s="92"/>
      <c r="I24" s="88"/>
    </row>
    <row r="25" spans="1:9" x14ac:dyDescent="0.35">
      <c r="A25" s="106"/>
      <c r="B25" s="92" t="s">
        <v>255</v>
      </c>
      <c r="C25" s="92"/>
      <c r="D25" s="70"/>
      <c r="E25" s="70"/>
      <c r="F25" s="92" t="s">
        <v>251</v>
      </c>
      <c r="G25" s="92"/>
      <c r="H25" s="92"/>
      <c r="I25" s="88"/>
    </row>
    <row r="26" spans="1:9" x14ac:dyDescent="0.35">
      <c r="A26" s="106"/>
      <c r="B26" s="92" t="s">
        <v>254</v>
      </c>
      <c r="C26" s="92"/>
      <c r="D26" s="70"/>
      <c r="E26" s="70"/>
      <c r="F26" s="92" t="s">
        <v>252</v>
      </c>
      <c r="G26" s="92"/>
      <c r="H26" s="92"/>
      <c r="I26" s="88"/>
    </row>
    <row r="27" spans="1:9" x14ac:dyDescent="0.35">
      <c r="A27" s="106"/>
      <c r="B27" s="92"/>
      <c r="C27" s="92"/>
      <c r="D27" s="70"/>
      <c r="E27" s="70"/>
      <c r="F27" s="92"/>
      <c r="G27" s="92"/>
      <c r="H27" s="92"/>
      <c r="I27" s="88"/>
    </row>
    <row r="28" spans="1:9" ht="18.5" customHeight="1" x14ac:dyDescent="0.35">
      <c r="A28" s="106"/>
      <c r="B28" s="133" t="s">
        <v>253</v>
      </c>
      <c r="C28" s="133"/>
      <c r="D28" s="133"/>
      <c r="E28" s="133"/>
      <c r="F28" s="133"/>
      <c r="G28" s="133"/>
      <c r="H28" s="133"/>
      <c r="I28" s="88"/>
    </row>
    <row r="29" spans="1:9" ht="15" thickBot="1" x14ac:dyDescent="0.4">
      <c r="A29" s="119"/>
      <c r="B29" s="120"/>
      <c r="C29" s="120"/>
      <c r="D29" s="120"/>
      <c r="E29" s="120"/>
      <c r="F29" s="96"/>
      <c r="G29" s="96"/>
      <c r="H29" s="96"/>
      <c r="I29" s="121"/>
    </row>
  </sheetData>
  <mergeCells count="4">
    <mergeCell ref="A1:B2"/>
    <mergeCell ref="C1:H1"/>
    <mergeCell ref="C2:H2"/>
    <mergeCell ref="B28:H28"/>
  </mergeCells>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3"/>
  <sheetViews>
    <sheetView showGridLines="0" zoomScale="80" zoomScaleNormal="80" workbookViewId="0">
      <selection activeCell="A20" sqref="A20"/>
    </sheetView>
  </sheetViews>
  <sheetFormatPr baseColWidth="10" defaultRowHeight="14.5" x14ac:dyDescent="0.35"/>
  <cols>
    <col min="1" max="1" width="75.81640625" customWidth="1"/>
    <col min="2" max="2" width="13.26953125" bestFit="1" customWidth="1"/>
    <col min="3" max="3" width="16" style="4" bestFit="1" customWidth="1"/>
    <col min="4" max="4" width="19.453125" style="4" bestFit="1" customWidth="1"/>
    <col min="5" max="5" width="24" style="4" bestFit="1" customWidth="1"/>
  </cols>
  <sheetData>
    <row r="2" spans="1:5" ht="15" thickBot="1" x14ac:dyDescent="0.4"/>
    <row r="3" spans="1:5" ht="15" thickBot="1" x14ac:dyDescent="0.4">
      <c r="A3" s="6" t="s">
        <v>22</v>
      </c>
      <c r="B3" s="7" t="s">
        <v>26</v>
      </c>
      <c r="C3" s="8" t="s">
        <v>25</v>
      </c>
      <c r="D3" s="8" t="s">
        <v>24</v>
      </c>
      <c r="E3" s="10" t="s">
        <v>23</v>
      </c>
    </row>
    <row r="4" spans="1:5" x14ac:dyDescent="0.35">
      <c r="A4" s="5" t="s">
        <v>20</v>
      </c>
      <c r="B4" s="11">
        <v>1</v>
      </c>
      <c r="C4" s="12">
        <v>2594019</v>
      </c>
      <c r="D4" s="12">
        <v>0</v>
      </c>
      <c r="E4" s="13">
        <v>2594019</v>
      </c>
    </row>
    <row r="5" spans="1:5" x14ac:dyDescent="0.35">
      <c r="A5" s="5" t="s">
        <v>19</v>
      </c>
      <c r="B5" s="11">
        <v>2</v>
      </c>
      <c r="C5" s="12">
        <v>22102289</v>
      </c>
      <c r="D5" s="12">
        <v>6630687</v>
      </c>
      <c r="E5" s="13">
        <v>15471602</v>
      </c>
    </row>
    <row r="6" spans="1:5" x14ac:dyDescent="0.35">
      <c r="A6" s="5" t="s">
        <v>21</v>
      </c>
      <c r="B6" s="11">
        <v>2</v>
      </c>
      <c r="C6" s="12">
        <v>14303967</v>
      </c>
      <c r="D6" s="12">
        <v>0</v>
      </c>
      <c r="E6" s="13">
        <v>11933420</v>
      </c>
    </row>
    <row r="7" spans="1:5" x14ac:dyDescent="0.35">
      <c r="A7" s="5" t="s">
        <v>14</v>
      </c>
      <c r="B7" s="11">
        <v>4</v>
      </c>
      <c r="C7" s="12">
        <v>260000</v>
      </c>
      <c r="D7" s="12">
        <v>0</v>
      </c>
      <c r="E7" s="13"/>
    </row>
    <row r="8" spans="1:5" x14ac:dyDescent="0.35">
      <c r="A8" s="5" t="s">
        <v>13</v>
      </c>
      <c r="B8" s="11">
        <v>1</v>
      </c>
      <c r="C8" s="12">
        <v>60000</v>
      </c>
      <c r="D8" s="12">
        <v>0</v>
      </c>
      <c r="E8" s="13">
        <v>60000</v>
      </c>
    </row>
    <row r="9" spans="1:5" x14ac:dyDescent="0.35">
      <c r="A9" s="5" t="s">
        <v>12</v>
      </c>
      <c r="B9" s="11">
        <v>118</v>
      </c>
      <c r="C9" s="12">
        <v>1866581641</v>
      </c>
      <c r="D9" s="12">
        <v>0</v>
      </c>
      <c r="E9" s="13">
        <v>0</v>
      </c>
    </row>
    <row r="10" spans="1:5" x14ac:dyDescent="0.35">
      <c r="A10" s="5" t="s">
        <v>17</v>
      </c>
      <c r="B10" s="11">
        <v>14</v>
      </c>
      <c r="C10" s="12">
        <v>131538844</v>
      </c>
      <c r="D10" s="12">
        <v>0</v>
      </c>
      <c r="E10" s="13"/>
    </row>
    <row r="11" spans="1:5" x14ac:dyDescent="0.35">
      <c r="A11" s="5" t="s">
        <v>16</v>
      </c>
      <c r="B11" s="11">
        <v>10</v>
      </c>
      <c r="C11" s="12">
        <v>102665040</v>
      </c>
      <c r="D11" s="12">
        <v>0</v>
      </c>
      <c r="E11" s="13"/>
    </row>
    <row r="12" spans="1:5" ht="15" thickBot="1" x14ac:dyDescent="0.4">
      <c r="A12" s="5" t="s">
        <v>15</v>
      </c>
      <c r="B12" s="11">
        <v>1</v>
      </c>
      <c r="C12" s="12">
        <v>19467626</v>
      </c>
      <c r="D12" s="12">
        <v>134310</v>
      </c>
      <c r="E12" s="13"/>
    </row>
    <row r="13" spans="1:5" ht="15" thickBot="1" x14ac:dyDescent="0.4">
      <c r="A13" s="9" t="s">
        <v>18</v>
      </c>
      <c r="B13" s="7">
        <v>153</v>
      </c>
      <c r="C13" s="8">
        <v>2159573426</v>
      </c>
      <c r="D13" s="8">
        <v>6764997</v>
      </c>
      <c r="E13" s="10">
        <v>30059041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Hoja2</vt:lpstr>
      <vt:lpstr>INFO IPS</vt:lpstr>
      <vt:lpstr>TD 1</vt:lpstr>
      <vt:lpstr>ESTADO DE CADA FACTURA</vt:lpstr>
      <vt:lpstr>FOR-CSA-018 </vt:lpstr>
      <vt:lpstr>FOR CSA 004</vt:lpstr>
      <vt:lpstr>TD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2024-10-07T19:38:07Z</cp:lastPrinted>
  <dcterms:created xsi:type="dcterms:W3CDTF">2022-06-01T14:39:12Z</dcterms:created>
  <dcterms:modified xsi:type="dcterms:W3CDTF">2024-10-07T19:38:13Z</dcterms:modified>
</cp:coreProperties>
</file>