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6. JUNIO\NIT 890303841 HOSP SAN JUAN DE DIOS -CALI\"/>
    </mc:Choice>
  </mc:AlternateContent>
  <bookViews>
    <workbookView xWindow="0" yWindow="0" windowWidth="19200" windowHeight="7020" activeTab="3"/>
  </bookViews>
  <sheets>
    <sheet name="INFO IPS" sheetId="6" r:id="rId1"/>
    <sheet name="TD" sheetId="8" r:id="rId2"/>
    <sheet name="ESTADO DE CADA FACTURA" sheetId="7" r:id="rId3"/>
    <sheet name="FOR-CSA-018 " sheetId="9" r:id="rId4"/>
    <sheet name="FOR CSA 004" sheetId="10" r:id="rId5"/>
  </sheets>
  <definedNames>
    <definedName name="_xlnm._FilterDatabase" localSheetId="2" hidden="1">'ESTADO DE CADA FACTURA'!$A$2:$AB$101</definedName>
  </definedNames>
  <calcPr calcId="152511"/>
  <pivotCaches>
    <pivotCache cacheId="98"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10" l="1"/>
  <c r="H13" i="10" s="1"/>
  <c r="G19" i="10"/>
  <c r="G13" i="10" s="1"/>
  <c r="I28" i="9"/>
  <c r="H28" i="9"/>
  <c r="I26" i="9"/>
  <c r="H26" i="9"/>
  <c r="I23" i="9"/>
  <c r="H23" i="9"/>
  <c r="I31" i="9" l="1"/>
  <c r="H31" i="9"/>
  <c r="Y1" i="7" l="1"/>
  <c r="W1" i="7"/>
  <c r="V1" i="7" l="1"/>
  <c r="T1" i="7"/>
  <c r="O1" i="7"/>
  <c r="J1" i="7" l="1"/>
  <c r="P1" i="7"/>
  <c r="G3" i="6" l="1"/>
</calcChain>
</file>

<file path=xl/sharedStrings.xml><?xml version="1.0" encoding="utf-8"?>
<sst xmlns="http://schemas.openxmlformats.org/spreadsheetml/2006/main" count="1055" uniqueCount="360">
  <si>
    <t>C1</t>
  </si>
  <si>
    <t>CA</t>
  </si>
  <si>
    <t>CB</t>
  </si>
  <si>
    <t>Numero Factura</t>
  </si>
  <si>
    <t>C1242321</t>
  </si>
  <si>
    <t>C1248818</t>
  </si>
  <si>
    <t>C1248926</t>
  </si>
  <si>
    <t>C1253497</t>
  </si>
  <si>
    <t>C1264427</t>
  </si>
  <si>
    <t>C1264838</t>
  </si>
  <si>
    <t>C1265634</t>
  </si>
  <si>
    <t>C1265635</t>
  </si>
  <si>
    <t>C1265892</t>
  </si>
  <si>
    <t>C1277036</t>
  </si>
  <si>
    <t>C1277935</t>
  </si>
  <si>
    <t>C1277946</t>
  </si>
  <si>
    <t>C1282522</t>
  </si>
  <si>
    <t>C1284701</t>
  </si>
  <si>
    <t>C1285387</t>
  </si>
  <si>
    <t>CB300824</t>
  </si>
  <si>
    <t>CB304814</t>
  </si>
  <si>
    <t>CB309711</t>
  </si>
  <si>
    <t>CB331411</t>
  </si>
  <si>
    <t>CB333882</t>
  </si>
  <si>
    <t>CB335127</t>
  </si>
  <si>
    <t>CA386918</t>
  </si>
  <si>
    <t>CA388951</t>
  </si>
  <si>
    <t>CA389788</t>
  </si>
  <si>
    <t>CA391336</t>
  </si>
  <si>
    <t>CA391338</t>
  </si>
  <si>
    <t>CA396929</t>
  </si>
  <si>
    <t>CA398356</t>
  </si>
  <si>
    <t>CA398732</t>
  </si>
  <si>
    <t>CA399159</t>
  </si>
  <si>
    <t>CA393419</t>
  </si>
  <si>
    <t>CA394943</t>
  </si>
  <si>
    <t>CA395456</t>
  </si>
  <si>
    <t>CA395878</t>
  </si>
  <si>
    <t>CA395894</t>
  </si>
  <si>
    <t>CB312484</t>
  </si>
  <si>
    <t>CB302533</t>
  </si>
  <si>
    <t>CB302534</t>
  </si>
  <si>
    <t>CA394557</t>
  </si>
  <si>
    <t>CA373991</t>
  </si>
  <si>
    <t>CA377276</t>
  </si>
  <si>
    <t>CA369480</t>
  </si>
  <si>
    <t>CA369667</t>
  </si>
  <si>
    <t>CA350203</t>
  </si>
  <si>
    <t>CA346910</t>
  </si>
  <si>
    <t>CA314330</t>
  </si>
  <si>
    <t>CA402287</t>
  </si>
  <si>
    <t>CA402454</t>
  </si>
  <si>
    <t>CA403155</t>
  </si>
  <si>
    <t>CA399510</t>
  </si>
  <si>
    <t>CA400289</t>
  </si>
  <si>
    <t>CA401456</t>
  </si>
  <si>
    <t>CA401596</t>
  </si>
  <si>
    <t>CB349231</t>
  </si>
  <si>
    <t>CB348376</t>
  </si>
  <si>
    <t>CB349193</t>
  </si>
  <si>
    <t>CA404484</t>
  </si>
  <si>
    <t>CA405289</t>
  </si>
  <si>
    <t>CB336939</t>
  </si>
  <si>
    <t>CB339364</t>
  </si>
  <si>
    <t>CB343203</t>
  </si>
  <si>
    <t>CB343098</t>
  </si>
  <si>
    <t>CB346309</t>
  </si>
  <si>
    <t>CB347244</t>
  </si>
  <si>
    <t>PRE FACTURA</t>
  </si>
  <si>
    <t>PREFIJO</t>
  </si>
  <si>
    <t>FECHA FACT</t>
  </si>
  <si>
    <t>VALOR</t>
  </si>
  <si>
    <t>SALDO</t>
  </si>
  <si>
    <t>CA405404</t>
  </si>
  <si>
    <t>01/10/2023</t>
  </si>
  <si>
    <t>02/10/2023</t>
  </si>
  <si>
    <t>CA407487</t>
  </si>
  <si>
    <t>08/11/2023</t>
  </si>
  <si>
    <t>CA408080</t>
  </si>
  <si>
    <t>19/11/2023</t>
  </si>
  <si>
    <t>CA408532</t>
  </si>
  <si>
    <t>27/11/2023</t>
  </si>
  <si>
    <t>CB355116</t>
  </si>
  <si>
    <t>CB358711</t>
  </si>
  <si>
    <t>20/10/2023</t>
  </si>
  <si>
    <t>CB360135</t>
  </si>
  <si>
    <t>25/10/2023</t>
  </si>
  <si>
    <t>CB365720</t>
  </si>
  <si>
    <t>20/11/2023</t>
  </si>
  <si>
    <t>CB367886</t>
  </si>
  <si>
    <t>30/11/2023</t>
  </si>
  <si>
    <t>CA409226</t>
  </si>
  <si>
    <t>07/12/2023</t>
  </si>
  <si>
    <t>CA409811</t>
  </si>
  <si>
    <t>20/12/2023</t>
  </si>
  <si>
    <t>CA410006</t>
  </si>
  <si>
    <t>23/12/2023</t>
  </si>
  <si>
    <t>CB368311</t>
  </si>
  <si>
    <t>01/12/2023</t>
  </si>
  <si>
    <t>CB369791</t>
  </si>
  <si>
    <t>09/12/2023</t>
  </si>
  <si>
    <t>CB370882</t>
  </si>
  <si>
    <t>14/12/2023</t>
  </si>
  <si>
    <t>CA410812</t>
  </si>
  <si>
    <t>12/01/2024</t>
  </si>
  <si>
    <t>CA410718</t>
  </si>
  <si>
    <t>09/01/2024</t>
  </si>
  <si>
    <t>CA410528</t>
  </si>
  <si>
    <t>03/01/2024</t>
  </si>
  <si>
    <t>CARTERA CON CORTE AL 31 DE ENERO DE 2023</t>
  </si>
  <si>
    <t>CA414578</t>
  </si>
  <si>
    <t>30/03/2024</t>
  </si>
  <si>
    <t>11/04/2024</t>
  </si>
  <si>
    <t>CA412222</t>
  </si>
  <si>
    <t>17/02/2024</t>
  </si>
  <si>
    <t>CA413552</t>
  </si>
  <si>
    <t>19/03/2024</t>
  </si>
  <si>
    <t>CA413602</t>
  </si>
  <si>
    <t>20/03/2024</t>
  </si>
  <si>
    <t>CA413793</t>
  </si>
  <si>
    <t>24/03/2024</t>
  </si>
  <si>
    <t>CA414016</t>
  </si>
  <si>
    <t>CA414614</t>
  </si>
  <si>
    <t>12/04/2024</t>
  </si>
  <si>
    <t>CA414694</t>
  </si>
  <si>
    <t>15/04/2024</t>
  </si>
  <si>
    <t>CA415019</t>
  </si>
  <si>
    <t>17/04/2024</t>
  </si>
  <si>
    <t>CB402701</t>
  </si>
  <si>
    <t>26/04/2024</t>
  </si>
  <si>
    <t>CB402891</t>
  </si>
  <si>
    <t>28/04/2024</t>
  </si>
  <si>
    <t>CB389575</t>
  </si>
  <si>
    <t>05/03/2024</t>
  </si>
  <si>
    <t>CB395413</t>
  </si>
  <si>
    <t>CB395029</t>
  </si>
  <si>
    <t>27/03/2024</t>
  </si>
  <si>
    <t>CB395291</t>
  </si>
  <si>
    <t>28/03/2024</t>
  </si>
  <si>
    <t>CB399285</t>
  </si>
  <si>
    <t>14/04/2024</t>
  </si>
  <si>
    <t>CB383328</t>
  </si>
  <si>
    <t>08/02/2024</t>
  </si>
  <si>
    <t>NIT</t>
  </si>
  <si>
    <t>SALDO IPS</t>
  </si>
  <si>
    <t>VALOR IPS</t>
  </si>
  <si>
    <t>Alf+Fac</t>
  </si>
  <si>
    <t>Llave</t>
  </si>
  <si>
    <t>890303841_C1242321</t>
  </si>
  <si>
    <t>890303841_C1248818</t>
  </si>
  <si>
    <t>890303841_C1248926</t>
  </si>
  <si>
    <t>890303841_C1253497</t>
  </si>
  <si>
    <t>890303841_C1264427</t>
  </si>
  <si>
    <t>890303841_C1264838</t>
  </si>
  <si>
    <t>890303841_C1265634</t>
  </si>
  <si>
    <t>890303841_C1265635</t>
  </si>
  <si>
    <t>890303841_C1265892</t>
  </si>
  <si>
    <t>890303841_C1277036</t>
  </si>
  <si>
    <t>890303841_C1277935</t>
  </si>
  <si>
    <t>890303841_C1277946</t>
  </si>
  <si>
    <t>890303841_C1282522</t>
  </si>
  <si>
    <t>890303841_C1284701</t>
  </si>
  <si>
    <t>890303841_C1285387</t>
  </si>
  <si>
    <t>890303841_CB300824</t>
  </si>
  <si>
    <t>890303841_CB304814</t>
  </si>
  <si>
    <t>890303841_CB309711</t>
  </si>
  <si>
    <t>890303841_CB331411</t>
  </si>
  <si>
    <t>890303841_CB333882</t>
  </si>
  <si>
    <t>890303841_CB335127</t>
  </si>
  <si>
    <t>890303841_CA386918</t>
  </si>
  <si>
    <t>890303841_CA388951</t>
  </si>
  <si>
    <t>890303841_CA389788</t>
  </si>
  <si>
    <t>890303841_CA391336</t>
  </si>
  <si>
    <t>890303841_CA391338</t>
  </si>
  <si>
    <t>890303841_CA396929</t>
  </si>
  <si>
    <t>890303841_CA398356</t>
  </si>
  <si>
    <t>890303841_CA398732</t>
  </si>
  <si>
    <t>890303841_CA399159</t>
  </si>
  <si>
    <t>890303841_CA393419</t>
  </si>
  <si>
    <t>890303841_CA394943</t>
  </si>
  <si>
    <t>890303841_CA395456</t>
  </si>
  <si>
    <t>890303841_CA395878</t>
  </si>
  <si>
    <t>890303841_CA395894</t>
  </si>
  <si>
    <t>890303841_CB312484</t>
  </si>
  <si>
    <t>890303841_CB302533</t>
  </si>
  <si>
    <t>890303841_CB302534</t>
  </si>
  <si>
    <t>890303841_CA394557</t>
  </si>
  <si>
    <t>890303841_CA373991</t>
  </si>
  <si>
    <t>890303841_CA377276</t>
  </si>
  <si>
    <t>890303841_CA369480</t>
  </si>
  <si>
    <t>890303841_CA369667</t>
  </si>
  <si>
    <t>890303841_CA350203</t>
  </si>
  <si>
    <t>890303841_CA346910</t>
  </si>
  <si>
    <t>890303841_CA314330</t>
  </si>
  <si>
    <t>890303841_CA402287</t>
  </si>
  <si>
    <t>890303841_CA402454</t>
  </si>
  <si>
    <t>890303841_CA403155</t>
  </si>
  <si>
    <t>890303841_CA399510</t>
  </si>
  <si>
    <t>890303841_CA400289</t>
  </si>
  <si>
    <t>890303841_CA401456</t>
  </si>
  <si>
    <t>890303841_CA401596</t>
  </si>
  <si>
    <t>890303841_CB349231</t>
  </si>
  <si>
    <t>890303841_CB348376</t>
  </si>
  <si>
    <t>890303841_CB349193</t>
  </si>
  <si>
    <t>890303841_CA404484</t>
  </si>
  <si>
    <t>890303841_CA405289</t>
  </si>
  <si>
    <t>890303841_CB336939</t>
  </si>
  <si>
    <t>890303841_CB339364</t>
  </si>
  <si>
    <t>890303841_CB343203</t>
  </si>
  <si>
    <t>890303841_CB343098</t>
  </si>
  <si>
    <t>890303841_CB346309</t>
  </si>
  <si>
    <t>890303841_CB347244</t>
  </si>
  <si>
    <t>890303841_CA405404</t>
  </si>
  <si>
    <t>890303841_CA407487</t>
  </si>
  <si>
    <t>890303841_CA408080</t>
  </si>
  <si>
    <t>890303841_CA408532</t>
  </si>
  <si>
    <t>890303841_CB355116</t>
  </si>
  <si>
    <t>890303841_CB358711</t>
  </si>
  <si>
    <t>890303841_CB360135</t>
  </si>
  <si>
    <t>890303841_CB365720</t>
  </si>
  <si>
    <t>890303841_CB367886</t>
  </si>
  <si>
    <t>890303841_CA409226</t>
  </si>
  <si>
    <t>890303841_CA409811</t>
  </si>
  <si>
    <t>890303841_CA410006</t>
  </si>
  <si>
    <t>890303841_CB368311</t>
  </si>
  <si>
    <t>890303841_CB369791</t>
  </si>
  <si>
    <t>890303841_CB370882</t>
  </si>
  <si>
    <t>890303841_CA410812</t>
  </si>
  <si>
    <t>890303841_CA410718</t>
  </si>
  <si>
    <t>890303841_CA410528</t>
  </si>
  <si>
    <t>890303841_CA414578</t>
  </si>
  <si>
    <t>890303841_CA412222</t>
  </si>
  <si>
    <t>890303841_CA413552</t>
  </si>
  <si>
    <t>890303841_CA413602</t>
  </si>
  <si>
    <t>890303841_CA413793</t>
  </si>
  <si>
    <t>890303841_CA414016</t>
  </si>
  <si>
    <t>890303841_CA414614</t>
  </si>
  <si>
    <t>890303841_CA414694</t>
  </si>
  <si>
    <t>890303841_CA415019</t>
  </si>
  <si>
    <t>890303841_CB402701</t>
  </si>
  <si>
    <t>890303841_CB402891</t>
  </si>
  <si>
    <t>890303841_CB389575</t>
  </si>
  <si>
    <t>890303841_CB395413</t>
  </si>
  <si>
    <t>890303841_CB395029</t>
  </si>
  <si>
    <t>890303841_CB395291</t>
  </si>
  <si>
    <t>890303841_CB399285</t>
  </si>
  <si>
    <t>890303841_CB383328</t>
  </si>
  <si>
    <t>Estado de Factura EPS Junio 30</t>
  </si>
  <si>
    <t>Boxalud</t>
  </si>
  <si>
    <t xml:space="preserve">Fecha de radicacion EPS </t>
  </si>
  <si>
    <t>Devuelta</t>
  </si>
  <si>
    <t>Para cargar RIPS o soportes</t>
  </si>
  <si>
    <t>Finalizada</t>
  </si>
  <si>
    <t>Para respuesta prestador</t>
  </si>
  <si>
    <t>0/01/1900</t>
  </si>
  <si>
    <t>valor Total Bruto</t>
  </si>
  <si>
    <t>valor Radicado</t>
  </si>
  <si>
    <t>valor Glosa Pendiente</t>
  </si>
  <si>
    <t>valor Pagar</t>
  </si>
  <si>
    <t>Por pagar SAP</t>
  </si>
  <si>
    <t>P. abiertas doc</t>
  </si>
  <si>
    <t>Valor compensacion SAP</t>
  </si>
  <si>
    <t>Doc compensacion</t>
  </si>
  <si>
    <t>Fecha de compensacion</t>
  </si>
  <si>
    <t>Fecha de corte</t>
  </si>
  <si>
    <t>26.06.2024</t>
  </si>
  <si>
    <t>23.01.2024</t>
  </si>
  <si>
    <t>Valor aceptado por IPS</t>
  </si>
  <si>
    <t>FACTURA ACEPTADA POR IPS</t>
  </si>
  <si>
    <t>Observacion objeccion</t>
  </si>
  <si>
    <t>Tipificacion objeccion</t>
  </si>
  <si>
    <t>Valor Devolucion</t>
  </si>
  <si>
    <t>FACTURA DEVUELTA</t>
  </si>
  <si>
    <t xml:space="preserve">SE DEVUELVE FACTURA CON SOPORTES ORIGINALES, PORQUE NO SE EVIDENCIA LA AUTORIZACION DEL SERVICIO DE URGENCIAS,FAVOR     SOLICITAR AUTORIZACION PARA DAR TRAMITE DE PAGO. NC                                                                                                                                                                                                                                                                                                                                                                                                                                                                                                                                                                     </t>
  </si>
  <si>
    <t>SOPORTE</t>
  </si>
  <si>
    <t xml:space="preserve">SE DEVUELVE FACTURA CON SOPORTES ORIGINALES, PORQUE NO SE EVIDENCIA LA AUTORIZACION DEL SERVICIO DE URGENCIAS,FAVOR     SOLICITAR AUTORIZACION PARA DAR TRAMITE DE PAGO AL CORREO CAPAUTORIZACIONES@EPSCOMFENALCOVALLE.COM.CO        NC                                                                                                                                                                                                                                                                                                                                                                                                                                                                                                         </t>
  </si>
  <si>
    <t>AUTORIZACION</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</si>
  <si>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</si>
  <si>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</si>
  <si>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</si>
  <si>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COVID SE DEVUELVE FACTURA NO PASA LA VALIDACION NO ESTA REPO RTADA EN SISMUESTRA.MILENA                                                                                                                                                                                                                                                                                                                                                                                                                                                                                                                                                                                                                                                                                                                                                                                                                                                                                                                                                                                                                                                                                                                                                                                                                                                                                                                                                                                                                                                                     </t>
  </si>
  <si>
    <t>COVID-19</t>
  </si>
  <si>
    <t xml:space="preserve">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t>
  </si>
  <si>
    <t>FACTURACION</t>
  </si>
  <si>
    <t xml:space="preserve">AUT: SE OBJETA FACTURA NO SE EVIDENCIA AUTORIZACION PARA E EL SERVICIO PRESTADO FAVOR SOLICITAR AUTORIZACION AL CORREOcapautorizaciones@epsdelagente.com.co PARA CONTINUAR CON EL TRAMITE DE PAGO.                           NANCY                                                                                                                                                                                                                                                                                                                                                                                                                                                                                                           </t>
  </si>
  <si>
    <t xml:space="preserve">AUT SE DEVUELVE FACTURA SOLO HAY AUT PARA LA URGENCIA 223298516446922 GESTAIONAR CON EL AREA ENCARGADA LA AUTORIZA      CION .SE RELAIZA OBJECION MEDICA DRA MAIBER ACEVEDO $ 6.928.726 SE ENVIA LA HOJA DE OBEJCION PARA CONCILIAR             FACTURACION $ 37384 SOPORTE INCOMPLETO $ 5692251 Pertinencia médica 4 2177600  MILENA                                                                                                                                                                                                                                                                                                                                                                                                                                                                                                                                                                                                                                                                                                                                                                                                                                                                                                                                                                                                                                                                                                                                                                                                                       </t>
  </si>
  <si>
    <t xml:space="preserve">AUT: SE OBJETA FACTURA NO SE EVIDENCIA AUTORIZACION PARA EL SERVICIO PRESTADO EL CORREO PARA SOLICITAR AUTORIZACION    ES capautorizaciones@epsdelagente.com.co POR FAVOR SOLICITA AUT. A ESTE CORREO PARA SEGUIR CON EL TRAMITE DE PAGO.                                                                                                                                                                                                                                                                                                                                                                                                                                                                                                                                                                 </t>
  </si>
  <si>
    <t xml:space="preserve">AUT SE DEVUELVE FACTURA NO HAY AUTORIZACION PARA EL SERVICIO  FACTURADO GESTIONAR CON EL AREA ENCARGADA.MILENA                                                                                                                                                                                                                                                                                                                                                                                                                                                                                                                                                                                                                                                                                                                                                                                                                                                                                                                                                                                                                                                                                                                                                                                                                                                                                                                                                                                                                                              </t>
  </si>
  <si>
    <t xml:space="preserve">AUT SE DEVUELVE FACTURA NO HAY AUTORIZACION PARA SERVICIO FA CTURADO SE VALIDA EN SISTEMA.DEBEN GESTIONAR CON EL AREA ENARGADA NO ENVIAN ANEXOS. MILENA                                                                                                                                                                                                                                                                                                                                                                                                                                                                                                                                                                                                                                                                                                                                                                                                                                                                                                                                                                                                                                                                                                                                                                                                                                                                                                                                                                                                     </t>
  </si>
  <si>
    <t xml:space="preserve">AUT: SE OBJETA FACTURA NO SE EVIDENCIA AUTORIZACION PARA EL SERVICIO PRESTADO FAVOR SOLICITAR AUTORIZACION AL NUEVO    CORREO capautorizaciones@epsdelagente.com.co. para seguir con el tramite de pago.                    NANCY                                                                                                                                                                                                                                                                                                                                                                                                                                                                                                                                                                         </t>
  </si>
  <si>
    <t>SE SOSTIENE DEVOLUCION AL VALIDAR LOS DATOS ELA FACTURA NO ANEXAN LA AUTORIZACION DE LOS PROCEMIENTOS , NO TIENE SOPORTADO LAS AYUDAS DIAGNOSTICAS NI LABORATORIOS, SOLICITARLA AL AREA ENCARGADA CAPAUTORIZACIONES@EPSDELAGENTE.COM.CO . SUJETA A PERTINENCIA MEDICA.</t>
  </si>
  <si>
    <t xml:space="preserve">AUT: SE REALIZA DEVOLUCIÓN DE FACTURA, LA AUTORIZACIÓN 122300008590 ESTÁ GENERADA PARA OTRO PRESTADOR NIT 815000316 - HOSPITAL RAUL OREJUELA BUENO E.S.E - SEDE SAN VICENTE, POR FAVOR COMUNICARSE CON EL ÁREA ENCARGADA. LUIS ERNESTO GUERRERO GALEANO </t>
  </si>
  <si>
    <t>se devuelve factura con soportes completos al validar losa datos de la factura no cuenta con la autorizacion de urgencias .solicitarla ala capautorizaciones@epsdelagente.com.co ,para darle tramite la factura.</t>
  </si>
  <si>
    <t>se devuelve factura con soportes completos al validar losa datos de la factura no cuenta con autorizacion de internacion y los servicios pte auditoria ,solicitarla al area encargada capautorizaciones@epsdelagente.com.co , para darle tramite ala factura.</t>
  </si>
  <si>
    <t>se devuelve factura con soportes completos al validar losa datos dela factura no cuenta con autorizacion de internacion y los procedimientos , pte auditoria, solicitarla ala capautorizaciones@epsdelagente.com.co, para darle tramite ala factura.</t>
  </si>
  <si>
    <t>se devuelve factura con soportes completos al validar soportes de la factura no cuenta con la autorizacion de internacion 4 camas y los servicios soliciatrla ala capautorizaciones@epsdelagente.com.co</t>
  </si>
  <si>
    <t xml:space="preserve">se realiza devolucion al validar los datos de la factura no cuenta con la autorizacion de internacion solicitarla al area encargada , capautorizaciones@epsdelagente.com.co, para darle tramite ala factura,sujeta a pertinencia </t>
  </si>
  <si>
    <t xml:space="preserve">se devuelve factura con soportes completos al validar los datos de la factura no cuenta con autorizacion del servicio . los derechos de sala de sutura , esta incluido PARÁGRAFO: Los derechos de sala para suturas o curaciones, incluyen : uso de consultorio o sala, instrumental, material de sutura y curación, anestesia local y servicio de enfermería   .solicitar la autorizacion ala area encargada para darle tramite la factura.   </t>
  </si>
  <si>
    <t>se devuelve factura con soportes completos al validar los datos de la factura no cuenta con autorizacion de los servicios . solicitarlo al area encargada capautorizaciones@epsdelagente.com.co,para darle tramite ala factra.</t>
  </si>
  <si>
    <t>se deveulve factura con soportes completos al validar los datos no cuenta con autorizacion de los servicios .soliciatarla al area encargada capautorizaciones@epsdelagente.com.co., para darle tramite ala factura.</t>
  </si>
  <si>
    <t>se devuelve factura con soportes completos al validar los datos de la factura no cuenta con la autorización de los servicios. solicitarlo al correo capautorizaciones@epsdelagente.com.co .para darle tramite ala factura.</t>
  </si>
  <si>
    <t xml:space="preserve">se devuelve factura con soportes completos , al validar los datos no cuenta no autorizacion de internacion nap de #15 digitos , solicitarlo al area encargada capautorizaciones@epsdelagente.com.co, para darle tramite ala factura,sujeta a pertinencia </t>
  </si>
  <si>
    <t>SE DEVUELVE FACTURA CON SOPORTES COMPLETOS AL VALIDAR LOS DATOS DE LA FACTURA NO CUENTA CON AUTORIZACION DE INTERNACION , SOLICITARLA AL AREA ENCARGADA CAPAUTORIZACIONES@EPSDELAGENTE.COM.CO , PARA DARLE TRAMITE ALA FACTURA. SUJETA A PERTIENCIA MEDICA</t>
  </si>
  <si>
    <t>se devuelve factura ,al validar los datos no se evidencia solicitud de insumos y no cuenta con autorizacion, solicitarla al area encargada capautorizaciones@epsdelagente.com.co. para darle tramite ala factura.</t>
  </si>
  <si>
    <t>Se realiza DEVOLUCION de la factura, no se evidencia autorización hospitalaria emitida por la CAP. paciente que se le factura un dia de internación en la insititución de salud.</t>
  </si>
  <si>
    <t>FACTURA NO RADICADA</t>
  </si>
  <si>
    <t>MIGRACION: AUT. se sostiene 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de$2.157.100 (5170)Herida traumatica de vaso pequeño calibre y venos o-Glosa:$630.200. 2.No se reconoce Sutura-incluida en proced imiento Qx $161.500. Kevin Yalanda</t>
  </si>
  <si>
    <t>Covid-19</t>
  </si>
  <si>
    <t>Validacion Covid-19</t>
  </si>
  <si>
    <t>ESTADO DOS</t>
  </si>
  <si>
    <t>FACTURA COVID-19</t>
  </si>
  <si>
    <t>FACTURA PENDIENTE EN PROGRAMACION DE PAGO</t>
  </si>
  <si>
    <t>FACTURA CANCELADA</t>
  </si>
  <si>
    <t>FACTURA CANCELADA PARCIALMENTE - GLOSA PENDIENTE POR CONCILIAR</t>
  </si>
  <si>
    <t>se realiza objecion al validar los datos de la factura no se evidencia el soportes de transaldado del paciente.de cartago a tulua .</t>
  </si>
  <si>
    <t>PERTINENCIA MEDICA</t>
  </si>
  <si>
    <t>Total general</t>
  </si>
  <si>
    <t xml:space="preserve">Cant. Facturas </t>
  </si>
  <si>
    <t xml:space="preserve">Saldo IPS </t>
  </si>
  <si>
    <t xml:space="preserve">Valor glosa pendiente </t>
  </si>
  <si>
    <t>Tipificación</t>
  </si>
  <si>
    <t>FOR-CSA-018</t>
  </si>
  <si>
    <t>HOJA 1 DE 1</t>
  </si>
  <si>
    <t>RESUMEN DE CARTERA REVISADA POR LA EPS</t>
  </si>
  <si>
    <t>VERSION 2</t>
  </si>
  <si>
    <t>A continuacion me permito remitir nuestra respuesta al estado de cartera presentado en la fecha: __________</t>
  </si>
  <si>
    <t>CANTIDAD FACTURAS</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</si>
  <si>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</si>
  <si>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</si>
  <si>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</si>
  <si>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</si>
  <si>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</si>
  <si>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</si>
  <si>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</si>
  <si>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</si>
  <si>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</si>
  <si>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</si>
  <si>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</si>
  <si>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</si>
  <si>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</si>
  <si>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</si>
  <si>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</si>
  <si>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</si>
  <si>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NIT: 890303841</t>
  </si>
  <si>
    <t>Señores: HOSP SAN JUAN DE DIOS -CALI-</t>
  </si>
  <si>
    <t>Santiago de Cali, Junio 30 del 2024</t>
  </si>
  <si>
    <t>Con Corte al dia: 31/05/2024</t>
  </si>
  <si>
    <t>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</si>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</sst>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d\-m\-yy;@"/>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0"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2"/>
      <color theme="1"/>
      <name val="Calibri"/>
      <family val="2"/>
      <scheme val="minor"/>
    </font>
    <font>
      <b/>
      <sz val="11"/>
      <name val="Calibri"/>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4" fontId="1" fillId="0" borderId="0" applyFont="0" applyFill="0" applyBorder="0" applyAlignment="0" applyProtection="0"/>
    <xf numFmtId="0" fontId="2" fillId="0" borderId="0"/>
    <xf numFmtId="43" fontId="1" fillId="0" borderId="0" applyFont="0" applyFill="0" applyBorder="0" applyAlignment="0" applyProtection="0"/>
    <xf numFmtId="167" fontId="1" fillId="0" borderId="0" applyFont="0" applyFill="0" applyBorder="0" applyAlignment="0" applyProtection="0"/>
  </cellStyleXfs>
  <cellXfs count="130">
    <xf numFmtId="0" fontId="0" fillId="0" borderId="0" xfId="0"/>
    <xf numFmtId="0" fontId="3" fillId="0" borderId="1" xfId="0" applyFont="1" applyBorder="1" applyAlignment="1">
      <alignment horizontal="center" vertical="center" wrapText="1"/>
    </xf>
    <xf numFmtId="44" fontId="0" fillId="0" borderId="1" xfId="1" applyFont="1" applyBorder="1"/>
    <xf numFmtId="44" fontId="0" fillId="0" borderId="0" xfId="1" applyFont="1"/>
    <xf numFmtId="0" fontId="0" fillId="0" borderId="1" xfId="0" applyBorder="1" applyAlignment="1">
      <alignment horizontal="center"/>
    </xf>
    <xf numFmtId="0" fontId="0" fillId="0" borderId="0" xfId="0" applyAlignment="1">
      <alignment horizontal="center"/>
    </xf>
    <xf numFmtId="0" fontId="3" fillId="0" borderId="0" xfId="0" applyFont="1" applyAlignment="1">
      <alignment vertical="center" wrapText="1"/>
    </xf>
    <xf numFmtId="164" fontId="3" fillId="0" borderId="1" xfId="0" applyNumberFormat="1" applyFont="1" applyBorder="1" applyAlignment="1">
      <alignment horizontal="center" vertical="center" wrapText="1"/>
    </xf>
    <xf numFmtId="44" fontId="3" fillId="0" borderId="1" xfId="1" applyFont="1" applyBorder="1" applyAlignment="1">
      <alignment horizontal="center" vertical="center" wrapText="1"/>
    </xf>
    <xf numFmtId="44" fontId="3" fillId="0" borderId="0" xfId="1" applyFont="1"/>
    <xf numFmtId="164" fontId="0" fillId="0" borderId="0" xfId="0" applyNumberFormat="1" applyAlignment="1">
      <alignment horizontal="center"/>
    </xf>
    <xf numFmtId="164" fontId="0" fillId="0" borderId="1" xfId="0" applyNumberFormat="1" applyBorder="1" applyAlignment="1">
      <alignment horizontal="center"/>
    </xf>
    <xf numFmtId="0" fontId="0" fillId="0" borderId="1" xfId="0" applyBorder="1"/>
    <xf numFmtId="0" fontId="3" fillId="0" borderId="1" xfId="0" applyFont="1" applyBorder="1" applyAlignment="1">
      <alignment vertical="center" wrapText="1"/>
    </xf>
    <xf numFmtId="165" fontId="0" fillId="0" borderId="0" xfId="3" applyNumberFormat="1" applyFont="1"/>
    <xf numFmtId="165" fontId="3" fillId="0" borderId="0" xfId="3" applyNumberFormat="1" applyFont="1"/>
    <xf numFmtId="165" fontId="3" fillId="0" borderId="1" xfId="3" applyNumberFormat="1" applyFont="1" applyBorder="1" applyAlignment="1">
      <alignment horizontal="center" vertical="center" wrapText="1"/>
    </xf>
    <xf numFmtId="165" fontId="0" fillId="0" borderId="1" xfId="3" applyNumberFormat="1" applyFont="1" applyBorder="1"/>
    <xf numFmtId="165" fontId="3" fillId="3" borderId="1" xfId="3"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165" fontId="5" fillId="0" borderId="1" xfId="3" applyNumberFormat="1" applyFont="1" applyBorder="1" applyAlignment="1">
      <alignment horizontal="center" vertical="center" wrapText="1"/>
    </xf>
    <xf numFmtId="3" fontId="0" fillId="0" borderId="1" xfId="0" applyNumberFormat="1" applyBorder="1"/>
    <xf numFmtId="0" fontId="3" fillId="6" borderId="1" xfId="0" applyFont="1" applyFill="1" applyBorder="1" applyAlignment="1">
      <alignment horizontal="center" vertical="center" wrapText="1"/>
    </xf>
    <xf numFmtId="14" fontId="0" fillId="0" borderId="1" xfId="0" applyNumberFormat="1" applyBorder="1"/>
    <xf numFmtId="165" fontId="3" fillId="6" borderId="1" xfId="3" applyNumberFormat="1" applyFont="1" applyFill="1" applyBorder="1" applyAlignment="1">
      <alignment horizontal="center" vertical="center" wrapText="1"/>
    </xf>
    <xf numFmtId="165" fontId="5" fillId="7" borderId="1" xfId="3" applyNumberFormat="1" applyFont="1" applyFill="1" applyBorder="1" applyAlignment="1">
      <alignment horizontal="center" vertical="center" wrapText="1"/>
    </xf>
    <xf numFmtId="0" fontId="3" fillId="5" borderId="1" xfId="0" applyFont="1" applyFill="1" applyBorder="1" applyAlignment="1">
      <alignment vertical="center" wrapText="1"/>
    </xf>
    <xf numFmtId="165" fontId="0" fillId="0" borderId="8" xfId="3" applyNumberFormat="1" applyFont="1" applyBorder="1"/>
    <xf numFmtId="0" fontId="0" fillId="0" borderId="13" xfId="0" applyBorder="1" applyAlignment="1">
      <alignment horizontal="left"/>
    </xf>
    <xf numFmtId="165" fontId="0" fillId="0" borderId="13" xfId="3" applyNumberFormat="1" applyFont="1" applyBorder="1"/>
    <xf numFmtId="0" fontId="0" fillId="0" borderId="3" xfId="0" pivotButton="1" applyBorder="1"/>
    <xf numFmtId="165" fontId="0" fillId="0" borderId="3" xfId="3" applyNumberFormat="1" applyFont="1" applyBorder="1"/>
    <xf numFmtId="165" fontId="0" fillId="0" borderId="15" xfId="3" applyNumberFormat="1" applyFont="1" applyBorder="1"/>
    <xf numFmtId="0" fontId="0" fillId="0" borderId="3" xfId="0" applyBorder="1" applyAlignment="1">
      <alignment horizontal="left"/>
    </xf>
    <xf numFmtId="0" fontId="0" fillId="0" borderId="0" xfId="0" applyAlignment="1">
      <alignment horizontal="center" vertical="center"/>
    </xf>
    <xf numFmtId="0" fontId="0" fillId="0" borderId="3" xfId="0" applyBorder="1" applyAlignment="1">
      <alignment horizontal="center" vertical="center"/>
    </xf>
    <xf numFmtId="0" fontId="0" fillId="0" borderId="13" xfId="0" applyNumberFormat="1" applyBorder="1" applyAlignment="1">
      <alignment horizontal="center" vertical="center"/>
    </xf>
    <xf numFmtId="0" fontId="0" fillId="0" borderId="3" xfId="0" applyNumberFormat="1" applyBorder="1" applyAlignment="1">
      <alignment horizontal="center" vertical="center"/>
    </xf>
    <xf numFmtId="0" fontId="6" fillId="0" borderId="0" xfId="2" applyFont="1"/>
    <xf numFmtId="0" fontId="6" fillId="0" borderId="4" xfId="2" applyFont="1" applyBorder="1" applyAlignment="1">
      <alignment horizontal="centerContinuous"/>
    </xf>
    <xf numFmtId="0" fontId="6" fillId="0" borderId="6" xfId="2" applyFont="1" applyBorder="1" applyAlignment="1">
      <alignment horizontal="centerContinuous"/>
    </xf>
    <xf numFmtId="0" fontId="7" fillId="0" borderId="4" xfId="2" applyFont="1" applyBorder="1" applyAlignment="1">
      <alignment horizontal="centerContinuous" vertical="center"/>
    </xf>
    <xf numFmtId="0" fontId="7" fillId="0" borderId="5" xfId="2" applyFont="1" applyBorder="1" applyAlignment="1">
      <alignment horizontal="centerContinuous" vertical="center"/>
    </xf>
    <xf numFmtId="0" fontId="7" fillId="0" borderId="6" xfId="2" applyFont="1" applyBorder="1" applyAlignment="1">
      <alignment horizontal="centerContinuous" vertical="center"/>
    </xf>
    <xf numFmtId="0" fontId="7" fillId="0" borderId="12" xfId="2" applyFont="1" applyBorder="1" applyAlignment="1">
      <alignment horizontal="centerContinuous" vertical="center"/>
    </xf>
    <xf numFmtId="0" fontId="6" fillId="0" borderId="7" xfId="2" applyFont="1" applyBorder="1" applyAlignment="1">
      <alignment horizontal="centerContinuous"/>
    </xf>
    <xf numFmtId="0" fontId="6" fillId="0" borderId="8" xfId="2" applyFont="1" applyBorder="1" applyAlignment="1">
      <alignment horizontal="centerContinuous"/>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14" xfId="2" applyFont="1" applyBorder="1" applyAlignment="1">
      <alignment horizontal="centerContinuous" vertical="center"/>
    </xf>
    <xf numFmtId="0" fontId="7" fillId="0" borderId="7" xfId="2" applyFont="1" applyBorder="1" applyAlignment="1">
      <alignment horizontal="centerContinuous" vertical="center"/>
    </xf>
    <xf numFmtId="0" fontId="7" fillId="0" borderId="0" xfId="2" applyFont="1" applyAlignment="1">
      <alignment horizontal="centerContinuous" vertical="center"/>
    </xf>
    <xf numFmtId="0" fontId="7" fillId="0" borderId="8" xfId="2" applyFont="1" applyBorder="1" applyAlignment="1">
      <alignment horizontal="centerContinuous" vertical="center"/>
    </xf>
    <xf numFmtId="0" fontId="7" fillId="0" borderId="13" xfId="2" applyFont="1" applyBorder="1" applyAlignment="1">
      <alignment horizontal="centerContinuous" vertical="center"/>
    </xf>
    <xf numFmtId="0" fontId="6" fillId="0" borderId="9" xfId="2" applyFont="1" applyBorder="1" applyAlignment="1">
      <alignment horizontal="centerContinuous"/>
    </xf>
    <xf numFmtId="0" fontId="6" fillId="0" borderId="11" xfId="2" applyFont="1" applyBorder="1" applyAlignment="1">
      <alignment horizontal="centerContinuous"/>
    </xf>
    <xf numFmtId="0" fontId="6" fillId="0" borderId="7" xfId="2" applyFont="1" applyBorder="1"/>
    <xf numFmtId="0" fontId="6" fillId="0" borderId="8" xfId="2" applyFont="1" applyBorder="1"/>
    <xf numFmtId="0" fontId="7" fillId="0" borderId="0" xfId="2" applyFont="1"/>
    <xf numFmtId="14" fontId="6" fillId="0" borderId="0" xfId="2" applyNumberFormat="1" applyFont="1"/>
    <xf numFmtId="166" fontId="6" fillId="0" borderId="0" xfId="2" applyNumberFormat="1" applyFont="1"/>
    <xf numFmtId="0" fontId="2" fillId="0" borderId="0" xfId="2" applyFont="1"/>
    <xf numFmtId="14" fontId="6" fillId="0" borderId="0" xfId="2" applyNumberFormat="1" applyFont="1" applyAlignment="1">
      <alignment horizontal="left"/>
    </xf>
    <xf numFmtId="0" fontId="8" fillId="0" borderId="0" xfId="2" applyFont="1" applyAlignment="1">
      <alignment horizontal="center"/>
    </xf>
    <xf numFmtId="168" fontId="8" fillId="0" borderId="0" xfId="4" applyNumberFormat="1" applyFont="1" applyAlignment="1">
      <alignment horizontal="center"/>
    </xf>
    <xf numFmtId="169" fontId="8" fillId="0" borderId="0" xfId="1" applyNumberFormat="1" applyFont="1" applyAlignment="1">
      <alignment horizontal="right"/>
    </xf>
    <xf numFmtId="169" fontId="6" fillId="0" borderId="0" xfId="1" applyNumberFormat="1" applyFont="1"/>
    <xf numFmtId="168" fontId="2" fillId="0" borderId="0" xfId="4" applyNumberFormat="1" applyFont="1" applyAlignment="1">
      <alignment horizontal="center"/>
    </xf>
    <xf numFmtId="169" fontId="2" fillId="0" borderId="0" xfId="1" applyNumberFormat="1" applyFont="1" applyAlignment="1">
      <alignment horizontal="right"/>
    </xf>
    <xf numFmtId="168" fontId="6" fillId="0" borderId="0" xfId="4" applyNumberFormat="1" applyFont="1" applyAlignment="1">
      <alignment horizontal="center"/>
    </xf>
    <xf numFmtId="169" fontId="6" fillId="0" borderId="0" xfId="1" applyNumberFormat="1" applyFont="1" applyAlignment="1">
      <alignment horizontal="right"/>
    </xf>
    <xf numFmtId="169" fontId="6" fillId="0" borderId="0" xfId="2" applyNumberFormat="1" applyFont="1"/>
    <xf numFmtId="168" fontId="6" fillId="0" borderId="10" xfId="4" applyNumberFormat="1" applyFont="1" applyBorder="1" applyAlignment="1">
      <alignment horizontal="center"/>
    </xf>
    <xf numFmtId="169" fontId="6" fillId="0" borderId="10" xfId="1" applyNumberFormat="1" applyFont="1" applyBorder="1" applyAlignment="1">
      <alignment horizontal="right"/>
    </xf>
    <xf numFmtId="168" fontId="7" fillId="0" borderId="0" xfId="1" applyNumberFormat="1" applyFont="1" applyAlignment="1">
      <alignment horizontal="right"/>
    </xf>
    <xf numFmtId="169" fontId="7" fillId="0" borderId="0" xfId="1" applyNumberFormat="1" applyFont="1" applyAlignment="1">
      <alignment horizontal="right"/>
    </xf>
    <xf numFmtId="0" fontId="8" fillId="0" borderId="0" xfId="2" applyFont="1"/>
    <xf numFmtId="168" fontId="2" fillId="0" borderId="10" xfId="4" applyNumberFormat="1" applyFont="1" applyBorder="1" applyAlignment="1">
      <alignment horizontal="center"/>
    </xf>
    <xf numFmtId="169" fontId="2" fillId="0" borderId="10" xfId="1" applyNumberFormat="1" applyFont="1" applyBorder="1" applyAlignment="1">
      <alignment horizontal="right"/>
    </xf>
    <xf numFmtId="0" fontId="2" fillId="0" borderId="8" xfId="2" applyFont="1" applyBorder="1"/>
    <xf numFmtId="168" fontId="2" fillId="0" borderId="0" xfId="1" applyNumberFormat="1" applyFont="1" applyAlignment="1">
      <alignment horizontal="right"/>
    </xf>
    <xf numFmtId="168" fontId="8" fillId="0" borderId="16" xfId="4" applyNumberFormat="1" applyFont="1" applyBorder="1" applyAlignment="1">
      <alignment horizontal="center"/>
    </xf>
    <xf numFmtId="169" fontId="8" fillId="0" borderId="16" xfId="1" applyNumberFormat="1" applyFont="1" applyBorder="1" applyAlignment="1">
      <alignment horizontal="right"/>
    </xf>
    <xf numFmtId="170" fontId="2" fillId="0" borderId="0" xfId="2" applyNumberFormat="1" applyFont="1"/>
    <xf numFmtId="167" fontId="2" fillId="0" borderId="0" xfId="4" applyFont="1"/>
    <xf numFmtId="169" fontId="2" fillId="0" borderId="0" xfId="1" applyNumberFormat="1" applyFont="1"/>
    <xf numFmtId="170" fontId="8" fillId="0" borderId="10" xfId="2" applyNumberFormat="1" applyFont="1" applyBorder="1"/>
    <xf numFmtId="170" fontId="2" fillId="0" borderId="10" xfId="2" applyNumberFormat="1" applyFont="1" applyBorder="1"/>
    <xf numFmtId="167" fontId="8" fillId="0" borderId="10" xfId="4" applyFont="1" applyBorder="1"/>
    <xf numFmtId="169" fontId="2" fillId="0" borderId="10" xfId="1" applyNumberFormat="1" applyFont="1" applyBorder="1"/>
    <xf numFmtId="170" fontId="8" fillId="0" borderId="0" xfId="2" applyNumberFormat="1" applyFont="1"/>
    <xf numFmtId="0" fontId="6" fillId="0" borderId="9" xfId="2" applyFont="1" applyBorder="1"/>
    <xf numFmtId="0" fontId="6" fillId="0" borderId="10" xfId="2" applyFont="1" applyBorder="1"/>
    <xf numFmtId="170" fontId="6" fillId="0" borderId="10" xfId="2" applyNumberFormat="1" applyFont="1" applyBorder="1"/>
    <xf numFmtId="0" fontId="6" fillId="0" borderId="11" xfId="2" applyFont="1" applyBorder="1"/>
    <xf numFmtId="165" fontId="0" fillId="0" borderId="0" xfId="0" applyNumberFormat="1"/>
    <xf numFmtId="0" fontId="8" fillId="0" borderId="12" xfId="2" applyFont="1" applyBorder="1" applyAlignment="1">
      <alignment horizontal="center" vertical="center"/>
    </xf>
    <xf numFmtId="0" fontId="8" fillId="0" borderId="3" xfId="2" applyFont="1" applyBorder="1" applyAlignment="1">
      <alignment horizontal="center" vertical="center"/>
    </xf>
    <xf numFmtId="0" fontId="2" fillId="0" borderId="7" xfId="2" applyFont="1" applyBorder="1"/>
    <xf numFmtId="166" fontId="2" fillId="0" borderId="0" xfId="2" applyNumberFormat="1" applyFont="1"/>
    <xf numFmtId="14" fontId="2" fillId="0" borderId="0" xfId="2" applyNumberFormat="1" applyFont="1"/>
    <xf numFmtId="14" fontId="2" fillId="0" borderId="0" xfId="2" applyNumberFormat="1" applyFont="1" applyAlignment="1">
      <alignment horizontal="left"/>
    </xf>
    <xf numFmtId="165" fontId="8" fillId="0" borderId="0" xfId="3" applyNumberFormat="1" applyFont="1"/>
    <xf numFmtId="171" fontId="8" fillId="0" borderId="0" xfId="3" applyNumberFormat="1" applyFont="1" applyAlignment="1">
      <alignment horizontal="right"/>
    </xf>
    <xf numFmtId="165" fontId="2" fillId="0" borderId="0" xfId="3" applyNumberFormat="1" applyFont="1" applyAlignment="1">
      <alignment horizontal="center"/>
    </xf>
    <xf numFmtId="171" fontId="2" fillId="0" borderId="0" xfId="3" applyNumberFormat="1" applyFont="1" applyAlignment="1">
      <alignment horizontal="right"/>
    </xf>
    <xf numFmtId="165" fontId="2" fillId="0" borderId="2" xfId="3" applyNumberFormat="1" applyFont="1" applyBorder="1" applyAlignment="1">
      <alignment horizontal="center"/>
    </xf>
    <xf numFmtId="171" fontId="2" fillId="0" borderId="2" xfId="3" applyNumberFormat="1" applyFont="1" applyBorder="1" applyAlignment="1">
      <alignment horizontal="right"/>
    </xf>
    <xf numFmtId="165" fontId="2" fillId="0" borderId="16" xfId="3" applyNumberFormat="1" applyFont="1" applyBorder="1" applyAlignment="1">
      <alignment horizontal="center"/>
    </xf>
    <xf numFmtId="171" fontId="2" fillId="0" borderId="16" xfId="3" applyNumberFormat="1" applyFont="1" applyBorder="1" applyAlignment="1">
      <alignment horizontal="right"/>
    </xf>
    <xf numFmtId="170" fontId="2" fillId="0" borderId="0" xfId="2" applyNumberFormat="1" applyFont="1" applyAlignment="1">
      <alignment horizontal="right"/>
    </xf>
    <xf numFmtId="0" fontId="2" fillId="0" borderId="9" xfId="2" applyFont="1" applyBorder="1"/>
    <xf numFmtId="0" fontId="2" fillId="0" borderId="10" xfId="2" applyFont="1" applyBorder="1"/>
    <xf numFmtId="0" fontId="2" fillId="0" borderId="11" xfId="2" applyFont="1" applyBorder="1"/>
    <xf numFmtId="0" fontId="4" fillId="0" borderId="0" xfId="0" applyFont="1" applyAlignment="1">
      <alignment horizontal="center" vertical="center"/>
    </xf>
    <xf numFmtId="0" fontId="9" fillId="0" borderId="0" xfId="2" applyFont="1" applyAlignment="1">
      <alignment horizontal="center" vertical="center" wrapText="1"/>
    </xf>
    <xf numFmtId="0" fontId="2" fillId="0" borderId="4" xfId="2" applyFont="1" applyBorder="1" applyAlignment="1">
      <alignment horizontal="center"/>
    </xf>
    <xf numFmtId="0" fontId="2" fillId="0" borderId="6" xfId="2" applyFont="1" applyBorder="1" applyAlignment="1">
      <alignment horizontal="center"/>
    </xf>
    <xf numFmtId="0" fontId="2" fillId="0" borderId="9" xfId="2" applyFont="1" applyBorder="1" applyAlignment="1">
      <alignment horizontal="center"/>
    </xf>
    <xf numFmtId="0" fontId="2" fillId="0" borderId="11" xfId="2" applyFont="1" applyBorder="1" applyAlignment="1">
      <alignment horizontal="center"/>
    </xf>
    <xf numFmtId="0" fontId="8" fillId="0" borderId="4" xfId="2" applyFont="1" applyBorder="1" applyAlignment="1">
      <alignment horizontal="center" vertical="center"/>
    </xf>
    <xf numFmtId="0" fontId="8" fillId="0" borderId="5" xfId="2" applyFont="1" applyBorder="1" applyAlignment="1">
      <alignment horizontal="center" vertical="center"/>
    </xf>
    <xf numFmtId="0" fontId="8" fillId="0" borderId="6" xfId="2" applyFont="1" applyBorder="1" applyAlignment="1">
      <alignment horizontal="center" vertical="center"/>
    </xf>
    <xf numFmtId="0" fontId="8" fillId="0" borderId="17" xfId="2" applyFont="1" applyBorder="1" applyAlignment="1">
      <alignment horizontal="center" vertical="center" wrapText="1"/>
    </xf>
    <xf numFmtId="0" fontId="8" fillId="0" borderId="18" xfId="2" applyFont="1" applyBorder="1" applyAlignment="1">
      <alignment horizontal="center" vertical="center" wrapText="1"/>
    </xf>
    <xf numFmtId="0" fontId="8" fillId="0" borderId="15" xfId="2" applyFont="1" applyBorder="1" applyAlignment="1">
      <alignment horizontal="center" vertical="center" wrapText="1"/>
    </xf>
    <xf numFmtId="0" fontId="9" fillId="0" borderId="0" xfId="0" applyFont="1" applyAlignment="1">
      <alignment horizontal="center" vertical="center" wrapText="1"/>
    </xf>
  </cellXfs>
  <cellStyles count="5">
    <cellStyle name="Millares" xfId="3" builtinId="3"/>
    <cellStyle name="Millares 2" xfId="4"/>
    <cellStyle name="Moneda" xfId="1" builtinId="4"/>
    <cellStyle name="Normal" xfId="0" builtinId="0"/>
    <cellStyle name="Normal 2 2" xfId="2"/>
  </cellStyles>
  <dxfs count="22">
    <dxf>
      <alignment vertical="center" readingOrder="0"/>
    </dxf>
    <dxf>
      <alignment vertical="center" readingOrder="0"/>
    </dxf>
    <dxf>
      <alignment horizontal="center" readingOrder="0"/>
    </dxf>
    <dxf>
      <alignment horizontal="center" readingOrder="0"/>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75.639491782407" createdVersion="5" refreshedVersion="5" minRefreshableVersion="3" recordCount="99">
  <cacheSource type="worksheet">
    <worksheetSource ref="A2:AB101" sheet="ESTADO DE CADA FACTURA"/>
  </cacheSource>
  <cacheFields count="28">
    <cacheField name="NIT" numFmtId="0">
      <sharedItems containsSemiMixedTypes="0" containsString="0" containsNumber="1" containsInteger="1" minValue="890303841" maxValue="890303841"/>
    </cacheField>
    <cacheField name="PREFIJO" numFmtId="0">
      <sharedItems/>
    </cacheField>
    <cacheField name="Numero Factura" numFmtId="0">
      <sharedItems containsSemiMixedTypes="0" containsString="0" containsNumber="1" containsInteger="1" minValue="242321" maxValue="415019"/>
    </cacheField>
    <cacheField name="Alf+Fac" numFmtId="0">
      <sharedItems/>
    </cacheField>
    <cacheField name="Llave" numFmtId="0">
      <sharedItems/>
    </cacheField>
    <cacheField name="PRE FACTURA" numFmtId="0">
      <sharedItems/>
    </cacheField>
    <cacheField name="FECHA FACT" numFmtId="0">
      <sharedItems containsDate="1" containsMixedTypes="1" minDate="2020-11-04T00:00:00" maxDate="2023-09-30T00:00:00"/>
    </cacheField>
    <cacheField name="Fecha de radicacion EPS " numFmtId="164">
      <sharedItems containsDate="1" containsMixedTypes="1" minDate="2021-01-13T00:00:00" maxDate="2024-06-04T07:00:00"/>
    </cacheField>
    <cacheField name="VALOR IPS" numFmtId="165">
      <sharedItems containsSemiMixedTypes="0" containsString="0" containsNumber="1" containsInteger="1" minValue="59700" maxValue="40150446"/>
    </cacheField>
    <cacheField name="SALDO IPS" numFmtId="165">
      <sharedItems containsSemiMixedTypes="0" containsString="0" containsNumber="1" containsInteger="1" minValue="59700" maxValue="40150446"/>
    </cacheField>
    <cacheField name="Estado de Factura EPS Junio 30" numFmtId="0">
      <sharedItems count="7">
        <s v="FACTURA DEVUELTA"/>
        <s v="FACTURA ACEPTADA POR IPS"/>
        <s v="FACTURA COVID-19"/>
        <s v="FACTURA NO RADICADA"/>
        <s v="FACTURA CANCELADA"/>
        <s v="FACTURA CANCELADA PARCIALMENTE - GLOSA PENDIENTE POR CONCILIAR"/>
        <s v="FACTURA PENDIENTE EN PROGRAMACION DE PAGO"/>
      </sharedItems>
    </cacheField>
    <cacheField name="Boxalud" numFmtId="0">
      <sharedItems/>
    </cacheField>
    <cacheField name="Covid-19" numFmtId="0">
      <sharedItems containsBlank="1"/>
    </cacheField>
    <cacheField name="Validacion Covid-19" numFmtId="0">
      <sharedItems containsNonDate="0" containsString="0" containsBlank="1"/>
    </cacheField>
    <cacheField name="valor Total Bruto" numFmtId="165">
      <sharedItems containsSemiMixedTypes="0" containsString="0" containsNumber="1" containsInteger="1" minValue="0" maxValue="40150446"/>
    </cacheField>
    <cacheField name="Valor Devolucion" numFmtId="165">
      <sharedItems containsSemiMixedTypes="0" containsString="0" containsNumber="1" containsInteger="1" minValue="0" maxValue="40150446"/>
    </cacheField>
    <cacheField name="valor Glosa Pendiente" numFmtId="165">
      <sharedItems containsSemiMixedTypes="0" containsString="0" containsNumber="1" containsInteger="1" minValue="0" maxValue="1323050"/>
    </cacheField>
    <cacheField name="Observacion objeccion" numFmtId="165">
      <sharedItems containsBlank="1" longText="1"/>
    </cacheField>
    <cacheField name="Tipificacion objeccion" numFmtId="165">
      <sharedItems containsBlank="1"/>
    </cacheField>
    <cacheField name="valor Radicado" numFmtId="165">
      <sharedItems containsSemiMixedTypes="0" containsString="0" containsNumber="1" containsInteger="1" minValue="0" maxValue="40150446"/>
    </cacheField>
    <cacheField name="Valor aceptado por IPS" numFmtId="165">
      <sharedItems containsString="0" containsBlank="1" containsNumber="1" containsInteger="1" minValue="69145" maxValue="12079915"/>
    </cacheField>
    <cacheField name="valor Pagar" numFmtId="165">
      <sharedItems containsSemiMixedTypes="0" containsString="0" containsNumber="1" containsInteger="1" minValue="0" maxValue="2032578"/>
    </cacheField>
    <cacheField name="Por pagar SAP" numFmtId="0">
      <sharedItems containsString="0" containsBlank="1" containsNumber="1" containsInteger="1" minValue="80832" maxValue="540458"/>
    </cacheField>
    <cacheField name="P. abiertas doc" numFmtId="0">
      <sharedItems containsString="0" containsBlank="1" containsNumber="1" containsInteger="1" minValue="1222402030" maxValue="1222469785"/>
    </cacheField>
    <cacheField name="Valor compensacion SAP" numFmtId="165">
      <sharedItems containsSemiMixedTypes="0" containsString="0" containsNumber="1" containsInteger="1" minValue="0" maxValue="2032578"/>
    </cacheField>
    <cacheField name="Doc compensacion" numFmtId="0">
      <sharedItems containsBlank="1" containsMixedTypes="1" containsNumber="1" containsInteger="1" minValue="2201520924" maxValue="4800062312"/>
    </cacheField>
    <cacheField name="Fecha de compensacion" numFmtId="0">
      <sharedItems containsBlank="1"/>
    </cacheField>
    <cacheField name="Fecha de corte" numFmtId="14">
      <sharedItems containsSemiMixedTypes="0" containsNonDate="0" containsDate="1" containsString="0" minDate="2024-05-31T00:00:00" maxDate="2024-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9">
  <r>
    <n v="890303841"/>
    <s v="C1"/>
    <n v="242321"/>
    <s v="C1242321"/>
    <s v="890303841_C1242321"/>
    <s v="C1242321"/>
    <d v="2020-11-04T00:00:00"/>
    <d v="2021-01-13T00:00:00"/>
    <n v="212804"/>
    <n v="212804"/>
    <x v="0"/>
    <s v="Devuelta"/>
    <m/>
    <m/>
    <n v="212804"/>
    <n v="212804"/>
    <n v="0"/>
    <s v="SE DEVUELVE FACTURA CON SOPORTES ORIGINALES, PORQUE NO SE EVIDENCIA LA AUTORIZACION DEL SERVICIO DE URGENCIAS,FAVOR     SOLICITAR AUTORIZACION PARA DAR TRAMITE DE PAGO. NC                                                                                                                                                                                                                                                                                                                                                                                                                                                                                                                                                                     "/>
    <s v="SOPORTE"/>
    <n v="212804"/>
    <m/>
    <n v="0"/>
    <m/>
    <m/>
    <n v="0"/>
    <m/>
    <m/>
    <d v="2024-05-31T00:00:00"/>
  </r>
  <r>
    <n v="890303841"/>
    <s v="C1"/>
    <n v="248818"/>
    <s v="C1248818"/>
    <s v="890303841_C1248818"/>
    <s v="C1248818"/>
    <d v="2020-12-12T00:00:00"/>
    <d v="2021-01-17T00:00:00"/>
    <n v="69145"/>
    <n v="69145"/>
    <x v="1"/>
    <s v="Finalizada"/>
    <m/>
    <m/>
    <n v="69145"/>
    <n v="69145"/>
    <n v="0"/>
    <m/>
    <m/>
    <n v="69145"/>
    <n v="69145"/>
    <n v="0"/>
    <m/>
    <m/>
    <n v="0"/>
    <m/>
    <m/>
    <d v="2024-05-31T00:00:00"/>
  </r>
  <r>
    <n v="890303841"/>
    <s v="C1"/>
    <n v="248926"/>
    <s v="C1248926"/>
    <s v="890303841_C1248926"/>
    <s v="C1248926"/>
    <d v="2020-12-14T00:00:00"/>
    <d v="2021-01-17T00:00:00"/>
    <n v="329600"/>
    <n v="329600"/>
    <x v="1"/>
    <s v="Devuelta"/>
    <m/>
    <m/>
    <n v="329600"/>
    <n v="329600"/>
    <n v="0"/>
    <m/>
    <m/>
    <n v="329600"/>
    <n v="329600"/>
    <n v="0"/>
    <m/>
    <m/>
    <n v="0"/>
    <m/>
    <m/>
    <d v="2024-05-31T00:00:00"/>
  </r>
  <r>
    <n v="890303841"/>
    <s v="C1"/>
    <n v="253497"/>
    <s v="C1253497"/>
    <s v="890303841_C1253497"/>
    <s v="C1253497"/>
    <d v="2021-01-19T00:00:00"/>
    <d v="2021-03-19T00:00:00"/>
    <n v="80832"/>
    <n v="80832"/>
    <x v="2"/>
    <s v="Finalizada"/>
    <s v="ESTADO DOS"/>
    <m/>
    <n v="80832"/>
    <n v="0"/>
    <n v="0"/>
    <m/>
    <m/>
    <n v="80832"/>
    <m/>
    <n v="80832"/>
    <n v="80832"/>
    <n v="1222402030"/>
    <n v="0"/>
    <m/>
    <m/>
    <d v="2024-05-31T00:00:00"/>
  </r>
  <r>
    <n v="890303841"/>
    <s v="C1"/>
    <n v="264427"/>
    <s v="C1264427"/>
    <s v="890303841_C1264427"/>
    <s v="C1264427"/>
    <d v="2021-03-24T00:00:00"/>
    <d v="2021-09-19T00:00:00"/>
    <n v="172840"/>
    <n v="172840"/>
    <x v="1"/>
    <s v="Devuelta"/>
    <m/>
    <m/>
    <n v="172840"/>
    <n v="172840"/>
    <n v="0"/>
    <m/>
    <m/>
    <n v="172840"/>
    <n v="172840"/>
    <n v="0"/>
    <m/>
    <m/>
    <n v="0"/>
    <m/>
    <m/>
    <d v="2024-05-31T00:00:00"/>
  </r>
  <r>
    <n v="890303841"/>
    <s v="C1"/>
    <n v="264838"/>
    <s v="C1264838"/>
    <s v="890303841_C1264838"/>
    <s v="C1264838"/>
    <d v="2021-03-26T00:00:00"/>
    <d v="2021-09-19T00:00:00"/>
    <n v="59700"/>
    <n v="59700"/>
    <x v="0"/>
    <s v="Devuelta"/>
    <m/>
    <m/>
    <n v="59700"/>
    <n v="59700"/>
    <n v="0"/>
    <s v="SE DEVUELVE FACTURA CON SOPORTES ORIGINALES, PORQUE NO SE EVIDENCIA LA AUTORIZACION DEL SERVICIO DE URGENCIAS,FAVOR     SOLICITAR AUTORIZACION PARA DAR TRAMITE DE PAGO AL CORREO CAPAUTORIZACIONES@EPSCOMFENALCOVALLE.COM.CO        NC                                                                                                                                                                                                                                                                                                                                                                                                                                                                                                         "/>
    <s v="AUTORIZACION"/>
    <n v="59700"/>
    <m/>
    <n v="0"/>
    <m/>
    <m/>
    <n v="0"/>
    <m/>
    <m/>
    <d v="2024-05-31T00:00:00"/>
  </r>
  <r>
    <n v="890303841"/>
    <s v="C1"/>
    <n v="265634"/>
    <s v="C1265634"/>
    <s v="890303841_C1265634"/>
    <s v="C1265634"/>
    <d v="2021-03-30T00:00:00"/>
    <d v="2021-09-19T00:00:00"/>
    <n v="80832"/>
    <n v="80832"/>
    <x v="1"/>
    <s v="Devuelta"/>
    <m/>
    <m/>
    <n v="80832"/>
    <n v="80832"/>
    <n v="0"/>
    <m/>
    <m/>
    <n v="80832"/>
    <n v="80832"/>
    <n v="0"/>
    <m/>
    <m/>
    <n v="0"/>
    <m/>
    <m/>
    <d v="2024-05-31T00:00:00"/>
  </r>
  <r>
    <n v="890303841"/>
    <s v="C1"/>
    <n v="265635"/>
    <s v="C1265635"/>
    <s v="890303841_C1265635"/>
    <s v="C1265635"/>
    <d v="2021-03-30T00:00:00"/>
    <d v="2021-09-19T00:00:00"/>
    <n v="314400"/>
    <n v="314400"/>
    <x v="0"/>
    <s v="Devuelta"/>
    <m/>
    <m/>
    <n v="314400"/>
    <n v="314400"/>
    <n v="0"/>
    <s v="SE DEVUELVE FACTURA CON SOPORTES ORIGINALES, PORQUE NO SE EVIDENCIA LA AUTORIZACION DEL SERVICIO DE URGENCIAS,FAVOR     SOLICITAR AUTORIZACION PARA DAR TRAMITE DE PAGO AL CORREO CAPAUTORIZACIONES@EPSCOMFENALCOVALLE.COM.CO        NC                                                                                                                                                                                                                                                                                                                                                                                                                                                                                                         "/>
    <s v="AUTORIZACION"/>
    <n v="314400"/>
    <m/>
    <n v="0"/>
    <m/>
    <m/>
    <n v="0"/>
    <m/>
    <m/>
    <d v="2024-05-31T00:00:00"/>
  </r>
  <r>
    <n v="890303841"/>
    <s v="C1"/>
    <n v="265892"/>
    <s v="C1265892"/>
    <s v="890303841_C1265892"/>
    <s v="C1265892"/>
    <d v="2021-03-31T00:00:00"/>
    <d v="2021-09-19T00:00:00"/>
    <n v="416711"/>
    <n v="416711"/>
    <x v="0"/>
    <s v="Devuelta"/>
    <m/>
    <m/>
    <n v="416711"/>
    <n v="416711"/>
    <n v="0"/>
    <s v="SE DEVUELVE FACTURA CON SOPORTES ORIGINALES, PORQUE NO SE EVIDENCIA LA AUTORIZACION DEL SERVICIO DE URGENCIAS,FAVOR     SOLICITAR AUTORIZACION PARA DAR TRAMITE DE PAGO AL CORREO CAPAUTORIZACIONES@EPSCOMFENALCOVALLE.COM.CO       NC                                                                                                                                                                                                                                                                                                                                                                                                                                                                                                          "/>
    <s v="SOPORTE"/>
    <n v="416711"/>
    <m/>
    <n v="0"/>
    <m/>
    <m/>
    <n v="0"/>
    <m/>
    <m/>
    <d v="2024-05-31T00:00:00"/>
  </r>
  <r>
    <n v="890303841"/>
    <s v="C1"/>
    <n v="277036"/>
    <s v="C1277036"/>
    <s v="890303841_C1277036"/>
    <s v="C1277036"/>
    <d v="2021-06-24T00:00:00"/>
    <d v="2021-09-19T00:00:00"/>
    <n v="141400"/>
    <n v="141400"/>
    <x v="0"/>
    <s v="Devuelta"/>
    <m/>
    <m/>
    <n v="141400"/>
    <n v="141400"/>
    <n v="0"/>
    <s v="SE DEVUELVE FACTURA CON SOPORTES ORIGINALES, PORQUE NO SE EVIDENCIA LA AUTORIZACION DEL SERVICIO DE URGENCIAS,FAVOR     SOLICITAR AUTORIZACION PARA DAR TRAMITE DE PAGO AL CORREO CAPAUTORIZACIONES@EPSCOMFENALCOVALLE.COM.CO      NC                                                                                                                                                                                                                                                                                                                                                                                                                                                                                                           "/>
    <s v="SOPORTE"/>
    <n v="141400"/>
    <m/>
    <n v="0"/>
    <m/>
    <m/>
    <n v="0"/>
    <m/>
    <m/>
    <d v="2024-05-31T00:00:00"/>
  </r>
  <r>
    <n v="890303841"/>
    <s v="C1"/>
    <n v="277935"/>
    <s v="C1277935"/>
    <s v="890303841_C1277935"/>
    <s v="C1277935"/>
    <d v="2021-06-30T00:00:00"/>
    <d v="2021-09-28T00:00:00"/>
    <n v="297826"/>
    <n v="297826"/>
    <x v="1"/>
    <s v="Devuelta"/>
    <m/>
    <m/>
    <n v="297826"/>
    <n v="297826"/>
    <n v="0"/>
    <m/>
    <m/>
    <n v="297826"/>
    <n v="297826"/>
    <n v="0"/>
    <m/>
    <m/>
    <n v="0"/>
    <m/>
    <m/>
    <d v="2024-05-31T00:00:00"/>
  </r>
  <r>
    <n v="890303841"/>
    <s v="C1"/>
    <n v="277946"/>
    <s v="C1277946"/>
    <s v="890303841_C1277946"/>
    <s v="C1277946"/>
    <d v="2021-06-30T00:00:00"/>
    <d v="2021-09-19T00:00:00"/>
    <n v="12079915"/>
    <n v="12079915"/>
    <x v="1"/>
    <s v="Devuelta"/>
    <m/>
    <m/>
    <n v="12079915"/>
    <n v="12079915"/>
    <n v="0"/>
    <m/>
    <m/>
    <n v="12079915"/>
    <n v="12079915"/>
    <n v="0"/>
    <m/>
    <m/>
    <n v="0"/>
    <m/>
    <m/>
    <d v="2024-05-31T00:00:00"/>
  </r>
  <r>
    <n v="890303841"/>
    <s v="C1"/>
    <n v="282522"/>
    <s v="C1282522"/>
    <s v="890303841_C1282522"/>
    <s v="C1282522"/>
    <d v="2021-07-27T00:00:00"/>
    <d v="2021-09-19T00:00:00"/>
    <n v="8753772"/>
    <n v="8753772"/>
    <x v="1"/>
    <s v="Devuelta"/>
    <m/>
    <m/>
    <n v="8753772"/>
    <n v="8753772"/>
    <n v="0"/>
    <m/>
    <m/>
    <n v="8753772"/>
    <n v="8753772"/>
    <n v="0"/>
    <m/>
    <m/>
    <n v="0"/>
    <m/>
    <m/>
    <d v="2024-05-31T00:00:00"/>
  </r>
  <r>
    <n v="890303841"/>
    <s v="C1"/>
    <n v="284701"/>
    <s v="C1284701"/>
    <s v="890303841_C1284701"/>
    <s v="C1284701"/>
    <d v="2021-08-08T00:00:00"/>
    <d v="2021-09-19T00:00:00"/>
    <n v="177740"/>
    <n v="177740"/>
    <x v="1"/>
    <s v="Devuelta"/>
    <m/>
    <m/>
    <n v="177740"/>
    <n v="177740"/>
    <n v="0"/>
    <m/>
    <m/>
    <n v="177740"/>
    <n v="177740"/>
    <n v="0"/>
    <m/>
    <m/>
    <n v="0"/>
    <m/>
    <m/>
    <d v="2024-05-31T00:00:00"/>
  </r>
  <r>
    <n v="890303841"/>
    <s v="C1"/>
    <n v="285387"/>
    <s v="C1285387"/>
    <s v="890303841_C1285387"/>
    <s v="C1285387"/>
    <d v="2021-08-11T00:00:00"/>
    <d v="2021-09-19T00:00:00"/>
    <n v="407903"/>
    <n v="407903"/>
    <x v="0"/>
    <s v="Devuelta"/>
    <m/>
    <m/>
    <n v="407903"/>
    <n v="407903"/>
    <n v="0"/>
    <s v="SE DEVUELVE FACTURA CON SOPORTES ORIGINALES, PORQUE NO SE EVIDENCIA LA AUTORIZACION DEL SERVICIO DE URGENCIAS,FAVOR     SOLICITAR AUTORIZACION PARA DAR TRAMITE DE PAGO AL CORREO CAPAUTORIZACIONES@EPSCOMFENALCOVALLE.COM.CO         NC                                                                                                                                                                                                                                                                                                                                                                                                                                                                                                        "/>
    <s v="SOPORTE"/>
    <n v="407903"/>
    <m/>
    <n v="0"/>
    <m/>
    <m/>
    <n v="0"/>
    <m/>
    <m/>
    <d v="2024-05-31T00:00:00"/>
  </r>
  <r>
    <n v="890303841"/>
    <s v="CB"/>
    <n v="300824"/>
    <s v="CB300824"/>
    <s v="890303841_CB300824"/>
    <s v="CB300824"/>
    <d v="2023-01-12T00:00:00"/>
    <s v="0/01/1900"/>
    <n v="91198"/>
    <n v="91198"/>
    <x v="3"/>
    <s v="Para cargar RIPS o soportes"/>
    <m/>
    <m/>
    <n v="0"/>
    <n v="0"/>
    <n v="0"/>
    <m/>
    <m/>
    <n v="0"/>
    <m/>
    <n v="0"/>
    <m/>
    <m/>
    <n v="0"/>
    <m/>
    <m/>
    <d v="2024-05-31T00:00:00"/>
  </r>
  <r>
    <n v="890303841"/>
    <s v="CB"/>
    <n v="304814"/>
    <s v="CB304814"/>
    <s v="890303841_CB304814"/>
    <s v="CB304814"/>
    <d v="2023-02-01T00:00:00"/>
    <s v="0/01/1900"/>
    <n v="186591"/>
    <n v="186591"/>
    <x v="3"/>
    <s v="Para cargar RIPS o soportes"/>
    <m/>
    <m/>
    <n v="0"/>
    <n v="0"/>
    <n v="0"/>
    <m/>
    <m/>
    <n v="0"/>
    <m/>
    <n v="0"/>
    <m/>
    <m/>
    <n v="0"/>
    <m/>
    <m/>
    <d v="2024-05-31T00:00:00"/>
  </r>
  <r>
    <n v="890303841"/>
    <s v="CB"/>
    <n v="309711"/>
    <s v="CB309711"/>
    <s v="890303841_CB309711"/>
    <s v="CB309711"/>
    <d v="2023-02-24T00:00:00"/>
    <s v="0/01/1900"/>
    <n v="200043"/>
    <n v="200043"/>
    <x v="3"/>
    <s v="Para cargar RIPS o soportes"/>
    <m/>
    <m/>
    <n v="0"/>
    <n v="0"/>
    <n v="0"/>
    <m/>
    <m/>
    <n v="0"/>
    <m/>
    <n v="0"/>
    <m/>
    <m/>
    <n v="0"/>
    <m/>
    <m/>
    <d v="2024-05-31T00:00:00"/>
  </r>
  <r>
    <n v="890303841"/>
    <s v="CB"/>
    <n v="331411"/>
    <s v="CB331411"/>
    <s v="890303841_CB331411"/>
    <s v="CB331411"/>
    <d v="2023-06-04T00:00:00"/>
    <d v="2023-07-13T10:45:29"/>
    <n v="74836"/>
    <n v="74836"/>
    <x v="4"/>
    <s v="Finalizada"/>
    <m/>
    <m/>
    <n v="74836"/>
    <n v="0"/>
    <n v="0"/>
    <m/>
    <m/>
    <n v="74836"/>
    <m/>
    <n v="74836"/>
    <m/>
    <m/>
    <n v="74836"/>
    <n v="2201520924"/>
    <s v="26.06.2024"/>
    <d v="2024-05-31T00:00:00"/>
  </r>
  <r>
    <n v="890303841"/>
    <s v="CB"/>
    <n v="333882"/>
    <s v="CB333882"/>
    <s v="890303841_CB333882"/>
    <s v="CB333882"/>
    <d v="2023-06-16T00:00:00"/>
    <d v="2023-07-13T10:45:29"/>
    <n v="131507"/>
    <n v="131507"/>
    <x v="4"/>
    <s v="Finalizada"/>
    <m/>
    <m/>
    <n v="131507"/>
    <n v="0"/>
    <n v="0"/>
    <m/>
    <m/>
    <n v="131507"/>
    <m/>
    <n v="131507"/>
    <m/>
    <m/>
    <n v="131507"/>
    <n v="2201520924"/>
    <s v="26.06.2024"/>
    <d v="2024-05-31T00:00:00"/>
  </r>
  <r>
    <n v="890303841"/>
    <s v="CB"/>
    <n v="335127"/>
    <s v="CB335127"/>
    <s v="890303841_CB335127"/>
    <s v="CB335127"/>
    <d v="2023-06-23T00:00:00"/>
    <d v="2023-07-13T10:45:29"/>
    <n v="193681"/>
    <n v="193681"/>
    <x v="4"/>
    <s v="Finalizada"/>
    <m/>
    <m/>
    <n v="193681"/>
    <n v="0"/>
    <n v="0"/>
    <m/>
    <m/>
    <n v="193681"/>
    <m/>
    <n v="193681"/>
    <m/>
    <m/>
    <n v="193681"/>
    <n v="2201520924"/>
    <s v="26.06.2024"/>
    <d v="2024-05-31T00:00:00"/>
  </r>
  <r>
    <n v="890303841"/>
    <s v="CA"/>
    <n v="386918"/>
    <s v="CA386918"/>
    <s v="890303841_CA386918"/>
    <s v="CA386918"/>
    <d v="2023-02-26T00:00:00"/>
    <e v="#N/A"/>
    <n v="943942"/>
    <n v="943942"/>
    <x v="3"/>
    <e v="#N/A"/>
    <m/>
    <m/>
    <n v="0"/>
    <n v="0"/>
    <n v="0"/>
    <m/>
    <m/>
    <n v="0"/>
    <m/>
    <n v="0"/>
    <m/>
    <m/>
    <n v="0"/>
    <m/>
    <m/>
    <d v="2024-05-31T00:00:00"/>
  </r>
  <r>
    <n v="890303841"/>
    <s v="CA"/>
    <n v="388951"/>
    <s v="CA388951"/>
    <s v="890303841_CA388951"/>
    <s v="CA388951"/>
    <d v="2023-03-13T00:00:00"/>
    <e v="#N/A"/>
    <n v="443393"/>
    <n v="443393"/>
    <x v="3"/>
    <e v="#N/A"/>
    <m/>
    <m/>
    <n v="0"/>
    <n v="0"/>
    <n v="0"/>
    <m/>
    <m/>
    <n v="0"/>
    <m/>
    <n v="0"/>
    <m/>
    <m/>
    <n v="0"/>
    <m/>
    <m/>
    <d v="2024-05-31T00:00:00"/>
  </r>
  <r>
    <n v="890303841"/>
    <s v="CA"/>
    <n v="389788"/>
    <s v="CA389788"/>
    <s v="890303841_CA389788"/>
    <s v="CA389788"/>
    <d v="2023-03-19T00:00:00"/>
    <e v="#N/A"/>
    <n v="152878"/>
    <n v="152878"/>
    <x v="3"/>
    <e v="#N/A"/>
    <m/>
    <m/>
    <n v="0"/>
    <n v="0"/>
    <n v="0"/>
    <m/>
    <m/>
    <n v="0"/>
    <m/>
    <n v="0"/>
    <m/>
    <m/>
    <n v="0"/>
    <m/>
    <m/>
    <d v="2024-05-31T00:00:00"/>
  </r>
  <r>
    <n v="890303841"/>
    <s v="CA"/>
    <n v="391336"/>
    <s v="CA391336"/>
    <s v="890303841_CA391336"/>
    <s v="CA391336"/>
    <d v="2023-03-30T00:00:00"/>
    <e v="#N/A"/>
    <n v="80832"/>
    <n v="80832"/>
    <x v="3"/>
    <e v="#N/A"/>
    <m/>
    <m/>
    <n v="0"/>
    <n v="0"/>
    <n v="0"/>
    <m/>
    <m/>
    <n v="0"/>
    <m/>
    <n v="0"/>
    <m/>
    <m/>
    <n v="0"/>
    <m/>
    <m/>
    <d v="2024-05-31T00:00:00"/>
  </r>
  <r>
    <n v="890303841"/>
    <s v="CA"/>
    <n v="391338"/>
    <s v="CA391338"/>
    <s v="890303841_CA391338"/>
    <s v="CA391338"/>
    <d v="2023-03-30T00:00:00"/>
    <e v="#N/A"/>
    <n v="290584"/>
    <n v="290584"/>
    <x v="3"/>
    <e v="#N/A"/>
    <m/>
    <m/>
    <n v="0"/>
    <n v="0"/>
    <n v="0"/>
    <m/>
    <m/>
    <n v="0"/>
    <m/>
    <n v="0"/>
    <m/>
    <m/>
    <n v="0"/>
    <m/>
    <m/>
    <d v="2024-05-31T00:00:00"/>
  </r>
  <r>
    <n v="890303841"/>
    <s v="CA"/>
    <n v="396929"/>
    <s v="CA396929"/>
    <s v="890303841_CA396929"/>
    <s v="CA396929"/>
    <d v="2023-06-01T00:00:00"/>
    <e v="#N/A"/>
    <n v="1144402"/>
    <n v="1144402"/>
    <x v="3"/>
    <e v="#N/A"/>
    <m/>
    <m/>
    <n v="0"/>
    <n v="0"/>
    <n v="0"/>
    <m/>
    <m/>
    <n v="0"/>
    <m/>
    <n v="0"/>
    <m/>
    <m/>
    <n v="0"/>
    <m/>
    <m/>
    <d v="2024-05-31T00:00:00"/>
  </r>
  <r>
    <n v="890303841"/>
    <s v="CA"/>
    <n v="398356"/>
    <s v="CA398356"/>
    <s v="890303841_CA398356"/>
    <s v="CA398356"/>
    <d v="2023-06-21T00:00:00"/>
    <e v="#N/A"/>
    <n v="7226479"/>
    <n v="7226479"/>
    <x v="3"/>
    <e v="#N/A"/>
    <m/>
    <m/>
    <n v="0"/>
    <n v="0"/>
    <n v="0"/>
    <m/>
    <m/>
    <n v="0"/>
    <m/>
    <n v="0"/>
    <m/>
    <m/>
    <n v="0"/>
    <m/>
    <m/>
    <d v="2024-05-31T00:00:00"/>
  </r>
  <r>
    <n v="890303841"/>
    <s v="CA"/>
    <n v="398732"/>
    <s v="CA398732"/>
    <s v="890303841_CA398732"/>
    <s v="CA398732"/>
    <d v="2023-06-26T00:00:00"/>
    <d v="2023-09-01T07:00:00"/>
    <n v="749839"/>
    <n v="749839"/>
    <x v="4"/>
    <s v="Finalizada"/>
    <m/>
    <m/>
    <n v="749839"/>
    <n v="0"/>
    <n v="0"/>
    <m/>
    <m/>
    <n v="749839"/>
    <m/>
    <n v="749839"/>
    <m/>
    <m/>
    <n v="749839"/>
    <n v="4800062312"/>
    <s v="23.01.2024"/>
    <d v="2024-05-31T00:00:00"/>
  </r>
  <r>
    <n v="890303841"/>
    <s v="CA"/>
    <n v="399159"/>
    <s v="CA399159"/>
    <s v="890303841_CA399159"/>
    <s v="CA399159"/>
    <d v="2023-06-30T00:00:00"/>
    <d v="2023-09-01T07:00:00"/>
    <n v="393163"/>
    <n v="393163"/>
    <x v="4"/>
    <s v="Finalizada"/>
    <m/>
    <m/>
    <n v="393163"/>
    <n v="0"/>
    <n v="0"/>
    <m/>
    <m/>
    <n v="393163"/>
    <m/>
    <n v="393163"/>
    <m/>
    <m/>
    <n v="393163"/>
    <n v="4800062312"/>
    <s v="23.01.2024"/>
    <d v="2024-05-31T00:00:00"/>
  </r>
  <r>
    <n v="890303841"/>
    <s v="CA"/>
    <n v="393419"/>
    <s v="CA393419"/>
    <s v="890303841_CA393419"/>
    <s v="CA393419"/>
    <d v="2023-04-19T00:00:00"/>
    <d v="2023-05-21T00:00:00"/>
    <n v="82645"/>
    <n v="82645"/>
    <x v="4"/>
    <s v="Finalizada"/>
    <m/>
    <m/>
    <n v="82645"/>
    <n v="0"/>
    <n v="0"/>
    <m/>
    <m/>
    <n v="82645"/>
    <m/>
    <n v="82645"/>
    <m/>
    <m/>
    <n v="82645"/>
    <n v="2201520924"/>
    <s v="26.06.2024"/>
    <d v="2024-05-31T00:00:00"/>
  </r>
  <r>
    <n v="890303841"/>
    <s v="CA"/>
    <n v="394943"/>
    <s v="CA394943"/>
    <s v="890303841_CA394943"/>
    <s v="CA394943"/>
    <d v="2023-05-06T00:00:00"/>
    <d v="2023-06-20T00:00:00"/>
    <n v="703345"/>
    <n v="703345"/>
    <x v="4"/>
    <s v="Finalizada"/>
    <m/>
    <m/>
    <n v="703345"/>
    <n v="0"/>
    <n v="0"/>
    <m/>
    <m/>
    <n v="703345"/>
    <m/>
    <n v="703345"/>
    <m/>
    <m/>
    <n v="703345"/>
    <n v="2201520924"/>
    <s v="26.06.2024"/>
    <d v="2024-05-31T00:00:00"/>
  </r>
  <r>
    <n v="890303841"/>
    <s v="CA"/>
    <n v="395456"/>
    <s v="CA395456"/>
    <s v="890303841_CA395456"/>
    <s v="CA395456"/>
    <d v="2023-05-14T00:00:00"/>
    <d v="2023-06-20T00:00:00"/>
    <n v="73400"/>
    <n v="73400"/>
    <x v="4"/>
    <s v="Finalizada"/>
    <m/>
    <m/>
    <n v="73400"/>
    <n v="0"/>
    <n v="0"/>
    <m/>
    <m/>
    <n v="73400"/>
    <m/>
    <n v="73400"/>
    <m/>
    <m/>
    <n v="73400"/>
    <n v="2201520924"/>
    <s v="26.06.2024"/>
    <d v="2024-05-31T00:00:00"/>
  </r>
  <r>
    <n v="890303841"/>
    <s v="CA"/>
    <n v="395878"/>
    <s v="CA395878"/>
    <s v="890303841_CA395878"/>
    <s v="CA395878"/>
    <d v="2023-05-20T00:00:00"/>
    <d v="2023-06-20T00:00:00"/>
    <n v="736545"/>
    <n v="736545"/>
    <x v="4"/>
    <s v="Finalizada"/>
    <m/>
    <m/>
    <n v="736545"/>
    <n v="0"/>
    <n v="0"/>
    <m/>
    <m/>
    <n v="736545"/>
    <m/>
    <n v="736545"/>
    <m/>
    <m/>
    <n v="736545"/>
    <n v="2201520924"/>
    <s v="26.06.2024"/>
    <d v="2024-05-31T00:00:00"/>
  </r>
  <r>
    <n v="890303841"/>
    <s v="CA"/>
    <n v="395894"/>
    <s v="CA395894"/>
    <s v="890303841_CA395894"/>
    <s v="CA395894"/>
    <d v="2023-05-20T00:00:00"/>
    <d v="2023-06-20T00:00:00"/>
    <n v="73400"/>
    <n v="73400"/>
    <x v="4"/>
    <s v="Finalizada"/>
    <m/>
    <m/>
    <n v="73400"/>
    <n v="0"/>
    <n v="0"/>
    <m/>
    <m/>
    <n v="73400"/>
    <m/>
    <n v="73400"/>
    <m/>
    <m/>
    <n v="73400"/>
    <n v="2201520924"/>
    <s v="26.06.2024"/>
    <d v="2024-05-31T00:00:00"/>
  </r>
  <r>
    <n v="890303841"/>
    <s v="CB"/>
    <n v="312484"/>
    <s v="CB312484"/>
    <s v="890303841_CB312484"/>
    <s v="CB312484"/>
    <d v="2023-03-08T00:00:00"/>
    <d v="2023-05-08T00:00:00"/>
    <n v="88113"/>
    <n v="88113"/>
    <x v="4"/>
    <s v="Finalizada"/>
    <m/>
    <m/>
    <n v="88113"/>
    <n v="0"/>
    <n v="0"/>
    <m/>
    <m/>
    <n v="88113"/>
    <m/>
    <n v="88113"/>
    <m/>
    <m/>
    <n v="88113"/>
    <n v="2201520924"/>
    <s v="26.06.2024"/>
    <d v="2024-05-31T00:00:00"/>
  </r>
  <r>
    <n v="890303841"/>
    <s v="CB"/>
    <n v="302533"/>
    <s v="CB302533"/>
    <s v="890303841_CB302533"/>
    <s v="CB302533"/>
    <d v="2023-01-22T00:00:00"/>
    <d v="2023-04-18T00:00:00"/>
    <n v="80832"/>
    <n v="80832"/>
    <x v="0"/>
    <s v="Devuelta"/>
    <m/>
    <m/>
    <n v="80832"/>
    <n v="80832"/>
    <n v="0"/>
    <s v="COVID SE DEVUELVE FACTURA NO PASA LA VALIDACION NO ESTA REPO RTADA EN SISMUESTRA.MILENA                                                                                                                                                                                                                                                                                                                                                                                                                                                                                                                                                                                                                                                                                                                                                                                                                                                                                                                                                                                                                                                                                                                                                                                                                                                                                                                                                                                                                                                                     "/>
    <s v="COVID-19"/>
    <n v="80832"/>
    <m/>
    <n v="0"/>
    <m/>
    <m/>
    <n v="0"/>
    <m/>
    <m/>
    <d v="2024-05-31T00:00:00"/>
  </r>
  <r>
    <n v="890303841"/>
    <s v="CB"/>
    <n v="302534"/>
    <s v="CB302534"/>
    <s v="890303841_CB302534"/>
    <s v="CB302534"/>
    <d v="2023-01-22T00:00:00"/>
    <d v="2023-04-18T00:00:00"/>
    <n v="5620962"/>
    <n v="5620962"/>
    <x v="0"/>
    <s v="Devuelta"/>
    <m/>
    <m/>
    <n v="5620962"/>
    <n v="5620962"/>
    <n v="0"/>
    <s v="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
    <s v="FACTURACION"/>
    <n v="5620962"/>
    <m/>
    <n v="0"/>
    <m/>
    <m/>
    <n v="0"/>
    <m/>
    <m/>
    <d v="2024-05-31T00:00:00"/>
  </r>
  <r>
    <n v="890303841"/>
    <s v="CA"/>
    <n v="394557"/>
    <s v="CA394557"/>
    <s v="890303841_CA394557"/>
    <s v="CA394557"/>
    <d v="2023-04-30T00:00:00"/>
    <d v="2023-05-21T00:00:00"/>
    <n v="1385549"/>
    <n v="1385549"/>
    <x v="1"/>
    <s v="Devuelta"/>
    <m/>
    <m/>
    <n v="1385549"/>
    <n v="1385549"/>
    <n v="0"/>
    <m/>
    <m/>
    <n v="1385549"/>
    <n v="1385549"/>
    <n v="0"/>
    <m/>
    <m/>
    <n v="0"/>
    <m/>
    <m/>
    <d v="2024-05-31T00:00:00"/>
  </r>
  <r>
    <n v="890303841"/>
    <s v="CA"/>
    <n v="373991"/>
    <s v="CA373991"/>
    <s v="890303841_CA373991"/>
    <s v="CA373991"/>
    <d v="2022-11-14T00:00:00"/>
    <d v="2023-02-20T00:00:00"/>
    <n v="297084"/>
    <n v="297084"/>
    <x v="0"/>
    <s v="Devuelta"/>
    <m/>
    <m/>
    <n v="297084"/>
    <n v="297084"/>
    <n v="0"/>
    <s v="AUT: SE OBJETA FACTURA NO SE EVIDENCIA AUTORIZACION PARA E EL SERVICIO PRESTADO FAVOR SOLICITAR AUTORIZACION AL CORREOcapautorizaciones@epsdelagente.com.co PARA CONTINUAR CON EL TRAMITE DE PAGO.                           NANCY                                                                                                                                                                                                                                                                                                                                                                                                                                                                                                           "/>
    <s v="AUTORIZACION"/>
    <n v="297084"/>
    <m/>
    <n v="0"/>
    <m/>
    <m/>
    <n v="0"/>
    <m/>
    <m/>
    <d v="2024-05-31T00:00:00"/>
  </r>
  <r>
    <n v="890303841"/>
    <s v="CA"/>
    <n v="377276"/>
    <s v="CA377276"/>
    <s v="890303841_CA377276"/>
    <s v="CA377276"/>
    <d v="2022-12-09T00:00:00"/>
    <d v="2023-02-20T00:00:00"/>
    <n v="40150446"/>
    <n v="40150446"/>
    <x v="0"/>
    <s v="Devuelta"/>
    <m/>
    <m/>
    <n v="40150446"/>
    <n v="40150446"/>
    <n v="0"/>
    <s v="AUT SE DEVUELVE FACTURA SOLO HAY AUT PARA LA URGENCIA 223298516446922 GESTAIONAR CON EL AREA ENCARGADA LA AUTORIZA      CION .SE RELAIZA OBJECION MEDICA DRA MAIBER ACEVEDO $ 6.928.726 SE ENVIA LA HOJA DE OBEJCION PARA CONCILIAR             FACTURACION $ 37384 SOPORTE INCOMPLETO $ 5692251 Pertinencia médica 4 2177600  MILENA                                                                                                                                                                                                                                                                                                                                                                                                                                                                                                                                                                                                                                                                                                                                                                                                                                                                                                                                                                                                                                                                                                                                                                                                                       "/>
    <s v="FACTURACION"/>
    <n v="40150446"/>
    <m/>
    <n v="0"/>
    <m/>
    <m/>
    <n v="0"/>
    <m/>
    <m/>
    <d v="2024-05-31T00:00:00"/>
  </r>
  <r>
    <n v="890303841"/>
    <s v="CA"/>
    <n v="369480"/>
    <s v="CA369480"/>
    <s v="890303841_CA369480"/>
    <s v="CA369480"/>
    <d v="2022-10-13T00:00:00"/>
    <d v="2023-02-21T00:00:00"/>
    <n v="140400"/>
    <n v="140400"/>
    <x v="0"/>
    <s v="Devuelta"/>
    <m/>
    <m/>
    <n v="140400"/>
    <n v="140400"/>
    <n v="0"/>
    <s v="AUT: SE OBJETA FACTURA NO SE EVIDENCIA AUTORIZACION PARA EL SERVICIO PRESTADO EL CORREO PARA SOLICITAR AUTORIZACION    ES capautorizaciones@epsdelagente.com.co POR FAVOR SOLICITA AUT. A ESTE CORREO PARA SEGUIR CON EL TRAMITE DE PAGO.                                                                                                                                                                                                                                                                                                                                                                                                                                                                                                                                                                 "/>
    <s v="AUTORIZACION"/>
    <n v="140400"/>
    <m/>
    <n v="0"/>
    <m/>
    <m/>
    <n v="0"/>
    <m/>
    <m/>
    <d v="2024-05-31T00:00:00"/>
  </r>
  <r>
    <n v="890303841"/>
    <s v="CA"/>
    <n v="369667"/>
    <s v="CA369667"/>
    <s v="890303841_CA369667"/>
    <s v="CA369667"/>
    <d v="2022-10-14T00:00:00"/>
    <d v="2023-02-21T00:00:00"/>
    <n v="4413928"/>
    <n v="4413928"/>
    <x v="0"/>
    <s v="Devuelta"/>
    <m/>
    <m/>
    <n v="4413928"/>
    <n v="4413928"/>
    <n v="0"/>
    <s v="AUT SE DEVUELVE FACTURA NO HAY AUTORIZACION PARA EL SERVICIO  FACTURADO GESTIONAR CON EL AREA ENCARGADA.MILENA                                                                                                                                                                                                                                                                                                                                                                                                                                                                                                                                                                                                                                                                                                                                                                                                                                                                                                                                                                                                                                                                                                                                                                                                                                                                                                                                                                                                                                              "/>
    <s v="AUTORIZACION"/>
    <n v="4413928"/>
    <m/>
    <n v="0"/>
    <m/>
    <m/>
    <n v="0"/>
    <m/>
    <m/>
    <d v="2024-05-31T00:00:00"/>
  </r>
  <r>
    <n v="890303841"/>
    <s v="CA"/>
    <n v="350203"/>
    <s v="CA350203"/>
    <s v="890303841_CA350203"/>
    <s v="CA350203"/>
    <d v="2022-07-01T00:00:00"/>
    <d v="2023-02-20T00:00:00"/>
    <n v="3689736"/>
    <n v="3689736"/>
    <x v="0"/>
    <s v="Devuelta"/>
    <m/>
    <m/>
    <n v="3689736"/>
    <n v="3689736"/>
    <n v="0"/>
    <s v="AUT SE DEVUELVE FACTURA NO HAY AUTORIZACION PARA SERVICIO FA CTURADO SE VALIDA EN SISTEMA.DEBEN GESTIONAR CON EL AREA ENARGADA NO ENVIAN ANEXOS. MILENA                                                                                                                                                                                                                                                                                                                                                                                                                                                                                                                                                                                                                                                                                                                                                                                                                                                                                                                                                                                                                                                                                                                                                                                                                                                                                                                                                                                                     "/>
    <s v="AUTORIZACION"/>
    <n v="3689736"/>
    <m/>
    <n v="0"/>
    <m/>
    <m/>
    <n v="0"/>
    <m/>
    <m/>
    <d v="2024-05-31T00:00:00"/>
  </r>
  <r>
    <n v="890303841"/>
    <s v="CA"/>
    <n v="346910"/>
    <s v="CA346910"/>
    <s v="890303841_CA346910"/>
    <s v="CA346910"/>
    <d v="2022-06-15T00:00:00"/>
    <d v="2023-02-20T00:00:00"/>
    <n v="1061747"/>
    <n v="1061747"/>
    <x v="0"/>
    <s v="Devuelta"/>
    <m/>
    <m/>
    <n v="1061747"/>
    <n v="1061747"/>
    <n v="0"/>
    <s v="AUT: SE OBJETA FACTURA NO SE EVIDENCIA AUTORIZACION PARA EL SERVICIO PRESTADO FAVOR SOLICITAR AUTORIZACION AL NUEVO    CORREO capautorizaciones@epsdelagente.com.co. para seguir con el tramite de pago.                    NANCY                                                                                                                                                                                                                                                                                                                                                                                                                                                                                                                                                                         "/>
    <s v="AUTORIZACION"/>
    <n v="1061747"/>
    <m/>
    <n v="0"/>
    <m/>
    <m/>
    <n v="0"/>
    <m/>
    <m/>
    <d v="2024-05-31T00:00:00"/>
  </r>
  <r>
    <n v="890303841"/>
    <s v="CA"/>
    <n v="314330"/>
    <s v="CA314330"/>
    <s v="890303841_CA314330"/>
    <s v="CA314330"/>
    <d v="2022-01-15T00:00:00"/>
    <e v="#N/A"/>
    <n v="3512760"/>
    <n v="3512760"/>
    <x v="0"/>
    <s v="Devuelta"/>
    <m/>
    <m/>
    <n v="3512760"/>
    <n v="3512760"/>
    <n v="0"/>
    <s v="MIGRACION: AUT. se sostiene 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7.100 (5170)Herida traumatica de vaso pequeño calibre y venos o-Glosa:$630.200. 2.No se reconoce Sutura-incluida en proced imiento Qx $161.500. Kevin Yalanda"/>
    <s v="SOPORTE"/>
    <n v="3512760"/>
    <m/>
    <n v="0"/>
    <m/>
    <m/>
    <n v="0"/>
    <m/>
    <m/>
    <d v="2024-05-31T00:00:00"/>
  </r>
  <r>
    <n v="890303841"/>
    <s v="CA"/>
    <n v="402287"/>
    <s v="CA402287"/>
    <s v="890303841_CA402287"/>
    <s v="CA402287"/>
    <d v="2023-08-16T00:00:00"/>
    <d v="2023-09-15T11:30:49"/>
    <n v="73400"/>
    <n v="73400"/>
    <x v="4"/>
    <s v="Finalizada"/>
    <m/>
    <m/>
    <n v="73400"/>
    <n v="0"/>
    <n v="0"/>
    <m/>
    <m/>
    <n v="73400"/>
    <m/>
    <n v="73400"/>
    <m/>
    <m/>
    <n v="73400"/>
    <n v="2201520924"/>
    <s v="26.06.2024"/>
    <d v="2024-05-31T00:00:00"/>
  </r>
  <r>
    <n v="890303841"/>
    <s v="CA"/>
    <n v="402454"/>
    <s v="CA402454"/>
    <s v="890303841_CA402454"/>
    <s v="CA402454"/>
    <d v="2023-08-17T00:00:00"/>
    <d v="2023-09-15T11:12:18"/>
    <n v="74437"/>
    <n v="74437"/>
    <x v="4"/>
    <s v="Finalizada"/>
    <m/>
    <m/>
    <n v="74437"/>
    <n v="0"/>
    <n v="0"/>
    <m/>
    <m/>
    <n v="74437"/>
    <m/>
    <n v="74437"/>
    <m/>
    <m/>
    <n v="74437"/>
    <n v="2201520924"/>
    <s v="26.06.2024"/>
    <d v="2024-05-31T00:00:00"/>
  </r>
  <r>
    <n v="890303841"/>
    <s v="CA"/>
    <n v="403155"/>
    <s v="CA403155"/>
    <s v="890303841_CA403155"/>
    <s v="CA403155"/>
    <d v="2023-08-29T00:00:00"/>
    <d v="2023-09-15T09:36:19"/>
    <n v="1561872"/>
    <n v="1561872"/>
    <x v="4"/>
    <s v="Finalizada"/>
    <m/>
    <m/>
    <n v="1561872"/>
    <n v="0"/>
    <n v="0"/>
    <m/>
    <m/>
    <n v="1561872"/>
    <m/>
    <n v="1561872"/>
    <m/>
    <m/>
    <n v="1561872"/>
    <n v="4800062312"/>
    <s v="23.01.2024"/>
    <d v="2024-05-31T00:00:00"/>
  </r>
  <r>
    <n v="890303841"/>
    <s v="CA"/>
    <n v="399510"/>
    <s v="CA399510"/>
    <s v="890303841_CA399510"/>
    <s v="CA399510"/>
    <d v="2023-07-07T00:00:00"/>
    <d v="2023-09-01T07:00:00"/>
    <n v="9336204"/>
    <n v="9336204"/>
    <x v="0"/>
    <s v="Devuelta"/>
    <m/>
    <m/>
    <n v="0"/>
    <n v="9336204"/>
    <n v="0"/>
    <s v="SE SOSTIENE DEVOLUCION AL VALIDAR LOS DATOS ELA FACTURA NO ANEXAN LA AUTORIZACION DE LOS PROCEMIENTOS , NO TIENE SOPORTADO LAS AYUDAS DIAGNOSTICAS NI LABORATORIOS, SOLICITARLA AL AREA ENCARGADA CAPAUTORIZACIONES@EPSDELAGENTE.COM.CO . SUJETA A PERTINENCIA MEDICA."/>
    <s v="AUTORIZACION"/>
    <n v="0"/>
    <m/>
    <n v="0"/>
    <m/>
    <m/>
    <n v="0"/>
    <m/>
    <m/>
    <d v="2024-05-31T00:00:00"/>
  </r>
  <r>
    <n v="890303841"/>
    <s v="CA"/>
    <n v="400289"/>
    <s v="CA400289"/>
    <s v="890303841_CA400289"/>
    <s v="CA400289"/>
    <d v="2023-07-17T00:00:00"/>
    <d v="2023-09-01T07:00:00"/>
    <n v="613081"/>
    <n v="613081"/>
    <x v="0"/>
    <s v="Devuelta"/>
    <m/>
    <m/>
    <n v="0"/>
    <n v="613081"/>
    <n v="0"/>
    <s v="AUT: SE REALIZA DEVOLUCIÓN DE FACTURA, LA AUTORIZACIÓN 122300008590 ESTÁ GENERADA PARA OTRO PRESTADOR NIT 815000316 - HOSPITAL RAUL OREJUELA BUENO E.S.E - SEDE SAN VICENTE, POR FAVOR COMUNICARSE CON EL ÁREA ENCARGADA. LUIS ERNESTO GUERRERO GALEANO "/>
    <s v="AUTORIZACION"/>
    <n v="0"/>
    <m/>
    <n v="0"/>
    <m/>
    <m/>
    <n v="0"/>
    <m/>
    <m/>
    <d v="2024-05-31T00:00:00"/>
  </r>
  <r>
    <n v="890303841"/>
    <s v="CA"/>
    <n v="401456"/>
    <s v="CA401456"/>
    <s v="890303841_CA401456"/>
    <s v="CA401456"/>
    <d v="2023-08-03T00:00:00"/>
    <s v="0/01/1900"/>
    <n v="801283"/>
    <n v="801283"/>
    <x v="3"/>
    <s v="Para cargar RIPS o soportes"/>
    <m/>
    <m/>
    <n v="0"/>
    <n v="0"/>
    <n v="0"/>
    <m/>
    <m/>
    <n v="0"/>
    <m/>
    <n v="0"/>
    <m/>
    <m/>
    <n v="0"/>
    <m/>
    <m/>
    <d v="2024-05-31T00:00:00"/>
  </r>
  <r>
    <n v="890303841"/>
    <s v="CA"/>
    <n v="401596"/>
    <s v="CA401596"/>
    <s v="890303841_CA401596"/>
    <s v="CA401596"/>
    <d v="2023-08-04T00:00:00"/>
    <d v="2023-09-15T11:40:11"/>
    <n v="261800"/>
    <n v="261800"/>
    <x v="4"/>
    <s v="Finalizada"/>
    <m/>
    <m/>
    <n v="261800"/>
    <n v="0"/>
    <n v="0"/>
    <m/>
    <m/>
    <n v="261800"/>
    <m/>
    <n v="261800"/>
    <m/>
    <m/>
    <n v="261800"/>
    <n v="2201520924"/>
    <s v="26.06.2024"/>
    <d v="2024-05-31T00:00:00"/>
  </r>
  <r>
    <n v="890303841"/>
    <s v="CB"/>
    <n v="349231"/>
    <s v="CB349231"/>
    <s v="890303841_CB349231"/>
    <s v="CB349231"/>
    <d v="2023-09-06T00:00:00"/>
    <d v="2023-10-12T07:54:41"/>
    <n v="441344"/>
    <n v="441344"/>
    <x v="0"/>
    <s v="Devuelta"/>
    <m/>
    <m/>
    <n v="0"/>
    <n v="441344"/>
    <n v="0"/>
    <s v="se devuelve factura con soportes completos al validar losa datos de la factura no cuenta con la autorizacion de urgencias .solicitarla ala capautorizaciones@epsdelagente.com.co ,para darle tramite la factura."/>
    <s v="SOPORTE"/>
    <n v="0"/>
    <m/>
    <n v="0"/>
    <m/>
    <m/>
    <n v="0"/>
    <m/>
    <m/>
    <d v="2024-05-31T00:00:00"/>
  </r>
  <r>
    <n v="890303841"/>
    <s v="CB"/>
    <n v="348376"/>
    <s v="CB348376"/>
    <s v="890303841_CB348376"/>
    <s v="CB348376"/>
    <d v="2023-09-01T00:00:00"/>
    <d v="2023-10-12T07:00:00"/>
    <n v="4920157"/>
    <n v="4920157"/>
    <x v="0"/>
    <s v="Devuelta"/>
    <m/>
    <m/>
    <n v="0"/>
    <n v="4920157"/>
    <n v="0"/>
    <s v="se devuelve factura con soportes completos al validar losa datos de la factura no cuenta con autorizacion de internacion y los servicios pte auditoria ,solicitarla al area encargada capautorizaciones@epsdelagente.com.co , para darle tramite ala factura."/>
    <s v="SOPORTE"/>
    <n v="0"/>
    <m/>
    <n v="0"/>
    <m/>
    <m/>
    <n v="0"/>
    <m/>
    <m/>
    <d v="2024-05-31T00:00:00"/>
  </r>
  <r>
    <n v="890303841"/>
    <s v="CB"/>
    <n v="349193"/>
    <s v="CB349193"/>
    <s v="890303841_CB349193"/>
    <s v="CB349193"/>
    <d v="2023-09-05T00:00:00"/>
    <d v="2023-10-12T07:00:00"/>
    <n v="2621045"/>
    <n v="2621045"/>
    <x v="0"/>
    <s v="Devuelta"/>
    <m/>
    <m/>
    <n v="0"/>
    <n v="2621045"/>
    <n v="0"/>
    <s v="se devuelve factura con soportes completos al validar losa datos dela factura no cuenta con autorizacion de internacion y los procedimientos , pte auditoria, solicitarla ala capautorizaciones@epsdelagente.com.co, para darle tramite ala factura."/>
    <s v="SOPORTE"/>
    <n v="0"/>
    <m/>
    <n v="0"/>
    <m/>
    <m/>
    <n v="0"/>
    <m/>
    <m/>
    <d v="2024-05-31T00:00:00"/>
  </r>
  <r>
    <n v="890303841"/>
    <s v="CA"/>
    <n v="404484"/>
    <s v="CA404484"/>
    <s v="890303841_CA404484"/>
    <s v="CA404484"/>
    <d v="2023-09-18T00:00:00"/>
    <d v="2023-10-13T14:36:11"/>
    <n v="2114203"/>
    <n v="2114203"/>
    <x v="0"/>
    <s v="Devuelta"/>
    <m/>
    <m/>
    <n v="0"/>
    <n v="2114203"/>
    <n v="0"/>
    <s v="se devuelve factura con soportes completos al validar soportes de la factura no cuenta con la autorizacion de internacion 4 camas y los servicios soliciatrla ala capautorizaciones@epsdelagente.com.co"/>
    <s v="SOPORTE"/>
    <n v="0"/>
    <m/>
    <n v="0"/>
    <m/>
    <m/>
    <n v="0"/>
    <m/>
    <m/>
    <d v="2024-05-31T00:00:00"/>
  </r>
  <r>
    <n v="890303841"/>
    <s v="CA"/>
    <n v="405289"/>
    <s v="CA405289"/>
    <s v="890303841_CA405289"/>
    <s v="CA405289"/>
    <d v="2023-09-29T00:00:00"/>
    <d v="2023-11-01T07:00:00"/>
    <n v="4386832"/>
    <n v="4386832"/>
    <x v="0"/>
    <s v="Devuelta"/>
    <m/>
    <m/>
    <n v="0"/>
    <n v="4386832"/>
    <n v="0"/>
    <s v="se realiza devolucion al validar los datos de la factura no cuenta con la autorizacion de internacion solicitarla al area encargada , capautorizaciones@epsdelagente.com.co, para darle tramite ala factura,sujeta a pertinencia "/>
    <s v="AUTORIZACION"/>
    <n v="0"/>
    <m/>
    <n v="0"/>
    <m/>
    <m/>
    <n v="0"/>
    <m/>
    <m/>
    <d v="2024-05-31T00:00:00"/>
  </r>
  <r>
    <n v="890303841"/>
    <s v="CB"/>
    <n v="336939"/>
    <s v="CB336939"/>
    <s v="890303841_CB336939"/>
    <s v="CB336939"/>
    <d v="2023-07-03T00:00:00"/>
    <d v="2023-08-15T16:25:42"/>
    <n v="156359"/>
    <n v="156359"/>
    <x v="4"/>
    <s v="Finalizada"/>
    <m/>
    <m/>
    <n v="156359"/>
    <n v="0"/>
    <n v="0"/>
    <m/>
    <m/>
    <n v="156359"/>
    <m/>
    <n v="156359"/>
    <m/>
    <m/>
    <n v="156359"/>
    <n v="2201520924"/>
    <s v="26.06.2024"/>
    <d v="2024-05-31T00:00:00"/>
  </r>
  <r>
    <n v="890303841"/>
    <s v="CB"/>
    <n v="339364"/>
    <s v="CB339364"/>
    <s v="890303841_CB339364"/>
    <s v="CB339364"/>
    <d v="2023-07-14T00:00:00"/>
    <d v="2023-09-01T07:00:00"/>
    <n v="173696"/>
    <n v="173696"/>
    <x v="0"/>
    <s v="Devuelta"/>
    <m/>
    <m/>
    <n v="0"/>
    <n v="173696"/>
    <n v="0"/>
    <s v="se devuelve factura con soportes completos al validar los datos de la factura no cuenta con autorizacion del servicio . los derechos de sala de sutura , esta incluido PARÁGRAFO: Los derechos de sala para suturas o curaciones, incluyen : uso de consultorio o sala, instrumental, material de sutura y curación, anestesia local y servicio de enfermería   .solicitar la autorizacion ala area encargada para darle tramite la factura.   "/>
    <s v="SOPORTE"/>
    <n v="0"/>
    <m/>
    <n v="0"/>
    <m/>
    <m/>
    <n v="0"/>
    <m/>
    <m/>
    <d v="2024-05-31T00:00:00"/>
  </r>
  <r>
    <n v="890303841"/>
    <s v="CB"/>
    <n v="343203"/>
    <s v="CB343203"/>
    <s v="890303841_CB343203"/>
    <s v="CB343203"/>
    <d v="2023-08-05T00:00:00"/>
    <d v="2023-09-04T13:24:00"/>
    <n v="1247286"/>
    <n v="1247286"/>
    <x v="0"/>
    <s v="Devuelta"/>
    <m/>
    <m/>
    <n v="0"/>
    <n v="1247286"/>
    <n v="0"/>
    <s v="se devuelve factura con soportes completos al validar los datos de la factura no cuenta con autorizacion de los servicios . solicitarlo al area encargada capautorizaciones@epsdelagente.com.co,para darle tramite ala factra."/>
    <s v="SOPORTE"/>
    <n v="0"/>
    <m/>
    <n v="0"/>
    <m/>
    <m/>
    <n v="0"/>
    <m/>
    <m/>
    <d v="2024-05-31T00:00:00"/>
  </r>
  <r>
    <n v="890303841"/>
    <s v="CB"/>
    <n v="343098"/>
    <s v="CB343098"/>
    <s v="890303841_CB343098"/>
    <s v="CB343098"/>
    <d v="2023-08-04T00:00:00"/>
    <d v="2023-09-04T13:12:46"/>
    <n v="75528"/>
    <n v="75528"/>
    <x v="4"/>
    <s v="Finalizada"/>
    <m/>
    <m/>
    <n v="75528"/>
    <n v="0"/>
    <n v="0"/>
    <m/>
    <m/>
    <n v="75528"/>
    <m/>
    <n v="75528"/>
    <m/>
    <m/>
    <n v="75528"/>
    <n v="2201520924"/>
    <s v="26.06.2024"/>
    <d v="2024-05-31T00:00:00"/>
  </r>
  <r>
    <n v="890303841"/>
    <s v="CB"/>
    <n v="346309"/>
    <s v="CB346309"/>
    <s v="890303841_CB346309"/>
    <s v="CB346309"/>
    <d v="2023-08-22T00:00:00"/>
    <d v="2023-09-04T13:30:06"/>
    <n v="88478"/>
    <n v="88478"/>
    <x v="0"/>
    <s v="Devuelta"/>
    <m/>
    <m/>
    <n v="0"/>
    <n v="88478"/>
    <n v="0"/>
    <s v="se deveulve factura con soportes completos al validar los datos no cuenta con autorizacion de los servicios .soliciatarla al area encargada capautorizaciones@epsdelagente.com.co., para darle tramite ala factura."/>
    <s v="SOPORTE"/>
    <n v="0"/>
    <m/>
    <n v="0"/>
    <m/>
    <m/>
    <n v="0"/>
    <m/>
    <m/>
    <d v="2024-05-31T00:00:00"/>
  </r>
  <r>
    <n v="890303841"/>
    <s v="CB"/>
    <n v="347244"/>
    <s v="CB347244"/>
    <s v="890303841_CB347244"/>
    <s v="CB347244"/>
    <d v="2023-08-27T00:00:00"/>
    <d v="2023-09-04T13:39:59"/>
    <n v="1034130"/>
    <n v="1034130"/>
    <x v="0"/>
    <s v="Devuelta"/>
    <m/>
    <m/>
    <n v="0"/>
    <n v="1034130"/>
    <n v="0"/>
    <s v="se devuelve factura con soportes completos al validar los datos de la factura no cuenta con la autorización de los servicios. solicitarlo al correo capautorizaciones@epsdelagente.com.co .para darle tramite ala factura."/>
    <s v="SOPORTE"/>
    <n v="0"/>
    <m/>
    <n v="0"/>
    <m/>
    <m/>
    <n v="0"/>
    <m/>
    <m/>
    <d v="2024-05-31T00:00:00"/>
  </r>
  <r>
    <n v="890303841"/>
    <s v="CA"/>
    <n v="405404"/>
    <s v="CA405404"/>
    <s v="890303841_CA405404"/>
    <s v="CA405404"/>
    <s v="01/10/2023"/>
    <d v="2023-12-01T07:00:00"/>
    <n v="73400"/>
    <n v="73400"/>
    <x v="4"/>
    <s v="Finalizada"/>
    <m/>
    <m/>
    <n v="73400"/>
    <n v="0"/>
    <n v="0"/>
    <m/>
    <m/>
    <n v="73400"/>
    <m/>
    <n v="73400"/>
    <m/>
    <m/>
    <n v="73400"/>
    <n v="2201520924"/>
    <s v="26.06.2024"/>
    <d v="2024-05-31T00:00:00"/>
  </r>
  <r>
    <n v="890303841"/>
    <s v="CA"/>
    <n v="407487"/>
    <s v="CA407487"/>
    <s v="890303841_CA407487"/>
    <s v="CA407487"/>
    <s v="08/11/2023"/>
    <e v="#N/A"/>
    <n v="478033"/>
    <n v="478033"/>
    <x v="3"/>
    <s v="Para cargar RIPS o soportes"/>
    <m/>
    <m/>
    <n v="0"/>
    <n v="0"/>
    <n v="0"/>
    <m/>
    <m/>
    <n v="0"/>
    <m/>
    <n v="0"/>
    <m/>
    <m/>
    <n v="0"/>
    <m/>
    <m/>
    <d v="2024-05-31T00:00:00"/>
  </r>
  <r>
    <n v="890303841"/>
    <s v="CA"/>
    <n v="408080"/>
    <s v="CA408080"/>
    <s v="890303841_CA408080"/>
    <s v="CA408080"/>
    <s v="19/11/2023"/>
    <e v="#N/A"/>
    <n v="95470"/>
    <n v="95470"/>
    <x v="3"/>
    <s v="Para cargar RIPS o soportes"/>
    <m/>
    <m/>
    <n v="0"/>
    <n v="0"/>
    <n v="0"/>
    <m/>
    <m/>
    <n v="0"/>
    <m/>
    <n v="0"/>
    <m/>
    <m/>
    <n v="0"/>
    <m/>
    <m/>
    <d v="2024-05-31T00:00:00"/>
  </r>
  <r>
    <n v="890303841"/>
    <s v="CA"/>
    <n v="408532"/>
    <s v="CA408532"/>
    <s v="890303841_CA408532"/>
    <s v="CA408532"/>
    <s v="27/11/2023"/>
    <e v="#N/A"/>
    <n v="441107"/>
    <n v="441107"/>
    <x v="3"/>
    <s v="Para cargar RIPS o soportes"/>
    <m/>
    <m/>
    <n v="0"/>
    <n v="0"/>
    <n v="0"/>
    <m/>
    <m/>
    <n v="0"/>
    <m/>
    <n v="0"/>
    <m/>
    <m/>
    <n v="0"/>
    <m/>
    <m/>
    <d v="2024-05-31T00:00:00"/>
  </r>
  <r>
    <n v="890303841"/>
    <s v="CB"/>
    <n v="355116"/>
    <s v="CB355116"/>
    <s v="890303841_CB355116"/>
    <s v="CB355116"/>
    <s v="02/10/2023"/>
    <d v="2023-11-14T07:00:00"/>
    <n v="113006"/>
    <n v="113006"/>
    <x v="4"/>
    <s v="Finalizada"/>
    <m/>
    <m/>
    <n v="113006"/>
    <n v="0"/>
    <n v="0"/>
    <m/>
    <m/>
    <n v="113006"/>
    <m/>
    <n v="113006"/>
    <m/>
    <m/>
    <n v="113006"/>
    <n v="4800062312"/>
    <s v="23.01.2024"/>
    <d v="2024-05-31T00:00:00"/>
  </r>
  <r>
    <n v="890303841"/>
    <s v="CB"/>
    <n v="358711"/>
    <s v="CB358711"/>
    <s v="890303841_CB358711"/>
    <s v="CB358711"/>
    <s v="20/10/2023"/>
    <d v="2023-11-14T07:02:24"/>
    <n v="1899728"/>
    <n v="1899728"/>
    <x v="5"/>
    <s v="Para respuesta prestador"/>
    <m/>
    <m/>
    <n v="1899728"/>
    <n v="0"/>
    <n v="1323050"/>
    <s v="se realiza objecion al validar los datos de la factura no se evidencia el soportes de transaldado del paciente.de cartago a tulua ."/>
    <s v="PERTINENCIA MEDICA"/>
    <n v="1899728"/>
    <m/>
    <n v="576678"/>
    <m/>
    <m/>
    <n v="576678"/>
    <n v="4800062312"/>
    <s v="23.01.2024"/>
    <d v="2024-05-31T00:00:00"/>
  </r>
  <r>
    <n v="890303841"/>
    <s v="CB"/>
    <n v="360135"/>
    <s v="CB360135"/>
    <s v="890303841_CB360135"/>
    <s v="CB360135"/>
    <s v="25/10/2023"/>
    <d v="2023-11-14T09:48:39"/>
    <n v="2162327"/>
    <n v="2162327"/>
    <x v="0"/>
    <s v="Devuelta"/>
    <m/>
    <m/>
    <n v="0"/>
    <n v="2162327"/>
    <n v="0"/>
    <s v="se devuelve factura con soportes completos , al validar los datos no cuenta no autorizacion de internacion nap de #15 digitos , solicitarlo al area encargada capautorizaciones@epsdelagente.com.co, para darle tramite ala factura,sujeta a pertinencia "/>
    <s v="AUTORIZACION"/>
    <n v="0"/>
    <m/>
    <n v="0"/>
    <m/>
    <m/>
    <n v="0"/>
    <m/>
    <m/>
    <d v="2024-05-31T00:00:00"/>
  </r>
  <r>
    <n v="890303841"/>
    <s v="CB"/>
    <n v="365720"/>
    <s v="CB365720"/>
    <s v="890303841_CB365720"/>
    <s v="CB365720"/>
    <s v="20/11/2023"/>
    <d v="2023-12-05T13:25:35"/>
    <n v="156600"/>
    <n v="156600"/>
    <x v="4"/>
    <s v="Finalizada"/>
    <m/>
    <m/>
    <n v="156600"/>
    <n v="0"/>
    <n v="0"/>
    <m/>
    <m/>
    <n v="156600"/>
    <m/>
    <n v="156600"/>
    <m/>
    <m/>
    <n v="156600"/>
    <n v="2201520924"/>
    <s v="26.06.2024"/>
    <d v="2024-05-31T00:00:00"/>
  </r>
  <r>
    <n v="890303841"/>
    <s v="CB"/>
    <n v="367886"/>
    <s v="CB367886"/>
    <s v="890303841_CB367886"/>
    <s v="CB367886"/>
    <s v="30/11/2023"/>
    <d v="2023-12-05T14:03:24"/>
    <n v="6770869"/>
    <n v="6770869"/>
    <x v="0"/>
    <s v="Devuelta"/>
    <m/>
    <m/>
    <n v="0"/>
    <n v="6770869"/>
    <n v="0"/>
    <s v="SE DEVUELVE FACTURA CON SOPORTES COMPLETOS AL VALIDAR LOS DATOS DE LA FACTURA NO CUENTA CON AUTORIZACION DE INTERNACION , SOLICITARLA AL AREA ENCARGADA CAPAUTORIZACIONES@EPSDELAGENTE.COM.CO , PARA DARLE TRAMITE ALA FACTURA. SUJETA A PERTIENCIA MEDICA"/>
    <s v="AUTORIZACION"/>
    <n v="0"/>
    <m/>
    <n v="0"/>
    <m/>
    <m/>
    <n v="0"/>
    <m/>
    <m/>
    <d v="2024-05-31T00:00:00"/>
  </r>
  <r>
    <n v="890303841"/>
    <s v="CA"/>
    <n v="409226"/>
    <s v="CA409226"/>
    <s v="890303841_CA409226"/>
    <s v="CA409226"/>
    <s v="07/12/2023"/>
    <e v="#N/A"/>
    <n v="457214"/>
    <n v="457214"/>
    <x v="3"/>
    <s v="Para cargar RIPS o soportes"/>
    <m/>
    <m/>
    <n v="0"/>
    <n v="0"/>
    <n v="0"/>
    <m/>
    <m/>
    <n v="0"/>
    <m/>
    <n v="0"/>
    <m/>
    <m/>
    <n v="0"/>
    <m/>
    <m/>
    <d v="2024-05-31T00:00:00"/>
  </r>
  <r>
    <n v="890303841"/>
    <s v="CA"/>
    <n v="409811"/>
    <s v="CA409811"/>
    <s v="890303841_CA409811"/>
    <s v="CA409811"/>
    <s v="20/12/2023"/>
    <e v="#N/A"/>
    <n v="73400"/>
    <n v="73400"/>
    <x v="3"/>
    <e v="#N/A"/>
    <m/>
    <m/>
    <n v="0"/>
    <n v="0"/>
    <n v="0"/>
    <m/>
    <m/>
    <n v="0"/>
    <m/>
    <n v="0"/>
    <m/>
    <m/>
    <n v="0"/>
    <m/>
    <m/>
    <d v="2024-05-31T00:00:00"/>
  </r>
  <r>
    <n v="890303841"/>
    <s v="CA"/>
    <n v="410006"/>
    <s v="CA410006"/>
    <s v="890303841_CA410006"/>
    <s v="CA410006"/>
    <s v="23/12/2023"/>
    <e v="#N/A"/>
    <n v="137110"/>
    <n v="137110"/>
    <x v="3"/>
    <e v="#N/A"/>
    <m/>
    <m/>
    <n v="0"/>
    <n v="0"/>
    <n v="0"/>
    <m/>
    <m/>
    <n v="0"/>
    <m/>
    <n v="0"/>
    <m/>
    <m/>
    <n v="0"/>
    <m/>
    <m/>
    <d v="2024-05-31T00:00:00"/>
  </r>
  <r>
    <n v="890303841"/>
    <s v="CB"/>
    <n v="368311"/>
    <s v="CB368311"/>
    <s v="890303841_CB368311"/>
    <s v="CB368311"/>
    <s v="01/12/2023"/>
    <d v="2024-01-02T09:23:22"/>
    <n v="2032578"/>
    <n v="2032578"/>
    <x v="4"/>
    <s v="Finalizada"/>
    <m/>
    <m/>
    <n v="2032578"/>
    <n v="0"/>
    <n v="0"/>
    <m/>
    <m/>
    <n v="2032578"/>
    <m/>
    <n v="2032578"/>
    <m/>
    <m/>
    <n v="2032578"/>
    <n v="2201520924"/>
    <s v="26.06.2024"/>
    <d v="2024-05-31T00:00:00"/>
  </r>
  <r>
    <n v="890303841"/>
    <s v="CB"/>
    <n v="369791"/>
    <s v="CB369791"/>
    <s v="890303841_CB369791"/>
    <s v="CB369791"/>
    <s v="09/12/2023"/>
    <d v="2024-01-02T09:06:33"/>
    <n v="134613"/>
    <n v="134613"/>
    <x v="4"/>
    <s v="Finalizada"/>
    <m/>
    <m/>
    <n v="134613"/>
    <n v="0"/>
    <n v="0"/>
    <m/>
    <m/>
    <n v="134613"/>
    <m/>
    <n v="134613"/>
    <m/>
    <m/>
    <n v="134613"/>
    <n v="2201520924"/>
    <s v="26.06.2024"/>
    <d v="2024-05-31T00:00:00"/>
  </r>
  <r>
    <n v="890303841"/>
    <s v="CB"/>
    <n v="370882"/>
    <s v="CB370882"/>
    <s v="890303841_CB370882"/>
    <s v="CB370882"/>
    <s v="14/12/2023"/>
    <d v="2024-01-02T09:16:04"/>
    <n v="119020"/>
    <n v="119020"/>
    <x v="0"/>
    <s v="Devuelta"/>
    <m/>
    <m/>
    <n v="0"/>
    <n v="119020"/>
    <n v="0"/>
    <s v="se devuelve factura ,al validar los datos no se evidencia solicitud de insumos y no cuenta con autorizacion, solicitarla al area encargada capautorizaciones@epsdelagente.com.co. para darle tramite ala factura."/>
    <s v="AUTORIZACION"/>
    <n v="0"/>
    <m/>
    <n v="0"/>
    <m/>
    <m/>
    <n v="0"/>
    <m/>
    <m/>
    <d v="2024-05-31T00:00:00"/>
  </r>
  <r>
    <n v="890303841"/>
    <s v="CA"/>
    <n v="410812"/>
    <s v="CA410812"/>
    <s v="890303841_CA410812"/>
    <s v="CA410812"/>
    <s v="12/01/2024"/>
    <d v="2024-02-15T17:43:41"/>
    <n v="1562214"/>
    <n v="1562214"/>
    <x v="0"/>
    <s v="Devuelta"/>
    <m/>
    <m/>
    <n v="0"/>
    <n v="1562214"/>
    <n v="0"/>
    <s v="Se realiza DEVOLUCION de la factura, no se evidencia autorización hospitalaria emitida por la CAP. paciente que se le factura un dia de internación en la insititución de salud."/>
    <s v="FACTURACION"/>
    <n v="0"/>
    <m/>
    <n v="0"/>
    <m/>
    <m/>
    <n v="0"/>
    <m/>
    <m/>
    <d v="2024-05-31T00:00:00"/>
  </r>
  <r>
    <n v="890303841"/>
    <s v="CA"/>
    <n v="410718"/>
    <s v="CA410718"/>
    <s v="890303841_CA410718"/>
    <s v="CA410718"/>
    <s v="09/01/2024"/>
    <d v="2024-02-15T17:38:43"/>
    <n v="115200"/>
    <n v="115200"/>
    <x v="4"/>
    <s v="Finalizada"/>
    <m/>
    <m/>
    <n v="115200"/>
    <n v="0"/>
    <n v="0"/>
    <m/>
    <m/>
    <n v="115200"/>
    <m/>
    <n v="115200"/>
    <m/>
    <m/>
    <n v="115200"/>
    <n v="2201520924"/>
    <s v="26.06.2024"/>
    <d v="2024-05-31T00:00:00"/>
  </r>
  <r>
    <n v="890303841"/>
    <s v="CA"/>
    <n v="410528"/>
    <s v="CA410528"/>
    <s v="890303841_CA410528"/>
    <s v="CA410528"/>
    <s v="03/01/2024"/>
    <d v="2024-02-15T17:34:57"/>
    <n v="366205"/>
    <n v="366205"/>
    <x v="4"/>
    <s v="Finalizada"/>
    <m/>
    <m/>
    <n v="366205"/>
    <n v="0"/>
    <n v="0"/>
    <m/>
    <m/>
    <n v="366205"/>
    <m/>
    <n v="366205"/>
    <m/>
    <m/>
    <n v="366205"/>
    <n v="2201520924"/>
    <s v="26.06.2024"/>
    <d v="2024-05-31T00:00:00"/>
  </r>
  <r>
    <n v="890303841"/>
    <s v="CA"/>
    <n v="414578"/>
    <s v="CA414578"/>
    <s v="890303841_CA414578"/>
    <s v="CA414578"/>
    <s v="11/04/2024"/>
    <d v="2024-05-07T10:28:22"/>
    <n v="690900"/>
    <n v="690900"/>
    <x v="0"/>
    <s v="Devuelta"/>
    <m/>
    <m/>
    <n v="0"/>
    <n v="690900"/>
    <n v="0"/>
    <e v="#N/A"/>
    <s v="AUTORIZACION"/>
    <n v="0"/>
    <m/>
    <n v="0"/>
    <m/>
    <m/>
    <n v="0"/>
    <e v="#N/A"/>
    <e v="#N/A"/>
    <d v="2024-05-31T00:00:00"/>
  </r>
  <r>
    <n v="890303841"/>
    <s v="CA"/>
    <n v="412222"/>
    <s v="CA412222"/>
    <s v="890303841_CA412222"/>
    <s v="CA412222"/>
    <s v="17/02/2024"/>
    <e v="#N/A"/>
    <n v="362262"/>
    <n v="362262"/>
    <x v="3"/>
    <s v="Para cargar RIPS o soportes"/>
    <m/>
    <m/>
    <n v="0"/>
    <n v="0"/>
    <n v="0"/>
    <m/>
    <m/>
    <n v="0"/>
    <m/>
    <n v="0"/>
    <m/>
    <m/>
    <n v="0"/>
    <m/>
    <m/>
    <d v="2024-05-31T00:00:00"/>
  </r>
  <r>
    <n v="890303841"/>
    <s v="CA"/>
    <n v="413552"/>
    <s v="CA413552"/>
    <s v="890303841_CA413552"/>
    <s v="CA413552"/>
    <s v="19/03/2024"/>
    <d v="2024-05-07T07:51:43"/>
    <n v="975325"/>
    <n v="975325"/>
    <x v="4"/>
    <s v="Finalizada"/>
    <m/>
    <m/>
    <n v="975325"/>
    <n v="0"/>
    <n v="0"/>
    <m/>
    <m/>
    <n v="975325"/>
    <m/>
    <n v="975325"/>
    <m/>
    <m/>
    <n v="975325"/>
    <n v="2201520924"/>
    <s v="26.06.2024"/>
    <d v="2024-05-31T00:00:00"/>
  </r>
  <r>
    <n v="890303841"/>
    <s v="CA"/>
    <n v="413602"/>
    <s v="CA413602"/>
    <s v="890303841_CA413602"/>
    <s v="CA413602"/>
    <s v="20/03/2024"/>
    <d v="2024-05-02T14:04:28"/>
    <n v="540458"/>
    <n v="540458"/>
    <x v="6"/>
    <s v="Finalizada"/>
    <m/>
    <m/>
    <n v="540458"/>
    <n v="0"/>
    <n v="0"/>
    <m/>
    <m/>
    <n v="540458"/>
    <m/>
    <n v="540458"/>
    <n v="540458"/>
    <n v="1222461619"/>
    <n v="0"/>
    <m/>
    <m/>
    <d v="2024-05-31T00:00:00"/>
  </r>
  <r>
    <n v="890303841"/>
    <s v="CA"/>
    <n v="413793"/>
    <s v="CA413793"/>
    <s v="890303841_CA413793"/>
    <s v="CA413793"/>
    <s v="24/03/2024"/>
    <d v="2024-05-02T14:10:44"/>
    <n v="1413339"/>
    <n v="1413339"/>
    <x v="0"/>
    <s v="Devuelta"/>
    <m/>
    <m/>
    <n v="0"/>
    <n v="1413339"/>
    <n v="0"/>
    <e v="#N/A"/>
    <s v="SOPORTE"/>
    <n v="0"/>
    <m/>
    <n v="0"/>
    <m/>
    <m/>
    <n v="0"/>
    <e v="#N/A"/>
    <e v="#N/A"/>
    <d v="2024-05-31T00:00:00"/>
  </r>
  <r>
    <n v="890303841"/>
    <s v="CA"/>
    <n v="414016"/>
    <s v="CA414016"/>
    <s v="890303841_CA414016"/>
    <s v="CA414016"/>
    <s v="30/03/2024"/>
    <d v="2024-05-07T08:06:18"/>
    <n v="473109"/>
    <n v="473109"/>
    <x v="4"/>
    <s v="Finalizada"/>
    <m/>
    <m/>
    <n v="473109"/>
    <n v="0"/>
    <n v="0"/>
    <m/>
    <m/>
    <n v="473109"/>
    <m/>
    <n v="473109"/>
    <m/>
    <m/>
    <n v="473109"/>
    <n v="2201520924"/>
    <s v="26.06.2024"/>
    <d v="2024-05-31T00:00:00"/>
  </r>
  <r>
    <n v="890303841"/>
    <s v="CA"/>
    <n v="414614"/>
    <s v="CA414614"/>
    <s v="890303841_CA414614"/>
    <s v="CA414614"/>
    <s v="12/04/2024"/>
    <d v="2024-05-07T10:35:06"/>
    <n v="686236"/>
    <n v="686236"/>
    <x v="4"/>
    <s v="Finalizada"/>
    <m/>
    <m/>
    <n v="686236"/>
    <n v="0"/>
    <n v="0"/>
    <m/>
    <m/>
    <n v="686236"/>
    <m/>
    <n v="686236"/>
    <m/>
    <m/>
    <n v="686236"/>
    <n v="2201520924"/>
    <s v="26.06.2024"/>
    <d v="2024-05-31T00:00:00"/>
  </r>
  <r>
    <n v="890303841"/>
    <s v="CA"/>
    <n v="414694"/>
    <s v="CA414694"/>
    <s v="890303841_CA414694"/>
    <s v="CA414694"/>
    <s v="15/04/2024"/>
    <d v="2024-05-07T10:51:26"/>
    <n v="214236"/>
    <n v="214236"/>
    <x v="6"/>
    <s v="Finalizada"/>
    <m/>
    <m/>
    <n v="214236"/>
    <n v="0"/>
    <n v="0"/>
    <m/>
    <m/>
    <n v="214236"/>
    <m/>
    <n v="214236"/>
    <n v="214236"/>
    <n v="1222460142"/>
    <n v="0"/>
    <m/>
    <m/>
    <d v="2024-05-31T00:00:00"/>
  </r>
  <r>
    <n v="890303841"/>
    <s v="CA"/>
    <n v="415019"/>
    <s v="CA415019"/>
    <s v="890303841_CA415019"/>
    <s v="CA415019"/>
    <s v="17/04/2024"/>
    <d v="2024-05-07T11:00:39"/>
    <n v="3274551"/>
    <n v="3274551"/>
    <x v="0"/>
    <s v="Devuelta"/>
    <m/>
    <m/>
    <n v="0"/>
    <n v="3274551"/>
    <n v="0"/>
    <e v="#N/A"/>
    <s v="SOPORTE"/>
    <n v="0"/>
    <m/>
    <n v="0"/>
    <m/>
    <m/>
    <n v="0"/>
    <e v="#N/A"/>
    <e v="#N/A"/>
    <d v="2024-05-31T00:00:00"/>
  </r>
  <r>
    <n v="890303841"/>
    <s v="CB"/>
    <n v="402701"/>
    <s v="CB402701"/>
    <s v="890303841_CB402701"/>
    <s v="CB402701"/>
    <s v="26/04/2024"/>
    <d v="2024-06-04T07:00:00"/>
    <n v="2127394"/>
    <n v="2127394"/>
    <x v="0"/>
    <s v="Devuelta"/>
    <m/>
    <m/>
    <n v="0"/>
    <n v="2127394"/>
    <n v="0"/>
    <e v="#N/A"/>
    <e v="#N/A"/>
    <n v="0"/>
    <m/>
    <n v="0"/>
    <m/>
    <m/>
    <n v="0"/>
    <e v="#N/A"/>
    <e v="#N/A"/>
    <d v="2024-05-31T00:00:00"/>
  </r>
  <r>
    <n v="890303841"/>
    <s v="CB"/>
    <n v="402891"/>
    <s v="CB402891"/>
    <s v="890303841_CB402891"/>
    <s v="CB402891"/>
    <s v="28/04/2024"/>
    <d v="2024-06-04T07:00:00"/>
    <n v="137351"/>
    <n v="137351"/>
    <x v="6"/>
    <s v="Finalizada"/>
    <m/>
    <m/>
    <n v="137351"/>
    <n v="0"/>
    <n v="0"/>
    <m/>
    <m/>
    <n v="137351"/>
    <m/>
    <n v="137351"/>
    <n v="137351"/>
    <n v="1222469785"/>
    <n v="0"/>
    <m/>
    <m/>
    <d v="2024-05-31T00:00:00"/>
  </r>
  <r>
    <n v="890303841"/>
    <s v="CB"/>
    <n v="389575"/>
    <s v="CB389575"/>
    <s v="890303841_CB389575"/>
    <s v="CB389575"/>
    <s v="05/03/2024"/>
    <d v="2024-04-15T11:31:50"/>
    <n v="105581"/>
    <n v="105581"/>
    <x v="4"/>
    <s v="Finalizada"/>
    <m/>
    <m/>
    <n v="105581"/>
    <n v="0"/>
    <n v="0"/>
    <m/>
    <m/>
    <n v="105581"/>
    <m/>
    <n v="105581"/>
    <m/>
    <m/>
    <n v="105581"/>
    <n v="2201520924"/>
    <s v="26.06.2024"/>
    <d v="2024-05-31T00:00:00"/>
  </r>
  <r>
    <n v="890303841"/>
    <s v="CB"/>
    <n v="395413"/>
    <s v="CB395413"/>
    <s v="890303841_CB395413"/>
    <s v="CB395413"/>
    <s v="30/03/2024"/>
    <d v="2024-04-15T13:58:24"/>
    <n v="174404"/>
    <n v="174404"/>
    <x v="4"/>
    <s v="Finalizada"/>
    <m/>
    <m/>
    <n v="174404"/>
    <n v="0"/>
    <n v="0"/>
    <m/>
    <m/>
    <n v="174404"/>
    <m/>
    <n v="174404"/>
    <m/>
    <m/>
    <n v="174404"/>
    <n v="2201520924"/>
    <s v="26.06.2024"/>
    <d v="2024-05-31T00:00:00"/>
  </r>
  <r>
    <n v="890303841"/>
    <s v="CB"/>
    <n v="395029"/>
    <s v="CB395029"/>
    <s v="890303841_CB395029"/>
    <s v="CB395029"/>
    <s v="27/03/2024"/>
    <d v="2024-04-15T13:41:43"/>
    <n v="304484"/>
    <n v="304484"/>
    <x v="4"/>
    <s v="Finalizada"/>
    <m/>
    <m/>
    <n v="304484"/>
    <n v="0"/>
    <n v="0"/>
    <m/>
    <m/>
    <n v="304484"/>
    <m/>
    <n v="304484"/>
    <m/>
    <m/>
    <n v="304484"/>
    <n v="2201520924"/>
    <s v="26.06.2024"/>
    <d v="2024-05-31T00:00:00"/>
  </r>
  <r>
    <n v="890303841"/>
    <s v="CB"/>
    <n v="395291"/>
    <s v="CB395291"/>
    <s v="890303841_CB395291"/>
    <s v="CB395291"/>
    <s v="28/03/2024"/>
    <d v="2024-04-15T13:51:16"/>
    <n v="172573"/>
    <n v="172573"/>
    <x v="4"/>
    <s v="Finalizada"/>
    <m/>
    <m/>
    <n v="172573"/>
    <n v="0"/>
    <n v="0"/>
    <m/>
    <m/>
    <n v="172573"/>
    <m/>
    <n v="172573"/>
    <m/>
    <m/>
    <n v="172573"/>
    <n v="2201520924"/>
    <s v="26.06.2024"/>
    <d v="2024-05-31T00:00:00"/>
  </r>
  <r>
    <n v="890303841"/>
    <s v="CB"/>
    <n v="399285"/>
    <s v="CB399285"/>
    <s v="890303841_CB399285"/>
    <s v="CB399285"/>
    <s v="14/04/2024"/>
    <d v="2024-06-04T07:00:00"/>
    <n v="226800"/>
    <n v="226800"/>
    <x v="6"/>
    <s v="Finalizada"/>
    <m/>
    <m/>
    <n v="226800"/>
    <n v="0"/>
    <n v="0"/>
    <m/>
    <m/>
    <n v="226800"/>
    <m/>
    <n v="226800"/>
    <m/>
    <m/>
    <n v="0"/>
    <m/>
    <m/>
    <d v="2024-05-31T00:00:00"/>
  </r>
  <r>
    <n v="890303841"/>
    <s v="CB"/>
    <n v="383328"/>
    <s v="CB383328"/>
    <s v="890303841_CB383328"/>
    <s v="CB383328"/>
    <s v="08/02/2024"/>
    <d v="2024-04-01T07:00:00"/>
    <n v="3145675"/>
    <n v="3145675"/>
    <x v="0"/>
    <s v="Devuelta"/>
    <m/>
    <m/>
    <n v="0"/>
    <n v="3145675"/>
    <n v="0"/>
    <e v="#N/A"/>
    <s v="AUTORIZACION"/>
    <n v="0"/>
    <m/>
    <n v="0"/>
    <m/>
    <m/>
    <n v="0"/>
    <e v="#N/A"/>
    <e v="#N/A"/>
    <d v="2024-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9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11" firstHeaderRow="0" firstDataRow="1" firstDataCol="1"/>
  <pivotFields count="28">
    <pivotField showAll="0"/>
    <pivotField showAll="0"/>
    <pivotField showAll="0"/>
    <pivotField showAll="0"/>
    <pivotField showAll="0"/>
    <pivotField showAll="0"/>
    <pivotField showAll="0"/>
    <pivotField showAll="0"/>
    <pivotField numFmtId="165" showAll="0"/>
    <pivotField dataField="1" numFmtId="165" showAll="0"/>
    <pivotField axis="axisRow" dataField="1" showAll="0">
      <items count="8">
        <item x="1"/>
        <item x="4"/>
        <item x="5"/>
        <item x="2"/>
        <item x="0"/>
        <item x="3"/>
        <item x="6"/>
        <item t="default"/>
      </items>
    </pivotField>
    <pivotField showAll="0"/>
    <pivotField showAll="0"/>
    <pivotField showAll="0"/>
    <pivotField numFmtId="165" showAll="0"/>
    <pivotField numFmtId="165" showAll="0"/>
    <pivotField dataField="1" numFmtId="165" showAll="0"/>
    <pivotField showAll="0"/>
    <pivotField showAll="0"/>
    <pivotField numFmtId="165" showAll="0"/>
    <pivotField showAll="0"/>
    <pivotField numFmtId="165" showAll="0"/>
    <pivotField showAll="0"/>
    <pivotField showAll="0"/>
    <pivotField numFmtId="165" showAll="0"/>
    <pivotField showAll="0"/>
    <pivotField showAll="0"/>
    <pivotField numFmtId="14" showAll="0"/>
  </pivotFields>
  <rowFields count="1">
    <field x="10"/>
  </rowFields>
  <rowItems count="8">
    <i>
      <x/>
    </i>
    <i>
      <x v="1"/>
    </i>
    <i>
      <x v="2"/>
    </i>
    <i>
      <x v="3"/>
    </i>
    <i>
      <x v="4"/>
    </i>
    <i>
      <x v="5"/>
    </i>
    <i>
      <x v="6"/>
    </i>
    <i t="grand">
      <x/>
    </i>
  </rowItems>
  <colFields count="1">
    <field x="-2"/>
  </colFields>
  <colItems count="3">
    <i>
      <x/>
    </i>
    <i i="1">
      <x v="1"/>
    </i>
    <i i="2">
      <x v="2"/>
    </i>
  </colItems>
  <dataFields count="3">
    <dataField name="Cant. Facturas " fld="10" subtotal="count" baseField="0" baseItem="0"/>
    <dataField name="Saldo IPS " fld="9" baseField="0" baseItem="0" numFmtId="165"/>
    <dataField name="Valor glosa pendiente " fld="16" baseField="0" baseItem="0" numFmtId="165"/>
  </dataFields>
  <formats count="22">
    <format dxfId="21">
      <pivotArea outline="0" collapsedLevelsAreSubtotals="1" fieldPosition="0">
        <references count="1">
          <reference field="4294967294" count="2" selected="0">
            <x v="1"/>
            <x v="2"/>
          </reference>
        </references>
      </pivotArea>
    </format>
    <format dxfId="20">
      <pivotArea dataOnly="0" labelOnly="1" outline="0" fieldPosition="0">
        <references count="1">
          <reference field="4294967294" count="2">
            <x v="1"/>
            <x v="2"/>
          </reference>
        </references>
      </pivotArea>
    </format>
    <format dxfId="19">
      <pivotArea type="all" dataOnly="0" outline="0" fieldPosition="0"/>
    </format>
    <format dxfId="18">
      <pivotArea outline="0" collapsedLevelsAreSubtotals="1" fieldPosition="0"/>
    </format>
    <format dxfId="17">
      <pivotArea field="10" type="button" dataOnly="0" labelOnly="1" outline="0" axis="axisRow" fieldPosition="0"/>
    </format>
    <format dxfId="16">
      <pivotArea dataOnly="0" labelOnly="1" fieldPosition="0">
        <references count="1">
          <reference field="10" count="0"/>
        </references>
      </pivotArea>
    </format>
    <format dxfId="15">
      <pivotArea dataOnly="0" labelOnly="1" grandRow="1" outline="0" fieldPosition="0"/>
    </format>
    <format dxfId="14">
      <pivotArea dataOnly="0" labelOnly="1" outline="0" fieldPosition="0">
        <references count="1">
          <reference field="4294967294" count="3">
            <x v="0"/>
            <x v="1"/>
            <x v="2"/>
          </reference>
        </references>
      </pivotArea>
    </format>
    <format dxfId="13">
      <pivotArea field="10" type="button" dataOnly="0" labelOnly="1" outline="0" axis="axisRow" fieldPosition="0"/>
    </format>
    <format dxfId="12">
      <pivotArea dataOnly="0" labelOnly="1" fieldPosition="0">
        <references count="1">
          <reference field="10" count="0"/>
        </references>
      </pivotArea>
    </format>
    <format dxfId="11">
      <pivotArea dataOnly="0" labelOnly="1" grandRow="1" outline="0" fieldPosition="0"/>
    </format>
    <format dxfId="10">
      <pivotArea outline="0" collapsedLevelsAreSubtotals="1" fieldPosition="0">
        <references count="1">
          <reference field="4294967294" count="1" selected="0">
            <x v="0"/>
          </reference>
        </references>
      </pivotArea>
    </format>
    <format dxfId="9">
      <pivotArea dataOnly="0" labelOnly="1" outline="0" fieldPosition="0">
        <references count="1">
          <reference field="4294967294" count="1">
            <x v="0"/>
          </reference>
        </references>
      </pivotArea>
    </format>
    <format dxfId="8">
      <pivotArea dataOnly="0" outline="0" fieldPosition="0">
        <references count="1">
          <reference field="4294967294" count="1">
            <x v="1"/>
          </reference>
        </references>
      </pivotArea>
    </format>
    <format dxfId="7">
      <pivotArea field="10" type="button" dataOnly="0" labelOnly="1" outline="0" axis="axisRow" fieldPosition="0"/>
    </format>
    <format dxfId="6">
      <pivotArea dataOnly="0" labelOnly="1" outline="0" fieldPosition="0">
        <references count="1">
          <reference field="4294967294" count="3">
            <x v="0"/>
            <x v="1"/>
            <x v="2"/>
          </reference>
        </references>
      </pivotArea>
    </format>
    <format dxfId="5">
      <pivotArea grandRow="1" outline="0" collapsedLevelsAreSubtotals="1" fieldPosition="0"/>
    </format>
    <format dxfId="4">
      <pivotArea dataOnly="0" labelOnly="1" grandRow="1" outline="0" fieldPosition="0"/>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3"/>
  <sheetViews>
    <sheetView workbookViewId="0">
      <selection activeCell="E15" sqref="E15"/>
    </sheetView>
  </sheetViews>
  <sheetFormatPr baseColWidth="10" defaultRowHeight="14.5" x14ac:dyDescent="0.35"/>
  <cols>
    <col min="1" max="1" width="15.1796875" customWidth="1"/>
    <col min="2" max="2" width="11.453125" style="5"/>
    <col min="3" max="3" width="12.1796875" style="5" customWidth="1"/>
    <col min="4" max="4" width="14" style="5" customWidth="1"/>
    <col min="5" max="5" width="13.26953125" style="10" customWidth="1"/>
    <col min="6" max="6" width="18.1796875" style="3" customWidth="1"/>
    <col min="7" max="7" width="18.81640625" style="3" customWidth="1"/>
  </cols>
  <sheetData>
    <row r="1" spans="1:7" x14ac:dyDescent="0.35">
      <c r="B1" s="117" t="s">
        <v>109</v>
      </c>
      <c r="C1" s="117"/>
      <c r="D1" s="117"/>
      <c r="E1" s="117"/>
      <c r="F1" s="117"/>
      <c r="G1" s="117"/>
    </row>
    <row r="2" spans="1:7" ht="18.75" customHeight="1" x14ac:dyDescent="0.35">
      <c r="B2" s="117"/>
      <c r="C2" s="117"/>
      <c r="D2" s="117"/>
      <c r="E2" s="117"/>
      <c r="F2" s="117"/>
      <c r="G2" s="117"/>
    </row>
    <row r="3" spans="1:7" ht="21" customHeight="1" x14ac:dyDescent="0.35">
      <c r="G3" s="9">
        <f>SUM(G5:G103)</f>
        <v>160203587</v>
      </c>
    </row>
    <row r="4" spans="1:7" s="6" customFormat="1" ht="29" x14ac:dyDescent="0.35">
      <c r="B4" s="1" t="s">
        <v>69</v>
      </c>
      <c r="C4" s="1" t="s">
        <v>3</v>
      </c>
      <c r="D4" s="1" t="s">
        <v>68</v>
      </c>
      <c r="E4" s="7" t="s">
        <v>70</v>
      </c>
      <c r="F4" s="8" t="s">
        <v>71</v>
      </c>
      <c r="G4" s="8" t="s">
        <v>72</v>
      </c>
    </row>
    <row r="5" spans="1:7" x14ac:dyDescent="0.35">
      <c r="A5">
        <v>890303841</v>
      </c>
      <c r="B5" s="4" t="s">
        <v>0</v>
      </c>
      <c r="C5" s="4">
        <v>242321</v>
      </c>
      <c r="D5" s="4" t="s">
        <v>4</v>
      </c>
      <c r="E5" s="11">
        <v>44139</v>
      </c>
      <c r="F5" s="2">
        <v>212804</v>
      </c>
      <c r="G5" s="2">
        <v>212804</v>
      </c>
    </row>
    <row r="6" spans="1:7" x14ac:dyDescent="0.35">
      <c r="A6">
        <v>890303841</v>
      </c>
      <c r="B6" s="4" t="s">
        <v>0</v>
      </c>
      <c r="C6" s="4">
        <v>248818</v>
      </c>
      <c r="D6" s="4" t="s">
        <v>5</v>
      </c>
      <c r="E6" s="11">
        <v>44177</v>
      </c>
      <c r="F6" s="2">
        <v>69145</v>
      </c>
      <c r="G6" s="2">
        <v>69145</v>
      </c>
    </row>
    <row r="7" spans="1:7" x14ac:dyDescent="0.35">
      <c r="A7">
        <v>890303841</v>
      </c>
      <c r="B7" s="4" t="s">
        <v>0</v>
      </c>
      <c r="C7" s="4">
        <v>248926</v>
      </c>
      <c r="D7" s="4" t="s">
        <v>6</v>
      </c>
      <c r="E7" s="11">
        <v>44179</v>
      </c>
      <c r="F7" s="2">
        <v>329600</v>
      </c>
      <c r="G7" s="2">
        <v>329600</v>
      </c>
    </row>
    <row r="8" spans="1:7" x14ac:dyDescent="0.35">
      <c r="A8">
        <v>890303841</v>
      </c>
      <c r="B8" s="4" t="s">
        <v>0</v>
      </c>
      <c r="C8" s="4">
        <v>253497</v>
      </c>
      <c r="D8" s="4" t="s">
        <v>7</v>
      </c>
      <c r="E8" s="11">
        <v>44215</v>
      </c>
      <c r="F8" s="2">
        <v>80832</v>
      </c>
      <c r="G8" s="2">
        <v>80832</v>
      </c>
    </row>
    <row r="9" spans="1:7" x14ac:dyDescent="0.35">
      <c r="A9">
        <v>890303841</v>
      </c>
      <c r="B9" s="4" t="s">
        <v>0</v>
      </c>
      <c r="C9" s="4">
        <v>264427</v>
      </c>
      <c r="D9" s="4" t="s">
        <v>8</v>
      </c>
      <c r="E9" s="11">
        <v>44279</v>
      </c>
      <c r="F9" s="2">
        <v>172840</v>
      </c>
      <c r="G9" s="2">
        <v>172840</v>
      </c>
    </row>
    <row r="10" spans="1:7" x14ac:dyDescent="0.35">
      <c r="A10">
        <v>890303841</v>
      </c>
      <c r="B10" s="4" t="s">
        <v>0</v>
      </c>
      <c r="C10" s="4">
        <v>264838</v>
      </c>
      <c r="D10" s="4" t="s">
        <v>9</v>
      </c>
      <c r="E10" s="11">
        <v>44281</v>
      </c>
      <c r="F10" s="2">
        <v>59700</v>
      </c>
      <c r="G10" s="2">
        <v>59700</v>
      </c>
    </row>
    <row r="11" spans="1:7" x14ac:dyDescent="0.35">
      <c r="A11">
        <v>890303841</v>
      </c>
      <c r="B11" s="4" t="s">
        <v>0</v>
      </c>
      <c r="C11" s="4">
        <v>265634</v>
      </c>
      <c r="D11" s="4" t="s">
        <v>10</v>
      </c>
      <c r="E11" s="11">
        <v>44285</v>
      </c>
      <c r="F11" s="2">
        <v>80832</v>
      </c>
      <c r="G11" s="2">
        <v>80832</v>
      </c>
    </row>
    <row r="12" spans="1:7" x14ac:dyDescent="0.35">
      <c r="A12">
        <v>890303841</v>
      </c>
      <c r="B12" s="4" t="s">
        <v>0</v>
      </c>
      <c r="C12" s="4">
        <v>265635</v>
      </c>
      <c r="D12" s="4" t="s">
        <v>11</v>
      </c>
      <c r="E12" s="11">
        <v>44285</v>
      </c>
      <c r="F12" s="2">
        <v>314400</v>
      </c>
      <c r="G12" s="2">
        <v>314400</v>
      </c>
    </row>
    <row r="13" spans="1:7" x14ac:dyDescent="0.35">
      <c r="A13">
        <v>890303841</v>
      </c>
      <c r="B13" s="4" t="s">
        <v>0</v>
      </c>
      <c r="C13" s="4">
        <v>265892</v>
      </c>
      <c r="D13" s="4" t="s">
        <v>12</v>
      </c>
      <c r="E13" s="11">
        <v>44286</v>
      </c>
      <c r="F13" s="2">
        <v>416711</v>
      </c>
      <c r="G13" s="2">
        <v>416711</v>
      </c>
    </row>
    <row r="14" spans="1:7" x14ac:dyDescent="0.35">
      <c r="A14">
        <v>890303841</v>
      </c>
      <c r="B14" s="4" t="s">
        <v>0</v>
      </c>
      <c r="C14" s="4">
        <v>277036</v>
      </c>
      <c r="D14" s="4" t="s">
        <v>13</v>
      </c>
      <c r="E14" s="11">
        <v>44371</v>
      </c>
      <c r="F14" s="2">
        <v>141400</v>
      </c>
      <c r="G14" s="2">
        <v>141400</v>
      </c>
    </row>
    <row r="15" spans="1:7" x14ac:dyDescent="0.35">
      <c r="A15">
        <v>890303841</v>
      </c>
      <c r="B15" s="4" t="s">
        <v>0</v>
      </c>
      <c r="C15" s="4">
        <v>277935</v>
      </c>
      <c r="D15" s="4" t="s">
        <v>14</v>
      </c>
      <c r="E15" s="11">
        <v>44377</v>
      </c>
      <c r="F15" s="2">
        <v>297826</v>
      </c>
      <c r="G15" s="2">
        <v>297826</v>
      </c>
    </row>
    <row r="16" spans="1:7" x14ac:dyDescent="0.35">
      <c r="A16">
        <v>890303841</v>
      </c>
      <c r="B16" s="4" t="s">
        <v>0</v>
      </c>
      <c r="C16" s="4">
        <v>277946</v>
      </c>
      <c r="D16" s="4" t="s">
        <v>15</v>
      </c>
      <c r="E16" s="11">
        <v>44377</v>
      </c>
      <c r="F16" s="2">
        <v>12079915</v>
      </c>
      <c r="G16" s="2">
        <v>12079915</v>
      </c>
    </row>
    <row r="17" spans="1:7" x14ac:dyDescent="0.35">
      <c r="A17">
        <v>890303841</v>
      </c>
      <c r="B17" s="4" t="s">
        <v>0</v>
      </c>
      <c r="C17" s="4">
        <v>282522</v>
      </c>
      <c r="D17" s="4" t="s">
        <v>16</v>
      </c>
      <c r="E17" s="11">
        <v>44404</v>
      </c>
      <c r="F17" s="2">
        <v>8753772</v>
      </c>
      <c r="G17" s="2">
        <v>8753772</v>
      </c>
    </row>
    <row r="18" spans="1:7" x14ac:dyDescent="0.35">
      <c r="A18">
        <v>890303841</v>
      </c>
      <c r="B18" s="4" t="s">
        <v>0</v>
      </c>
      <c r="C18" s="4">
        <v>284701</v>
      </c>
      <c r="D18" s="4" t="s">
        <v>17</v>
      </c>
      <c r="E18" s="11">
        <v>44416</v>
      </c>
      <c r="F18" s="2">
        <v>177740</v>
      </c>
      <c r="G18" s="2">
        <v>177740</v>
      </c>
    </row>
    <row r="19" spans="1:7" x14ac:dyDescent="0.35">
      <c r="A19">
        <v>890303841</v>
      </c>
      <c r="B19" s="4" t="s">
        <v>0</v>
      </c>
      <c r="C19" s="4">
        <v>285387</v>
      </c>
      <c r="D19" s="4" t="s">
        <v>18</v>
      </c>
      <c r="E19" s="11">
        <v>44419</v>
      </c>
      <c r="F19" s="2">
        <v>407903</v>
      </c>
      <c r="G19" s="2">
        <v>407903</v>
      </c>
    </row>
    <row r="20" spans="1:7" x14ac:dyDescent="0.35">
      <c r="A20">
        <v>890303841</v>
      </c>
      <c r="B20" s="4" t="s">
        <v>2</v>
      </c>
      <c r="C20" s="4">
        <v>300824</v>
      </c>
      <c r="D20" s="4" t="s">
        <v>19</v>
      </c>
      <c r="E20" s="11">
        <v>44938</v>
      </c>
      <c r="F20" s="2">
        <v>91198</v>
      </c>
      <c r="G20" s="2">
        <v>91198</v>
      </c>
    </row>
    <row r="21" spans="1:7" x14ac:dyDescent="0.35">
      <c r="A21">
        <v>890303841</v>
      </c>
      <c r="B21" s="4" t="s">
        <v>2</v>
      </c>
      <c r="C21" s="4">
        <v>304814</v>
      </c>
      <c r="D21" s="4" t="s">
        <v>20</v>
      </c>
      <c r="E21" s="11">
        <v>44958</v>
      </c>
      <c r="F21" s="2">
        <v>186591</v>
      </c>
      <c r="G21" s="2">
        <v>186591</v>
      </c>
    </row>
    <row r="22" spans="1:7" x14ac:dyDescent="0.35">
      <c r="A22">
        <v>890303841</v>
      </c>
      <c r="B22" s="4" t="s">
        <v>2</v>
      </c>
      <c r="C22" s="4">
        <v>309711</v>
      </c>
      <c r="D22" s="4" t="s">
        <v>21</v>
      </c>
      <c r="E22" s="11">
        <v>44981</v>
      </c>
      <c r="F22" s="2">
        <v>200043</v>
      </c>
      <c r="G22" s="2">
        <v>200043</v>
      </c>
    </row>
    <row r="23" spans="1:7" x14ac:dyDescent="0.35">
      <c r="A23">
        <v>890303841</v>
      </c>
      <c r="B23" s="4" t="s">
        <v>2</v>
      </c>
      <c r="C23" s="4">
        <v>331411</v>
      </c>
      <c r="D23" s="4" t="s">
        <v>22</v>
      </c>
      <c r="E23" s="11">
        <v>45081</v>
      </c>
      <c r="F23" s="2">
        <v>74836</v>
      </c>
      <c r="G23" s="2">
        <v>74836</v>
      </c>
    </row>
    <row r="24" spans="1:7" x14ac:dyDescent="0.35">
      <c r="A24">
        <v>890303841</v>
      </c>
      <c r="B24" s="4" t="s">
        <v>2</v>
      </c>
      <c r="C24" s="4">
        <v>333882</v>
      </c>
      <c r="D24" s="4" t="s">
        <v>23</v>
      </c>
      <c r="E24" s="11">
        <v>45093</v>
      </c>
      <c r="F24" s="2">
        <v>131507</v>
      </c>
      <c r="G24" s="2">
        <v>131507</v>
      </c>
    </row>
    <row r="25" spans="1:7" x14ac:dyDescent="0.35">
      <c r="A25">
        <v>890303841</v>
      </c>
      <c r="B25" s="4" t="s">
        <v>2</v>
      </c>
      <c r="C25" s="4">
        <v>335127</v>
      </c>
      <c r="D25" s="4" t="s">
        <v>24</v>
      </c>
      <c r="E25" s="11">
        <v>45100</v>
      </c>
      <c r="F25" s="2">
        <v>193681</v>
      </c>
      <c r="G25" s="2">
        <v>193681</v>
      </c>
    </row>
    <row r="26" spans="1:7" x14ac:dyDescent="0.35">
      <c r="A26">
        <v>890303841</v>
      </c>
      <c r="B26" s="4" t="s">
        <v>1</v>
      </c>
      <c r="C26" s="4">
        <v>386918</v>
      </c>
      <c r="D26" s="4" t="s">
        <v>25</v>
      </c>
      <c r="E26" s="11">
        <v>44983</v>
      </c>
      <c r="F26" s="2">
        <v>943942</v>
      </c>
      <c r="G26" s="2">
        <v>943942</v>
      </c>
    </row>
    <row r="27" spans="1:7" x14ac:dyDescent="0.35">
      <c r="A27">
        <v>890303841</v>
      </c>
      <c r="B27" s="4" t="s">
        <v>1</v>
      </c>
      <c r="C27" s="4">
        <v>388951</v>
      </c>
      <c r="D27" s="4" t="s">
        <v>26</v>
      </c>
      <c r="E27" s="11">
        <v>44998</v>
      </c>
      <c r="F27" s="2">
        <v>443393</v>
      </c>
      <c r="G27" s="2">
        <v>443393</v>
      </c>
    </row>
    <row r="28" spans="1:7" x14ac:dyDescent="0.35">
      <c r="A28">
        <v>890303841</v>
      </c>
      <c r="B28" s="4" t="s">
        <v>1</v>
      </c>
      <c r="C28" s="4">
        <v>389788</v>
      </c>
      <c r="D28" s="4" t="s">
        <v>27</v>
      </c>
      <c r="E28" s="11">
        <v>45004</v>
      </c>
      <c r="F28" s="2">
        <v>152878</v>
      </c>
      <c r="G28" s="2">
        <v>152878</v>
      </c>
    </row>
    <row r="29" spans="1:7" x14ac:dyDescent="0.35">
      <c r="A29">
        <v>890303841</v>
      </c>
      <c r="B29" s="4" t="s">
        <v>1</v>
      </c>
      <c r="C29" s="4">
        <v>391336</v>
      </c>
      <c r="D29" s="4" t="s">
        <v>28</v>
      </c>
      <c r="E29" s="11">
        <v>45015</v>
      </c>
      <c r="F29" s="2">
        <v>80832</v>
      </c>
      <c r="G29" s="2">
        <v>80832</v>
      </c>
    </row>
    <row r="30" spans="1:7" x14ac:dyDescent="0.35">
      <c r="A30">
        <v>890303841</v>
      </c>
      <c r="B30" s="4" t="s">
        <v>1</v>
      </c>
      <c r="C30" s="4">
        <v>391338</v>
      </c>
      <c r="D30" s="4" t="s">
        <v>29</v>
      </c>
      <c r="E30" s="11">
        <v>45015</v>
      </c>
      <c r="F30" s="2">
        <v>290584</v>
      </c>
      <c r="G30" s="2">
        <v>290584</v>
      </c>
    </row>
    <row r="31" spans="1:7" x14ac:dyDescent="0.35">
      <c r="A31">
        <v>890303841</v>
      </c>
      <c r="B31" s="4" t="s">
        <v>1</v>
      </c>
      <c r="C31" s="4">
        <v>396929</v>
      </c>
      <c r="D31" s="4" t="s">
        <v>30</v>
      </c>
      <c r="E31" s="11">
        <v>45078</v>
      </c>
      <c r="F31" s="2">
        <v>1144402</v>
      </c>
      <c r="G31" s="2">
        <v>1144402</v>
      </c>
    </row>
    <row r="32" spans="1:7" x14ac:dyDescent="0.35">
      <c r="A32">
        <v>890303841</v>
      </c>
      <c r="B32" s="4" t="s">
        <v>1</v>
      </c>
      <c r="C32" s="4">
        <v>398356</v>
      </c>
      <c r="D32" s="4" t="s">
        <v>31</v>
      </c>
      <c r="E32" s="11">
        <v>45098</v>
      </c>
      <c r="F32" s="2">
        <v>7226479</v>
      </c>
      <c r="G32" s="2">
        <v>7226479</v>
      </c>
    </row>
    <row r="33" spans="1:7" x14ac:dyDescent="0.35">
      <c r="A33">
        <v>890303841</v>
      </c>
      <c r="B33" s="4" t="s">
        <v>1</v>
      </c>
      <c r="C33" s="4">
        <v>398732</v>
      </c>
      <c r="D33" s="4" t="s">
        <v>32</v>
      </c>
      <c r="E33" s="11">
        <v>45103</v>
      </c>
      <c r="F33" s="2">
        <v>749839</v>
      </c>
      <c r="G33" s="2">
        <v>749839</v>
      </c>
    </row>
    <row r="34" spans="1:7" x14ac:dyDescent="0.35">
      <c r="A34">
        <v>890303841</v>
      </c>
      <c r="B34" s="4" t="s">
        <v>1</v>
      </c>
      <c r="C34" s="4">
        <v>399159</v>
      </c>
      <c r="D34" s="4" t="s">
        <v>33</v>
      </c>
      <c r="E34" s="11">
        <v>45107</v>
      </c>
      <c r="F34" s="2">
        <v>393163</v>
      </c>
      <c r="G34" s="2">
        <v>393163</v>
      </c>
    </row>
    <row r="35" spans="1:7" x14ac:dyDescent="0.35">
      <c r="A35">
        <v>890303841</v>
      </c>
      <c r="B35" s="4" t="s">
        <v>1</v>
      </c>
      <c r="C35" s="4">
        <v>393419</v>
      </c>
      <c r="D35" s="4" t="s">
        <v>34</v>
      </c>
      <c r="E35" s="11">
        <v>45035</v>
      </c>
      <c r="F35" s="2">
        <v>82645</v>
      </c>
      <c r="G35" s="2">
        <v>82645</v>
      </c>
    </row>
    <row r="36" spans="1:7" x14ac:dyDescent="0.35">
      <c r="A36">
        <v>890303841</v>
      </c>
      <c r="B36" s="4" t="s">
        <v>1</v>
      </c>
      <c r="C36" s="4">
        <v>394943</v>
      </c>
      <c r="D36" s="4" t="s">
        <v>35</v>
      </c>
      <c r="E36" s="11">
        <v>45052</v>
      </c>
      <c r="F36" s="2">
        <v>703345</v>
      </c>
      <c r="G36" s="2">
        <v>703345</v>
      </c>
    </row>
    <row r="37" spans="1:7" x14ac:dyDescent="0.35">
      <c r="A37">
        <v>890303841</v>
      </c>
      <c r="B37" s="4" t="s">
        <v>1</v>
      </c>
      <c r="C37" s="4">
        <v>395456</v>
      </c>
      <c r="D37" s="4" t="s">
        <v>36</v>
      </c>
      <c r="E37" s="11">
        <v>45060</v>
      </c>
      <c r="F37" s="2">
        <v>73400</v>
      </c>
      <c r="G37" s="2">
        <v>73400</v>
      </c>
    </row>
    <row r="38" spans="1:7" x14ac:dyDescent="0.35">
      <c r="A38">
        <v>890303841</v>
      </c>
      <c r="B38" s="4" t="s">
        <v>1</v>
      </c>
      <c r="C38" s="4">
        <v>395878</v>
      </c>
      <c r="D38" s="4" t="s">
        <v>37</v>
      </c>
      <c r="E38" s="11">
        <v>45066</v>
      </c>
      <c r="F38" s="2">
        <v>736545</v>
      </c>
      <c r="G38" s="2">
        <v>736545</v>
      </c>
    </row>
    <row r="39" spans="1:7" x14ac:dyDescent="0.35">
      <c r="A39">
        <v>890303841</v>
      </c>
      <c r="B39" s="4" t="s">
        <v>1</v>
      </c>
      <c r="C39" s="4">
        <v>395894</v>
      </c>
      <c r="D39" s="4" t="s">
        <v>38</v>
      </c>
      <c r="E39" s="11">
        <v>45066</v>
      </c>
      <c r="F39" s="2">
        <v>73400</v>
      </c>
      <c r="G39" s="2">
        <v>73400</v>
      </c>
    </row>
    <row r="40" spans="1:7" x14ac:dyDescent="0.35">
      <c r="A40">
        <v>890303841</v>
      </c>
      <c r="B40" s="4" t="s">
        <v>2</v>
      </c>
      <c r="C40" s="4">
        <v>312484</v>
      </c>
      <c r="D40" s="4" t="s">
        <v>39</v>
      </c>
      <c r="E40" s="11">
        <v>44993</v>
      </c>
      <c r="F40" s="2">
        <v>88113</v>
      </c>
      <c r="G40" s="2">
        <v>88113</v>
      </c>
    </row>
    <row r="41" spans="1:7" x14ac:dyDescent="0.35">
      <c r="A41">
        <v>890303841</v>
      </c>
      <c r="B41" s="4" t="s">
        <v>2</v>
      </c>
      <c r="C41" s="4">
        <v>302533</v>
      </c>
      <c r="D41" s="4" t="s">
        <v>40</v>
      </c>
      <c r="E41" s="11">
        <v>44948</v>
      </c>
      <c r="F41" s="2">
        <v>80832</v>
      </c>
      <c r="G41" s="2">
        <v>80832</v>
      </c>
    </row>
    <row r="42" spans="1:7" x14ac:dyDescent="0.35">
      <c r="A42">
        <v>890303841</v>
      </c>
      <c r="B42" s="4" t="s">
        <v>2</v>
      </c>
      <c r="C42" s="4">
        <v>302534</v>
      </c>
      <c r="D42" s="4" t="s">
        <v>41</v>
      </c>
      <c r="E42" s="11">
        <v>44948</v>
      </c>
      <c r="F42" s="2">
        <v>5620962</v>
      </c>
      <c r="G42" s="2">
        <v>5620962</v>
      </c>
    </row>
    <row r="43" spans="1:7" x14ac:dyDescent="0.35">
      <c r="A43">
        <v>890303841</v>
      </c>
      <c r="B43" s="4" t="s">
        <v>1</v>
      </c>
      <c r="C43" s="4">
        <v>394557</v>
      </c>
      <c r="D43" s="4" t="s">
        <v>42</v>
      </c>
      <c r="E43" s="11">
        <v>45046</v>
      </c>
      <c r="F43" s="2">
        <v>1385549</v>
      </c>
      <c r="G43" s="2">
        <v>1385549</v>
      </c>
    </row>
    <row r="44" spans="1:7" x14ac:dyDescent="0.35">
      <c r="A44">
        <v>890303841</v>
      </c>
      <c r="B44" s="4" t="s">
        <v>1</v>
      </c>
      <c r="C44" s="4">
        <v>373991</v>
      </c>
      <c r="D44" s="4" t="s">
        <v>43</v>
      </c>
      <c r="E44" s="11">
        <v>44879</v>
      </c>
      <c r="F44" s="2">
        <v>297084</v>
      </c>
      <c r="G44" s="2">
        <v>297084</v>
      </c>
    </row>
    <row r="45" spans="1:7" x14ac:dyDescent="0.35">
      <c r="A45">
        <v>890303841</v>
      </c>
      <c r="B45" s="4" t="s">
        <v>1</v>
      </c>
      <c r="C45" s="4">
        <v>377276</v>
      </c>
      <c r="D45" s="4" t="s">
        <v>44</v>
      </c>
      <c r="E45" s="11">
        <v>44904</v>
      </c>
      <c r="F45" s="2">
        <v>40150446</v>
      </c>
      <c r="G45" s="2">
        <v>40150446</v>
      </c>
    </row>
    <row r="46" spans="1:7" x14ac:dyDescent="0.35">
      <c r="A46">
        <v>890303841</v>
      </c>
      <c r="B46" s="4" t="s">
        <v>1</v>
      </c>
      <c r="C46" s="4">
        <v>369480</v>
      </c>
      <c r="D46" s="4" t="s">
        <v>45</v>
      </c>
      <c r="E46" s="11">
        <v>44847</v>
      </c>
      <c r="F46" s="2">
        <v>140400</v>
      </c>
      <c r="G46" s="2">
        <v>140400</v>
      </c>
    </row>
    <row r="47" spans="1:7" x14ac:dyDescent="0.35">
      <c r="A47">
        <v>890303841</v>
      </c>
      <c r="B47" s="4" t="s">
        <v>1</v>
      </c>
      <c r="C47" s="4">
        <v>369667</v>
      </c>
      <c r="D47" s="4" t="s">
        <v>46</v>
      </c>
      <c r="E47" s="11">
        <v>44848</v>
      </c>
      <c r="F47" s="2">
        <v>4413928</v>
      </c>
      <c r="G47" s="2">
        <v>4413928</v>
      </c>
    </row>
    <row r="48" spans="1:7" x14ac:dyDescent="0.35">
      <c r="A48">
        <v>890303841</v>
      </c>
      <c r="B48" s="4" t="s">
        <v>1</v>
      </c>
      <c r="C48" s="4">
        <v>350203</v>
      </c>
      <c r="D48" s="4" t="s">
        <v>47</v>
      </c>
      <c r="E48" s="11">
        <v>44743</v>
      </c>
      <c r="F48" s="2">
        <v>3689736</v>
      </c>
      <c r="G48" s="2">
        <v>3689736</v>
      </c>
    </row>
    <row r="49" spans="1:7" x14ac:dyDescent="0.35">
      <c r="A49">
        <v>890303841</v>
      </c>
      <c r="B49" s="4" t="s">
        <v>1</v>
      </c>
      <c r="C49" s="4">
        <v>346910</v>
      </c>
      <c r="D49" s="4" t="s">
        <v>48</v>
      </c>
      <c r="E49" s="11">
        <v>44727</v>
      </c>
      <c r="F49" s="2">
        <v>1061747</v>
      </c>
      <c r="G49" s="2">
        <v>1061747</v>
      </c>
    </row>
    <row r="50" spans="1:7" x14ac:dyDescent="0.35">
      <c r="A50">
        <v>890303841</v>
      </c>
      <c r="B50" s="4" t="s">
        <v>1</v>
      </c>
      <c r="C50" s="4">
        <v>314330</v>
      </c>
      <c r="D50" s="4" t="s">
        <v>49</v>
      </c>
      <c r="E50" s="11">
        <v>44576</v>
      </c>
      <c r="F50" s="2">
        <v>3512760</v>
      </c>
      <c r="G50" s="2">
        <v>3512760</v>
      </c>
    </row>
    <row r="51" spans="1:7" x14ac:dyDescent="0.35">
      <c r="A51">
        <v>890303841</v>
      </c>
      <c r="B51" s="4" t="s">
        <v>1</v>
      </c>
      <c r="C51" s="4">
        <v>402287</v>
      </c>
      <c r="D51" s="4" t="s">
        <v>50</v>
      </c>
      <c r="E51" s="11">
        <v>45154</v>
      </c>
      <c r="F51" s="2">
        <v>73400</v>
      </c>
      <c r="G51" s="2">
        <v>73400</v>
      </c>
    </row>
    <row r="52" spans="1:7" x14ac:dyDescent="0.35">
      <c r="A52">
        <v>890303841</v>
      </c>
      <c r="B52" s="4" t="s">
        <v>1</v>
      </c>
      <c r="C52" s="4">
        <v>402454</v>
      </c>
      <c r="D52" s="4" t="s">
        <v>51</v>
      </c>
      <c r="E52" s="11">
        <v>45155</v>
      </c>
      <c r="F52" s="2">
        <v>74437</v>
      </c>
      <c r="G52" s="2">
        <v>74437</v>
      </c>
    </row>
    <row r="53" spans="1:7" x14ac:dyDescent="0.35">
      <c r="A53">
        <v>890303841</v>
      </c>
      <c r="B53" s="4" t="s">
        <v>1</v>
      </c>
      <c r="C53" s="4">
        <v>403155</v>
      </c>
      <c r="D53" s="4" t="s">
        <v>52</v>
      </c>
      <c r="E53" s="11">
        <v>45167</v>
      </c>
      <c r="F53" s="2">
        <v>1561872</v>
      </c>
      <c r="G53" s="2">
        <v>1561872</v>
      </c>
    </row>
    <row r="54" spans="1:7" x14ac:dyDescent="0.35">
      <c r="A54">
        <v>890303841</v>
      </c>
      <c r="B54" s="4" t="s">
        <v>1</v>
      </c>
      <c r="C54" s="4">
        <v>399510</v>
      </c>
      <c r="D54" s="4" t="s">
        <v>53</v>
      </c>
      <c r="E54" s="11">
        <v>45114</v>
      </c>
      <c r="F54" s="2">
        <v>9336204</v>
      </c>
      <c r="G54" s="2">
        <v>9336204</v>
      </c>
    </row>
    <row r="55" spans="1:7" x14ac:dyDescent="0.35">
      <c r="A55">
        <v>890303841</v>
      </c>
      <c r="B55" s="4" t="s">
        <v>1</v>
      </c>
      <c r="C55" s="4">
        <v>400289</v>
      </c>
      <c r="D55" s="4" t="s">
        <v>54</v>
      </c>
      <c r="E55" s="11">
        <v>45124</v>
      </c>
      <c r="F55" s="2">
        <v>613081</v>
      </c>
      <c r="G55" s="2">
        <v>613081</v>
      </c>
    </row>
    <row r="56" spans="1:7" x14ac:dyDescent="0.35">
      <c r="A56">
        <v>890303841</v>
      </c>
      <c r="B56" s="4" t="s">
        <v>1</v>
      </c>
      <c r="C56" s="4">
        <v>401456</v>
      </c>
      <c r="D56" s="4" t="s">
        <v>55</v>
      </c>
      <c r="E56" s="11">
        <v>45141</v>
      </c>
      <c r="F56" s="2">
        <v>801283</v>
      </c>
      <c r="G56" s="2">
        <v>801283</v>
      </c>
    </row>
    <row r="57" spans="1:7" x14ac:dyDescent="0.35">
      <c r="A57">
        <v>890303841</v>
      </c>
      <c r="B57" s="4" t="s">
        <v>1</v>
      </c>
      <c r="C57" s="4">
        <v>401596</v>
      </c>
      <c r="D57" s="4" t="s">
        <v>56</v>
      </c>
      <c r="E57" s="11">
        <v>45142</v>
      </c>
      <c r="F57" s="2">
        <v>261800</v>
      </c>
      <c r="G57" s="2">
        <v>261800</v>
      </c>
    </row>
    <row r="58" spans="1:7" x14ac:dyDescent="0.35">
      <c r="A58">
        <v>890303841</v>
      </c>
      <c r="B58" s="4" t="s">
        <v>2</v>
      </c>
      <c r="C58" s="4">
        <v>349231</v>
      </c>
      <c r="D58" s="4" t="s">
        <v>57</v>
      </c>
      <c r="E58" s="11">
        <v>45175</v>
      </c>
      <c r="F58" s="2">
        <v>441344</v>
      </c>
      <c r="G58" s="2">
        <v>441344</v>
      </c>
    </row>
    <row r="59" spans="1:7" x14ac:dyDescent="0.35">
      <c r="A59">
        <v>890303841</v>
      </c>
      <c r="B59" s="4" t="s">
        <v>2</v>
      </c>
      <c r="C59" s="4">
        <v>348376</v>
      </c>
      <c r="D59" s="4" t="s">
        <v>58</v>
      </c>
      <c r="E59" s="11">
        <v>45170</v>
      </c>
      <c r="F59" s="2">
        <v>4920157</v>
      </c>
      <c r="G59" s="2">
        <v>4920157</v>
      </c>
    </row>
    <row r="60" spans="1:7" x14ac:dyDescent="0.35">
      <c r="A60">
        <v>890303841</v>
      </c>
      <c r="B60" s="4" t="s">
        <v>2</v>
      </c>
      <c r="C60" s="4">
        <v>349193</v>
      </c>
      <c r="D60" s="4" t="s">
        <v>59</v>
      </c>
      <c r="E60" s="11">
        <v>45174</v>
      </c>
      <c r="F60" s="2">
        <v>2621045</v>
      </c>
      <c r="G60" s="2">
        <v>2621045</v>
      </c>
    </row>
    <row r="61" spans="1:7" x14ac:dyDescent="0.35">
      <c r="A61">
        <v>890303841</v>
      </c>
      <c r="B61" s="4" t="s">
        <v>1</v>
      </c>
      <c r="C61" s="4">
        <v>404484</v>
      </c>
      <c r="D61" s="4" t="s">
        <v>60</v>
      </c>
      <c r="E61" s="11">
        <v>45187</v>
      </c>
      <c r="F61" s="2">
        <v>2114203</v>
      </c>
      <c r="G61" s="2">
        <v>2114203</v>
      </c>
    </row>
    <row r="62" spans="1:7" x14ac:dyDescent="0.35">
      <c r="A62">
        <v>890303841</v>
      </c>
      <c r="B62" s="4" t="s">
        <v>1</v>
      </c>
      <c r="C62" s="4">
        <v>405289</v>
      </c>
      <c r="D62" s="4" t="s">
        <v>61</v>
      </c>
      <c r="E62" s="11">
        <v>45198</v>
      </c>
      <c r="F62" s="2">
        <v>4386832</v>
      </c>
      <c r="G62" s="2">
        <v>4386832</v>
      </c>
    </row>
    <row r="63" spans="1:7" x14ac:dyDescent="0.35">
      <c r="A63">
        <v>890303841</v>
      </c>
      <c r="B63" s="4" t="s">
        <v>2</v>
      </c>
      <c r="C63" s="4">
        <v>336939</v>
      </c>
      <c r="D63" s="4" t="s">
        <v>62</v>
      </c>
      <c r="E63" s="11">
        <v>45110</v>
      </c>
      <c r="F63" s="2">
        <v>156359</v>
      </c>
      <c r="G63" s="2">
        <v>156359</v>
      </c>
    </row>
    <row r="64" spans="1:7" x14ac:dyDescent="0.35">
      <c r="A64">
        <v>890303841</v>
      </c>
      <c r="B64" s="4" t="s">
        <v>2</v>
      </c>
      <c r="C64" s="4">
        <v>339364</v>
      </c>
      <c r="D64" s="4" t="s">
        <v>63</v>
      </c>
      <c r="E64" s="11">
        <v>45121</v>
      </c>
      <c r="F64" s="2">
        <v>173696</v>
      </c>
      <c r="G64" s="2">
        <v>173696</v>
      </c>
    </row>
    <row r="65" spans="1:7" x14ac:dyDescent="0.35">
      <c r="A65">
        <v>890303841</v>
      </c>
      <c r="B65" s="4" t="s">
        <v>2</v>
      </c>
      <c r="C65" s="4">
        <v>343203</v>
      </c>
      <c r="D65" s="4" t="s">
        <v>64</v>
      </c>
      <c r="E65" s="11">
        <v>45143</v>
      </c>
      <c r="F65" s="2">
        <v>1247286</v>
      </c>
      <c r="G65" s="2">
        <v>1247286</v>
      </c>
    </row>
    <row r="66" spans="1:7" x14ac:dyDescent="0.35">
      <c r="A66">
        <v>890303841</v>
      </c>
      <c r="B66" s="4" t="s">
        <v>2</v>
      </c>
      <c r="C66" s="4">
        <v>343098</v>
      </c>
      <c r="D66" s="4" t="s">
        <v>65</v>
      </c>
      <c r="E66" s="11">
        <v>45142</v>
      </c>
      <c r="F66" s="2">
        <v>75528</v>
      </c>
      <c r="G66" s="2">
        <v>75528</v>
      </c>
    </row>
    <row r="67" spans="1:7" x14ac:dyDescent="0.35">
      <c r="A67">
        <v>890303841</v>
      </c>
      <c r="B67" s="4" t="s">
        <v>2</v>
      </c>
      <c r="C67" s="4">
        <v>346309</v>
      </c>
      <c r="D67" s="4" t="s">
        <v>66</v>
      </c>
      <c r="E67" s="11">
        <v>45160</v>
      </c>
      <c r="F67" s="2">
        <v>88478</v>
      </c>
      <c r="G67" s="2">
        <v>88478</v>
      </c>
    </row>
    <row r="68" spans="1:7" x14ac:dyDescent="0.35">
      <c r="A68">
        <v>890303841</v>
      </c>
      <c r="B68" s="4" t="s">
        <v>2</v>
      </c>
      <c r="C68" s="4">
        <v>347244</v>
      </c>
      <c r="D68" s="4" t="s">
        <v>67</v>
      </c>
      <c r="E68" s="11">
        <v>45165</v>
      </c>
      <c r="F68" s="2">
        <v>1034130</v>
      </c>
      <c r="G68" s="2">
        <v>1034130</v>
      </c>
    </row>
    <row r="69" spans="1:7" x14ac:dyDescent="0.35">
      <c r="A69">
        <v>890303841</v>
      </c>
      <c r="B69" s="4" t="s">
        <v>1</v>
      </c>
      <c r="C69" s="4">
        <v>405404</v>
      </c>
      <c r="D69" s="4" t="s">
        <v>73</v>
      </c>
      <c r="E69" s="11" t="s">
        <v>74</v>
      </c>
      <c r="F69" s="2">
        <v>73400</v>
      </c>
      <c r="G69" s="2">
        <v>73400</v>
      </c>
    </row>
    <row r="70" spans="1:7" x14ac:dyDescent="0.35">
      <c r="A70">
        <v>890303841</v>
      </c>
      <c r="B70" s="4" t="s">
        <v>1</v>
      </c>
      <c r="C70" s="4">
        <v>407487</v>
      </c>
      <c r="D70" s="4" t="s">
        <v>76</v>
      </c>
      <c r="E70" s="11" t="s">
        <v>77</v>
      </c>
      <c r="F70" s="2">
        <v>478033</v>
      </c>
      <c r="G70" s="2">
        <v>478033</v>
      </c>
    </row>
    <row r="71" spans="1:7" x14ac:dyDescent="0.35">
      <c r="A71">
        <v>890303841</v>
      </c>
      <c r="B71" s="4" t="s">
        <v>1</v>
      </c>
      <c r="C71" s="4">
        <v>408080</v>
      </c>
      <c r="D71" s="4" t="s">
        <v>78</v>
      </c>
      <c r="E71" s="11" t="s">
        <v>79</v>
      </c>
      <c r="F71" s="2">
        <v>95470</v>
      </c>
      <c r="G71" s="2">
        <v>95470</v>
      </c>
    </row>
    <row r="72" spans="1:7" x14ac:dyDescent="0.35">
      <c r="A72">
        <v>890303841</v>
      </c>
      <c r="B72" s="4" t="s">
        <v>1</v>
      </c>
      <c r="C72" s="4">
        <v>408532</v>
      </c>
      <c r="D72" s="4" t="s">
        <v>80</v>
      </c>
      <c r="E72" s="11" t="s">
        <v>81</v>
      </c>
      <c r="F72" s="2">
        <v>441107</v>
      </c>
      <c r="G72" s="2">
        <v>441107</v>
      </c>
    </row>
    <row r="73" spans="1:7" x14ac:dyDescent="0.35">
      <c r="A73">
        <v>890303841</v>
      </c>
      <c r="B73" s="4" t="s">
        <v>2</v>
      </c>
      <c r="C73" s="4">
        <v>355116</v>
      </c>
      <c r="D73" s="4" t="s">
        <v>82</v>
      </c>
      <c r="E73" s="11" t="s">
        <v>75</v>
      </c>
      <c r="F73" s="2">
        <v>113006</v>
      </c>
      <c r="G73" s="2">
        <v>113006</v>
      </c>
    </row>
    <row r="74" spans="1:7" x14ac:dyDescent="0.35">
      <c r="A74">
        <v>890303841</v>
      </c>
      <c r="B74" s="4" t="s">
        <v>2</v>
      </c>
      <c r="C74" s="4">
        <v>358711</v>
      </c>
      <c r="D74" s="4" t="s">
        <v>83</v>
      </c>
      <c r="E74" s="11" t="s">
        <v>84</v>
      </c>
      <c r="F74" s="2">
        <v>1899728</v>
      </c>
      <c r="G74" s="2">
        <v>1899728</v>
      </c>
    </row>
    <row r="75" spans="1:7" x14ac:dyDescent="0.35">
      <c r="A75">
        <v>890303841</v>
      </c>
      <c r="B75" s="4" t="s">
        <v>2</v>
      </c>
      <c r="C75" s="4">
        <v>360135</v>
      </c>
      <c r="D75" s="4" t="s">
        <v>85</v>
      </c>
      <c r="E75" s="11" t="s">
        <v>86</v>
      </c>
      <c r="F75" s="2">
        <v>2162327</v>
      </c>
      <c r="G75" s="2">
        <v>2162327</v>
      </c>
    </row>
    <row r="76" spans="1:7" x14ac:dyDescent="0.35">
      <c r="A76">
        <v>890303841</v>
      </c>
      <c r="B76" s="4" t="s">
        <v>2</v>
      </c>
      <c r="C76" s="4">
        <v>365720</v>
      </c>
      <c r="D76" s="4" t="s">
        <v>87</v>
      </c>
      <c r="E76" s="11" t="s">
        <v>88</v>
      </c>
      <c r="F76" s="2">
        <v>156600</v>
      </c>
      <c r="G76" s="2">
        <v>156600</v>
      </c>
    </row>
    <row r="77" spans="1:7" x14ac:dyDescent="0.35">
      <c r="A77">
        <v>890303841</v>
      </c>
      <c r="B77" s="4" t="s">
        <v>2</v>
      </c>
      <c r="C77" s="4">
        <v>367886</v>
      </c>
      <c r="D77" s="4" t="s">
        <v>89</v>
      </c>
      <c r="E77" s="11" t="s">
        <v>90</v>
      </c>
      <c r="F77" s="2">
        <v>6770869</v>
      </c>
      <c r="G77" s="2">
        <v>6770869</v>
      </c>
    </row>
    <row r="78" spans="1:7" x14ac:dyDescent="0.35">
      <c r="A78">
        <v>890303841</v>
      </c>
      <c r="B78" s="4" t="s">
        <v>1</v>
      </c>
      <c r="C78" s="4">
        <v>409226</v>
      </c>
      <c r="D78" s="4" t="s">
        <v>91</v>
      </c>
      <c r="E78" s="2" t="s">
        <v>92</v>
      </c>
      <c r="F78" s="2">
        <v>457214</v>
      </c>
      <c r="G78" s="2">
        <v>457214</v>
      </c>
    </row>
    <row r="79" spans="1:7" x14ac:dyDescent="0.35">
      <c r="A79">
        <v>890303841</v>
      </c>
      <c r="B79" s="4" t="s">
        <v>1</v>
      </c>
      <c r="C79" s="4">
        <v>409811</v>
      </c>
      <c r="D79" s="4" t="s">
        <v>93</v>
      </c>
      <c r="E79" s="2" t="s">
        <v>94</v>
      </c>
      <c r="F79" s="2">
        <v>73400</v>
      </c>
      <c r="G79" s="2">
        <v>73400</v>
      </c>
    </row>
    <row r="80" spans="1:7" x14ac:dyDescent="0.35">
      <c r="A80">
        <v>890303841</v>
      </c>
      <c r="B80" s="4" t="s">
        <v>1</v>
      </c>
      <c r="C80" s="4">
        <v>410006</v>
      </c>
      <c r="D80" s="4" t="s">
        <v>95</v>
      </c>
      <c r="E80" s="2" t="s">
        <v>96</v>
      </c>
      <c r="F80" s="2">
        <v>137110</v>
      </c>
      <c r="G80" s="2">
        <v>137110</v>
      </c>
    </row>
    <row r="81" spans="1:7" x14ac:dyDescent="0.35">
      <c r="A81">
        <v>890303841</v>
      </c>
      <c r="B81" s="4" t="s">
        <v>2</v>
      </c>
      <c r="C81" s="4">
        <v>368311</v>
      </c>
      <c r="D81" s="4" t="s">
        <v>97</v>
      </c>
      <c r="E81" s="2" t="s">
        <v>98</v>
      </c>
      <c r="F81" s="2">
        <v>2032578</v>
      </c>
      <c r="G81" s="2">
        <v>2032578</v>
      </c>
    </row>
    <row r="82" spans="1:7" x14ac:dyDescent="0.35">
      <c r="A82">
        <v>890303841</v>
      </c>
      <c r="B82" s="4" t="s">
        <v>2</v>
      </c>
      <c r="C82" s="4">
        <v>369791</v>
      </c>
      <c r="D82" s="4" t="s">
        <v>99</v>
      </c>
      <c r="E82" s="2" t="s">
        <v>100</v>
      </c>
      <c r="F82" s="2">
        <v>134613</v>
      </c>
      <c r="G82" s="2">
        <v>134613</v>
      </c>
    </row>
    <row r="83" spans="1:7" x14ac:dyDescent="0.35">
      <c r="A83">
        <v>890303841</v>
      </c>
      <c r="B83" s="4" t="s">
        <v>2</v>
      </c>
      <c r="C83" s="4">
        <v>370882</v>
      </c>
      <c r="D83" s="4" t="s">
        <v>101</v>
      </c>
      <c r="E83" s="2" t="s">
        <v>102</v>
      </c>
      <c r="F83" s="2">
        <v>119020</v>
      </c>
      <c r="G83" s="2">
        <v>119020</v>
      </c>
    </row>
    <row r="84" spans="1:7" x14ac:dyDescent="0.35">
      <c r="A84">
        <v>890303841</v>
      </c>
      <c r="B84" s="4" t="s">
        <v>1</v>
      </c>
      <c r="C84" s="4">
        <v>410812</v>
      </c>
      <c r="D84" s="11" t="s">
        <v>103</v>
      </c>
      <c r="E84" s="12" t="s">
        <v>104</v>
      </c>
      <c r="F84" s="2">
        <v>1562214</v>
      </c>
      <c r="G84" s="2">
        <v>1562214</v>
      </c>
    </row>
    <row r="85" spans="1:7" x14ac:dyDescent="0.35">
      <c r="A85">
        <v>890303841</v>
      </c>
      <c r="B85" s="4" t="s">
        <v>1</v>
      </c>
      <c r="C85" s="4">
        <v>410718</v>
      </c>
      <c r="D85" s="11" t="s">
        <v>105</v>
      </c>
      <c r="E85" s="12" t="s">
        <v>106</v>
      </c>
      <c r="F85" s="2">
        <v>115200</v>
      </c>
      <c r="G85" s="2">
        <v>115200</v>
      </c>
    </row>
    <row r="86" spans="1:7" x14ac:dyDescent="0.35">
      <c r="A86">
        <v>890303841</v>
      </c>
      <c r="B86" s="4" t="s">
        <v>1</v>
      </c>
      <c r="C86" s="4">
        <v>410528</v>
      </c>
      <c r="D86" s="11" t="s">
        <v>107</v>
      </c>
      <c r="E86" s="12" t="s">
        <v>108</v>
      </c>
      <c r="F86" s="2">
        <v>366205</v>
      </c>
      <c r="G86" s="2">
        <v>366205</v>
      </c>
    </row>
    <row r="87" spans="1:7" x14ac:dyDescent="0.35">
      <c r="A87">
        <v>890303841</v>
      </c>
      <c r="B87" s="4" t="s">
        <v>1</v>
      </c>
      <c r="C87" s="4">
        <v>414578</v>
      </c>
      <c r="D87" s="4" t="s">
        <v>110</v>
      </c>
      <c r="E87" s="11" t="s">
        <v>112</v>
      </c>
      <c r="F87" s="2">
        <v>690900</v>
      </c>
      <c r="G87" s="2">
        <v>690900</v>
      </c>
    </row>
    <row r="88" spans="1:7" x14ac:dyDescent="0.35">
      <c r="A88">
        <v>890303841</v>
      </c>
      <c r="B88" s="4" t="s">
        <v>1</v>
      </c>
      <c r="C88" s="4">
        <v>412222</v>
      </c>
      <c r="D88" s="4" t="s">
        <v>113</v>
      </c>
      <c r="E88" s="11" t="s">
        <v>114</v>
      </c>
      <c r="F88" s="2">
        <v>362262</v>
      </c>
      <c r="G88" s="2">
        <v>362262</v>
      </c>
    </row>
    <row r="89" spans="1:7" x14ac:dyDescent="0.35">
      <c r="A89">
        <v>890303841</v>
      </c>
      <c r="B89" s="4" t="s">
        <v>1</v>
      </c>
      <c r="C89" s="4">
        <v>413552</v>
      </c>
      <c r="D89" s="4" t="s">
        <v>115</v>
      </c>
      <c r="E89" s="11" t="s">
        <v>116</v>
      </c>
      <c r="F89" s="2">
        <v>975325</v>
      </c>
      <c r="G89" s="2">
        <v>975325</v>
      </c>
    </row>
    <row r="90" spans="1:7" x14ac:dyDescent="0.35">
      <c r="A90">
        <v>890303841</v>
      </c>
      <c r="B90" s="4" t="s">
        <v>1</v>
      </c>
      <c r="C90" s="4">
        <v>413602</v>
      </c>
      <c r="D90" s="4" t="s">
        <v>117</v>
      </c>
      <c r="E90" s="11" t="s">
        <v>118</v>
      </c>
      <c r="F90" s="2">
        <v>540458</v>
      </c>
      <c r="G90" s="2">
        <v>540458</v>
      </c>
    </row>
    <row r="91" spans="1:7" x14ac:dyDescent="0.35">
      <c r="A91">
        <v>890303841</v>
      </c>
      <c r="B91" s="4" t="s">
        <v>1</v>
      </c>
      <c r="C91" s="4">
        <v>413793</v>
      </c>
      <c r="D91" s="4" t="s">
        <v>119</v>
      </c>
      <c r="E91" s="11" t="s">
        <v>120</v>
      </c>
      <c r="F91" s="2">
        <v>1413339</v>
      </c>
      <c r="G91" s="2">
        <v>1413339</v>
      </c>
    </row>
    <row r="92" spans="1:7" x14ac:dyDescent="0.35">
      <c r="A92">
        <v>890303841</v>
      </c>
      <c r="B92" s="4" t="s">
        <v>1</v>
      </c>
      <c r="C92" s="4">
        <v>414016</v>
      </c>
      <c r="D92" s="4" t="s">
        <v>121</v>
      </c>
      <c r="E92" s="11" t="s">
        <v>111</v>
      </c>
      <c r="F92" s="2">
        <v>473109</v>
      </c>
      <c r="G92" s="2">
        <v>473109</v>
      </c>
    </row>
    <row r="93" spans="1:7" x14ac:dyDescent="0.35">
      <c r="A93">
        <v>890303841</v>
      </c>
      <c r="B93" s="4" t="s">
        <v>1</v>
      </c>
      <c r="C93" s="4">
        <v>414614</v>
      </c>
      <c r="D93" s="4" t="s">
        <v>122</v>
      </c>
      <c r="E93" s="11" t="s">
        <v>123</v>
      </c>
      <c r="F93" s="2">
        <v>686236</v>
      </c>
      <c r="G93" s="2">
        <v>686236</v>
      </c>
    </row>
    <row r="94" spans="1:7" x14ac:dyDescent="0.35">
      <c r="A94">
        <v>890303841</v>
      </c>
      <c r="B94" s="4" t="s">
        <v>1</v>
      </c>
      <c r="C94" s="4">
        <v>414694</v>
      </c>
      <c r="D94" s="4" t="s">
        <v>124</v>
      </c>
      <c r="E94" s="11" t="s">
        <v>125</v>
      </c>
      <c r="F94" s="2">
        <v>214236</v>
      </c>
      <c r="G94" s="2">
        <v>214236</v>
      </c>
    </row>
    <row r="95" spans="1:7" x14ac:dyDescent="0.35">
      <c r="A95">
        <v>890303841</v>
      </c>
      <c r="B95" s="4" t="s">
        <v>1</v>
      </c>
      <c r="C95" s="4">
        <v>415019</v>
      </c>
      <c r="D95" s="4" t="s">
        <v>126</v>
      </c>
      <c r="E95" s="11" t="s">
        <v>127</v>
      </c>
      <c r="F95" s="2">
        <v>3274551</v>
      </c>
      <c r="G95" s="2">
        <v>3274551</v>
      </c>
    </row>
    <row r="96" spans="1:7" x14ac:dyDescent="0.35">
      <c r="A96">
        <v>890303841</v>
      </c>
      <c r="B96" s="4" t="s">
        <v>2</v>
      </c>
      <c r="C96" s="4">
        <v>402701</v>
      </c>
      <c r="D96" s="4" t="s">
        <v>128</v>
      </c>
      <c r="E96" s="11" t="s">
        <v>129</v>
      </c>
      <c r="F96" s="2">
        <v>2127394</v>
      </c>
      <c r="G96" s="2">
        <v>2127394</v>
      </c>
    </row>
    <row r="97" spans="1:7" x14ac:dyDescent="0.35">
      <c r="A97">
        <v>890303841</v>
      </c>
      <c r="B97" s="4" t="s">
        <v>2</v>
      </c>
      <c r="C97" s="4">
        <v>402891</v>
      </c>
      <c r="D97" s="4" t="s">
        <v>130</v>
      </c>
      <c r="E97" s="11" t="s">
        <v>131</v>
      </c>
      <c r="F97" s="2">
        <v>137351</v>
      </c>
      <c r="G97" s="2">
        <v>137351</v>
      </c>
    </row>
    <row r="98" spans="1:7" x14ac:dyDescent="0.35">
      <c r="A98">
        <v>890303841</v>
      </c>
      <c r="B98" s="4" t="s">
        <v>2</v>
      </c>
      <c r="C98" s="4">
        <v>389575</v>
      </c>
      <c r="D98" s="4" t="s">
        <v>132</v>
      </c>
      <c r="E98" s="11" t="s">
        <v>133</v>
      </c>
      <c r="F98" s="2">
        <v>105581</v>
      </c>
      <c r="G98" s="2">
        <v>105581</v>
      </c>
    </row>
    <row r="99" spans="1:7" x14ac:dyDescent="0.35">
      <c r="A99">
        <v>890303841</v>
      </c>
      <c r="B99" s="4" t="s">
        <v>2</v>
      </c>
      <c r="C99" s="4">
        <v>395413</v>
      </c>
      <c r="D99" s="4" t="s">
        <v>134</v>
      </c>
      <c r="E99" s="11" t="s">
        <v>111</v>
      </c>
      <c r="F99" s="2">
        <v>174404</v>
      </c>
      <c r="G99" s="2">
        <v>174404</v>
      </c>
    </row>
    <row r="100" spans="1:7" x14ac:dyDescent="0.35">
      <c r="A100">
        <v>890303841</v>
      </c>
      <c r="B100" s="4" t="s">
        <v>2</v>
      </c>
      <c r="C100" s="4">
        <v>395029</v>
      </c>
      <c r="D100" s="4" t="s">
        <v>135</v>
      </c>
      <c r="E100" s="11" t="s">
        <v>136</v>
      </c>
      <c r="F100" s="2">
        <v>304484</v>
      </c>
      <c r="G100" s="2">
        <v>304484</v>
      </c>
    </row>
    <row r="101" spans="1:7" x14ac:dyDescent="0.35">
      <c r="A101">
        <v>890303841</v>
      </c>
      <c r="B101" s="4" t="s">
        <v>2</v>
      </c>
      <c r="C101" s="4">
        <v>395291</v>
      </c>
      <c r="D101" s="4" t="s">
        <v>137</v>
      </c>
      <c r="E101" s="11" t="s">
        <v>138</v>
      </c>
      <c r="F101" s="2">
        <v>172573</v>
      </c>
      <c r="G101" s="2">
        <v>172573</v>
      </c>
    </row>
    <row r="102" spans="1:7" x14ac:dyDescent="0.35">
      <c r="A102">
        <v>890303841</v>
      </c>
      <c r="B102" s="4" t="s">
        <v>2</v>
      </c>
      <c r="C102" s="4">
        <v>399285</v>
      </c>
      <c r="D102" s="4" t="s">
        <v>139</v>
      </c>
      <c r="E102" s="11" t="s">
        <v>140</v>
      </c>
      <c r="F102" s="2">
        <v>226800</v>
      </c>
      <c r="G102" s="2">
        <v>226800</v>
      </c>
    </row>
    <row r="103" spans="1:7" x14ac:dyDescent="0.35">
      <c r="A103">
        <v>890303841</v>
      </c>
      <c r="B103" s="4" t="s">
        <v>2</v>
      </c>
      <c r="C103" s="4">
        <v>383328</v>
      </c>
      <c r="D103" s="4" t="s">
        <v>141</v>
      </c>
      <c r="E103" s="11" t="s">
        <v>142</v>
      </c>
      <c r="F103" s="2">
        <v>3145675</v>
      </c>
      <c r="G103" s="2">
        <v>3145675</v>
      </c>
    </row>
  </sheetData>
  <mergeCells count="1">
    <mergeCell ref="B1: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6"/>
  <sheetViews>
    <sheetView showGridLines="0" zoomScale="80" zoomScaleNormal="80" workbookViewId="0">
      <selection activeCell="F11" sqref="F11"/>
    </sheetView>
  </sheetViews>
  <sheetFormatPr baseColWidth="10" defaultRowHeight="14.5" x14ac:dyDescent="0.35"/>
  <cols>
    <col min="1" max="1" width="63.6328125" bestFit="1" customWidth="1"/>
    <col min="2" max="2" width="13.26953125" style="36" bestFit="1" customWidth="1"/>
    <col min="3" max="3" width="14.7265625" style="14" bestFit="1" customWidth="1"/>
    <col min="4" max="4" width="21.7265625" style="14" bestFit="1" customWidth="1"/>
    <col min="5" max="5" width="11.54296875" bestFit="1" customWidth="1"/>
    <col min="7" max="7" width="11.7265625" bestFit="1" customWidth="1"/>
  </cols>
  <sheetData>
    <row r="2" spans="1:7" ht="15" thickBot="1" x14ac:dyDescent="0.4"/>
    <row r="3" spans="1:7" ht="15" thickBot="1" x14ac:dyDescent="0.4">
      <c r="A3" s="32" t="s">
        <v>320</v>
      </c>
      <c r="B3" s="37" t="s">
        <v>317</v>
      </c>
      <c r="C3" s="33" t="s">
        <v>318</v>
      </c>
      <c r="D3" s="34" t="s">
        <v>319</v>
      </c>
    </row>
    <row r="4" spans="1:7" x14ac:dyDescent="0.35">
      <c r="A4" s="30" t="s">
        <v>268</v>
      </c>
      <c r="B4" s="38">
        <v>9</v>
      </c>
      <c r="C4" s="31">
        <v>23347219</v>
      </c>
      <c r="D4" s="29">
        <v>0</v>
      </c>
    </row>
    <row r="5" spans="1:7" x14ac:dyDescent="0.35">
      <c r="A5" s="30" t="s">
        <v>312</v>
      </c>
      <c r="B5" s="38">
        <v>31</v>
      </c>
      <c r="C5" s="31">
        <v>11387184</v>
      </c>
      <c r="D5" s="29">
        <v>0</v>
      </c>
    </row>
    <row r="6" spans="1:7" x14ac:dyDescent="0.35">
      <c r="A6" s="30" t="s">
        <v>313</v>
      </c>
      <c r="B6" s="38">
        <v>1</v>
      </c>
      <c r="C6" s="31">
        <v>1899728</v>
      </c>
      <c r="D6" s="29">
        <v>1323050</v>
      </c>
      <c r="E6" s="14"/>
    </row>
    <row r="7" spans="1:7" x14ac:dyDescent="0.35">
      <c r="A7" s="30" t="s">
        <v>310</v>
      </c>
      <c r="B7" s="38">
        <v>1</v>
      </c>
      <c r="C7" s="31">
        <v>80832</v>
      </c>
      <c r="D7" s="29">
        <v>0</v>
      </c>
    </row>
    <row r="8" spans="1:7" x14ac:dyDescent="0.35">
      <c r="A8" s="30" t="s">
        <v>272</v>
      </c>
      <c r="B8" s="38">
        <v>35</v>
      </c>
      <c r="C8" s="31">
        <v>108763558</v>
      </c>
      <c r="D8" s="29">
        <v>0</v>
      </c>
    </row>
    <row r="9" spans="1:7" x14ac:dyDescent="0.35">
      <c r="A9" s="30" t="s">
        <v>305</v>
      </c>
      <c r="B9" s="38">
        <v>18</v>
      </c>
      <c r="C9" s="31">
        <v>13606221</v>
      </c>
      <c r="D9" s="29">
        <v>0</v>
      </c>
      <c r="G9" s="98"/>
    </row>
    <row r="10" spans="1:7" ht="15" thickBot="1" x14ac:dyDescent="0.4">
      <c r="A10" s="30" t="s">
        <v>311</v>
      </c>
      <c r="B10" s="38">
        <v>4</v>
      </c>
      <c r="C10" s="31">
        <v>1118845</v>
      </c>
      <c r="D10" s="29">
        <v>0</v>
      </c>
    </row>
    <row r="11" spans="1:7" ht="15" thickBot="1" x14ac:dyDescent="0.4">
      <c r="A11" s="35" t="s">
        <v>316</v>
      </c>
      <c r="B11" s="39">
        <v>99</v>
      </c>
      <c r="C11" s="33">
        <v>160203587</v>
      </c>
      <c r="D11" s="34">
        <v>1323050</v>
      </c>
    </row>
    <row r="16" spans="1:7" x14ac:dyDescent="0.35">
      <c r="E16" s="9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1"/>
  <sheetViews>
    <sheetView zoomScale="80" zoomScaleNormal="80" workbookViewId="0">
      <selection activeCell="A3" sqref="A3"/>
    </sheetView>
  </sheetViews>
  <sheetFormatPr baseColWidth="10" defaultRowHeight="14.5" x14ac:dyDescent="0.35"/>
  <cols>
    <col min="1" max="1" width="15.1796875" customWidth="1"/>
    <col min="2" max="2" width="10.90625" style="5"/>
    <col min="3" max="4" width="12.1796875" style="5" customWidth="1"/>
    <col min="5" max="5" width="19.7265625" style="5" bestFit="1" customWidth="1"/>
    <col min="6" max="6" width="14" style="5" customWidth="1"/>
    <col min="7" max="8" width="13.26953125" style="10" customWidth="1"/>
    <col min="9" max="9" width="11.7265625" style="14" bestFit="1" customWidth="1"/>
    <col min="10" max="10" width="12.7265625" style="14" bestFit="1" customWidth="1"/>
    <col min="11" max="11" width="17.7265625" customWidth="1"/>
    <col min="15" max="16" width="14.26953125" style="14" bestFit="1" customWidth="1"/>
    <col min="17" max="17" width="13.26953125" style="14" bestFit="1" customWidth="1"/>
    <col min="18" max="19" width="13.26953125" style="14" customWidth="1"/>
    <col min="20" max="20" width="14.26953125" style="14" bestFit="1" customWidth="1"/>
    <col min="21" max="21" width="13.26953125" style="14" customWidth="1"/>
    <col min="22" max="22" width="14.26953125" style="14" bestFit="1" customWidth="1"/>
    <col min="24" max="24" width="13.6328125" bestFit="1" customWidth="1"/>
    <col min="25" max="25" width="15.26953125" customWidth="1"/>
    <col min="26" max="26" width="15" customWidth="1"/>
    <col min="27" max="27" width="14.90625" customWidth="1"/>
  </cols>
  <sheetData>
    <row r="1" spans="1:28" ht="21" customHeight="1" x14ac:dyDescent="0.35">
      <c r="J1" s="15">
        <f>SUBTOTAL(9,J3:J101)</f>
        <v>160203587</v>
      </c>
      <c r="O1" s="15">
        <f>SUBTOTAL(9,O3:O101)</f>
        <v>98354621</v>
      </c>
      <c r="P1" s="15">
        <f>SUBTOTAL(9,P3:P101)</f>
        <v>132110777</v>
      </c>
      <c r="Q1" s="15"/>
      <c r="R1" s="15"/>
      <c r="S1" s="15"/>
      <c r="T1" s="15">
        <f>SUBTOTAL(9,T3:T101)</f>
        <v>98354621</v>
      </c>
      <c r="U1" s="15"/>
      <c r="V1" s="15">
        <f>SUBTOTAL(9,V3:V101)</f>
        <v>13163539</v>
      </c>
      <c r="W1" s="15">
        <f>SUBTOTAL(9,W2:W95)</f>
        <v>972877</v>
      </c>
      <c r="Y1" s="15">
        <f>SUBTOTAL(9,Y3:Y101)</f>
        <v>11963862</v>
      </c>
    </row>
    <row r="2" spans="1:28" s="6" customFormat="1" ht="43.5" x14ac:dyDescent="0.35">
      <c r="A2" s="13" t="s">
        <v>143</v>
      </c>
      <c r="B2" s="1" t="s">
        <v>69</v>
      </c>
      <c r="C2" s="1" t="s">
        <v>3</v>
      </c>
      <c r="D2" s="1" t="s">
        <v>146</v>
      </c>
      <c r="E2" s="19" t="s">
        <v>147</v>
      </c>
      <c r="F2" s="1" t="s">
        <v>68</v>
      </c>
      <c r="G2" s="7" t="s">
        <v>70</v>
      </c>
      <c r="H2" s="21" t="s">
        <v>249</v>
      </c>
      <c r="I2" s="16" t="s">
        <v>145</v>
      </c>
      <c r="J2" s="18" t="s">
        <v>144</v>
      </c>
      <c r="K2" s="20" t="s">
        <v>247</v>
      </c>
      <c r="L2" s="13" t="s">
        <v>248</v>
      </c>
      <c r="M2" s="28" t="s">
        <v>307</v>
      </c>
      <c r="N2" s="28" t="s">
        <v>308</v>
      </c>
      <c r="O2" s="22" t="s">
        <v>255</v>
      </c>
      <c r="P2" s="27" t="s">
        <v>271</v>
      </c>
      <c r="Q2" s="27" t="s">
        <v>257</v>
      </c>
      <c r="R2" s="27" t="s">
        <v>269</v>
      </c>
      <c r="S2" s="27" t="s">
        <v>270</v>
      </c>
      <c r="T2" s="22" t="s">
        <v>256</v>
      </c>
      <c r="U2" s="22" t="s">
        <v>267</v>
      </c>
      <c r="V2" s="22" t="s">
        <v>258</v>
      </c>
      <c r="W2" s="20" t="s">
        <v>259</v>
      </c>
      <c r="X2" s="20" t="s">
        <v>260</v>
      </c>
      <c r="Y2" s="26" t="s">
        <v>261</v>
      </c>
      <c r="Z2" s="24" t="s">
        <v>262</v>
      </c>
      <c r="AA2" s="24" t="s">
        <v>263</v>
      </c>
      <c r="AB2" s="13" t="s">
        <v>264</v>
      </c>
    </row>
    <row r="3" spans="1:28" x14ac:dyDescent="0.35">
      <c r="A3" s="12">
        <v>890303841</v>
      </c>
      <c r="B3" s="4" t="s">
        <v>0</v>
      </c>
      <c r="C3" s="4">
        <v>242321</v>
      </c>
      <c r="D3" s="4" t="s">
        <v>4</v>
      </c>
      <c r="E3" s="4" t="s">
        <v>148</v>
      </c>
      <c r="F3" s="4" t="s">
        <v>4</v>
      </c>
      <c r="G3" s="11">
        <v>44139</v>
      </c>
      <c r="H3" s="11">
        <v>44209</v>
      </c>
      <c r="I3" s="17">
        <v>212804</v>
      </c>
      <c r="J3" s="17">
        <v>212804</v>
      </c>
      <c r="K3" s="12" t="s">
        <v>272</v>
      </c>
      <c r="L3" s="12" t="s">
        <v>250</v>
      </c>
      <c r="M3" s="12"/>
      <c r="N3" s="12"/>
      <c r="O3" s="17">
        <v>212804</v>
      </c>
      <c r="P3" s="17">
        <v>212804</v>
      </c>
      <c r="Q3" s="17">
        <v>0</v>
      </c>
      <c r="R3" s="17" t="s">
        <v>273</v>
      </c>
      <c r="S3" s="17" t="s">
        <v>274</v>
      </c>
      <c r="T3" s="17">
        <v>212804</v>
      </c>
      <c r="U3" s="17"/>
      <c r="V3" s="17">
        <v>0</v>
      </c>
      <c r="W3" s="12"/>
      <c r="X3" s="12"/>
      <c r="Y3" s="17">
        <v>0</v>
      </c>
      <c r="Z3" s="12"/>
      <c r="AA3" s="12"/>
      <c r="AB3" s="25">
        <v>45443</v>
      </c>
    </row>
    <row r="4" spans="1:28" x14ac:dyDescent="0.35">
      <c r="A4" s="12">
        <v>890303841</v>
      </c>
      <c r="B4" s="4" t="s">
        <v>0</v>
      </c>
      <c r="C4" s="4">
        <v>248818</v>
      </c>
      <c r="D4" s="4" t="s">
        <v>5</v>
      </c>
      <c r="E4" s="4" t="s">
        <v>149</v>
      </c>
      <c r="F4" s="4" t="s">
        <v>5</v>
      </c>
      <c r="G4" s="11">
        <v>44177</v>
      </c>
      <c r="H4" s="11">
        <v>44213</v>
      </c>
      <c r="I4" s="17">
        <v>69145</v>
      </c>
      <c r="J4" s="17">
        <v>69145</v>
      </c>
      <c r="K4" s="12" t="s">
        <v>268</v>
      </c>
      <c r="L4" s="12" t="s">
        <v>252</v>
      </c>
      <c r="M4" s="12"/>
      <c r="N4" s="12"/>
      <c r="O4" s="17">
        <v>69145</v>
      </c>
      <c r="P4" s="17">
        <v>69145</v>
      </c>
      <c r="Q4" s="17">
        <v>0</v>
      </c>
      <c r="R4" s="17"/>
      <c r="S4" s="17"/>
      <c r="T4" s="17">
        <v>69145</v>
      </c>
      <c r="U4" s="17">
        <v>69145</v>
      </c>
      <c r="V4" s="17">
        <v>0</v>
      </c>
      <c r="W4" s="12"/>
      <c r="X4" s="12"/>
      <c r="Y4" s="17">
        <v>0</v>
      </c>
      <c r="Z4" s="12"/>
      <c r="AA4" s="12"/>
      <c r="AB4" s="25">
        <v>45443</v>
      </c>
    </row>
    <row r="5" spans="1:28" x14ac:dyDescent="0.35">
      <c r="A5" s="12">
        <v>890303841</v>
      </c>
      <c r="B5" s="4" t="s">
        <v>0</v>
      </c>
      <c r="C5" s="4">
        <v>248926</v>
      </c>
      <c r="D5" s="4" t="s">
        <v>6</v>
      </c>
      <c r="E5" s="4" t="s">
        <v>150</v>
      </c>
      <c r="F5" s="4" t="s">
        <v>6</v>
      </c>
      <c r="G5" s="11">
        <v>44179</v>
      </c>
      <c r="H5" s="11">
        <v>44213</v>
      </c>
      <c r="I5" s="17">
        <v>329600</v>
      </c>
      <c r="J5" s="17">
        <v>329600</v>
      </c>
      <c r="K5" s="12" t="s">
        <v>268</v>
      </c>
      <c r="L5" s="12" t="s">
        <v>250</v>
      </c>
      <c r="M5" s="12"/>
      <c r="N5" s="12"/>
      <c r="O5" s="17">
        <v>329600</v>
      </c>
      <c r="P5" s="17">
        <v>329600</v>
      </c>
      <c r="Q5" s="17">
        <v>0</v>
      </c>
      <c r="R5" s="17"/>
      <c r="S5" s="17"/>
      <c r="T5" s="17">
        <v>329600</v>
      </c>
      <c r="U5" s="17">
        <v>329600</v>
      </c>
      <c r="V5" s="17">
        <v>0</v>
      </c>
      <c r="W5" s="12"/>
      <c r="X5" s="12"/>
      <c r="Y5" s="17">
        <v>0</v>
      </c>
      <c r="Z5" s="12"/>
      <c r="AA5" s="12"/>
      <c r="AB5" s="25">
        <v>45443</v>
      </c>
    </row>
    <row r="6" spans="1:28" x14ac:dyDescent="0.35">
      <c r="A6" s="12">
        <v>890303841</v>
      </c>
      <c r="B6" s="4" t="s">
        <v>0</v>
      </c>
      <c r="C6" s="4">
        <v>253497</v>
      </c>
      <c r="D6" s="4" t="s">
        <v>7</v>
      </c>
      <c r="E6" s="4" t="s">
        <v>151</v>
      </c>
      <c r="F6" s="4" t="s">
        <v>7</v>
      </c>
      <c r="G6" s="11">
        <v>44215</v>
      </c>
      <c r="H6" s="11">
        <v>44274</v>
      </c>
      <c r="I6" s="17">
        <v>80832</v>
      </c>
      <c r="J6" s="17">
        <v>80832</v>
      </c>
      <c r="K6" s="12" t="s">
        <v>310</v>
      </c>
      <c r="L6" s="12" t="s">
        <v>252</v>
      </c>
      <c r="M6" s="12" t="s">
        <v>309</v>
      </c>
      <c r="N6" s="12"/>
      <c r="O6" s="17">
        <v>80832</v>
      </c>
      <c r="P6" s="17">
        <v>0</v>
      </c>
      <c r="Q6" s="17">
        <v>0</v>
      </c>
      <c r="R6" s="17"/>
      <c r="S6" s="17"/>
      <c r="T6" s="17">
        <v>80832</v>
      </c>
      <c r="U6" s="17"/>
      <c r="V6" s="17">
        <v>80832</v>
      </c>
      <c r="W6" s="17">
        <v>80832</v>
      </c>
      <c r="X6" s="12">
        <v>1222402030</v>
      </c>
      <c r="Y6" s="17">
        <v>0</v>
      </c>
      <c r="Z6" s="12"/>
      <c r="AA6" s="12"/>
      <c r="AB6" s="25">
        <v>45443</v>
      </c>
    </row>
    <row r="7" spans="1:28" x14ac:dyDescent="0.35">
      <c r="A7" s="12">
        <v>890303841</v>
      </c>
      <c r="B7" s="4" t="s">
        <v>0</v>
      </c>
      <c r="C7" s="4">
        <v>264427</v>
      </c>
      <c r="D7" s="4" t="s">
        <v>8</v>
      </c>
      <c r="E7" s="4" t="s">
        <v>152</v>
      </c>
      <c r="F7" s="4" t="s">
        <v>8</v>
      </c>
      <c r="G7" s="11">
        <v>44279</v>
      </c>
      <c r="H7" s="11">
        <v>44458</v>
      </c>
      <c r="I7" s="17">
        <v>172840</v>
      </c>
      <c r="J7" s="17">
        <v>172840</v>
      </c>
      <c r="K7" s="12" t="s">
        <v>268</v>
      </c>
      <c r="L7" s="12" t="s">
        <v>250</v>
      </c>
      <c r="M7" s="12"/>
      <c r="N7" s="12"/>
      <c r="O7" s="17">
        <v>172840</v>
      </c>
      <c r="P7" s="17">
        <v>172840</v>
      </c>
      <c r="Q7" s="17">
        <v>0</v>
      </c>
      <c r="R7" s="17"/>
      <c r="S7" s="17"/>
      <c r="T7" s="17">
        <v>172840</v>
      </c>
      <c r="U7" s="17">
        <v>172840</v>
      </c>
      <c r="V7" s="17">
        <v>0</v>
      </c>
      <c r="W7" s="12"/>
      <c r="X7" s="12"/>
      <c r="Y7" s="17">
        <v>0</v>
      </c>
      <c r="Z7" s="12"/>
      <c r="AA7" s="12"/>
      <c r="AB7" s="25">
        <v>45443</v>
      </c>
    </row>
    <row r="8" spans="1:28" x14ac:dyDescent="0.35">
      <c r="A8" s="12">
        <v>890303841</v>
      </c>
      <c r="B8" s="4" t="s">
        <v>0</v>
      </c>
      <c r="C8" s="4">
        <v>264838</v>
      </c>
      <c r="D8" s="4" t="s">
        <v>9</v>
      </c>
      <c r="E8" s="4" t="s">
        <v>153</v>
      </c>
      <c r="F8" s="4" t="s">
        <v>9</v>
      </c>
      <c r="G8" s="11">
        <v>44281</v>
      </c>
      <c r="H8" s="11">
        <v>44458</v>
      </c>
      <c r="I8" s="17">
        <v>59700</v>
      </c>
      <c r="J8" s="17">
        <v>59700</v>
      </c>
      <c r="K8" s="12" t="s">
        <v>272</v>
      </c>
      <c r="L8" s="12" t="s">
        <v>250</v>
      </c>
      <c r="M8" s="12"/>
      <c r="N8" s="12"/>
      <c r="O8" s="17">
        <v>59700</v>
      </c>
      <c r="P8" s="17">
        <v>59700</v>
      </c>
      <c r="Q8" s="17">
        <v>0</v>
      </c>
      <c r="R8" s="17" t="s">
        <v>275</v>
      </c>
      <c r="S8" s="17" t="s">
        <v>276</v>
      </c>
      <c r="T8" s="17">
        <v>59700</v>
      </c>
      <c r="U8" s="17"/>
      <c r="V8" s="17">
        <v>0</v>
      </c>
      <c r="W8" s="12"/>
      <c r="X8" s="12"/>
      <c r="Y8" s="17">
        <v>0</v>
      </c>
      <c r="Z8" s="12"/>
      <c r="AA8" s="12"/>
      <c r="AB8" s="25">
        <v>45443</v>
      </c>
    </row>
    <row r="9" spans="1:28" x14ac:dyDescent="0.35">
      <c r="A9" s="12">
        <v>890303841</v>
      </c>
      <c r="B9" s="4" t="s">
        <v>0</v>
      </c>
      <c r="C9" s="4">
        <v>265634</v>
      </c>
      <c r="D9" s="4" t="s">
        <v>10</v>
      </c>
      <c r="E9" s="4" t="s">
        <v>154</v>
      </c>
      <c r="F9" s="4" t="s">
        <v>10</v>
      </c>
      <c r="G9" s="11">
        <v>44285</v>
      </c>
      <c r="H9" s="11">
        <v>44458</v>
      </c>
      <c r="I9" s="17">
        <v>80832</v>
      </c>
      <c r="J9" s="17">
        <v>80832</v>
      </c>
      <c r="K9" s="12" t="s">
        <v>268</v>
      </c>
      <c r="L9" s="12" t="s">
        <v>250</v>
      </c>
      <c r="M9" s="12"/>
      <c r="N9" s="12"/>
      <c r="O9" s="17">
        <v>80832</v>
      </c>
      <c r="P9" s="17">
        <v>80832</v>
      </c>
      <c r="Q9" s="17">
        <v>0</v>
      </c>
      <c r="R9" s="17"/>
      <c r="S9" s="17"/>
      <c r="T9" s="17">
        <v>80832</v>
      </c>
      <c r="U9" s="17">
        <v>80832</v>
      </c>
      <c r="V9" s="17">
        <v>0</v>
      </c>
      <c r="W9" s="12"/>
      <c r="X9" s="12"/>
      <c r="Y9" s="17">
        <v>0</v>
      </c>
      <c r="Z9" s="12"/>
      <c r="AA9" s="12"/>
      <c r="AB9" s="25">
        <v>45443</v>
      </c>
    </row>
    <row r="10" spans="1:28" x14ac:dyDescent="0.35">
      <c r="A10" s="12">
        <v>890303841</v>
      </c>
      <c r="B10" s="4" t="s">
        <v>0</v>
      </c>
      <c r="C10" s="4">
        <v>265635</v>
      </c>
      <c r="D10" s="4" t="s">
        <v>11</v>
      </c>
      <c r="E10" s="4" t="s">
        <v>155</v>
      </c>
      <c r="F10" s="4" t="s">
        <v>11</v>
      </c>
      <c r="G10" s="11">
        <v>44285</v>
      </c>
      <c r="H10" s="11">
        <v>44458</v>
      </c>
      <c r="I10" s="17">
        <v>314400</v>
      </c>
      <c r="J10" s="17">
        <v>314400</v>
      </c>
      <c r="K10" s="12" t="s">
        <v>272</v>
      </c>
      <c r="L10" s="12" t="s">
        <v>250</v>
      </c>
      <c r="M10" s="12"/>
      <c r="N10" s="12"/>
      <c r="O10" s="17">
        <v>314400</v>
      </c>
      <c r="P10" s="17">
        <v>314400</v>
      </c>
      <c r="Q10" s="17">
        <v>0</v>
      </c>
      <c r="R10" s="17" t="s">
        <v>275</v>
      </c>
      <c r="S10" s="17" t="s">
        <v>276</v>
      </c>
      <c r="T10" s="17">
        <v>314400</v>
      </c>
      <c r="U10" s="17"/>
      <c r="V10" s="17">
        <v>0</v>
      </c>
      <c r="W10" s="12"/>
      <c r="X10" s="12"/>
      <c r="Y10" s="17">
        <v>0</v>
      </c>
      <c r="Z10" s="12"/>
      <c r="AA10" s="12"/>
      <c r="AB10" s="25">
        <v>45443</v>
      </c>
    </row>
    <row r="11" spans="1:28" x14ac:dyDescent="0.35">
      <c r="A11" s="12">
        <v>890303841</v>
      </c>
      <c r="B11" s="4" t="s">
        <v>0</v>
      </c>
      <c r="C11" s="4">
        <v>265892</v>
      </c>
      <c r="D11" s="4" t="s">
        <v>12</v>
      </c>
      <c r="E11" s="4" t="s">
        <v>156</v>
      </c>
      <c r="F11" s="4" t="s">
        <v>12</v>
      </c>
      <c r="G11" s="11">
        <v>44286</v>
      </c>
      <c r="H11" s="11">
        <v>44458</v>
      </c>
      <c r="I11" s="17">
        <v>416711</v>
      </c>
      <c r="J11" s="17">
        <v>416711</v>
      </c>
      <c r="K11" s="12" t="s">
        <v>272</v>
      </c>
      <c r="L11" s="12" t="s">
        <v>250</v>
      </c>
      <c r="M11" s="12"/>
      <c r="N11" s="12"/>
      <c r="O11" s="17">
        <v>416711</v>
      </c>
      <c r="P11" s="17">
        <v>416711</v>
      </c>
      <c r="Q11" s="17">
        <v>0</v>
      </c>
      <c r="R11" s="17" t="s">
        <v>277</v>
      </c>
      <c r="S11" s="17" t="s">
        <v>274</v>
      </c>
      <c r="T11" s="17">
        <v>416711</v>
      </c>
      <c r="U11" s="17"/>
      <c r="V11" s="17">
        <v>0</v>
      </c>
      <c r="W11" s="12"/>
      <c r="X11" s="12"/>
      <c r="Y11" s="17">
        <v>0</v>
      </c>
      <c r="Z11" s="12"/>
      <c r="AA11" s="12"/>
      <c r="AB11" s="25">
        <v>45443</v>
      </c>
    </row>
    <row r="12" spans="1:28" x14ac:dyDescent="0.35">
      <c r="A12" s="12">
        <v>890303841</v>
      </c>
      <c r="B12" s="4" t="s">
        <v>0</v>
      </c>
      <c r="C12" s="4">
        <v>277036</v>
      </c>
      <c r="D12" s="4" t="s">
        <v>13</v>
      </c>
      <c r="E12" s="4" t="s">
        <v>157</v>
      </c>
      <c r="F12" s="4" t="s">
        <v>13</v>
      </c>
      <c r="G12" s="11">
        <v>44371</v>
      </c>
      <c r="H12" s="11">
        <v>44458</v>
      </c>
      <c r="I12" s="17">
        <v>141400</v>
      </c>
      <c r="J12" s="17">
        <v>141400</v>
      </c>
      <c r="K12" s="12" t="s">
        <v>272</v>
      </c>
      <c r="L12" s="12" t="s">
        <v>250</v>
      </c>
      <c r="M12" s="12"/>
      <c r="N12" s="12"/>
      <c r="O12" s="17">
        <v>141400</v>
      </c>
      <c r="P12" s="17">
        <v>141400</v>
      </c>
      <c r="Q12" s="17">
        <v>0</v>
      </c>
      <c r="R12" s="17" t="s">
        <v>278</v>
      </c>
      <c r="S12" s="17" t="s">
        <v>274</v>
      </c>
      <c r="T12" s="17">
        <v>141400</v>
      </c>
      <c r="U12" s="17"/>
      <c r="V12" s="17">
        <v>0</v>
      </c>
      <c r="W12" s="12"/>
      <c r="X12" s="12"/>
      <c r="Y12" s="17">
        <v>0</v>
      </c>
      <c r="Z12" s="12"/>
      <c r="AA12" s="12"/>
      <c r="AB12" s="25">
        <v>45443</v>
      </c>
    </row>
    <row r="13" spans="1:28" x14ac:dyDescent="0.35">
      <c r="A13" s="12">
        <v>890303841</v>
      </c>
      <c r="B13" s="4" t="s">
        <v>0</v>
      </c>
      <c r="C13" s="4">
        <v>277935</v>
      </c>
      <c r="D13" s="4" t="s">
        <v>14</v>
      </c>
      <c r="E13" s="4" t="s">
        <v>158</v>
      </c>
      <c r="F13" s="4" t="s">
        <v>14</v>
      </c>
      <c r="G13" s="11">
        <v>44377</v>
      </c>
      <c r="H13" s="11">
        <v>44467</v>
      </c>
      <c r="I13" s="17">
        <v>297826</v>
      </c>
      <c r="J13" s="17">
        <v>297826</v>
      </c>
      <c r="K13" s="12" t="s">
        <v>268</v>
      </c>
      <c r="L13" s="12" t="s">
        <v>250</v>
      </c>
      <c r="M13" s="12"/>
      <c r="N13" s="12"/>
      <c r="O13" s="17">
        <v>297826</v>
      </c>
      <c r="P13" s="17">
        <v>297826</v>
      </c>
      <c r="Q13" s="17">
        <v>0</v>
      </c>
      <c r="R13" s="17"/>
      <c r="S13" s="17"/>
      <c r="T13" s="17">
        <v>297826</v>
      </c>
      <c r="U13" s="17">
        <v>297826</v>
      </c>
      <c r="V13" s="17">
        <v>0</v>
      </c>
      <c r="W13" s="12"/>
      <c r="X13" s="12"/>
      <c r="Y13" s="17">
        <v>0</v>
      </c>
      <c r="Z13" s="12"/>
      <c r="AA13" s="12"/>
      <c r="AB13" s="25">
        <v>45443</v>
      </c>
    </row>
    <row r="14" spans="1:28" x14ac:dyDescent="0.35">
      <c r="A14" s="12">
        <v>890303841</v>
      </c>
      <c r="B14" s="4" t="s">
        <v>0</v>
      </c>
      <c r="C14" s="4">
        <v>277946</v>
      </c>
      <c r="D14" s="4" t="s">
        <v>15</v>
      </c>
      <c r="E14" s="4" t="s">
        <v>159</v>
      </c>
      <c r="F14" s="4" t="s">
        <v>15</v>
      </c>
      <c r="G14" s="11">
        <v>44377</v>
      </c>
      <c r="H14" s="11">
        <v>44458</v>
      </c>
      <c r="I14" s="17">
        <v>12079915</v>
      </c>
      <c r="J14" s="17">
        <v>12079915</v>
      </c>
      <c r="K14" s="12" t="s">
        <v>268</v>
      </c>
      <c r="L14" s="12" t="s">
        <v>250</v>
      </c>
      <c r="M14" s="12"/>
      <c r="N14" s="12"/>
      <c r="O14" s="17">
        <v>12079915</v>
      </c>
      <c r="P14" s="17">
        <v>12079915</v>
      </c>
      <c r="Q14" s="17">
        <v>0</v>
      </c>
      <c r="R14" s="17"/>
      <c r="S14" s="17"/>
      <c r="T14" s="17">
        <v>12079915</v>
      </c>
      <c r="U14" s="17">
        <v>12079915</v>
      </c>
      <c r="V14" s="17">
        <v>0</v>
      </c>
      <c r="W14" s="12"/>
      <c r="X14" s="12"/>
      <c r="Y14" s="17">
        <v>0</v>
      </c>
      <c r="Z14" s="12"/>
      <c r="AA14" s="12"/>
      <c r="AB14" s="25">
        <v>45443</v>
      </c>
    </row>
    <row r="15" spans="1:28" x14ac:dyDescent="0.35">
      <c r="A15" s="12">
        <v>890303841</v>
      </c>
      <c r="B15" s="4" t="s">
        <v>0</v>
      </c>
      <c r="C15" s="4">
        <v>282522</v>
      </c>
      <c r="D15" s="4" t="s">
        <v>16</v>
      </c>
      <c r="E15" s="4" t="s">
        <v>160</v>
      </c>
      <c r="F15" s="4" t="s">
        <v>16</v>
      </c>
      <c r="G15" s="11">
        <v>44404</v>
      </c>
      <c r="H15" s="11">
        <v>44458</v>
      </c>
      <c r="I15" s="17">
        <v>8753772</v>
      </c>
      <c r="J15" s="17">
        <v>8753772</v>
      </c>
      <c r="K15" s="12" t="s">
        <v>268</v>
      </c>
      <c r="L15" s="12" t="s">
        <v>250</v>
      </c>
      <c r="M15" s="12"/>
      <c r="N15" s="12"/>
      <c r="O15" s="17">
        <v>8753772</v>
      </c>
      <c r="P15" s="17">
        <v>8753772</v>
      </c>
      <c r="Q15" s="17">
        <v>0</v>
      </c>
      <c r="R15" s="17"/>
      <c r="S15" s="17"/>
      <c r="T15" s="17">
        <v>8753772</v>
      </c>
      <c r="U15" s="17">
        <v>8753772</v>
      </c>
      <c r="V15" s="17">
        <v>0</v>
      </c>
      <c r="W15" s="12"/>
      <c r="X15" s="12"/>
      <c r="Y15" s="17">
        <v>0</v>
      </c>
      <c r="Z15" s="12"/>
      <c r="AA15" s="12"/>
      <c r="AB15" s="25">
        <v>45443</v>
      </c>
    </row>
    <row r="16" spans="1:28" x14ac:dyDescent="0.35">
      <c r="A16" s="12">
        <v>890303841</v>
      </c>
      <c r="B16" s="4" t="s">
        <v>0</v>
      </c>
      <c r="C16" s="4">
        <v>284701</v>
      </c>
      <c r="D16" s="4" t="s">
        <v>17</v>
      </c>
      <c r="E16" s="4" t="s">
        <v>161</v>
      </c>
      <c r="F16" s="4" t="s">
        <v>17</v>
      </c>
      <c r="G16" s="11">
        <v>44416</v>
      </c>
      <c r="H16" s="11">
        <v>44458</v>
      </c>
      <c r="I16" s="17">
        <v>177740</v>
      </c>
      <c r="J16" s="17">
        <v>177740</v>
      </c>
      <c r="K16" s="12" t="s">
        <v>268</v>
      </c>
      <c r="L16" s="12" t="s">
        <v>250</v>
      </c>
      <c r="M16" s="12"/>
      <c r="N16" s="12"/>
      <c r="O16" s="17">
        <v>177740</v>
      </c>
      <c r="P16" s="17">
        <v>177740</v>
      </c>
      <c r="Q16" s="17">
        <v>0</v>
      </c>
      <c r="R16" s="17"/>
      <c r="S16" s="17"/>
      <c r="T16" s="17">
        <v>177740</v>
      </c>
      <c r="U16" s="17">
        <v>177740</v>
      </c>
      <c r="V16" s="17">
        <v>0</v>
      </c>
      <c r="W16" s="12"/>
      <c r="X16" s="12"/>
      <c r="Y16" s="17">
        <v>0</v>
      </c>
      <c r="Z16" s="12"/>
      <c r="AA16" s="12"/>
      <c r="AB16" s="25">
        <v>45443</v>
      </c>
    </row>
    <row r="17" spans="1:28" x14ac:dyDescent="0.35">
      <c r="A17" s="12">
        <v>890303841</v>
      </c>
      <c r="B17" s="4" t="s">
        <v>0</v>
      </c>
      <c r="C17" s="4">
        <v>285387</v>
      </c>
      <c r="D17" s="4" t="s">
        <v>18</v>
      </c>
      <c r="E17" s="4" t="s">
        <v>162</v>
      </c>
      <c r="F17" s="4" t="s">
        <v>18</v>
      </c>
      <c r="G17" s="11">
        <v>44419</v>
      </c>
      <c r="H17" s="11">
        <v>44458</v>
      </c>
      <c r="I17" s="17">
        <v>407903</v>
      </c>
      <c r="J17" s="17">
        <v>407903</v>
      </c>
      <c r="K17" s="12" t="s">
        <v>272</v>
      </c>
      <c r="L17" s="12" t="s">
        <v>250</v>
      </c>
      <c r="M17" s="12"/>
      <c r="N17" s="12"/>
      <c r="O17" s="17">
        <v>407903</v>
      </c>
      <c r="P17" s="17">
        <v>407903</v>
      </c>
      <c r="Q17" s="17">
        <v>0</v>
      </c>
      <c r="R17" s="17" t="s">
        <v>279</v>
      </c>
      <c r="S17" s="17" t="s">
        <v>274</v>
      </c>
      <c r="T17" s="17">
        <v>407903</v>
      </c>
      <c r="U17" s="17"/>
      <c r="V17" s="17">
        <v>0</v>
      </c>
      <c r="W17" s="12"/>
      <c r="X17" s="12"/>
      <c r="Y17" s="17">
        <v>0</v>
      </c>
      <c r="Z17" s="12"/>
      <c r="AA17" s="12"/>
      <c r="AB17" s="25">
        <v>45443</v>
      </c>
    </row>
    <row r="18" spans="1:28" x14ac:dyDescent="0.35">
      <c r="A18" s="12">
        <v>890303841</v>
      </c>
      <c r="B18" s="4" t="s">
        <v>2</v>
      </c>
      <c r="C18" s="4">
        <v>300824</v>
      </c>
      <c r="D18" s="4" t="s">
        <v>19</v>
      </c>
      <c r="E18" s="4" t="s">
        <v>163</v>
      </c>
      <c r="F18" s="4" t="s">
        <v>19</v>
      </c>
      <c r="G18" s="11">
        <v>44938</v>
      </c>
      <c r="H18" s="11" t="s">
        <v>254</v>
      </c>
      <c r="I18" s="17">
        <v>91198</v>
      </c>
      <c r="J18" s="17">
        <v>91198</v>
      </c>
      <c r="K18" s="12" t="s">
        <v>305</v>
      </c>
      <c r="L18" s="12" t="s">
        <v>251</v>
      </c>
      <c r="M18" s="12"/>
      <c r="N18" s="12"/>
      <c r="O18" s="17">
        <v>0</v>
      </c>
      <c r="P18" s="17">
        <v>0</v>
      </c>
      <c r="Q18" s="17">
        <v>0</v>
      </c>
      <c r="R18" s="17"/>
      <c r="S18" s="17"/>
      <c r="T18" s="17">
        <v>0</v>
      </c>
      <c r="U18" s="17"/>
      <c r="V18" s="17">
        <v>0</v>
      </c>
      <c r="W18" s="12"/>
      <c r="X18" s="12"/>
      <c r="Y18" s="17">
        <v>0</v>
      </c>
      <c r="Z18" s="12"/>
      <c r="AA18" s="12"/>
      <c r="AB18" s="25">
        <v>45443</v>
      </c>
    </row>
    <row r="19" spans="1:28" x14ac:dyDescent="0.35">
      <c r="A19" s="12">
        <v>890303841</v>
      </c>
      <c r="B19" s="4" t="s">
        <v>2</v>
      </c>
      <c r="C19" s="4">
        <v>304814</v>
      </c>
      <c r="D19" s="4" t="s">
        <v>20</v>
      </c>
      <c r="E19" s="4" t="s">
        <v>164</v>
      </c>
      <c r="F19" s="4" t="s">
        <v>20</v>
      </c>
      <c r="G19" s="11">
        <v>44958</v>
      </c>
      <c r="H19" s="11" t="s">
        <v>254</v>
      </c>
      <c r="I19" s="17">
        <v>186591</v>
      </c>
      <c r="J19" s="17">
        <v>186591</v>
      </c>
      <c r="K19" s="12" t="s">
        <v>305</v>
      </c>
      <c r="L19" s="12" t="s">
        <v>251</v>
      </c>
      <c r="M19" s="12"/>
      <c r="N19" s="12"/>
      <c r="O19" s="17">
        <v>0</v>
      </c>
      <c r="P19" s="17">
        <v>0</v>
      </c>
      <c r="Q19" s="17">
        <v>0</v>
      </c>
      <c r="R19" s="17"/>
      <c r="S19" s="17"/>
      <c r="T19" s="17">
        <v>0</v>
      </c>
      <c r="U19" s="17"/>
      <c r="V19" s="17">
        <v>0</v>
      </c>
      <c r="W19" s="12"/>
      <c r="X19" s="12"/>
      <c r="Y19" s="17">
        <v>0</v>
      </c>
      <c r="Z19" s="12"/>
      <c r="AA19" s="12"/>
      <c r="AB19" s="25">
        <v>45443</v>
      </c>
    </row>
    <row r="20" spans="1:28" x14ac:dyDescent="0.35">
      <c r="A20" s="12">
        <v>890303841</v>
      </c>
      <c r="B20" s="4" t="s">
        <v>2</v>
      </c>
      <c r="C20" s="4">
        <v>309711</v>
      </c>
      <c r="D20" s="4" t="s">
        <v>21</v>
      </c>
      <c r="E20" s="4" t="s">
        <v>165</v>
      </c>
      <c r="F20" s="4" t="s">
        <v>21</v>
      </c>
      <c r="G20" s="11">
        <v>44981</v>
      </c>
      <c r="H20" s="11" t="s">
        <v>254</v>
      </c>
      <c r="I20" s="17">
        <v>200043</v>
      </c>
      <c r="J20" s="17">
        <v>200043</v>
      </c>
      <c r="K20" s="12" t="s">
        <v>305</v>
      </c>
      <c r="L20" s="12" t="s">
        <v>251</v>
      </c>
      <c r="M20" s="12"/>
      <c r="N20" s="12"/>
      <c r="O20" s="17">
        <v>0</v>
      </c>
      <c r="P20" s="17">
        <v>0</v>
      </c>
      <c r="Q20" s="17">
        <v>0</v>
      </c>
      <c r="R20" s="17"/>
      <c r="S20" s="17"/>
      <c r="T20" s="17">
        <v>0</v>
      </c>
      <c r="U20" s="17"/>
      <c r="V20" s="17">
        <v>0</v>
      </c>
      <c r="W20" s="12"/>
      <c r="X20" s="12"/>
      <c r="Y20" s="17">
        <v>0</v>
      </c>
      <c r="Z20" s="12"/>
      <c r="AA20" s="12"/>
      <c r="AB20" s="25">
        <v>45443</v>
      </c>
    </row>
    <row r="21" spans="1:28" x14ac:dyDescent="0.35">
      <c r="A21" s="12">
        <v>890303841</v>
      </c>
      <c r="B21" s="4" t="s">
        <v>2</v>
      </c>
      <c r="C21" s="4">
        <v>331411</v>
      </c>
      <c r="D21" s="4" t="s">
        <v>22</v>
      </c>
      <c r="E21" s="4" t="s">
        <v>166</v>
      </c>
      <c r="F21" s="4" t="s">
        <v>22</v>
      </c>
      <c r="G21" s="11">
        <v>45081</v>
      </c>
      <c r="H21" s="11">
        <v>45120.448252314818</v>
      </c>
      <c r="I21" s="17">
        <v>74836</v>
      </c>
      <c r="J21" s="17">
        <v>74836</v>
      </c>
      <c r="K21" s="12" t="s">
        <v>312</v>
      </c>
      <c r="L21" s="12" t="s">
        <v>252</v>
      </c>
      <c r="M21" s="12"/>
      <c r="N21" s="12"/>
      <c r="O21" s="17">
        <v>74836</v>
      </c>
      <c r="P21" s="17">
        <v>0</v>
      </c>
      <c r="Q21" s="17">
        <v>0</v>
      </c>
      <c r="R21" s="17"/>
      <c r="S21" s="17"/>
      <c r="T21" s="17">
        <v>74836</v>
      </c>
      <c r="U21" s="17"/>
      <c r="V21" s="17">
        <v>74836</v>
      </c>
      <c r="W21" s="12"/>
      <c r="X21" s="12"/>
      <c r="Y21" s="17">
        <v>74836</v>
      </c>
      <c r="Z21" s="12">
        <v>2201520924</v>
      </c>
      <c r="AA21" s="12" t="s">
        <v>265</v>
      </c>
      <c r="AB21" s="25">
        <v>45443</v>
      </c>
    </row>
    <row r="22" spans="1:28" x14ac:dyDescent="0.35">
      <c r="A22" s="12">
        <v>890303841</v>
      </c>
      <c r="B22" s="4" t="s">
        <v>2</v>
      </c>
      <c r="C22" s="4">
        <v>333882</v>
      </c>
      <c r="D22" s="4" t="s">
        <v>23</v>
      </c>
      <c r="E22" s="4" t="s">
        <v>167</v>
      </c>
      <c r="F22" s="4" t="s">
        <v>23</v>
      </c>
      <c r="G22" s="11">
        <v>45093</v>
      </c>
      <c r="H22" s="11">
        <v>45120.448252314818</v>
      </c>
      <c r="I22" s="17">
        <v>131507</v>
      </c>
      <c r="J22" s="17">
        <v>131507</v>
      </c>
      <c r="K22" s="12" t="s">
        <v>312</v>
      </c>
      <c r="L22" s="12" t="s">
        <v>252</v>
      </c>
      <c r="M22" s="12"/>
      <c r="N22" s="12"/>
      <c r="O22" s="17">
        <v>131507</v>
      </c>
      <c r="P22" s="17">
        <v>0</v>
      </c>
      <c r="Q22" s="17">
        <v>0</v>
      </c>
      <c r="R22" s="17"/>
      <c r="S22" s="17"/>
      <c r="T22" s="17">
        <v>131507</v>
      </c>
      <c r="U22" s="17"/>
      <c r="V22" s="17">
        <v>131507</v>
      </c>
      <c r="W22" s="12"/>
      <c r="X22" s="12"/>
      <c r="Y22" s="17">
        <v>131507</v>
      </c>
      <c r="Z22" s="12">
        <v>2201520924</v>
      </c>
      <c r="AA22" s="12" t="s">
        <v>265</v>
      </c>
      <c r="AB22" s="25">
        <v>45443</v>
      </c>
    </row>
    <row r="23" spans="1:28" x14ac:dyDescent="0.35">
      <c r="A23" s="12">
        <v>890303841</v>
      </c>
      <c r="B23" s="4" t="s">
        <v>2</v>
      </c>
      <c r="C23" s="4">
        <v>335127</v>
      </c>
      <c r="D23" s="4" t="s">
        <v>24</v>
      </c>
      <c r="E23" s="4" t="s">
        <v>168</v>
      </c>
      <c r="F23" s="4" t="s">
        <v>24</v>
      </c>
      <c r="G23" s="11">
        <v>45100</v>
      </c>
      <c r="H23" s="11">
        <v>45120.448252314818</v>
      </c>
      <c r="I23" s="17">
        <v>193681</v>
      </c>
      <c r="J23" s="17">
        <v>193681</v>
      </c>
      <c r="K23" s="12" t="s">
        <v>312</v>
      </c>
      <c r="L23" s="12" t="s">
        <v>252</v>
      </c>
      <c r="M23" s="12"/>
      <c r="N23" s="12"/>
      <c r="O23" s="17">
        <v>193681</v>
      </c>
      <c r="P23" s="17">
        <v>0</v>
      </c>
      <c r="Q23" s="17">
        <v>0</v>
      </c>
      <c r="R23" s="17"/>
      <c r="S23" s="17"/>
      <c r="T23" s="17">
        <v>193681</v>
      </c>
      <c r="U23" s="17"/>
      <c r="V23" s="17">
        <v>193681</v>
      </c>
      <c r="W23" s="12"/>
      <c r="X23" s="12"/>
      <c r="Y23" s="17">
        <v>193681</v>
      </c>
      <c r="Z23" s="12">
        <v>2201520924</v>
      </c>
      <c r="AA23" s="12" t="s">
        <v>265</v>
      </c>
      <c r="AB23" s="25">
        <v>45443</v>
      </c>
    </row>
    <row r="24" spans="1:28" x14ac:dyDescent="0.35">
      <c r="A24" s="12">
        <v>890303841</v>
      </c>
      <c r="B24" s="4" t="s">
        <v>1</v>
      </c>
      <c r="C24" s="4">
        <v>386918</v>
      </c>
      <c r="D24" s="4" t="s">
        <v>25</v>
      </c>
      <c r="E24" s="4" t="s">
        <v>169</v>
      </c>
      <c r="F24" s="4" t="s">
        <v>25</v>
      </c>
      <c r="G24" s="11">
        <v>44983</v>
      </c>
      <c r="H24" s="11" t="e">
        <v>#N/A</v>
      </c>
      <c r="I24" s="17">
        <v>943942</v>
      </c>
      <c r="J24" s="17">
        <v>943942</v>
      </c>
      <c r="K24" s="12" t="s">
        <v>305</v>
      </c>
      <c r="L24" s="12" t="e">
        <v>#N/A</v>
      </c>
      <c r="M24" s="12"/>
      <c r="N24" s="12"/>
      <c r="O24" s="17">
        <v>0</v>
      </c>
      <c r="P24" s="17">
        <v>0</v>
      </c>
      <c r="Q24" s="17">
        <v>0</v>
      </c>
      <c r="R24" s="17"/>
      <c r="S24" s="17"/>
      <c r="T24" s="17">
        <v>0</v>
      </c>
      <c r="U24" s="17"/>
      <c r="V24" s="17">
        <v>0</v>
      </c>
      <c r="W24" s="12"/>
      <c r="X24" s="12"/>
      <c r="Y24" s="17">
        <v>0</v>
      </c>
      <c r="Z24" s="12"/>
      <c r="AA24" s="12"/>
      <c r="AB24" s="25">
        <v>45443</v>
      </c>
    </row>
    <row r="25" spans="1:28" x14ac:dyDescent="0.35">
      <c r="A25" s="12">
        <v>890303841</v>
      </c>
      <c r="B25" s="4" t="s">
        <v>1</v>
      </c>
      <c r="C25" s="4">
        <v>388951</v>
      </c>
      <c r="D25" s="4" t="s">
        <v>26</v>
      </c>
      <c r="E25" s="4" t="s">
        <v>170</v>
      </c>
      <c r="F25" s="4" t="s">
        <v>26</v>
      </c>
      <c r="G25" s="11">
        <v>44998</v>
      </c>
      <c r="H25" s="11" t="e">
        <v>#N/A</v>
      </c>
      <c r="I25" s="17">
        <v>443393</v>
      </c>
      <c r="J25" s="17">
        <v>443393</v>
      </c>
      <c r="K25" s="12" t="s">
        <v>305</v>
      </c>
      <c r="L25" s="12" t="e">
        <v>#N/A</v>
      </c>
      <c r="M25" s="12"/>
      <c r="N25" s="12"/>
      <c r="O25" s="17">
        <v>0</v>
      </c>
      <c r="P25" s="17">
        <v>0</v>
      </c>
      <c r="Q25" s="17">
        <v>0</v>
      </c>
      <c r="R25" s="17"/>
      <c r="S25" s="17"/>
      <c r="T25" s="17">
        <v>0</v>
      </c>
      <c r="U25" s="17"/>
      <c r="V25" s="17">
        <v>0</v>
      </c>
      <c r="W25" s="12"/>
      <c r="X25" s="12"/>
      <c r="Y25" s="17">
        <v>0</v>
      </c>
      <c r="Z25" s="12"/>
      <c r="AA25" s="12"/>
      <c r="AB25" s="25">
        <v>45443</v>
      </c>
    </row>
    <row r="26" spans="1:28" x14ac:dyDescent="0.35">
      <c r="A26" s="12">
        <v>890303841</v>
      </c>
      <c r="B26" s="4" t="s">
        <v>1</v>
      </c>
      <c r="C26" s="4">
        <v>389788</v>
      </c>
      <c r="D26" s="4" t="s">
        <v>27</v>
      </c>
      <c r="E26" s="4" t="s">
        <v>171</v>
      </c>
      <c r="F26" s="4" t="s">
        <v>27</v>
      </c>
      <c r="G26" s="11">
        <v>45004</v>
      </c>
      <c r="H26" s="11" t="e">
        <v>#N/A</v>
      </c>
      <c r="I26" s="17">
        <v>152878</v>
      </c>
      <c r="J26" s="17">
        <v>152878</v>
      </c>
      <c r="K26" s="12" t="s">
        <v>305</v>
      </c>
      <c r="L26" s="12" t="e">
        <v>#N/A</v>
      </c>
      <c r="M26" s="12"/>
      <c r="N26" s="12"/>
      <c r="O26" s="17">
        <v>0</v>
      </c>
      <c r="P26" s="17">
        <v>0</v>
      </c>
      <c r="Q26" s="17">
        <v>0</v>
      </c>
      <c r="R26" s="17"/>
      <c r="S26" s="17"/>
      <c r="T26" s="17">
        <v>0</v>
      </c>
      <c r="U26" s="17"/>
      <c r="V26" s="17">
        <v>0</v>
      </c>
      <c r="W26" s="12"/>
      <c r="X26" s="12"/>
      <c r="Y26" s="17">
        <v>0</v>
      </c>
      <c r="Z26" s="12"/>
      <c r="AA26" s="12"/>
      <c r="AB26" s="25">
        <v>45443</v>
      </c>
    </row>
    <row r="27" spans="1:28" x14ac:dyDescent="0.35">
      <c r="A27" s="12">
        <v>890303841</v>
      </c>
      <c r="B27" s="4" t="s">
        <v>1</v>
      </c>
      <c r="C27" s="4">
        <v>391336</v>
      </c>
      <c r="D27" s="4" t="s">
        <v>28</v>
      </c>
      <c r="E27" s="4" t="s">
        <v>172</v>
      </c>
      <c r="F27" s="4" t="s">
        <v>28</v>
      </c>
      <c r="G27" s="11">
        <v>45015</v>
      </c>
      <c r="H27" s="11" t="e">
        <v>#N/A</v>
      </c>
      <c r="I27" s="17">
        <v>80832</v>
      </c>
      <c r="J27" s="17">
        <v>80832</v>
      </c>
      <c r="K27" s="12" t="s">
        <v>305</v>
      </c>
      <c r="L27" s="12" t="e">
        <v>#N/A</v>
      </c>
      <c r="M27" s="12"/>
      <c r="N27" s="12"/>
      <c r="O27" s="17">
        <v>0</v>
      </c>
      <c r="P27" s="17">
        <v>0</v>
      </c>
      <c r="Q27" s="17">
        <v>0</v>
      </c>
      <c r="R27" s="17"/>
      <c r="S27" s="17"/>
      <c r="T27" s="17">
        <v>0</v>
      </c>
      <c r="U27" s="17"/>
      <c r="V27" s="17">
        <v>0</v>
      </c>
      <c r="W27" s="12"/>
      <c r="X27" s="12"/>
      <c r="Y27" s="17">
        <v>0</v>
      </c>
      <c r="Z27" s="12"/>
      <c r="AA27" s="12"/>
      <c r="AB27" s="25">
        <v>45443</v>
      </c>
    </row>
    <row r="28" spans="1:28" x14ac:dyDescent="0.35">
      <c r="A28" s="12">
        <v>890303841</v>
      </c>
      <c r="B28" s="4" t="s">
        <v>1</v>
      </c>
      <c r="C28" s="4">
        <v>391338</v>
      </c>
      <c r="D28" s="4" t="s">
        <v>29</v>
      </c>
      <c r="E28" s="4" t="s">
        <v>173</v>
      </c>
      <c r="F28" s="4" t="s">
        <v>29</v>
      </c>
      <c r="G28" s="11">
        <v>45015</v>
      </c>
      <c r="H28" s="11" t="e">
        <v>#N/A</v>
      </c>
      <c r="I28" s="17">
        <v>290584</v>
      </c>
      <c r="J28" s="17">
        <v>290584</v>
      </c>
      <c r="K28" s="12" t="s">
        <v>305</v>
      </c>
      <c r="L28" s="12" t="e">
        <v>#N/A</v>
      </c>
      <c r="M28" s="12"/>
      <c r="N28" s="12"/>
      <c r="O28" s="17">
        <v>0</v>
      </c>
      <c r="P28" s="17">
        <v>0</v>
      </c>
      <c r="Q28" s="17">
        <v>0</v>
      </c>
      <c r="R28" s="17"/>
      <c r="S28" s="17"/>
      <c r="T28" s="17">
        <v>0</v>
      </c>
      <c r="U28" s="17"/>
      <c r="V28" s="17">
        <v>0</v>
      </c>
      <c r="W28" s="12"/>
      <c r="X28" s="12"/>
      <c r="Y28" s="17">
        <v>0</v>
      </c>
      <c r="Z28" s="12"/>
      <c r="AA28" s="12"/>
      <c r="AB28" s="25">
        <v>45443</v>
      </c>
    </row>
    <row r="29" spans="1:28" x14ac:dyDescent="0.35">
      <c r="A29" s="12">
        <v>890303841</v>
      </c>
      <c r="B29" s="4" t="s">
        <v>1</v>
      </c>
      <c r="C29" s="4">
        <v>396929</v>
      </c>
      <c r="D29" s="4" t="s">
        <v>30</v>
      </c>
      <c r="E29" s="4" t="s">
        <v>174</v>
      </c>
      <c r="F29" s="4" t="s">
        <v>30</v>
      </c>
      <c r="G29" s="11">
        <v>45078</v>
      </c>
      <c r="H29" s="11" t="e">
        <v>#N/A</v>
      </c>
      <c r="I29" s="17">
        <v>1144402</v>
      </c>
      <c r="J29" s="17">
        <v>1144402</v>
      </c>
      <c r="K29" s="12" t="s">
        <v>305</v>
      </c>
      <c r="L29" s="12" t="e">
        <v>#N/A</v>
      </c>
      <c r="M29" s="12"/>
      <c r="N29" s="12"/>
      <c r="O29" s="17">
        <v>0</v>
      </c>
      <c r="P29" s="17">
        <v>0</v>
      </c>
      <c r="Q29" s="17">
        <v>0</v>
      </c>
      <c r="R29" s="17"/>
      <c r="S29" s="17"/>
      <c r="T29" s="17">
        <v>0</v>
      </c>
      <c r="U29" s="17"/>
      <c r="V29" s="17">
        <v>0</v>
      </c>
      <c r="W29" s="12"/>
      <c r="X29" s="12"/>
      <c r="Y29" s="17">
        <v>0</v>
      </c>
      <c r="Z29" s="12"/>
      <c r="AA29" s="12"/>
      <c r="AB29" s="25">
        <v>45443</v>
      </c>
    </row>
    <row r="30" spans="1:28" x14ac:dyDescent="0.35">
      <c r="A30" s="12">
        <v>890303841</v>
      </c>
      <c r="B30" s="4" t="s">
        <v>1</v>
      </c>
      <c r="C30" s="4">
        <v>398356</v>
      </c>
      <c r="D30" s="4" t="s">
        <v>31</v>
      </c>
      <c r="E30" s="4" t="s">
        <v>175</v>
      </c>
      <c r="F30" s="4" t="s">
        <v>31</v>
      </c>
      <c r="G30" s="11">
        <v>45098</v>
      </c>
      <c r="H30" s="11" t="e">
        <v>#N/A</v>
      </c>
      <c r="I30" s="17">
        <v>7226479</v>
      </c>
      <c r="J30" s="17">
        <v>7226479</v>
      </c>
      <c r="K30" s="12" t="s">
        <v>305</v>
      </c>
      <c r="L30" s="12" t="e">
        <v>#N/A</v>
      </c>
      <c r="M30" s="12"/>
      <c r="N30" s="12"/>
      <c r="O30" s="17">
        <v>0</v>
      </c>
      <c r="P30" s="17">
        <v>0</v>
      </c>
      <c r="Q30" s="17">
        <v>0</v>
      </c>
      <c r="R30" s="17"/>
      <c r="S30" s="17"/>
      <c r="T30" s="17">
        <v>0</v>
      </c>
      <c r="U30" s="17"/>
      <c r="V30" s="17">
        <v>0</v>
      </c>
      <c r="W30" s="12"/>
      <c r="X30" s="12"/>
      <c r="Y30" s="17">
        <v>0</v>
      </c>
      <c r="Z30" s="12"/>
      <c r="AA30" s="12"/>
      <c r="AB30" s="25">
        <v>45443</v>
      </c>
    </row>
    <row r="31" spans="1:28" x14ac:dyDescent="0.35">
      <c r="A31" s="12">
        <v>890303841</v>
      </c>
      <c r="B31" s="4" t="s">
        <v>1</v>
      </c>
      <c r="C31" s="4">
        <v>398732</v>
      </c>
      <c r="D31" s="4" t="s">
        <v>32</v>
      </c>
      <c r="E31" s="4" t="s">
        <v>176</v>
      </c>
      <c r="F31" s="4" t="s">
        <v>32</v>
      </c>
      <c r="G31" s="11">
        <v>45103</v>
      </c>
      <c r="H31" s="11">
        <v>45170.291666666664</v>
      </c>
      <c r="I31" s="17">
        <v>749839</v>
      </c>
      <c r="J31" s="17">
        <v>749839</v>
      </c>
      <c r="K31" s="12" t="s">
        <v>312</v>
      </c>
      <c r="L31" s="12" t="s">
        <v>252</v>
      </c>
      <c r="M31" s="12"/>
      <c r="N31" s="12"/>
      <c r="O31" s="17">
        <v>749839</v>
      </c>
      <c r="P31" s="17">
        <v>0</v>
      </c>
      <c r="Q31" s="17">
        <v>0</v>
      </c>
      <c r="R31" s="17"/>
      <c r="S31" s="17"/>
      <c r="T31" s="17">
        <v>749839</v>
      </c>
      <c r="U31" s="17"/>
      <c r="V31" s="17">
        <v>749839</v>
      </c>
      <c r="W31" s="12"/>
      <c r="X31" s="12"/>
      <c r="Y31" s="17">
        <v>749839</v>
      </c>
      <c r="Z31" s="12">
        <v>4800062312</v>
      </c>
      <c r="AA31" s="12" t="s">
        <v>266</v>
      </c>
      <c r="AB31" s="25">
        <v>45443</v>
      </c>
    </row>
    <row r="32" spans="1:28" x14ac:dyDescent="0.35">
      <c r="A32" s="12">
        <v>890303841</v>
      </c>
      <c r="B32" s="4" t="s">
        <v>1</v>
      </c>
      <c r="C32" s="4">
        <v>399159</v>
      </c>
      <c r="D32" s="4" t="s">
        <v>33</v>
      </c>
      <c r="E32" s="4" t="s">
        <v>177</v>
      </c>
      <c r="F32" s="4" t="s">
        <v>33</v>
      </c>
      <c r="G32" s="11">
        <v>45107</v>
      </c>
      <c r="H32" s="11">
        <v>45170.291666666664</v>
      </c>
      <c r="I32" s="17">
        <v>393163</v>
      </c>
      <c r="J32" s="17">
        <v>393163</v>
      </c>
      <c r="K32" s="12" t="s">
        <v>312</v>
      </c>
      <c r="L32" s="12" t="s">
        <v>252</v>
      </c>
      <c r="M32" s="12"/>
      <c r="N32" s="12"/>
      <c r="O32" s="17">
        <v>393163</v>
      </c>
      <c r="P32" s="17">
        <v>0</v>
      </c>
      <c r="Q32" s="17">
        <v>0</v>
      </c>
      <c r="R32" s="17"/>
      <c r="S32" s="17"/>
      <c r="T32" s="17">
        <v>393163</v>
      </c>
      <c r="U32" s="17"/>
      <c r="V32" s="17">
        <v>393163</v>
      </c>
      <c r="W32" s="12"/>
      <c r="X32" s="12"/>
      <c r="Y32" s="17">
        <v>393163</v>
      </c>
      <c r="Z32" s="12">
        <v>4800062312</v>
      </c>
      <c r="AA32" s="12" t="s">
        <v>266</v>
      </c>
      <c r="AB32" s="25">
        <v>45443</v>
      </c>
    </row>
    <row r="33" spans="1:28" x14ac:dyDescent="0.35">
      <c r="A33" s="12">
        <v>890303841</v>
      </c>
      <c r="B33" s="4" t="s">
        <v>1</v>
      </c>
      <c r="C33" s="4">
        <v>393419</v>
      </c>
      <c r="D33" s="4" t="s">
        <v>34</v>
      </c>
      <c r="E33" s="4" t="s">
        <v>178</v>
      </c>
      <c r="F33" s="4" t="s">
        <v>34</v>
      </c>
      <c r="G33" s="11">
        <v>45035</v>
      </c>
      <c r="H33" s="11">
        <v>45067</v>
      </c>
      <c r="I33" s="17">
        <v>82645</v>
      </c>
      <c r="J33" s="17">
        <v>82645</v>
      </c>
      <c r="K33" s="12" t="s">
        <v>312</v>
      </c>
      <c r="L33" s="12" t="s">
        <v>252</v>
      </c>
      <c r="M33" s="12"/>
      <c r="N33" s="12"/>
      <c r="O33" s="17">
        <v>82645</v>
      </c>
      <c r="P33" s="17">
        <v>0</v>
      </c>
      <c r="Q33" s="17">
        <v>0</v>
      </c>
      <c r="R33" s="17"/>
      <c r="S33" s="17"/>
      <c r="T33" s="17">
        <v>82645</v>
      </c>
      <c r="U33" s="17"/>
      <c r="V33" s="17">
        <v>82645</v>
      </c>
      <c r="W33" s="12"/>
      <c r="X33" s="12"/>
      <c r="Y33" s="17">
        <v>82645</v>
      </c>
      <c r="Z33" s="12">
        <v>2201520924</v>
      </c>
      <c r="AA33" s="12" t="s">
        <v>265</v>
      </c>
      <c r="AB33" s="25">
        <v>45443</v>
      </c>
    </row>
    <row r="34" spans="1:28" x14ac:dyDescent="0.35">
      <c r="A34" s="12">
        <v>890303841</v>
      </c>
      <c r="B34" s="4" t="s">
        <v>1</v>
      </c>
      <c r="C34" s="4">
        <v>394943</v>
      </c>
      <c r="D34" s="4" t="s">
        <v>35</v>
      </c>
      <c r="E34" s="4" t="s">
        <v>179</v>
      </c>
      <c r="F34" s="4" t="s">
        <v>35</v>
      </c>
      <c r="G34" s="11">
        <v>45052</v>
      </c>
      <c r="H34" s="11">
        <v>45097</v>
      </c>
      <c r="I34" s="17">
        <v>703345</v>
      </c>
      <c r="J34" s="17">
        <v>703345</v>
      </c>
      <c r="K34" s="12" t="s">
        <v>312</v>
      </c>
      <c r="L34" s="12" t="s">
        <v>252</v>
      </c>
      <c r="M34" s="12"/>
      <c r="N34" s="12"/>
      <c r="O34" s="17">
        <v>703345</v>
      </c>
      <c r="P34" s="17">
        <v>0</v>
      </c>
      <c r="Q34" s="17">
        <v>0</v>
      </c>
      <c r="R34" s="17"/>
      <c r="S34" s="17"/>
      <c r="T34" s="17">
        <v>703345</v>
      </c>
      <c r="U34" s="17"/>
      <c r="V34" s="17">
        <v>703345</v>
      </c>
      <c r="W34" s="12"/>
      <c r="X34" s="12"/>
      <c r="Y34" s="17">
        <v>703345</v>
      </c>
      <c r="Z34" s="12">
        <v>2201520924</v>
      </c>
      <c r="AA34" s="12" t="s">
        <v>265</v>
      </c>
      <c r="AB34" s="25">
        <v>45443</v>
      </c>
    </row>
    <row r="35" spans="1:28" x14ac:dyDescent="0.35">
      <c r="A35" s="12">
        <v>890303841</v>
      </c>
      <c r="B35" s="4" t="s">
        <v>1</v>
      </c>
      <c r="C35" s="4">
        <v>395456</v>
      </c>
      <c r="D35" s="4" t="s">
        <v>36</v>
      </c>
      <c r="E35" s="4" t="s">
        <v>180</v>
      </c>
      <c r="F35" s="4" t="s">
        <v>36</v>
      </c>
      <c r="G35" s="11">
        <v>45060</v>
      </c>
      <c r="H35" s="11">
        <v>45097</v>
      </c>
      <c r="I35" s="17">
        <v>73400</v>
      </c>
      <c r="J35" s="17">
        <v>73400</v>
      </c>
      <c r="K35" s="12" t="s">
        <v>312</v>
      </c>
      <c r="L35" s="12" t="s">
        <v>252</v>
      </c>
      <c r="M35" s="12"/>
      <c r="N35" s="12"/>
      <c r="O35" s="17">
        <v>73400</v>
      </c>
      <c r="P35" s="17">
        <v>0</v>
      </c>
      <c r="Q35" s="17">
        <v>0</v>
      </c>
      <c r="R35" s="17"/>
      <c r="S35" s="17"/>
      <c r="T35" s="17">
        <v>73400</v>
      </c>
      <c r="U35" s="17"/>
      <c r="V35" s="17">
        <v>73400</v>
      </c>
      <c r="W35" s="12"/>
      <c r="X35" s="12"/>
      <c r="Y35" s="17">
        <v>73400</v>
      </c>
      <c r="Z35" s="12">
        <v>2201520924</v>
      </c>
      <c r="AA35" s="12" t="s">
        <v>265</v>
      </c>
      <c r="AB35" s="25">
        <v>45443</v>
      </c>
    </row>
    <row r="36" spans="1:28" x14ac:dyDescent="0.35">
      <c r="A36" s="12">
        <v>890303841</v>
      </c>
      <c r="B36" s="4" t="s">
        <v>1</v>
      </c>
      <c r="C36" s="4">
        <v>395878</v>
      </c>
      <c r="D36" s="4" t="s">
        <v>37</v>
      </c>
      <c r="E36" s="4" t="s">
        <v>181</v>
      </c>
      <c r="F36" s="4" t="s">
        <v>37</v>
      </c>
      <c r="G36" s="11">
        <v>45066</v>
      </c>
      <c r="H36" s="11">
        <v>45097</v>
      </c>
      <c r="I36" s="17">
        <v>736545</v>
      </c>
      <c r="J36" s="17">
        <v>736545</v>
      </c>
      <c r="K36" s="12" t="s">
        <v>312</v>
      </c>
      <c r="L36" s="12" t="s">
        <v>252</v>
      </c>
      <c r="M36" s="12"/>
      <c r="N36" s="12"/>
      <c r="O36" s="17">
        <v>736545</v>
      </c>
      <c r="P36" s="17">
        <v>0</v>
      </c>
      <c r="Q36" s="17">
        <v>0</v>
      </c>
      <c r="R36" s="17"/>
      <c r="S36" s="17"/>
      <c r="T36" s="17">
        <v>736545</v>
      </c>
      <c r="U36" s="17"/>
      <c r="V36" s="17">
        <v>736545</v>
      </c>
      <c r="W36" s="12"/>
      <c r="X36" s="12"/>
      <c r="Y36" s="17">
        <v>736545</v>
      </c>
      <c r="Z36" s="12">
        <v>2201520924</v>
      </c>
      <c r="AA36" s="12" t="s">
        <v>265</v>
      </c>
      <c r="AB36" s="25">
        <v>45443</v>
      </c>
    </row>
    <row r="37" spans="1:28" x14ac:dyDescent="0.35">
      <c r="A37" s="12">
        <v>890303841</v>
      </c>
      <c r="B37" s="4" t="s">
        <v>1</v>
      </c>
      <c r="C37" s="4">
        <v>395894</v>
      </c>
      <c r="D37" s="4" t="s">
        <v>38</v>
      </c>
      <c r="E37" s="4" t="s">
        <v>182</v>
      </c>
      <c r="F37" s="4" t="s">
        <v>38</v>
      </c>
      <c r="G37" s="11">
        <v>45066</v>
      </c>
      <c r="H37" s="11">
        <v>45097</v>
      </c>
      <c r="I37" s="17">
        <v>73400</v>
      </c>
      <c r="J37" s="17">
        <v>73400</v>
      </c>
      <c r="K37" s="12" t="s">
        <v>312</v>
      </c>
      <c r="L37" s="12" t="s">
        <v>252</v>
      </c>
      <c r="M37" s="12"/>
      <c r="N37" s="12"/>
      <c r="O37" s="17">
        <v>73400</v>
      </c>
      <c r="P37" s="17">
        <v>0</v>
      </c>
      <c r="Q37" s="17">
        <v>0</v>
      </c>
      <c r="R37" s="17"/>
      <c r="S37" s="17"/>
      <c r="T37" s="17">
        <v>73400</v>
      </c>
      <c r="U37" s="17"/>
      <c r="V37" s="17">
        <v>73400</v>
      </c>
      <c r="W37" s="12"/>
      <c r="X37" s="12"/>
      <c r="Y37" s="17">
        <v>73400</v>
      </c>
      <c r="Z37" s="12">
        <v>2201520924</v>
      </c>
      <c r="AA37" s="12" t="s">
        <v>265</v>
      </c>
      <c r="AB37" s="25">
        <v>45443</v>
      </c>
    </row>
    <row r="38" spans="1:28" x14ac:dyDescent="0.35">
      <c r="A38" s="12">
        <v>890303841</v>
      </c>
      <c r="B38" s="4" t="s">
        <v>2</v>
      </c>
      <c r="C38" s="4">
        <v>312484</v>
      </c>
      <c r="D38" s="4" t="s">
        <v>39</v>
      </c>
      <c r="E38" s="4" t="s">
        <v>183</v>
      </c>
      <c r="F38" s="4" t="s">
        <v>39</v>
      </c>
      <c r="G38" s="11">
        <v>44993</v>
      </c>
      <c r="H38" s="11">
        <v>45054</v>
      </c>
      <c r="I38" s="17">
        <v>88113</v>
      </c>
      <c r="J38" s="17">
        <v>88113</v>
      </c>
      <c r="K38" s="12" t="s">
        <v>312</v>
      </c>
      <c r="L38" s="12" t="s">
        <v>252</v>
      </c>
      <c r="M38" s="12"/>
      <c r="N38" s="12"/>
      <c r="O38" s="17">
        <v>88113</v>
      </c>
      <c r="P38" s="17">
        <v>0</v>
      </c>
      <c r="Q38" s="17">
        <v>0</v>
      </c>
      <c r="R38" s="17"/>
      <c r="S38" s="17"/>
      <c r="T38" s="17">
        <v>88113</v>
      </c>
      <c r="U38" s="17"/>
      <c r="V38" s="17">
        <v>88113</v>
      </c>
      <c r="W38" s="12"/>
      <c r="X38" s="12"/>
      <c r="Y38" s="17">
        <v>88113</v>
      </c>
      <c r="Z38" s="12">
        <v>2201520924</v>
      </c>
      <c r="AA38" s="12" t="s">
        <v>265</v>
      </c>
      <c r="AB38" s="25">
        <v>45443</v>
      </c>
    </row>
    <row r="39" spans="1:28" x14ac:dyDescent="0.35">
      <c r="A39" s="12">
        <v>890303841</v>
      </c>
      <c r="B39" s="4" t="s">
        <v>2</v>
      </c>
      <c r="C39" s="4">
        <v>302533</v>
      </c>
      <c r="D39" s="4" t="s">
        <v>40</v>
      </c>
      <c r="E39" s="4" t="s">
        <v>184</v>
      </c>
      <c r="F39" s="4" t="s">
        <v>40</v>
      </c>
      <c r="G39" s="11">
        <v>44948</v>
      </c>
      <c r="H39" s="11">
        <v>45034</v>
      </c>
      <c r="I39" s="17">
        <v>80832</v>
      </c>
      <c r="J39" s="17">
        <v>80832</v>
      </c>
      <c r="K39" s="12" t="s">
        <v>272</v>
      </c>
      <c r="L39" s="12" t="s">
        <v>250</v>
      </c>
      <c r="M39" s="12"/>
      <c r="N39" s="12"/>
      <c r="O39" s="17">
        <v>80832</v>
      </c>
      <c r="P39" s="17">
        <v>80832</v>
      </c>
      <c r="Q39" s="17">
        <v>0</v>
      </c>
      <c r="R39" s="17" t="s">
        <v>280</v>
      </c>
      <c r="S39" s="17" t="s">
        <v>281</v>
      </c>
      <c r="T39" s="17">
        <v>80832</v>
      </c>
      <c r="U39" s="17"/>
      <c r="V39" s="17">
        <v>0</v>
      </c>
      <c r="W39" s="12"/>
      <c r="X39" s="12"/>
      <c r="Y39" s="17">
        <v>0</v>
      </c>
      <c r="Z39" s="12"/>
      <c r="AA39" s="12"/>
      <c r="AB39" s="25">
        <v>45443</v>
      </c>
    </row>
    <row r="40" spans="1:28" x14ac:dyDescent="0.35">
      <c r="A40" s="12">
        <v>890303841</v>
      </c>
      <c r="B40" s="4" t="s">
        <v>2</v>
      </c>
      <c r="C40" s="4">
        <v>302534</v>
      </c>
      <c r="D40" s="4" t="s">
        <v>41</v>
      </c>
      <c r="E40" s="4" t="s">
        <v>185</v>
      </c>
      <c r="F40" s="4" t="s">
        <v>41</v>
      </c>
      <c r="G40" s="11">
        <v>44948</v>
      </c>
      <c r="H40" s="11">
        <v>45034</v>
      </c>
      <c r="I40" s="17">
        <v>5620962</v>
      </c>
      <c r="J40" s="17">
        <v>5620962</v>
      </c>
      <c r="K40" s="12" t="s">
        <v>272</v>
      </c>
      <c r="L40" s="12" t="s">
        <v>250</v>
      </c>
      <c r="M40" s="12"/>
      <c r="N40" s="12"/>
      <c r="O40" s="17">
        <v>5620962</v>
      </c>
      <c r="P40" s="17">
        <v>5620962</v>
      </c>
      <c r="Q40" s="17">
        <v>0</v>
      </c>
      <c r="R40" s="17" t="s">
        <v>282</v>
      </c>
      <c r="S40" s="17" t="s">
        <v>283</v>
      </c>
      <c r="T40" s="17">
        <v>5620962</v>
      </c>
      <c r="U40" s="17"/>
      <c r="V40" s="17">
        <v>0</v>
      </c>
      <c r="W40" s="12"/>
      <c r="X40" s="12"/>
      <c r="Y40" s="17">
        <v>0</v>
      </c>
      <c r="Z40" s="12"/>
      <c r="AA40" s="12"/>
      <c r="AB40" s="25">
        <v>45443</v>
      </c>
    </row>
    <row r="41" spans="1:28" x14ac:dyDescent="0.35">
      <c r="A41" s="12">
        <v>890303841</v>
      </c>
      <c r="B41" s="4" t="s">
        <v>1</v>
      </c>
      <c r="C41" s="4">
        <v>394557</v>
      </c>
      <c r="D41" s="4" t="s">
        <v>42</v>
      </c>
      <c r="E41" s="4" t="s">
        <v>186</v>
      </c>
      <c r="F41" s="4" t="s">
        <v>42</v>
      </c>
      <c r="G41" s="11">
        <v>45046</v>
      </c>
      <c r="H41" s="11">
        <v>45067</v>
      </c>
      <c r="I41" s="17">
        <v>1385549</v>
      </c>
      <c r="J41" s="17">
        <v>1385549</v>
      </c>
      <c r="K41" s="12" t="s">
        <v>268</v>
      </c>
      <c r="L41" s="12" t="s">
        <v>250</v>
      </c>
      <c r="M41" s="12"/>
      <c r="N41" s="12"/>
      <c r="O41" s="17">
        <v>1385549</v>
      </c>
      <c r="P41" s="17">
        <v>1385549</v>
      </c>
      <c r="Q41" s="17">
        <v>0</v>
      </c>
      <c r="R41" s="17"/>
      <c r="S41" s="17"/>
      <c r="T41" s="17">
        <v>1385549</v>
      </c>
      <c r="U41" s="17">
        <v>1385549</v>
      </c>
      <c r="V41" s="17">
        <v>0</v>
      </c>
      <c r="W41" s="12"/>
      <c r="X41" s="12"/>
      <c r="Y41" s="17">
        <v>0</v>
      </c>
      <c r="Z41" s="12"/>
      <c r="AA41" s="12"/>
      <c r="AB41" s="25">
        <v>45443</v>
      </c>
    </row>
    <row r="42" spans="1:28" x14ac:dyDescent="0.35">
      <c r="A42" s="12">
        <v>890303841</v>
      </c>
      <c r="B42" s="4" t="s">
        <v>1</v>
      </c>
      <c r="C42" s="4">
        <v>373991</v>
      </c>
      <c r="D42" s="4" t="s">
        <v>43</v>
      </c>
      <c r="E42" s="4" t="s">
        <v>187</v>
      </c>
      <c r="F42" s="4" t="s">
        <v>43</v>
      </c>
      <c r="G42" s="11">
        <v>44879</v>
      </c>
      <c r="H42" s="11">
        <v>44977</v>
      </c>
      <c r="I42" s="17">
        <v>297084</v>
      </c>
      <c r="J42" s="17">
        <v>297084</v>
      </c>
      <c r="K42" s="12" t="s">
        <v>272</v>
      </c>
      <c r="L42" s="12" t="s">
        <v>250</v>
      </c>
      <c r="M42" s="12"/>
      <c r="N42" s="12"/>
      <c r="O42" s="17">
        <v>297084</v>
      </c>
      <c r="P42" s="17">
        <v>297084</v>
      </c>
      <c r="Q42" s="17">
        <v>0</v>
      </c>
      <c r="R42" s="17" t="s">
        <v>284</v>
      </c>
      <c r="S42" s="17" t="s">
        <v>276</v>
      </c>
      <c r="T42" s="17">
        <v>297084</v>
      </c>
      <c r="U42" s="17"/>
      <c r="V42" s="17">
        <v>0</v>
      </c>
      <c r="W42" s="12"/>
      <c r="X42" s="12"/>
      <c r="Y42" s="17">
        <v>0</v>
      </c>
      <c r="Z42" s="12"/>
      <c r="AA42" s="12"/>
      <c r="AB42" s="25">
        <v>45443</v>
      </c>
    </row>
    <row r="43" spans="1:28" x14ac:dyDescent="0.35">
      <c r="A43" s="12">
        <v>890303841</v>
      </c>
      <c r="B43" s="4" t="s">
        <v>1</v>
      </c>
      <c r="C43" s="4">
        <v>377276</v>
      </c>
      <c r="D43" s="4" t="s">
        <v>44</v>
      </c>
      <c r="E43" s="4" t="s">
        <v>188</v>
      </c>
      <c r="F43" s="4" t="s">
        <v>44</v>
      </c>
      <c r="G43" s="11">
        <v>44904</v>
      </c>
      <c r="H43" s="11">
        <v>44977</v>
      </c>
      <c r="I43" s="17">
        <v>40150446</v>
      </c>
      <c r="J43" s="17">
        <v>40150446</v>
      </c>
      <c r="K43" s="12" t="s">
        <v>272</v>
      </c>
      <c r="L43" s="12" t="s">
        <v>250</v>
      </c>
      <c r="M43" s="12"/>
      <c r="N43" s="12"/>
      <c r="O43" s="17">
        <v>40150446</v>
      </c>
      <c r="P43" s="17">
        <v>40150446</v>
      </c>
      <c r="Q43" s="17">
        <v>0</v>
      </c>
      <c r="R43" s="17" t="s">
        <v>285</v>
      </c>
      <c r="S43" s="17" t="s">
        <v>283</v>
      </c>
      <c r="T43" s="17">
        <v>40150446</v>
      </c>
      <c r="U43" s="17"/>
      <c r="V43" s="17">
        <v>0</v>
      </c>
      <c r="W43" s="12"/>
      <c r="X43" s="12"/>
      <c r="Y43" s="17">
        <v>0</v>
      </c>
      <c r="Z43" s="12"/>
      <c r="AA43" s="12"/>
      <c r="AB43" s="25">
        <v>45443</v>
      </c>
    </row>
    <row r="44" spans="1:28" x14ac:dyDescent="0.35">
      <c r="A44" s="12">
        <v>890303841</v>
      </c>
      <c r="B44" s="4" t="s">
        <v>1</v>
      </c>
      <c r="C44" s="4">
        <v>369480</v>
      </c>
      <c r="D44" s="4" t="s">
        <v>45</v>
      </c>
      <c r="E44" s="4" t="s">
        <v>189</v>
      </c>
      <c r="F44" s="4" t="s">
        <v>45</v>
      </c>
      <c r="G44" s="11">
        <v>44847</v>
      </c>
      <c r="H44" s="11">
        <v>44978</v>
      </c>
      <c r="I44" s="17">
        <v>140400</v>
      </c>
      <c r="J44" s="17">
        <v>140400</v>
      </c>
      <c r="K44" s="12" t="s">
        <v>272</v>
      </c>
      <c r="L44" s="12" t="s">
        <v>250</v>
      </c>
      <c r="M44" s="12"/>
      <c r="N44" s="12"/>
      <c r="O44" s="17">
        <v>140400</v>
      </c>
      <c r="P44" s="17">
        <v>140400</v>
      </c>
      <c r="Q44" s="17">
        <v>0</v>
      </c>
      <c r="R44" s="17" t="s">
        <v>286</v>
      </c>
      <c r="S44" s="17" t="s">
        <v>276</v>
      </c>
      <c r="T44" s="17">
        <v>140400</v>
      </c>
      <c r="U44" s="17"/>
      <c r="V44" s="17">
        <v>0</v>
      </c>
      <c r="W44" s="12"/>
      <c r="X44" s="12"/>
      <c r="Y44" s="17">
        <v>0</v>
      </c>
      <c r="Z44" s="12"/>
      <c r="AA44" s="12"/>
      <c r="AB44" s="25">
        <v>45443</v>
      </c>
    </row>
    <row r="45" spans="1:28" x14ac:dyDescent="0.35">
      <c r="A45" s="12">
        <v>890303841</v>
      </c>
      <c r="B45" s="4" t="s">
        <v>1</v>
      </c>
      <c r="C45" s="4">
        <v>369667</v>
      </c>
      <c r="D45" s="4" t="s">
        <v>46</v>
      </c>
      <c r="E45" s="4" t="s">
        <v>190</v>
      </c>
      <c r="F45" s="4" t="s">
        <v>46</v>
      </c>
      <c r="G45" s="11">
        <v>44848</v>
      </c>
      <c r="H45" s="11">
        <v>44978</v>
      </c>
      <c r="I45" s="17">
        <v>4413928</v>
      </c>
      <c r="J45" s="17">
        <v>4413928</v>
      </c>
      <c r="K45" s="12" t="s">
        <v>272</v>
      </c>
      <c r="L45" s="12" t="s">
        <v>250</v>
      </c>
      <c r="M45" s="12"/>
      <c r="N45" s="12"/>
      <c r="O45" s="17">
        <v>4413928</v>
      </c>
      <c r="P45" s="17">
        <v>4413928</v>
      </c>
      <c r="Q45" s="17">
        <v>0</v>
      </c>
      <c r="R45" s="17" t="s">
        <v>287</v>
      </c>
      <c r="S45" s="17" t="s">
        <v>276</v>
      </c>
      <c r="T45" s="17">
        <v>4413928</v>
      </c>
      <c r="U45" s="17"/>
      <c r="V45" s="17">
        <v>0</v>
      </c>
      <c r="W45" s="12"/>
      <c r="X45" s="12"/>
      <c r="Y45" s="17">
        <v>0</v>
      </c>
      <c r="Z45" s="12"/>
      <c r="AA45" s="12"/>
      <c r="AB45" s="25">
        <v>45443</v>
      </c>
    </row>
    <row r="46" spans="1:28" x14ac:dyDescent="0.35">
      <c r="A46" s="12">
        <v>890303841</v>
      </c>
      <c r="B46" s="4" t="s">
        <v>1</v>
      </c>
      <c r="C46" s="4">
        <v>350203</v>
      </c>
      <c r="D46" s="4" t="s">
        <v>47</v>
      </c>
      <c r="E46" s="4" t="s">
        <v>191</v>
      </c>
      <c r="F46" s="4" t="s">
        <v>47</v>
      </c>
      <c r="G46" s="11">
        <v>44743</v>
      </c>
      <c r="H46" s="11">
        <v>44977</v>
      </c>
      <c r="I46" s="17">
        <v>3689736</v>
      </c>
      <c r="J46" s="17">
        <v>3689736</v>
      </c>
      <c r="K46" s="12" t="s">
        <v>272</v>
      </c>
      <c r="L46" s="12" t="s">
        <v>250</v>
      </c>
      <c r="M46" s="12"/>
      <c r="N46" s="12"/>
      <c r="O46" s="17">
        <v>3689736</v>
      </c>
      <c r="P46" s="17">
        <v>3689736</v>
      </c>
      <c r="Q46" s="17">
        <v>0</v>
      </c>
      <c r="R46" s="17" t="s">
        <v>288</v>
      </c>
      <c r="S46" s="17" t="s">
        <v>276</v>
      </c>
      <c r="T46" s="17">
        <v>3689736</v>
      </c>
      <c r="U46" s="17"/>
      <c r="V46" s="17">
        <v>0</v>
      </c>
      <c r="W46" s="12"/>
      <c r="X46" s="12"/>
      <c r="Y46" s="17">
        <v>0</v>
      </c>
      <c r="Z46" s="12"/>
      <c r="AA46" s="12"/>
      <c r="AB46" s="25">
        <v>45443</v>
      </c>
    </row>
    <row r="47" spans="1:28" x14ac:dyDescent="0.35">
      <c r="A47" s="12">
        <v>890303841</v>
      </c>
      <c r="B47" s="4" t="s">
        <v>1</v>
      </c>
      <c r="C47" s="4">
        <v>346910</v>
      </c>
      <c r="D47" s="4" t="s">
        <v>48</v>
      </c>
      <c r="E47" s="4" t="s">
        <v>192</v>
      </c>
      <c r="F47" s="4" t="s">
        <v>48</v>
      </c>
      <c r="G47" s="11">
        <v>44727</v>
      </c>
      <c r="H47" s="11">
        <v>44977</v>
      </c>
      <c r="I47" s="17">
        <v>1061747</v>
      </c>
      <c r="J47" s="17">
        <v>1061747</v>
      </c>
      <c r="K47" s="12" t="s">
        <v>272</v>
      </c>
      <c r="L47" s="12" t="s">
        <v>250</v>
      </c>
      <c r="M47" s="12"/>
      <c r="N47" s="12"/>
      <c r="O47" s="17">
        <v>1061747</v>
      </c>
      <c r="P47" s="17">
        <v>1061747</v>
      </c>
      <c r="Q47" s="17">
        <v>0</v>
      </c>
      <c r="R47" s="17" t="s">
        <v>289</v>
      </c>
      <c r="S47" s="17" t="s">
        <v>276</v>
      </c>
      <c r="T47" s="17">
        <v>1061747</v>
      </c>
      <c r="U47" s="17"/>
      <c r="V47" s="17">
        <v>0</v>
      </c>
      <c r="W47" s="12"/>
      <c r="X47" s="12"/>
      <c r="Y47" s="17">
        <v>0</v>
      </c>
      <c r="Z47" s="12"/>
      <c r="AA47" s="12"/>
      <c r="AB47" s="25">
        <v>45443</v>
      </c>
    </row>
    <row r="48" spans="1:28" x14ac:dyDescent="0.35">
      <c r="A48" s="12">
        <v>890303841</v>
      </c>
      <c r="B48" s="4" t="s">
        <v>1</v>
      </c>
      <c r="C48" s="4">
        <v>314330</v>
      </c>
      <c r="D48" s="4" t="s">
        <v>49</v>
      </c>
      <c r="E48" s="4" t="s">
        <v>193</v>
      </c>
      <c r="F48" s="4" t="s">
        <v>49</v>
      </c>
      <c r="G48" s="11">
        <v>44576</v>
      </c>
      <c r="H48" s="11" t="e">
        <v>#N/A</v>
      </c>
      <c r="I48" s="17">
        <v>3512760</v>
      </c>
      <c r="J48" s="17">
        <v>3512760</v>
      </c>
      <c r="K48" s="12" t="s">
        <v>272</v>
      </c>
      <c r="L48" s="12" t="s">
        <v>250</v>
      </c>
      <c r="M48" s="12"/>
      <c r="N48" s="12"/>
      <c r="O48" s="17">
        <v>3512760</v>
      </c>
      <c r="P48" s="17">
        <v>3512760</v>
      </c>
      <c r="Q48" s="17">
        <v>0</v>
      </c>
      <c r="R48" s="17" t="s">
        <v>306</v>
      </c>
      <c r="S48" s="17" t="s">
        <v>274</v>
      </c>
      <c r="T48" s="17">
        <v>3512760</v>
      </c>
      <c r="U48" s="17"/>
      <c r="V48" s="17">
        <v>0</v>
      </c>
      <c r="W48" s="12"/>
      <c r="X48" s="12"/>
      <c r="Y48" s="17">
        <v>0</v>
      </c>
      <c r="Z48" s="12"/>
      <c r="AA48" s="12"/>
      <c r="AB48" s="25">
        <v>45443</v>
      </c>
    </row>
    <row r="49" spans="1:28" x14ac:dyDescent="0.35">
      <c r="A49" s="12">
        <v>890303841</v>
      </c>
      <c r="B49" s="4" t="s">
        <v>1</v>
      </c>
      <c r="C49" s="4">
        <v>402287</v>
      </c>
      <c r="D49" s="4" t="s">
        <v>50</v>
      </c>
      <c r="E49" s="4" t="s">
        <v>194</v>
      </c>
      <c r="F49" s="4" t="s">
        <v>50</v>
      </c>
      <c r="G49" s="11">
        <v>45154</v>
      </c>
      <c r="H49" s="11">
        <v>45184.479733796295</v>
      </c>
      <c r="I49" s="17">
        <v>73400</v>
      </c>
      <c r="J49" s="17">
        <v>73400</v>
      </c>
      <c r="K49" s="12" t="s">
        <v>312</v>
      </c>
      <c r="L49" s="12" t="s">
        <v>252</v>
      </c>
      <c r="M49" s="12"/>
      <c r="N49" s="12"/>
      <c r="O49" s="17">
        <v>73400</v>
      </c>
      <c r="P49" s="17">
        <v>0</v>
      </c>
      <c r="Q49" s="17">
        <v>0</v>
      </c>
      <c r="R49" s="17"/>
      <c r="S49" s="17"/>
      <c r="T49" s="17">
        <v>73400</v>
      </c>
      <c r="U49" s="17"/>
      <c r="V49" s="17">
        <v>73400</v>
      </c>
      <c r="W49" s="12"/>
      <c r="X49" s="12"/>
      <c r="Y49" s="17">
        <v>73400</v>
      </c>
      <c r="Z49" s="12">
        <v>2201520924</v>
      </c>
      <c r="AA49" s="12" t="s">
        <v>265</v>
      </c>
      <c r="AB49" s="25">
        <v>45443</v>
      </c>
    </row>
    <row r="50" spans="1:28" x14ac:dyDescent="0.35">
      <c r="A50" s="12">
        <v>890303841</v>
      </c>
      <c r="B50" s="4" t="s">
        <v>1</v>
      </c>
      <c r="C50" s="4">
        <v>402454</v>
      </c>
      <c r="D50" s="4" t="s">
        <v>51</v>
      </c>
      <c r="E50" s="4" t="s">
        <v>195</v>
      </c>
      <c r="F50" s="4" t="s">
        <v>51</v>
      </c>
      <c r="G50" s="11">
        <v>45155</v>
      </c>
      <c r="H50" s="11">
        <v>45184.466874999998</v>
      </c>
      <c r="I50" s="17">
        <v>74437</v>
      </c>
      <c r="J50" s="17">
        <v>74437</v>
      </c>
      <c r="K50" s="12" t="s">
        <v>312</v>
      </c>
      <c r="L50" s="12" t="s">
        <v>252</v>
      </c>
      <c r="M50" s="12"/>
      <c r="N50" s="12"/>
      <c r="O50" s="17">
        <v>74437</v>
      </c>
      <c r="P50" s="17">
        <v>0</v>
      </c>
      <c r="Q50" s="17">
        <v>0</v>
      </c>
      <c r="R50" s="17"/>
      <c r="S50" s="17"/>
      <c r="T50" s="17">
        <v>74437</v>
      </c>
      <c r="U50" s="17"/>
      <c r="V50" s="17">
        <v>74437</v>
      </c>
      <c r="W50" s="12"/>
      <c r="X50" s="12"/>
      <c r="Y50" s="17">
        <v>74437</v>
      </c>
      <c r="Z50" s="12">
        <v>2201520924</v>
      </c>
      <c r="AA50" s="12" t="s">
        <v>265</v>
      </c>
      <c r="AB50" s="25">
        <v>45443</v>
      </c>
    </row>
    <row r="51" spans="1:28" x14ac:dyDescent="0.35">
      <c r="A51" s="12">
        <v>890303841</v>
      </c>
      <c r="B51" s="4" t="s">
        <v>1</v>
      </c>
      <c r="C51" s="4">
        <v>403155</v>
      </c>
      <c r="D51" s="4" t="s">
        <v>52</v>
      </c>
      <c r="E51" s="4" t="s">
        <v>196</v>
      </c>
      <c r="F51" s="4" t="s">
        <v>52</v>
      </c>
      <c r="G51" s="11">
        <v>45167</v>
      </c>
      <c r="H51" s="11">
        <v>45184.400219907409</v>
      </c>
      <c r="I51" s="17">
        <v>1561872</v>
      </c>
      <c r="J51" s="17">
        <v>1561872</v>
      </c>
      <c r="K51" s="12" t="s">
        <v>312</v>
      </c>
      <c r="L51" s="12" t="s">
        <v>252</v>
      </c>
      <c r="M51" s="12"/>
      <c r="N51" s="12"/>
      <c r="O51" s="17">
        <v>1561872</v>
      </c>
      <c r="P51" s="17">
        <v>0</v>
      </c>
      <c r="Q51" s="17">
        <v>0</v>
      </c>
      <c r="R51" s="17"/>
      <c r="S51" s="17"/>
      <c r="T51" s="17">
        <v>1561872</v>
      </c>
      <c r="U51" s="17"/>
      <c r="V51" s="17">
        <v>1561872</v>
      </c>
      <c r="W51" s="12"/>
      <c r="X51" s="12"/>
      <c r="Y51" s="17">
        <v>1561872</v>
      </c>
      <c r="Z51" s="12">
        <v>4800062312</v>
      </c>
      <c r="AA51" s="12" t="s">
        <v>266</v>
      </c>
      <c r="AB51" s="25">
        <v>45443</v>
      </c>
    </row>
    <row r="52" spans="1:28" x14ac:dyDescent="0.35">
      <c r="A52" s="12">
        <v>890303841</v>
      </c>
      <c r="B52" s="4" t="s">
        <v>1</v>
      </c>
      <c r="C52" s="4">
        <v>399510</v>
      </c>
      <c r="D52" s="4" t="s">
        <v>53</v>
      </c>
      <c r="E52" s="4" t="s">
        <v>197</v>
      </c>
      <c r="F52" s="4" t="s">
        <v>53</v>
      </c>
      <c r="G52" s="11">
        <v>45114</v>
      </c>
      <c r="H52" s="11">
        <v>45170.291666666664</v>
      </c>
      <c r="I52" s="17">
        <v>9336204</v>
      </c>
      <c r="J52" s="17">
        <v>9336204</v>
      </c>
      <c r="K52" s="12" t="s">
        <v>272</v>
      </c>
      <c r="L52" s="12" t="s">
        <v>250</v>
      </c>
      <c r="M52" s="12"/>
      <c r="N52" s="12"/>
      <c r="O52" s="17">
        <v>0</v>
      </c>
      <c r="P52" s="17">
        <v>9336204</v>
      </c>
      <c r="Q52" s="17">
        <v>0</v>
      </c>
      <c r="R52" s="17" t="s">
        <v>290</v>
      </c>
      <c r="S52" s="17" t="s">
        <v>276</v>
      </c>
      <c r="T52" s="17">
        <v>0</v>
      </c>
      <c r="U52" s="17"/>
      <c r="V52" s="17">
        <v>0</v>
      </c>
      <c r="W52" s="12"/>
      <c r="X52" s="12"/>
      <c r="Y52" s="17">
        <v>0</v>
      </c>
      <c r="Z52" s="12"/>
      <c r="AA52" s="12"/>
      <c r="AB52" s="25">
        <v>45443</v>
      </c>
    </row>
    <row r="53" spans="1:28" x14ac:dyDescent="0.35">
      <c r="A53" s="12">
        <v>890303841</v>
      </c>
      <c r="B53" s="4" t="s">
        <v>1</v>
      </c>
      <c r="C53" s="4">
        <v>400289</v>
      </c>
      <c r="D53" s="4" t="s">
        <v>54</v>
      </c>
      <c r="E53" s="4" t="s">
        <v>198</v>
      </c>
      <c r="F53" s="4" t="s">
        <v>54</v>
      </c>
      <c r="G53" s="11">
        <v>45124</v>
      </c>
      <c r="H53" s="11">
        <v>45170.291666666664</v>
      </c>
      <c r="I53" s="17">
        <v>613081</v>
      </c>
      <c r="J53" s="17">
        <v>613081</v>
      </c>
      <c r="K53" s="12" t="s">
        <v>272</v>
      </c>
      <c r="L53" s="12" t="s">
        <v>250</v>
      </c>
      <c r="M53" s="12"/>
      <c r="N53" s="12"/>
      <c r="O53" s="17">
        <v>0</v>
      </c>
      <c r="P53" s="17">
        <v>613081</v>
      </c>
      <c r="Q53" s="17">
        <v>0</v>
      </c>
      <c r="R53" s="17" t="s">
        <v>291</v>
      </c>
      <c r="S53" s="17" t="s">
        <v>276</v>
      </c>
      <c r="T53" s="17">
        <v>0</v>
      </c>
      <c r="U53" s="17"/>
      <c r="V53" s="17">
        <v>0</v>
      </c>
      <c r="W53" s="12"/>
      <c r="X53" s="12"/>
      <c r="Y53" s="17">
        <v>0</v>
      </c>
      <c r="Z53" s="12"/>
      <c r="AA53" s="12"/>
      <c r="AB53" s="25">
        <v>45443</v>
      </c>
    </row>
    <row r="54" spans="1:28" x14ac:dyDescent="0.35">
      <c r="A54" s="12">
        <v>890303841</v>
      </c>
      <c r="B54" s="4" t="s">
        <v>1</v>
      </c>
      <c r="C54" s="4">
        <v>401456</v>
      </c>
      <c r="D54" s="4" t="s">
        <v>55</v>
      </c>
      <c r="E54" s="4" t="s">
        <v>199</v>
      </c>
      <c r="F54" s="4" t="s">
        <v>55</v>
      </c>
      <c r="G54" s="11">
        <v>45141</v>
      </c>
      <c r="H54" s="11" t="s">
        <v>254</v>
      </c>
      <c r="I54" s="17">
        <v>801283</v>
      </c>
      <c r="J54" s="17">
        <v>801283</v>
      </c>
      <c r="K54" s="12" t="s">
        <v>305</v>
      </c>
      <c r="L54" s="12" t="s">
        <v>251</v>
      </c>
      <c r="M54" s="12"/>
      <c r="N54" s="12"/>
      <c r="O54" s="17">
        <v>0</v>
      </c>
      <c r="P54" s="17">
        <v>0</v>
      </c>
      <c r="Q54" s="17">
        <v>0</v>
      </c>
      <c r="R54" s="17"/>
      <c r="S54" s="17"/>
      <c r="T54" s="17">
        <v>0</v>
      </c>
      <c r="U54" s="17"/>
      <c r="V54" s="17">
        <v>0</v>
      </c>
      <c r="W54" s="12"/>
      <c r="X54" s="12"/>
      <c r="Y54" s="17">
        <v>0</v>
      </c>
      <c r="Z54" s="12"/>
      <c r="AA54" s="12"/>
      <c r="AB54" s="25">
        <v>45443</v>
      </c>
    </row>
    <row r="55" spans="1:28" x14ac:dyDescent="0.35">
      <c r="A55" s="12">
        <v>890303841</v>
      </c>
      <c r="B55" s="4" t="s">
        <v>1</v>
      </c>
      <c r="C55" s="4">
        <v>401596</v>
      </c>
      <c r="D55" s="4" t="s">
        <v>56</v>
      </c>
      <c r="E55" s="4" t="s">
        <v>200</v>
      </c>
      <c r="F55" s="4" t="s">
        <v>56</v>
      </c>
      <c r="G55" s="11">
        <v>45142</v>
      </c>
      <c r="H55" s="11">
        <v>45184.486238425925</v>
      </c>
      <c r="I55" s="17">
        <v>261800</v>
      </c>
      <c r="J55" s="17">
        <v>261800</v>
      </c>
      <c r="K55" s="12" t="s">
        <v>312</v>
      </c>
      <c r="L55" s="12" t="s">
        <v>252</v>
      </c>
      <c r="M55" s="12"/>
      <c r="N55" s="12"/>
      <c r="O55" s="17">
        <v>261800</v>
      </c>
      <c r="P55" s="17">
        <v>0</v>
      </c>
      <c r="Q55" s="17">
        <v>0</v>
      </c>
      <c r="R55" s="17"/>
      <c r="S55" s="17"/>
      <c r="T55" s="17">
        <v>261800</v>
      </c>
      <c r="U55" s="17"/>
      <c r="V55" s="17">
        <v>261800</v>
      </c>
      <c r="W55" s="12"/>
      <c r="X55" s="12"/>
      <c r="Y55" s="17">
        <v>261800</v>
      </c>
      <c r="Z55" s="12">
        <v>2201520924</v>
      </c>
      <c r="AA55" s="12" t="s">
        <v>265</v>
      </c>
      <c r="AB55" s="25">
        <v>45443</v>
      </c>
    </row>
    <row r="56" spans="1:28" x14ac:dyDescent="0.35">
      <c r="A56" s="12">
        <v>890303841</v>
      </c>
      <c r="B56" s="4" t="s">
        <v>2</v>
      </c>
      <c r="C56" s="4">
        <v>349231</v>
      </c>
      <c r="D56" s="4" t="s">
        <v>57</v>
      </c>
      <c r="E56" s="4" t="s">
        <v>201</v>
      </c>
      <c r="F56" s="4" t="s">
        <v>57</v>
      </c>
      <c r="G56" s="11">
        <v>45175</v>
      </c>
      <c r="H56" s="11">
        <v>45211.329641203702</v>
      </c>
      <c r="I56" s="17">
        <v>441344</v>
      </c>
      <c r="J56" s="17">
        <v>441344</v>
      </c>
      <c r="K56" s="12" t="s">
        <v>272</v>
      </c>
      <c r="L56" s="12" t="s">
        <v>250</v>
      </c>
      <c r="M56" s="12"/>
      <c r="N56" s="12"/>
      <c r="O56" s="17">
        <v>0</v>
      </c>
      <c r="P56" s="17">
        <v>441344</v>
      </c>
      <c r="Q56" s="17">
        <v>0</v>
      </c>
      <c r="R56" s="17" t="s">
        <v>292</v>
      </c>
      <c r="S56" s="17" t="s">
        <v>274</v>
      </c>
      <c r="T56" s="17">
        <v>0</v>
      </c>
      <c r="U56" s="17"/>
      <c r="V56" s="17">
        <v>0</v>
      </c>
      <c r="W56" s="12"/>
      <c r="X56" s="12"/>
      <c r="Y56" s="17">
        <v>0</v>
      </c>
      <c r="Z56" s="12"/>
      <c r="AA56" s="12"/>
      <c r="AB56" s="25">
        <v>45443</v>
      </c>
    </row>
    <row r="57" spans="1:28" x14ac:dyDescent="0.35">
      <c r="A57" s="12">
        <v>890303841</v>
      </c>
      <c r="B57" s="4" t="s">
        <v>2</v>
      </c>
      <c r="C57" s="4">
        <v>348376</v>
      </c>
      <c r="D57" s="4" t="s">
        <v>58</v>
      </c>
      <c r="E57" s="4" t="s">
        <v>202</v>
      </c>
      <c r="F57" s="4" t="s">
        <v>58</v>
      </c>
      <c r="G57" s="11">
        <v>45170</v>
      </c>
      <c r="H57" s="11">
        <v>45211.291666666664</v>
      </c>
      <c r="I57" s="17">
        <v>4920157</v>
      </c>
      <c r="J57" s="17">
        <v>4920157</v>
      </c>
      <c r="K57" s="12" t="s">
        <v>272</v>
      </c>
      <c r="L57" s="12" t="s">
        <v>250</v>
      </c>
      <c r="M57" s="12"/>
      <c r="N57" s="12"/>
      <c r="O57" s="17">
        <v>0</v>
      </c>
      <c r="P57" s="17">
        <v>4920157</v>
      </c>
      <c r="Q57" s="17">
        <v>0</v>
      </c>
      <c r="R57" s="17" t="s">
        <v>293</v>
      </c>
      <c r="S57" s="17" t="s">
        <v>274</v>
      </c>
      <c r="T57" s="17">
        <v>0</v>
      </c>
      <c r="U57" s="17"/>
      <c r="V57" s="17">
        <v>0</v>
      </c>
      <c r="W57" s="12"/>
      <c r="X57" s="12"/>
      <c r="Y57" s="17">
        <v>0</v>
      </c>
      <c r="Z57" s="12"/>
      <c r="AA57" s="12"/>
      <c r="AB57" s="25">
        <v>45443</v>
      </c>
    </row>
    <row r="58" spans="1:28" x14ac:dyDescent="0.35">
      <c r="A58" s="12">
        <v>890303841</v>
      </c>
      <c r="B58" s="4" t="s">
        <v>2</v>
      </c>
      <c r="C58" s="4">
        <v>349193</v>
      </c>
      <c r="D58" s="4" t="s">
        <v>59</v>
      </c>
      <c r="E58" s="4" t="s">
        <v>203</v>
      </c>
      <c r="F58" s="4" t="s">
        <v>59</v>
      </c>
      <c r="G58" s="11">
        <v>45174</v>
      </c>
      <c r="H58" s="11">
        <v>45211.291666666664</v>
      </c>
      <c r="I58" s="17">
        <v>2621045</v>
      </c>
      <c r="J58" s="17">
        <v>2621045</v>
      </c>
      <c r="K58" s="12" t="s">
        <v>272</v>
      </c>
      <c r="L58" s="12" t="s">
        <v>250</v>
      </c>
      <c r="M58" s="12"/>
      <c r="N58" s="12"/>
      <c r="O58" s="17">
        <v>0</v>
      </c>
      <c r="P58" s="17">
        <v>2621045</v>
      </c>
      <c r="Q58" s="17">
        <v>0</v>
      </c>
      <c r="R58" s="17" t="s">
        <v>294</v>
      </c>
      <c r="S58" s="17" t="s">
        <v>274</v>
      </c>
      <c r="T58" s="17">
        <v>0</v>
      </c>
      <c r="U58" s="17"/>
      <c r="V58" s="17">
        <v>0</v>
      </c>
      <c r="W58" s="12"/>
      <c r="X58" s="12"/>
      <c r="Y58" s="17">
        <v>0</v>
      </c>
      <c r="Z58" s="12"/>
      <c r="AA58" s="12"/>
      <c r="AB58" s="25">
        <v>45443</v>
      </c>
    </row>
    <row r="59" spans="1:28" x14ac:dyDescent="0.35">
      <c r="A59" s="12">
        <v>890303841</v>
      </c>
      <c r="B59" s="4" t="s">
        <v>1</v>
      </c>
      <c r="C59" s="4">
        <v>404484</v>
      </c>
      <c r="D59" s="4" t="s">
        <v>60</v>
      </c>
      <c r="E59" s="4" t="s">
        <v>204</v>
      </c>
      <c r="F59" s="4" t="s">
        <v>60</v>
      </c>
      <c r="G59" s="11">
        <v>45187</v>
      </c>
      <c r="H59" s="11">
        <v>45212.608460648145</v>
      </c>
      <c r="I59" s="17">
        <v>2114203</v>
      </c>
      <c r="J59" s="17">
        <v>2114203</v>
      </c>
      <c r="K59" s="12" t="s">
        <v>272</v>
      </c>
      <c r="L59" s="12" t="s">
        <v>250</v>
      </c>
      <c r="M59" s="12"/>
      <c r="N59" s="12"/>
      <c r="O59" s="17">
        <v>0</v>
      </c>
      <c r="P59" s="17">
        <v>2114203</v>
      </c>
      <c r="Q59" s="17">
        <v>0</v>
      </c>
      <c r="R59" s="17" t="s">
        <v>295</v>
      </c>
      <c r="S59" s="17" t="s">
        <v>274</v>
      </c>
      <c r="T59" s="17">
        <v>0</v>
      </c>
      <c r="U59" s="17"/>
      <c r="V59" s="17">
        <v>0</v>
      </c>
      <c r="W59" s="12"/>
      <c r="X59" s="12"/>
      <c r="Y59" s="17">
        <v>0</v>
      </c>
      <c r="Z59" s="12"/>
      <c r="AA59" s="12"/>
      <c r="AB59" s="25">
        <v>45443</v>
      </c>
    </row>
    <row r="60" spans="1:28" x14ac:dyDescent="0.35">
      <c r="A60" s="12">
        <v>890303841</v>
      </c>
      <c r="B60" s="4" t="s">
        <v>1</v>
      </c>
      <c r="C60" s="4">
        <v>405289</v>
      </c>
      <c r="D60" s="4" t="s">
        <v>61</v>
      </c>
      <c r="E60" s="4" t="s">
        <v>205</v>
      </c>
      <c r="F60" s="4" t="s">
        <v>61</v>
      </c>
      <c r="G60" s="11">
        <v>45198</v>
      </c>
      <c r="H60" s="11">
        <v>45231.291666666664</v>
      </c>
      <c r="I60" s="17">
        <v>4386832</v>
      </c>
      <c r="J60" s="17">
        <v>4386832</v>
      </c>
      <c r="K60" s="12" t="s">
        <v>272</v>
      </c>
      <c r="L60" s="12" t="s">
        <v>250</v>
      </c>
      <c r="M60" s="12"/>
      <c r="N60" s="12"/>
      <c r="O60" s="17">
        <v>0</v>
      </c>
      <c r="P60" s="17">
        <v>4386832</v>
      </c>
      <c r="Q60" s="17">
        <v>0</v>
      </c>
      <c r="R60" s="17" t="s">
        <v>296</v>
      </c>
      <c r="S60" s="17" t="s">
        <v>276</v>
      </c>
      <c r="T60" s="17">
        <v>0</v>
      </c>
      <c r="U60" s="17"/>
      <c r="V60" s="17">
        <v>0</v>
      </c>
      <c r="W60" s="12"/>
      <c r="X60" s="12"/>
      <c r="Y60" s="17">
        <v>0</v>
      </c>
      <c r="Z60" s="12"/>
      <c r="AA60" s="12"/>
      <c r="AB60" s="25">
        <v>45443</v>
      </c>
    </row>
    <row r="61" spans="1:28" x14ac:dyDescent="0.35">
      <c r="A61" s="12">
        <v>890303841</v>
      </c>
      <c r="B61" s="4" t="s">
        <v>2</v>
      </c>
      <c r="C61" s="4">
        <v>336939</v>
      </c>
      <c r="D61" s="4" t="s">
        <v>62</v>
      </c>
      <c r="E61" s="4" t="s">
        <v>206</v>
      </c>
      <c r="F61" s="4" t="s">
        <v>62</v>
      </c>
      <c r="G61" s="11">
        <v>45110</v>
      </c>
      <c r="H61" s="11">
        <v>45153.684513888889</v>
      </c>
      <c r="I61" s="17">
        <v>156359</v>
      </c>
      <c r="J61" s="17">
        <v>156359</v>
      </c>
      <c r="K61" s="12" t="s">
        <v>312</v>
      </c>
      <c r="L61" s="12" t="s">
        <v>252</v>
      </c>
      <c r="M61" s="12"/>
      <c r="N61" s="12"/>
      <c r="O61" s="17">
        <v>156359</v>
      </c>
      <c r="P61" s="17">
        <v>0</v>
      </c>
      <c r="Q61" s="17">
        <v>0</v>
      </c>
      <c r="R61" s="17"/>
      <c r="S61" s="17"/>
      <c r="T61" s="17">
        <v>156359</v>
      </c>
      <c r="U61" s="17"/>
      <c r="V61" s="17">
        <v>156359</v>
      </c>
      <c r="W61" s="12"/>
      <c r="X61" s="12"/>
      <c r="Y61" s="17">
        <v>156359</v>
      </c>
      <c r="Z61" s="12">
        <v>2201520924</v>
      </c>
      <c r="AA61" s="12" t="s">
        <v>265</v>
      </c>
      <c r="AB61" s="25">
        <v>45443</v>
      </c>
    </row>
    <row r="62" spans="1:28" x14ac:dyDescent="0.35">
      <c r="A62" s="12">
        <v>890303841</v>
      </c>
      <c r="B62" s="4" t="s">
        <v>2</v>
      </c>
      <c r="C62" s="4">
        <v>339364</v>
      </c>
      <c r="D62" s="4" t="s">
        <v>63</v>
      </c>
      <c r="E62" s="4" t="s">
        <v>207</v>
      </c>
      <c r="F62" s="4" t="s">
        <v>63</v>
      </c>
      <c r="G62" s="11">
        <v>45121</v>
      </c>
      <c r="H62" s="11">
        <v>45170.291666666664</v>
      </c>
      <c r="I62" s="17">
        <v>173696</v>
      </c>
      <c r="J62" s="17">
        <v>173696</v>
      </c>
      <c r="K62" s="12" t="s">
        <v>272</v>
      </c>
      <c r="L62" s="12" t="s">
        <v>250</v>
      </c>
      <c r="M62" s="12"/>
      <c r="N62" s="12"/>
      <c r="O62" s="17">
        <v>0</v>
      </c>
      <c r="P62" s="17">
        <v>173696</v>
      </c>
      <c r="Q62" s="17">
        <v>0</v>
      </c>
      <c r="R62" s="17" t="s">
        <v>297</v>
      </c>
      <c r="S62" s="17" t="s">
        <v>274</v>
      </c>
      <c r="T62" s="17">
        <v>0</v>
      </c>
      <c r="U62" s="17"/>
      <c r="V62" s="17">
        <v>0</v>
      </c>
      <c r="W62" s="12"/>
      <c r="X62" s="12"/>
      <c r="Y62" s="17">
        <v>0</v>
      </c>
      <c r="Z62" s="12"/>
      <c r="AA62" s="12"/>
      <c r="AB62" s="25">
        <v>45443</v>
      </c>
    </row>
    <row r="63" spans="1:28" x14ac:dyDescent="0.35">
      <c r="A63" s="12">
        <v>890303841</v>
      </c>
      <c r="B63" s="4" t="s">
        <v>2</v>
      </c>
      <c r="C63" s="4">
        <v>343203</v>
      </c>
      <c r="D63" s="4" t="s">
        <v>64</v>
      </c>
      <c r="E63" s="4" t="s">
        <v>208</v>
      </c>
      <c r="F63" s="4" t="s">
        <v>64</v>
      </c>
      <c r="G63" s="11">
        <v>45143</v>
      </c>
      <c r="H63" s="11">
        <v>45173.558333333334</v>
      </c>
      <c r="I63" s="17">
        <v>1247286</v>
      </c>
      <c r="J63" s="17">
        <v>1247286</v>
      </c>
      <c r="K63" s="12" t="s">
        <v>272</v>
      </c>
      <c r="L63" s="12" t="s">
        <v>250</v>
      </c>
      <c r="M63" s="12"/>
      <c r="N63" s="12"/>
      <c r="O63" s="17">
        <v>0</v>
      </c>
      <c r="P63" s="17">
        <v>1247286</v>
      </c>
      <c r="Q63" s="17">
        <v>0</v>
      </c>
      <c r="R63" s="17" t="s">
        <v>298</v>
      </c>
      <c r="S63" s="17" t="s">
        <v>274</v>
      </c>
      <c r="T63" s="17">
        <v>0</v>
      </c>
      <c r="U63" s="17"/>
      <c r="V63" s="17">
        <v>0</v>
      </c>
      <c r="W63" s="12"/>
      <c r="X63" s="12"/>
      <c r="Y63" s="17">
        <v>0</v>
      </c>
      <c r="Z63" s="12"/>
      <c r="AA63" s="12"/>
      <c r="AB63" s="25">
        <v>45443</v>
      </c>
    </row>
    <row r="64" spans="1:28" x14ac:dyDescent="0.35">
      <c r="A64" s="12">
        <v>890303841</v>
      </c>
      <c r="B64" s="4" t="s">
        <v>2</v>
      </c>
      <c r="C64" s="4">
        <v>343098</v>
      </c>
      <c r="D64" s="4" t="s">
        <v>65</v>
      </c>
      <c r="E64" s="4" t="s">
        <v>209</v>
      </c>
      <c r="F64" s="4" t="s">
        <v>65</v>
      </c>
      <c r="G64" s="11">
        <v>45142</v>
      </c>
      <c r="H64" s="11">
        <v>45173.550532407404</v>
      </c>
      <c r="I64" s="17">
        <v>75528</v>
      </c>
      <c r="J64" s="17">
        <v>75528</v>
      </c>
      <c r="K64" s="12" t="s">
        <v>312</v>
      </c>
      <c r="L64" s="12" t="s">
        <v>252</v>
      </c>
      <c r="M64" s="12"/>
      <c r="N64" s="12"/>
      <c r="O64" s="17">
        <v>75528</v>
      </c>
      <c r="P64" s="17">
        <v>0</v>
      </c>
      <c r="Q64" s="17">
        <v>0</v>
      </c>
      <c r="R64" s="17"/>
      <c r="S64" s="17"/>
      <c r="T64" s="17">
        <v>75528</v>
      </c>
      <c r="U64" s="17"/>
      <c r="V64" s="17">
        <v>75528</v>
      </c>
      <c r="W64" s="12"/>
      <c r="X64" s="12"/>
      <c r="Y64" s="17">
        <v>75528</v>
      </c>
      <c r="Z64" s="12">
        <v>2201520924</v>
      </c>
      <c r="AA64" s="12" t="s">
        <v>265</v>
      </c>
      <c r="AB64" s="25">
        <v>45443</v>
      </c>
    </row>
    <row r="65" spans="1:28" x14ac:dyDescent="0.35">
      <c r="A65" s="12">
        <v>890303841</v>
      </c>
      <c r="B65" s="4" t="s">
        <v>2</v>
      </c>
      <c r="C65" s="4">
        <v>346309</v>
      </c>
      <c r="D65" s="4" t="s">
        <v>66</v>
      </c>
      <c r="E65" s="4" t="s">
        <v>210</v>
      </c>
      <c r="F65" s="4" t="s">
        <v>66</v>
      </c>
      <c r="G65" s="11">
        <v>45160</v>
      </c>
      <c r="H65" s="11">
        <v>45173.562569444446</v>
      </c>
      <c r="I65" s="17">
        <v>88478</v>
      </c>
      <c r="J65" s="17">
        <v>88478</v>
      </c>
      <c r="K65" s="12" t="s">
        <v>272</v>
      </c>
      <c r="L65" s="12" t="s">
        <v>250</v>
      </c>
      <c r="M65" s="12"/>
      <c r="N65" s="12"/>
      <c r="O65" s="17">
        <v>0</v>
      </c>
      <c r="P65" s="17">
        <v>88478</v>
      </c>
      <c r="Q65" s="17">
        <v>0</v>
      </c>
      <c r="R65" s="17" t="s">
        <v>299</v>
      </c>
      <c r="S65" s="17" t="s">
        <v>274</v>
      </c>
      <c r="T65" s="17">
        <v>0</v>
      </c>
      <c r="U65" s="17"/>
      <c r="V65" s="17">
        <v>0</v>
      </c>
      <c r="W65" s="12"/>
      <c r="X65" s="12"/>
      <c r="Y65" s="17">
        <v>0</v>
      </c>
      <c r="Z65" s="12"/>
      <c r="AA65" s="12"/>
      <c r="AB65" s="25">
        <v>45443</v>
      </c>
    </row>
    <row r="66" spans="1:28" x14ac:dyDescent="0.35">
      <c r="A66" s="12">
        <v>890303841</v>
      </c>
      <c r="B66" s="4" t="s">
        <v>2</v>
      </c>
      <c r="C66" s="4">
        <v>347244</v>
      </c>
      <c r="D66" s="4" t="s">
        <v>67</v>
      </c>
      <c r="E66" s="4" t="s">
        <v>211</v>
      </c>
      <c r="F66" s="4" t="s">
        <v>67</v>
      </c>
      <c r="G66" s="11">
        <v>45165</v>
      </c>
      <c r="H66" s="11">
        <v>45173.569432870368</v>
      </c>
      <c r="I66" s="17">
        <v>1034130</v>
      </c>
      <c r="J66" s="17">
        <v>1034130</v>
      </c>
      <c r="K66" s="12" t="s">
        <v>272</v>
      </c>
      <c r="L66" s="12" t="s">
        <v>250</v>
      </c>
      <c r="M66" s="12"/>
      <c r="N66" s="12"/>
      <c r="O66" s="17">
        <v>0</v>
      </c>
      <c r="P66" s="17">
        <v>1034130</v>
      </c>
      <c r="Q66" s="17">
        <v>0</v>
      </c>
      <c r="R66" s="17" t="s">
        <v>300</v>
      </c>
      <c r="S66" s="17" t="s">
        <v>274</v>
      </c>
      <c r="T66" s="17">
        <v>0</v>
      </c>
      <c r="U66" s="17"/>
      <c r="V66" s="17">
        <v>0</v>
      </c>
      <c r="W66" s="12"/>
      <c r="X66" s="12"/>
      <c r="Y66" s="17">
        <v>0</v>
      </c>
      <c r="Z66" s="12"/>
      <c r="AA66" s="12"/>
      <c r="AB66" s="25">
        <v>45443</v>
      </c>
    </row>
    <row r="67" spans="1:28" x14ac:dyDescent="0.35">
      <c r="A67" s="12">
        <v>890303841</v>
      </c>
      <c r="B67" s="4" t="s">
        <v>1</v>
      </c>
      <c r="C67" s="4">
        <v>405404</v>
      </c>
      <c r="D67" s="4" t="s">
        <v>73</v>
      </c>
      <c r="E67" s="4" t="s">
        <v>212</v>
      </c>
      <c r="F67" s="4" t="s">
        <v>73</v>
      </c>
      <c r="G67" s="11" t="s">
        <v>74</v>
      </c>
      <c r="H67" s="11">
        <v>45261.291666666664</v>
      </c>
      <c r="I67" s="17">
        <v>73400</v>
      </c>
      <c r="J67" s="17">
        <v>73400</v>
      </c>
      <c r="K67" s="12" t="s">
        <v>312</v>
      </c>
      <c r="L67" s="12" t="s">
        <v>252</v>
      </c>
      <c r="M67" s="12"/>
      <c r="N67" s="12"/>
      <c r="O67" s="17">
        <v>73400</v>
      </c>
      <c r="P67" s="17">
        <v>0</v>
      </c>
      <c r="Q67" s="17">
        <v>0</v>
      </c>
      <c r="R67" s="17"/>
      <c r="S67" s="17"/>
      <c r="T67" s="17">
        <v>73400</v>
      </c>
      <c r="U67" s="17"/>
      <c r="V67" s="17">
        <v>73400</v>
      </c>
      <c r="W67" s="12"/>
      <c r="X67" s="12"/>
      <c r="Y67" s="17">
        <v>73400</v>
      </c>
      <c r="Z67" s="12">
        <v>2201520924</v>
      </c>
      <c r="AA67" s="12" t="s">
        <v>265</v>
      </c>
      <c r="AB67" s="25">
        <v>45443</v>
      </c>
    </row>
    <row r="68" spans="1:28" x14ac:dyDescent="0.35">
      <c r="A68" s="12">
        <v>890303841</v>
      </c>
      <c r="B68" s="4" t="s">
        <v>1</v>
      </c>
      <c r="C68" s="4">
        <v>407487</v>
      </c>
      <c r="D68" s="4" t="s">
        <v>76</v>
      </c>
      <c r="E68" s="4" t="s">
        <v>213</v>
      </c>
      <c r="F68" s="4" t="s">
        <v>76</v>
      </c>
      <c r="G68" s="11" t="s">
        <v>77</v>
      </c>
      <c r="H68" s="11" t="e">
        <v>#N/A</v>
      </c>
      <c r="I68" s="17">
        <v>478033</v>
      </c>
      <c r="J68" s="17">
        <v>478033</v>
      </c>
      <c r="K68" s="12" t="s">
        <v>305</v>
      </c>
      <c r="L68" s="12" t="s">
        <v>251</v>
      </c>
      <c r="M68" s="12"/>
      <c r="N68" s="12"/>
      <c r="O68" s="17">
        <v>0</v>
      </c>
      <c r="P68" s="17">
        <v>0</v>
      </c>
      <c r="Q68" s="17">
        <v>0</v>
      </c>
      <c r="R68" s="17"/>
      <c r="S68" s="17"/>
      <c r="T68" s="17">
        <v>0</v>
      </c>
      <c r="U68" s="17"/>
      <c r="V68" s="17">
        <v>0</v>
      </c>
      <c r="W68" s="12"/>
      <c r="X68" s="12"/>
      <c r="Y68" s="17">
        <v>0</v>
      </c>
      <c r="Z68" s="12"/>
      <c r="AA68" s="12"/>
      <c r="AB68" s="25">
        <v>45443</v>
      </c>
    </row>
    <row r="69" spans="1:28" x14ac:dyDescent="0.35">
      <c r="A69" s="12">
        <v>890303841</v>
      </c>
      <c r="B69" s="4" t="s">
        <v>1</v>
      </c>
      <c r="C69" s="4">
        <v>408080</v>
      </c>
      <c r="D69" s="4" t="s">
        <v>78</v>
      </c>
      <c r="E69" s="4" t="s">
        <v>214</v>
      </c>
      <c r="F69" s="4" t="s">
        <v>78</v>
      </c>
      <c r="G69" s="11" t="s">
        <v>79</v>
      </c>
      <c r="H69" s="11" t="e">
        <v>#N/A</v>
      </c>
      <c r="I69" s="17">
        <v>95470</v>
      </c>
      <c r="J69" s="17">
        <v>95470</v>
      </c>
      <c r="K69" s="12" t="s">
        <v>305</v>
      </c>
      <c r="L69" s="12" t="s">
        <v>251</v>
      </c>
      <c r="M69" s="12"/>
      <c r="N69" s="12"/>
      <c r="O69" s="17">
        <v>0</v>
      </c>
      <c r="P69" s="17">
        <v>0</v>
      </c>
      <c r="Q69" s="17">
        <v>0</v>
      </c>
      <c r="R69" s="17"/>
      <c r="S69" s="17"/>
      <c r="T69" s="17">
        <v>0</v>
      </c>
      <c r="U69" s="17"/>
      <c r="V69" s="17">
        <v>0</v>
      </c>
      <c r="W69" s="12"/>
      <c r="X69" s="12"/>
      <c r="Y69" s="17">
        <v>0</v>
      </c>
      <c r="Z69" s="12"/>
      <c r="AA69" s="12"/>
      <c r="AB69" s="25">
        <v>45443</v>
      </c>
    </row>
    <row r="70" spans="1:28" x14ac:dyDescent="0.35">
      <c r="A70" s="12">
        <v>890303841</v>
      </c>
      <c r="B70" s="4" t="s">
        <v>1</v>
      </c>
      <c r="C70" s="4">
        <v>408532</v>
      </c>
      <c r="D70" s="4" t="s">
        <v>80</v>
      </c>
      <c r="E70" s="4" t="s">
        <v>215</v>
      </c>
      <c r="F70" s="4" t="s">
        <v>80</v>
      </c>
      <c r="G70" s="11" t="s">
        <v>81</v>
      </c>
      <c r="H70" s="11" t="e">
        <v>#N/A</v>
      </c>
      <c r="I70" s="17">
        <v>441107</v>
      </c>
      <c r="J70" s="17">
        <v>441107</v>
      </c>
      <c r="K70" s="12" t="s">
        <v>305</v>
      </c>
      <c r="L70" s="12" t="s">
        <v>251</v>
      </c>
      <c r="M70" s="12"/>
      <c r="N70" s="12"/>
      <c r="O70" s="17">
        <v>0</v>
      </c>
      <c r="P70" s="17">
        <v>0</v>
      </c>
      <c r="Q70" s="17">
        <v>0</v>
      </c>
      <c r="R70" s="17"/>
      <c r="S70" s="17"/>
      <c r="T70" s="17">
        <v>0</v>
      </c>
      <c r="U70" s="17"/>
      <c r="V70" s="17">
        <v>0</v>
      </c>
      <c r="W70" s="12"/>
      <c r="X70" s="12"/>
      <c r="Y70" s="17">
        <v>0</v>
      </c>
      <c r="Z70" s="12"/>
      <c r="AA70" s="12"/>
      <c r="AB70" s="25">
        <v>45443</v>
      </c>
    </row>
    <row r="71" spans="1:28" x14ac:dyDescent="0.35">
      <c r="A71" s="12">
        <v>890303841</v>
      </c>
      <c r="B71" s="4" t="s">
        <v>2</v>
      </c>
      <c r="C71" s="4">
        <v>355116</v>
      </c>
      <c r="D71" s="4" t="s">
        <v>82</v>
      </c>
      <c r="E71" s="4" t="s">
        <v>216</v>
      </c>
      <c r="F71" s="4" t="s">
        <v>82</v>
      </c>
      <c r="G71" s="11" t="s">
        <v>75</v>
      </c>
      <c r="H71" s="11">
        <v>45244.291666666664</v>
      </c>
      <c r="I71" s="17">
        <v>113006</v>
      </c>
      <c r="J71" s="17">
        <v>113006</v>
      </c>
      <c r="K71" s="12" t="s">
        <v>312</v>
      </c>
      <c r="L71" s="12" t="s">
        <v>252</v>
      </c>
      <c r="M71" s="12"/>
      <c r="N71" s="12"/>
      <c r="O71" s="17">
        <v>113006</v>
      </c>
      <c r="P71" s="17">
        <v>0</v>
      </c>
      <c r="Q71" s="17">
        <v>0</v>
      </c>
      <c r="R71" s="17"/>
      <c r="S71" s="17"/>
      <c r="T71" s="17">
        <v>113006</v>
      </c>
      <c r="U71" s="17"/>
      <c r="V71" s="17">
        <v>113006</v>
      </c>
      <c r="W71" s="12"/>
      <c r="X71" s="12"/>
      <c r="Y71" s="17">
        <v>113006</v>
      </c>
      <c r="Z71" s="12">
        <v>4800062312</v>
      </c>
      <c r="AA71" s="12" t="s">
        <v>266</v>
      </c>
      <c r="AB71" s="25">
        <v>45443</v>
      </c>
    </row>
    <row r="72" spans="1:28" x14ac:dyDescent="0.35">
      <c r="A72" s="12">
        <v>890303841</v>
      </c>
      <c r="B72" s="4" t="s">
        <v>2</v>
      </c>
      <c r="C72" s="4">
        <v>358711</v>
      </c>
      <c r="D72" s="4" t="s">
        <v>83</v>
      </c>
      <c r="E72" s="4" t="s">
        <v>217</v>
      </c>
      <c r="F72" s="4" t="s">
        <v>83</v>
      </c>
      <c r="G72" s="11" t="s">
        <v>84</v>
      </c>
      <c r="H72" s="11">
        <v>45244.293333333335</v>
      </c>
      <c r="I72" s="17">
        <v>1899728</v>
      </c>
      <c r="J72" s="17">
        <v>1899728</v>
      </c>
      <c r="K72" s="12" t="s">
        <v>313</v>
      </c>
      <c r="L72" s="12" t="s">
        <v>253</v>
      </c>
      <c r="M72" s="12"/>
      <c r="N72" s="12"/>
      <c r="O72" s="17">
        <v>1899728</v>
      </c>
      <c r="P72" s="17">
        <v>0</v>
      </c>
      <c r="Q72" s="17">
        <v>1323050</v>
      </c>
      <c r="R72" s="17" t="s">
        <v>314</v>
      </c>
      <c r="S72" s="17" t="s">
        <v>315</v>
      </c>
      <c r="T72" s="17">
        <v>1899728</v>
      </c>
      <c r="U72" s="17"/>
      <c r="V72" s="17">
        <v>576678</v>
      </c>
      <c r="W72" s="12"/>
      <c r="X72" s="12"/>
      <c r="Y72" s="17">
        <v>576678</v>
      </c>
      <c r="Z72" s="12">
        <v>4800062312</v>
      </c>
      <c r="AA72" s="12" t="s">
        <v>266</v>
      </c>
      <c r="AB72" s="25">
        <v>45443</v>
      </c>
    </row>
    <row r="73" spans="1:28" x14ac:dyDescent="0.35">
      <c r="A73" s="12">
        <v>890303841</v>
      </c>
      <c r="B73" s="4" t="s">
        <v>2</v>
      </c>
      <c r="C73" s="4">
        <v>360135</v>
      </c>
      <c r="D73" s="4" t="s">
        <v>85</v>
      </c>
      <c r="E73" s="4" t="s">
        <v>218</v>
      </c>
      <c r="F73" s="4" t="s">
        <v>85</v>
      </c>
      <c r="G73" s="11" t="s">
        <v>86</v>
      </c>
      <c r="H73" s="11">
        <v>45244.408784722225</v>
      </c>
      <c r="I73" s="17">
        <v>2162327</v>
      </c>
      <c r="J73" s="17">
        <v>2162327</v>
      </c>
      <c r="K73" s="12" t="s">
        <v>272</v>
      </c>
      <c r="L73" s="12" t="s">
        <v>250</v>
      </c>
      <c r="M73" s="12"/>
      <c r="N73" s="12"/>
      <c r="O73" s="17">
        <v>0</v>
      </c>
      <c r="P73" s="17">
        <v>2162327</v>
      </c>
      <c r="Q73" s="17">
        <v>0</v>
      </c>
      <c r="R73" s="17" t="s">
        <v>301</v>
      </c>
      <c r="S73" s="17" t="s">
        <v>276</v>
      </c>
      <c r="T73" s="17">
        <v>0</v>
      </c>
      <c r="U73" s="17"/>
      <c r="V73" s="17">
        <v>0</v>
      </c>
      <c r="W73" s="12"/>
      <c r="X73" s="12"/>
      <c r="Y73" s="17">
        <v>0</v>
      </c>
      <c r="Z73" s="12"/>
      <c r="AA73" s="12"/>
      <c r="AB73" s="25">
        <v>45443</v>
      </c>
    </row>
    <row r="74" spans="1:28" x14ac:dyDescent="0.35">
      <c r="A74" s="12">
        <v>890303841</v>
      </c>
      <c r="B74" s="4" t="s">
        <v>2</v>
      </c>
      <c r="C74" s="4">
        <v>365720</v>
      </c>
      <c r="D74" s="4" t="s">
        <v>87</v>
      </c>
      <c r="E74" s="4" t="s">
        <v>219</v>
      </c>
      <c r="F74" s="4" t="s">
        <v>87</v>
      </c>
      <c r="G74" s="11" t="s">
        <v>88</v>
      </c>
      <c r="H74" s="11">
        <v>45265.559432870374</v>
      </c>
      <c r="I74" s="17">
        <v>156600</v>
      </c>
      <c r="J74" s="17">
        <v>156600</v>
      </c>
      <c r="K74" s="12" t="s">
        <v>312</v>
      </c>
      <c r="L74" s="12" t="s">
        <v>252</v>
      </c>
      <c r="M74" s="12"/>
      <c r="N74" s="12"/>
      <c r="O74" s="17">
        <v>156600</v>
      </c>
      <c r="P74" s="17">
        <v>0</v>
      </c>
      <c r="Q74" s="17">
        <v>0</v>
      </c>
      <c r="R74" s="17"/>
      <c r="S74" s="17"/>
      <c r="T74" s="17">
        <v>156600</v>
      </c>
      <c r="U74" s="17"/>
      <c r="V74" s="17">
        <v>156600</v>
      </c>
      <c r="W74" s="12"/>
      <c r="X74" s="12"/>
      <c r="Y74" s="17">
        <v>156600</v>
      </c>
      <c r="Z74" s="12">
        <v>2201520924</v>
      </c>
      <c r="AA74" s="12" t="s">
        <v>265</v>
      </c>
      <c r="AB74" s="25">
        <v>45443</v>
      </c>
    </row>
    <row r="75" spans="1:28" x14ac:dyDescent="0.35">
      <c r="A75" s="12">
        <v>890303841</v>
      </c>
      <c r="B75" s="4" t="s">
        <v>2</v>
      </c>
      <c r="C75" s="4">
        <v>367886</v>
      </c>
      <c r="D75" s="4" t="s">
        <v>89</v>
      </c>
      <c r="E75" s="4" t="s">
        <v>220</v>
      </c>
      <c r="F75" s="4" t="s">
        <v>89</v>
      </c>
      <c r="G75" s="11" t="s">
        <v>90</v>
      </c>
      <c r="H75" s="11">
        <v>45265.585694444446</v>
      </c>
      <c r="I75" s="17">
        <v>6770869</v>
      </c>
      <c r="J75" s="17">
        <v>6770869</v>
      </c>
      <c r="K75" s="12" t="s">
        <v>272</v>
      </c>
      <c r="L75" s="12" t="s">
        <v>250</v>
      </c>
      <c r="M75" s="12"/>
      <c r="N75" s="12"/>
      <c r="O75" s="17">
        <v>0</v>
      </c>
      <c r="P75" s="17">
        <v>6770869</v>
      </c>
      <c r="Q75" s="17">
        <v>0</v>
      </c>
      <c r="R75" s="17" t="s">
        <v>302</v>
      </c>
      <c r="S75" s="17" t="s">
        <v>276</v>
      </c>
      <c r="T75" s="17">
        <v>0</v>
      </c>
      <c r="U75" s="17"/>
      <c r="V75" s="17">
        <v>0</v>
      </c>
      <c r="W75" s="12"/>
      <c r="X75" s="12"/>
      <c r="Y75" s="17">
        <v>0</v>
      </c>
      <c r="Z75" s="12"/>
      <c r="AA75" s="12"/>
      <c r="AB75" s="25">
        <v>45443</v>
      </c>
    </row>
    <row r="76" spans="1:28" x14ac:dyDescent="0.35">
      <c r="A76" s="12">
        <v>890303841</v>
      </c>
      <c r="B76" s="4" t="s">
        <v>1</v>
      </c>
      <c r="C76" s="4">
        <v>409226</v>
      </c>
      <c r="D76" s="4" t="s">
        <v>91</v>
      </c>
      <c r="E76" s="4" t="s">
        <v>221</v>
      </c>
      <c r="F76" s="4" t="s">
        <v>91</v>
      </c>
      <c r="G76" s="2" t="s">
        <v>92</v>
      </c>
      <c r="H76" s="11" t="e">
        <v>#N/A</v>
      </c>
      <c r="I76" s="17">
        <v>457214</v>
      </c>
      <c r="J76" s="17">
        <v>457214</v>
      </c>
      <c r="K76" s="12" t="s">
        <v>305</v>
      </c>
      <c r="L76" s="12" t="s">
        <v>251</v>
      </c>
      <c r="M76" s="12"/>
      <c r="N76" s="12"/>
      <c r="O76" s="17">
        <v>0</v>
      </c>
      <c r="P76" s="17">
        <v>0</v>
      </c>
      <c r="Q76" s="17">
        <v>0</v>
      </c>
      <c r="R76" s="17"/>
      <c r="S76" s="17"/>
      <c r="T76" s="17">
        <v>0</v>
      </c>
      <c r="U76" s="17"/>
      <c r="V76" s="17">
        <v>0</v>
      </c>
      <c r="W76" s="12"/>
      <c r="X76" s="12"/>
      <c r="Y76" s="17">
        <v>0</v>
      </c>
      <c r="Z76" s="12"/>
      <c r="AA76" s="12"/>
      <c r="AB76" s="25">
        <v>45443</v>
      </c>
    </row>
    <row r="77" spans="1:28" x14ac:dyDescent="0.35">
      <c r="A77" s="12">
        <v>890303841</v>
      </c>
      <c r="B77" s="4" t="s">
        <v>1</v>
      </c>
      <c r="C77" s="4">
        <v>409811</v>
      </c>
      <c r="D77" s="4" t="s">
        <v>93</v>
      </c>
      <c r="E77" s="4" t="s">
        <v>222</v>
      </c>
      <c r="F77" s="4" t="s">
        <v>93</v>
      </c>
      <c r="G77" s="2" t="s">
        <v>94</v>
      </c>
      <c r="H77" s="11" t="e">
        <v>#N/A</v>
      </c>
      <c r="I77" s="17">
        <v>73400</v>
      </c>
      <c r="J77" s="17">
        <v>73400</v>
      </c>
      <c r="K77" s="12" t="s">
        <v>305</v>
      </c>
      <c r="L77" s="12" t="e">
        <v>#N/A</v>
      </c>
      <c r="M77" s="12"/>
      <c r="N77" s="12"/>
      <c r="O77" s="17">
        <v>0</v>
      </c>
      <c r="P77" s="17">
        <v>0</v>
      </c>
      <c r="Q77" s="17">
        <v>0</v>
      </c>
      <c r="R77" s="17"/>
      <c r="S77" s="17"/>
      <c r="T77" s="17">
        <v>0</v>
      </c>
      <c r="U77" s="17"/>
      <c r="V77" s="17">
        <v>0</v>
      </c>
      <c r="W77" s="12"/>
      <c r="X77" s="12"/>
      <c r="Y77" s="17">
        <v>0</v>
      </c>
      <c r="Z77" s="12"/>
      <c r="AA77" s="12"/>
      <c r="AB77" s="25">
        <v>45443</v>
      </c>
    </row>
    <row r="78" spans="1:28" x14ac:dyDescent="0.35">
      <c r="A78" s="12">
        <v>890303841</v>
      </c>
      <c r="B78" s="4" t="s">
        <v>1</v>
      </c>
      <c r="C78" s="4">
        <v>410006</v>
      </c>
      <c r="D78" s="4" t="s">
        <v>95</v>
      </c>
      <c r="E78" s="4" t="s">
        <v>223</v>
      </c>
      <c r="F78" s="4" t="s">
        <v>95</v>
      </c>
      <c r="G78" s="2" t="s">
        <v>96</v>
      </c>
      <c r="H78" s="11" t="e">
        <v>#N/A</v>
      </c>
      <c r="I78" s="17">
        <v>137110</v>
      </c>
      <c r="J78" s="17">
        <v>137110</v>
      </c>
      <c r="K78" s="12" t="s">
        <v>305</v>
      </c>
      <c r="L78" s="12" t="e">
        <v>#N/A</v>
      </c>
      <c r="M78" s="12"/>
      <c r="N78" s="12"/>
      <c r="O78" s="17">
        <v>0</v>
      </c>
      <c r="P78" s="17">
        <v>0</v>
      </c>
      <c r="Q78" s="17">
        <v>0</v>
      </c>
      <c r="R78" s="17"/>
      <c r="S78" s="17"/>
      <c r="T78" s="17">
        <v>0</v>
      </c>
      <c r="U78" s="17"/>
      <c r="V78" s="17">
        <v>0</v>
      </c>
      <c r="W78" s="12"/>
      <c r="X78" s="12"/>
      <c r="Y78" s="17">
        <v>0</v>
      </c>
      <c r="Z78" s="12"/>
      <c r="AA78" s="12"/>
      <c r="AB78" s="25">
        <v>45443</v>
      </c>
    </row>
    <row r="79" spans="1:28" x14ac:dyDescent="0.35">
      <c r="A79" s="12">
        <v>890303841</v>
      </c>
      <c r="B79" s="4" t="s">
        <v>2</v>
      </c>
      <c r="C79" s="4">
        <v>368311</v>
      </c>
      <c r="D79" s="4" t="s">
        <v>97</v>
      </c>
      <c r="E79" s="4" t="s">
        <v>224</v>
      </c>
      <c r="F79" s="4" t="s">
        <v>97</v>
      </c>
      <c r="G79" s="2" t="s">
        <v>98</v>
      </c>
      <c r="H79" s="11">
        <v>45293.391226851854</v>
      </c>
      <c r="I79" s="17">
        <v>2032578</v>
      </c>
      <c r="J79" s="17">
        <v>2032578</v>
      </c>
      <c r="K79" s="12" t="s">
        <v>312</v>
      </c>
      <c r="L79" s="12" t="s">
        <v>252</v>
      </c>
      <c r="M79" s="12"/>
      <c r="N79" s="12"/>
      <c r="O79" s="17">
        <v>2032578</v>
      </c>
      <c r="P79" s="17">
        <v>0</v>
      </c>
      <c r="Q79" s="17">
        <v>0</v>
      </c>
      <c r="R79" s="17"/>
      <c r="S79" s="17"/>
      <c r="T79" s="17">
        <v>2032578</v>
      </c>
      <c r="U79" s="17"/>
      <c r="V79" s="17">
        <v>2032578</v>
      </c>
      <c r="W79" s="12"/>
      <c r="X79" s="12"/>
      <c r="Y79" s="17">
        <v>2032578</v>
      </c>
      <c r="Z79" s="12">
        <v>2201520924</v>
      </c>
      <c r="AA79" s="12" t="s">
        <v>265</v>
      </c>
      <c r="AB79" s="25">
        <v>45443</v>
      </c>
    </row>
    <row r="80" spans="1:28" x14ac:dyDescent="0.35">
      <c r="A80" s="12">
        <v>890303841</v>
      </c>
      <c r="B80" s="4" t="s">
        <v>2</v>
      </c>
      <c r="C80" s="4">
        <v>369791</v>
      </c>
      <c r="D80" s="4" t="s">
        <v>99</v>
      </c>
      <c r="E80" s="4" t="s">
        <v>225</v>
      </c>
      <c r="F80" s="4" t="s">
        <v>99</v>
      </c>
      <c r="G80" s="2" t="s">
        <v>100</v>
      </c>
      <c r="H80" s="11">
        <v>45293.379548611112</v>
      </c>
      <c r="I80" s="17">
        <v>134613</v>
      </c>
      <c r="J80" s="17">
        <v>134613</v>
      </c>
      <c r="K80" s="12" t="s">
        <v>312</v>
      </c>
      <c r="L80" s="12" t="s">
        <v>252</v>
      </c>
      <c r="M80" s="12"/>
      <c r="N80" s="12"/>
      <c r="O80" s="17">
        <v>134613</v>
      </c>
      <c r="P80" s="17">
        <v>0</v>
      </c>
      <c r="Q80" s="17">
        <v>0</v>
      </c>
      <c r="R80" s="17"/>
      <c r="S80" s="17"/>
      <c r="T80" s="17">
        <v>134613</v>
      </c>
      <c r="U80" s="17"/>
      <c r="V80" s="17">
        <v>134613</v>
      </c>
      <c r="W80" s="12"/>
      <c r="X80" s="12"/>
      <c r="Y80" s="17">
        <v>134613</v>
      </c>
      <c r="Z80" s="12">
        <v>2201520924</v>
      </c>
      <c r="AA80" s="12" t="s">
        <v>265</v>
      </c>
      <c r="AB80" s="25">
        <v>45443</v>
      </c>
    </row>
    <row r="81" spans="1:28" x14ac:dyDescent="0.35">
      <c r="A81" s="12">
        <v>890303841</v>
      </c>
      <c r="B81" s="4" t="s">
        <v>2</v>
      </c>
      <c r="C81" s="4">
        <v>370882</v>
      </c>
      <c r="D81" s="4" t="s">
        <v>101</v>
      </c>
      <c r="E81" s="4" t="s">
        <v>226</v>
      </c>
      <c r="F81" s="4" t="s">
        <v>101</v>
      </c>
      <c r="G81" s="2" t="s">
        <v>102</v>
      </c>
      <c r="H81" s="11">
        <v>45293.386157407411</v>
      </c>
      <c r="I81" s="17">
        <v>119020</v>
      </c>
      <c r="J81" s="17">
        <v>119020</v>
      </c>
      <c r="K81" s="12" t="s">
        <v>272</v>
      </c>
      <c r="L81" s="12" t="s">
        <v>250</v>
      </c>
      <c r="M81" s="12"/>
      <c r="N81" s="12"/>
      <c r="O81" s="17">
        <v>0</v>
      </c>
      <c r="P81" s="17">
        <v>119020</v>
      </c>
      <c r="Q81" s="17">
        <v>0</v>
      </c>
      <c r="R81" s="17" t="s">
        <v>303</v>
      </c>
      <c r="S81" s="17" t="s">
        <v>276</v>
      </c>
      <c r="T81" s="17">
        <v>0</v>
      </c>
      <c r="U81" s="17"/>
      <c r="V81" s="17">
        <v>0</v>
      </c>
      <c r="W81" s="12"/>
      <c r="X81" s="12"/>
      <c r="Y81" s="17">
        <v>0</v>
      </c>
      <c r="Z81" s="12"/>
      <c r="AA81" s="12"/>
      <c r="AB81" s="25">
        <v>45443</v>
      </c>
    </row>
    <row r="82" spans="1:28" x14ac:dyDescent="0.35">
      <c r="A82" s="12">
        <v>890303841</v>
      </c>
      <c r="B82" s="4" t="s">
        <v>1</v>
      </c>
      <c r="C82" s="4">
        <v>410812</v>
      </c>
      <c r="D82" s="4" t="s">
        <v>103</v>
      </c>
      <c r="E82" s="4" t="s">
        <v>227</v>
      </c>
      <c r="F82" s="11" t="s">
        <v>103</v>
      </c>
      <c r="G82" s="12" t="s">
        <v>104</v>
      </c>
      <c r="H82" s="11">
        <v>45337.738668981481</v>
      </c>
      <c r="I82" s="17">
        <v>1562214</v>
      </c>
      <c r="J82" s="17">
        <v>1562214</v>
      </c>
      <c r="K82" s="12" t="s">
        <v>272</v>
      </c>
      <c r="L82" s="12" t="s">
        <v>250</v>
      </c>
      <c r="M82" s="12"/>
      <c r="N82" s="12"/>
      <c r="O82" s="17">
        <v>0</v>
      </c>
      <c r="P82" s="17">
        <v>1562214</v>
      </c>
      <c r="Q82" s="17">
        <v>0</v>
      </c>
      <c r="R82" s="17" t="s">
        <v>304</v>
      </c>
      <c r="S82" s="17" t="s">
        <v>283</v>
      </c>
      <c r="T82" s="17">
        <v>0</v>
      </c>
      <c r="U82" s="17"/>
      <c r="V82" s="17">
        <v>0</v>
      </c>
      <c r="W82" s="12"/>
      <c r="X82" s="12"/>
      <c r="Y82" s="17">
        <v>0</v>
      </c>
      <c r="Z82" s="12"/>
      <c r="AA82" s="12"/>
      <c r="AB82" s="25">
        <v>45443</v>
      </c>
    </row>
    <row r="83" spans="1:28" x14ac:dyDescent="0.35">
      <c r="A83" s="12">
        <v>890303841</v>
      </c>
      <c r="B83" s="4" t="s">
        <v>1</v>
      </c>
      <c r="C83" s="4">
        <v>410718</v>
      </c>
      <c r="D83" s="4" t="s">
        <v>105</v>
      </c>
      <c r="E83" s="4" t="s">
        <v>228</v>
      </c>
      <c r="F83" s="11" t="s">
        <v>105</v>
      </c>
      <c r="G83" s="12" t="s">
        <v>106</v>
      </c>
      <c r="H83" s="11">
        <v>45337.735219907408</v>
      </c>
      <c r="I83" s="17">
        <v>115200</v>
      </c>
      <c r="J83" s="17">
        <v>115200</v>
      </c>
      <c r="K83" s="12" t="s">
        <v>312</v>
      </c>
      <c r="L83" s="12" t="s">
        <v>252</v>
      </c>
      <c r="M83" s="12"/>
      <c r="N83" s="12"/>
      <c r="O83" s="17">
        <v>115200</v>
      </c>
      <c r="P83" s="17">
        <v>0</v>
      </c>
      <c r="Q83" s="17">
        <v>0</v>
      </c>
      <c r="R83" s="17"/>
      <c r="S83" s="17"/>
      <c r="T83" s="17">
        <v>115200</v>
      </c>
      <c r="U83" s="17"/>
      <c r="V83" s="17">
        <v>115200</v>
      </c>
      <c r="W83" s="12"/>
      <c r="X83" s="12"/>
      <c r="Y83" s="17">
        <v>115200</v>
      </c>
      <c r="Z83" s="12">
        <v>2201520924</v>
      </c>
      <c r="AA83" s="12" t="s">
        <v>265</v>
      </c>
      <c r="AB83" s="25">
        <v>45443</v>
      </c>
    </row>
    <row r="84" spans="1:28" x14ac:dyDescent="0.35">
      <c r="A84" s="12">
        <v>890303841</v>
      </c>
      <c r="B84" s="4" t="s">
        <v>1</v>
      </c>
      <c r="C84" s="4">
        <v>410528</v>
      </c>
      <c r="D84" s="4" t="s">
        <v>107</v>
      </c>
      <c r="E84" s="4" t="s">
        <v>229</v>
      </c>
      <c r="F84" s="11" t="s">
        <v>107</v>
      </c>
      <c r="G84" s="12" t="s">
        <v>108</v>
      </c>
      <c r="H84" s="11">
        <v>45337.732604166667</v>
      </c>
      <c r="I84" s="17">
        <v>366205</v>
      </c>
      <c r="J84" s="17">
        <v>366205</v>
      </c>
      <c r="K84" s="12" t="s">
        <v>312</v>
      </c>
      <c r="L84" s="12" t="s">
        <v>252</v>
      </c>
      <c r="M84" s="12"/>
      <c r="N84" s="12"/>
      <c r="O84" s="17">
        <v>366205</v>
      </c>
      <c r="P84" s="17">
        <v>0</v>
      </c>
      <c r="Q84" s="17">
        <v>0</v>
      </c>
      <c r="R84" s="17"/>
      <c r="S84" s="17"/>
      <c r="T84" s="17">
        <v>366205</v>
      </c>
      <c r="U84" s="17"/>
      <c r="V84" s="17">
        <v>366205</v>
      </c>
      <c r="W84" s="12"/>
      <c r="X84" s="12"/>
      <c r="Y84" s="17">
        <v>366205</v>
      </c>
      <c r="Z84" s="12">
        <v>2201520924</v>
      </c>
      <c r="AA84" s="12" t="s">
        <v>265</v>
      </c>
      <c r="AB84" s="25">
        <v>45443</v>
      </c>
    </row>
    <row r="85" spans="1:28" x14ac:dyDescent="0.35">
      <c r="A85" s="12">
        <v>890303841</v>
      </c>
      <c r="B85" s="4" t="s">
        <v>1</v>
      </c>
      <c r="C85" s="4">
        <v>414578</v>
      </c>
      <c r="D85" s="4" t="s">
        <v>110</v>
      </c>
      <c r="E85" s="4" t="s">
        <v>230</v>
      </c>
      <c r="F85" s="4" t="s">
        <v>110</v>
      </c>
      <c r="G85" s="11" t="s">
        <v>112</v>
      </c>
      <c r="H85" s="11">
        <v>45419.436365740738</v>
      </c>
      <c r="I85" s="17">
        <v>690900</v>
      </c>
      <c r="J85" s="17">
        <v>690900</v>
      </c>
      <c r="K85" s="12" t="s">
        <v>272</v>
      </c>
      <c r="L85" s="12" t="s">
        <v>250</v>
      </c>
      <c r="M85" s="12"/>
      <c r="N85" s="12"/>
      <c r="O85" s="17">
        <v>0</v>
      </c>
      <c r="P85" s="17">
        <v>690900</v>
      </c>
      <c r="Q85" s="17">
        <v>0</v>
      </c>
      <c r="R85" s="17" t="e">
        <v>#N/A</v>
      </c>
      <c r="S85" s="17" t="s">
        <v>276</v>
      </c>
      <c r="T85" s="17">
        <v>0</v>
      </c>
      <c r="U85" s="17"/>
      <c r="V85" s="17">
        <v>0</v>
      </c>
      <c r="W85" s="12"/>
      <c r="X85" s="12"/>
      <c r="Y85" s="17">
        <v>0</v>
      </c>
      <c r="Z85" s="12" t="e">
        <v>#N/A</v>
      </c>
      <c r="AA85" s="12" t="e">
        <v>#N/A</v>
      </c>
      <c r="AB85" s="25">
        <v>45443</v>
      </c>
    </row>
    <row r="86" spans="1:28" x14ac:dyDescent="0.35">
      <c r="A86" s="12">
        <v>890303841</v>
      </c>
      <c r="B86" s="4" t="s">
        <v>1</v>
      </c>
      <c r="C86" s="4">
        <v>412222</v>
      </c>
      <c r="D86" s="4" t="s">
        <v>113</v>
      </c>
      <c r="E86" s="4" t="s">
        <v>231</v>
      </c>
      <c r="F86" s="4" t="s">
        <v>113</v>
      </c>
      <c r="G86" s="11" t="s">
        <v>114</v>
      </c>
      <c r="H86" s="11" t="e">
        <v>#N/A</v>
      </c>
      <c r="I86" s="17">
        <v>362262</v>
      </c>
      <c r="J86" s="17">
        <v>362262</v>
      </c>
      <c r="K86" s="12" t="s">
        <v>305</v>
      </c>
      <c r="L86" s="12" t="s">
        <v>251</v>
      </c>
      <c r="M86" s="12"/>
      <c r="N86" s="12"/>
      <c r="O86" s="17">
        <v>0</v>
      </c>
      <c r="P86" s="17">
        <v>0</v>
      </c>
      <c r="Q86" s="17">
        <v>0</v>
      </c>
      <c r="R86" s="17"/>
      <c r="S86" s="17"/>
      <c r="T86" s="17">
        <v>0</v>
      </c>
      <c r="U86" s="17"/>
      <c r="V86" s="17">
        <v>0</v>
      </c>
      <c r="W86" s="12"/>
      <c r="X86" s="12"/>
      <c r="Y86" s="17">
        <v>0</v>
      </c>
      <c r="Z86" s="12"/>
      <c r="AA86" s="12"/>
      <c r="AB86" s="25">
        <v>45443</v>
      </c>
    </row>
    <row r="87" spans="1:28" x14ac:dyDescent="0.35">
      <c r="A87" s="12">
        <v>890303841</v>
      </c>
      <c r="B87" s="4" t="s">
        <v>1</v>
      </c>
      <c r="C87" s="4">
        <v>413552</v>
      </c>
      <c r="D87" s="4" t="s">
        <v>115</v>
      </c>
      <c r="E87" s="4" t="s">
        <v>232</v>
      </c>
      <c r="F87" s="4" t="s">
        <v>115</v>
      </c>
      <c r="G87" s="11" t="s">
        <v>116</v>
      </c>
      <c r="H87" s="11">
        <v>45419.327581018515</v>
      </c>
      <c r="I87" s="17">
        <v>975325</v>
      </c>
      <c r="J87" s="17">
        <v>975325</v>
      </c>
      <c r="K87" s="12" t="s">
        <v>312</v>
      </c>
      <c r="L87" s="12" t="s">
        <v>252</v>
      </c>
      <c r="M87" s="12"/>
      <c r="N87" s="12"/>
      <c r="O87" s="17">
        <v>975325</v>
      </c>
      <c r="P87" s="17">
        <v>0</v>
      </c>
      <c r="Q87" s="17">
        <v>0</v>
      </c>
      <c r="R87" s="17"/>
      <c r="S87" s="17"/>
      <c r="T87" s="17">
        <v>975325</v>
      </c>
      <c r="U87" s="17"/>
      <c r="V87" s="17">
        <v>975325</v>
      </c>
      <c r="W87" s="12"/>
      <c r="X87" s="12"/>
      <c r="Y87" s="17">
        <v>975325</v>
      </c>
      <c r="Z87" s="12">
        <v>2201520924</v>
      </c>
      <c r="AA87" s="12" t="s">
        <v>265</v>
      </c>
      <c r="AB87" s="25">
        <v>45443</v>
      </c>
    </row>
    <row r="88" spans="1:28" x14ac:dyDescent="0.35">
      <c r="A88" s="12">
        <v>890303841</v>
      </c>
      <c r="B88" s="4" t="s">
        <v>1</v>
      </c>
      <c r="C88" s="4">
        <v>413602</v>
      </c>
      <c r="D88" s="4" t="s">
        <v>117</v>
      </c>
      <c r="E88" s="4" t="s">
        <v>233</v>
      </c>
      <c r="F88" s="4" t="s">
        <v>117</v>
      </c>
      <c r="G88" s="11" t="s">
        <v>118</v>
      </c>
      <c r="H88" s="11">
        <v>45414.586435185185</v>
      </c>
      <c r="I88" s="17">
        <v>540458</v>
      </c>
      <c r="J88" s="17">
        <v>540458</v>
      </c>
      <c r="K88" s="12" t="s">
        <v>311</v>
      </c>
      <c r="L88" s="12" t="s">
        <v>252</v>
      </c>
      <c r="M88" s="12"/>
      <c r="N88" s="12"/>
      <c r="O88" s="17">
        <v>540458</v>
      </c>
      <c r="P88" s="17">
        <v>0</v>
      </c>
      <c r="Q88" s="17">
        <v>0</v>
      </c>
      <c r="R88" s="17"/>
      <c r="S88" s="17"/>
      <c r="T88" s="17">
        <v>540458</v>
      </c>
      <c r="U88" s="17"/>
      <c r="V88" s="17">
        <v>540458</v>
      </c>
      <c r="W88" s="23">
        <v>540458</v>
      </c>
      <c r="X88" s="12">
        <v>1222461619</v>
      </c>
      <c r="Y88" s="17">
        <v>0</v>
      </c>
      <c r="Z88" s="12"/>
      <c r="AA88" s="12"/>
      <c r="AB88" s="25">
        <v>45443</v>
      </c>
    </row>
    <row r="89" spans="1:28" x14ac:dyDescent="0.35">
      <c r="A89" s="12">
        <v>890303841</v>
      </c>
      <c r="B89" s="4" t="s">
        <v>1</v>
      </c>
      <c r="C89" s="4">
        <v>413793</v>
      </c>
      <c r="D89" s="4" t="s">
        <v>119</v>
      </c>
      <c r="E89" s="4" t="s">
        <v>234</v>
      </c>
      <c r="F89" s="4" t="s">
        <v>119</v>
      </c>
      <c r="G89" s="11" t="s">
        <v>120</v>
      </c>
      <c r="H89" s="11">
        <v>45414.590787037036</v>
      </c>
      <c r="I89" s="17">
        <v>1413339</v>
      </c>
      <c r="J89" s="17">
        <v>1413339</v>
      </c>
      <c r="K89" s="12" t="s">
        <v>272</v>
      </c>
      <c r="L89" s="12" t="s">
        <v>250</v>
      </c>
      <c r="M89" s="12"/>
      <c r="N89" s="12"/>
      <c r="O89" s="17">
        <v>0</v>
      </c>
      <c r="P89" s="17">
        <v>1413339</v>
      </c>
      <c r="Q89" s="17">
        <v>0</v>
      </c>
      <c r="R89" s="17" t="e">
        <v>#N/A</v>
      </c>
      <c r="S89" s="17" t="s">
        <v>274</v>
      </c>
      <c r="T89" s="17">
        <v>0</v>
      </c>
      <c r="U89" s="17"/>
      <c r="V89" s="17">
        <v>0</v>
      </c>
      <c r="W89" s="12"/>
      <c r="X89" s="12"/>
      <c r="Y89" s="17">
        <v>0</v>
      </c>
      <c r="Z89" s="12" t="e">
        <v>#N/A</v>
      </c>
      <c r="AA89" s="12" t="e">
        <v>#N/A</v>
      </c>
      <c r="AB89" s="25">
        <v>45443</v>
      </c>
    </row>
    <row r="90" spans="1:28" x14ac:dyDescent="0.35">
      <c r="A90" s="12">
        <v>890303841</v>
      </c>
      <c r="B90" s="4" t="s">
        <v>1</v>
      </c>
      <c r="C90" s="4">
        <v>414016</v>
      </c>
      <c r="D90" s="4" t="s">
        <v>121</v>
      </c>
      <c r="E90" s="4" t="s">
        <v>235</v>
      </c>
      <c r="F90" s="4" t="s">
        <v>121</v>
      </c>
      <c r="G90" s="11" t="s">
        <v>111</v>
      </c>
      <c r="H90" s="11">
        <v>45419.337708333333</v>
      </c>
      <c r="I90" s="17">
        <v>473109</v>
      </c>
      <c r="J90" s="17">
        <v>473109</v>
      </c>
      <c r="K90" s="12" t="s">
        <v>312</v>
      </c>
      <c r="L90" s="12" t="s">
        <v>252</v>
      </c>
      <c r="M90" s="12"/>
      <c r="N90" s="12"/>
      <c r="O90" s="17">
        <v>473109</v>
      </c>
      <c r="P90" s="17">
        <v>0</v>
      </c>
      <c r="Q90" s="17">
        <v>0</v>
      </c>
      <c r="R90" s="17"/>
      <c r="S90" s="17"/>
      <c r="T90" s="17">
        <v>473109</v>
      </c>
      <c r="U90" s="17"/>
      <c r="V90" s="17">
        <v>473109</v>
      </c>
      <c r="W90" s="12"/>
      <c r="X90" s="12"/>
      <c r="Y90" s="17">
        <v>473109</v>
      </c>
      <c r="Z90" s="12">
        <v>2201520924</v>
      </c>
      <c r="AA90" s="12" t="s">
        <v>265</v>
      </c>
      <c r="AB90" s="25">
        <v>45443</v>
      </c>
    </row>
    <row r="91" spans="1:28" x14ac:dyDescent="0.35">
      <c r="A91" s="12">
        <v>890303841</v>
      </c>
      <c r="B91" s="4" t="s">
        <v>1</v>
      </c>
      <c r="C91" s="4">
        <v>414614</v>
      </c>
      <c r="D91" s="4" t="s">
        <v>122</v>
      </c>
      <c r="E91" s="4" t="s">
        <v>236</v>
      </c>
      <c r="F91" s="4" t="s">
        <v>122</v>
      </c>
      <c r="G91" s="11" t="s">
        <v>123</v>
      </c>
      <c r="H91" s="11">
        <v>45419.441041666665</v>
      </c>
      <c r="I91" s="17">
        <v>686236</v>
      </c>
      <c r="J91" s="17">
        <v>686236</v>
      </c>
      <c r="K91" s="12" t="s">
        <v>312</v>
      </c>
      <c r="L91" s="12" t="s">
        <v>252</v>
      </c>
      <c r="M91" s="12"/>
      <c r="N91" s="12"/>
      <c r="O91" s="17">
        <v>686236</v>
      </c>
      <c r="P91" s="17">
        <v>0</v>
      </c>
      <c r="Q91" s="17">
        <v>0</v>
      </c>
      <c r="R91" s="17"/>
      <c r="S91" s="17"/>
      <c r="T91" s="17">
        <v>686236</v>
      </c>
      <c r="U91" s="17"/>
      <c r="V91" s="17">
        <v>686236</v>
      </c>
      <c r="W91" s="12"/>
      <c r="X91" s="12"/>
      <c r="Y91" s="17">
        <v>686236</v>
      </c>
      <c r="Z91" s="12">
        <v>2201520924</v>
      </c>
      <c r="AA91" s="12" t="s">
        <v>265</v>
      </c>
      <c r="AB91" s="25">
        <v>45443</v>
      </c>
    </row>
    <row r="92" spans="1:28" x14ac:dyDescent="0.35">
      <c r="A92" s="12">
        <v>890303841</v>
      </c>
      <c r="B92" s="4" t="s">
        <v>1</v>
      </c>
      <c r="C92" s="4">
        <v>414694</v>
      </c>
      <c r="D92" s="4" t="s">
        <v>124</v>
      </c>
      <c r="E92" s="4" t="s">
        <v>237</v>
      </c>
      <c r="F92" s="4" t="s">
        <v>124</v>
      </c>
      <c r="G92" s="11" t="s">
        <v>125</v>
      </c>
      <c r="H92" s="11">
        <v>45419.452384259261</v>
      </c>
      <c r="I92" s="17">
        <v>214236</v>
      </c>
      <c r="J92" s="17">
        <v>214236</v>
      </c>
      <c r="K92" s="12" t="s">
        <v>311</v>
      </c>
      <c r="L92" s="12" t="s">
        <v>252</v>
      </c>
      <c r="M92" s="12"/>
      <c r="N92" s="12"/>
      <c r="O92" s="17">
        <v>214236</v>
      </c>
      <c r="P92" s="17">
        <v>0</v>
      </c>
      <c r="Q92" s="17">
        <v>0</v>
      </c>
      <c r="R92" s="17"/>
      <c r="S92" s="17"/>
      <c r="T92" s="17">
        <v>214236</v>
      </c>
      <c r="U92" s="17"/>
      <c r="V92" s="17">
        <v>214236</v>
      </c>
      <c r="W92" s="23">
        <v>214236</v>
      </c>
      <c r="X92" s="12">
        <v>1222460142</v>
      </c>
      <c r="Y92" s="17">
        <v>0</v>
      </c>
      <c r="Z92" s="12"/>
      <c r="AA92" s="12"/>
      <c r="AB92" s="25">
        <v>45443</v>
      </c>
    </row>
    <row r="93" spans="1:28" x14ac:dyDescent="0.35">
      <c r="A93" s="12">
        <v>890303841</v>
      </c>
      <c r="B93" s="4" t="s">
        <v>1</v>
      </c>
      <c r="C93" s="4">
        <v>415019</v>
      </c>
      <c r="D93" s="4" t="s">
        <v>126</v>
      </c>
      <c r="E93" s="4" t="s">
        <v>238</v>
      </c>
      <c r="F93" s="4" t="s">
        <v>126</v>
      </c>
      <c r="G93" s="11" t="s">
        <v>127</v>
      </c>
      <c r="H93" s="11">
        <v>45419.458784722221</v>
      </c>
      <c r="I93" s="17">
        <v>3274551</v>
      </c>
      <c r="J93" s="17">
        <v>3274551</v>
      </c>
      <c r="K93" s="12" t="s">
        <v>272</v>
      </c>
      <c r="L93" s="12" t="s">
        <v>250</v>
      </c>
      <c r="M93" s="12"/>
      <c r="N93" s="12"/>
      <c r="O93" s="17">
        <v>0</v>
      </c>
      <c r="P93" s="17">
        <v>3274551</v>
      </c>
      <c r="Q93" s="17">
        <v>0</v>
      </c>
      <c r="R93" s="17" t="e">
        <v>#N/A</v>
      </c>
      <c r="S93" s="17" t="s">
        <v>274</v>
      </c>
      <c r="T93" s="17">
        <v>0</v>
      </c>
      <c r="U93" s="17"/>
      <c r="V93" s="17">
        <v>0</v>
      </c>
      <c r="W93" s="12"/>
      <c r="X93" s="12"/>
      <c r="Y93" s="17">
        <v>0</v>
      </c>
      <c r="Z93" s="12" t="e">
        <v>#N/A</v>
      </c>
      <c r="AA93" s="12" t="e">
        <v>#N/A</v>
      </c>
      <c r="AB93" s="25">
        <v>45443</v>
      </c>
    </row>
    <row r="94" spans="1:28" x14ac:dyDescent="0.35">
      <c r="A94" s="12">
        <v>890303841</v>
      </c>
      <c r="B94" s="4" t="s">
        <v>2</v>
      </c>
      <c r="C94" s="4">
        <v>402701</v>
      </c>
      <c r="D94" s="4" t="s">
        <v>128</v>
      </c>
      <c r="E94" s="4" t="s">
        <v>239</v>
      </c>
      <c r="F94" s="4" t="s">
        <v>128</v>
      </c>
      <c r="G94" s="11" t="s">
        <v>129</v>
      </c>
      <c r="H94" s="11">
        <v>45447.291666666664</v>
      </c>
      <c r="I94" s="17">
        <v>2127394</v>
      </c>
      <c r="J94" s="17">
        <v>2127394</v>
      </c>
      <c r="K94" s="12" t="s">
        <v>272</v>
      </c>
      <c r="L94" s="12" t="s">
        <v>250</v>
      </c>
      <c r="M94" s="12"/>
      <c r="N94" s="12"/>
      <c r="O94" s="17">
        <v>0</v>
      </c>
      <c r="P94" s="17">
        <v>2127394</v>
      </c>
      <c r="Q94" s="17">
        <v>0</v>
      </c>
      <c r="R94" s="17" t="e">
        <v>#N/A</v>
      </c>
      <c r="S94" s="17" t="e">
        <v>#N/A</v>
      </c>
      <c r="T94" s="17">
        <v>0</v>
      </c>
      <c r="U94" s="17"/>
      <c r="V94" s="17">
        <v>0</v>
      </c>
      <c r="W94" s="12"/>
      <c r="X94" s="12"/>
      <c r="Y94" s="17">
        <v>0</v>
      </c>
      <c r="Z94" s="12" t="e">
        <v>#N/A</v>
      </c>
      <c r="AA94" s="12" t="e">
        <v>#N/A</v>
      </c>
      <c r="AB94" s="25">
        <v>45443</v>
      </c>
    </row>
    <row r="95" spans="1:28" x14ac:dyDescent="0.35">
      <c r="A95" s="12">
        <v>890303841</v>
      </c>
      <c r="B95" s="4" t="s">
        <v>2</v>
      </c>
      <c r="C95" s="4">
        <v>402891</v>
      </c>
      <c r="D95" s="4" t="s">
        <v>130</v>
      </c>
      <c r="E95" s="4" t="s">
        <v>240</v>
      </c>
      <c r="F95" s="4" t="s">
        <v>130</v>
      </c>
      <c r="G95" s="11" t="s">
        <v>131</v>
      </c>
      <c r="H95" s="11">
        <v>45447.291666666664</v>
      </c>
      <c r="I95" s="17">
        <v>137351</v>
      </c>
      <c r="J95" s="17">
        <v>137351</v>
      </c>
      <c r="K95" s="12" t="s">
        <v>311</v>
      </c>
      <c r="L95" s="12" t="s">
        <v>252</v>
      </c>
      <c r="M95" s="12"/>
      <c r="N95" s="12"/>
      <c r="O95" s="17">
        <v>137351</v>
      </c>
      <c r="P95" s="17">
        <v>0</v>
      </c>
      <c r="Q95" s="17">
        <v>0</v>
      </c>
      <c r="R95" s="17"/>
      <c r="S95" s="17"/>
      <c r="T95" s="17">
        <v>137351</v>
      </c>
      <c r="U95" s="17"/>
      <c r="V95" s="17">
        <v>137351</v>
      </c>
      <c r="W95" s="23">
        <v>137351</v>
      </c>
      <c r="X95" s="12">
        <v>1222469785</v>
      </c>
      <c r="Y95" s="17">
        <v>0</v>
      </c>
      <c r="Z95" s="12"/>
      <c r="AA95" s="12"/>
      <c r="AB95" s="25">
        <v>45443</v>
      </c>
    </row>
    <row r="96" spans="1:28" x14ac:dyDescent="0.35">
      <c r="A96" s="12">
        <v>890303841</v>
      </c>
      <c r="B96" s="4" t="s">
        <v>2</v>
      </c>
      <c r="C96" s="4">
        <v>389575</v>
      </c>
      <c r="D96" s="4" t="s">
        <v>132</v>
      </c>
      <c r="E96" s="4" t="s">
        <v>241</v>
      </c>
      <c r="F96" s="4" t="s">
        <v>132</v>
      </c>
      <c r="G96" s="11" t="s">
        <v>133</v>
      </c>
      <c r="H96" s="11">
        <v>45397.480439814812</v>
      </c>
      <c r="I96" s="17">
        <v>105581</v>
      </c>
      <c r="J96" s="17">
        <v>105581</v>
      </c>
      <c r="K96" s="12" t="s">
        <v>312</v>
      </c>
      <c r="L96" s="12" t="s">
        <v>252</v>
      </c>
      <c r="M96" s="12"/>
      <c r="N96" s="12"/>
      <c r="O96" s="17">
        <v>105581</v>
      </c>
      <c r="P96" s="17">
        <v>0</v>
      </c>
      <c r="Q96" s="17">
        <v>0</v>
      </c>
      <c r="R96" s="17"/>
      <c r="S96" s="17"/>
      <c r="T96" s="17">
        <v>105581</v>
      </c>
      <c r="U96" s="17"/>
      <c r="V96" s="17">
        <v>105581</v>
      </c>
      <c r="W96" s="12"/>
      <c r="X96" s="12"/>
      <c r="Y96" s="17">
        <v>105581</v>
      </c>
      <c r="Z96" s="12">
        <v>2201520924</v>
      </c>
      <c r="AA96" s="12" t="s">
        <v>265</v>
      </c>
      <c r="AB96" s="25">
        <v>45443</v>
      </c>
    </row>
    <row r="97" spans="1:28" x14ac:dyDescent="0.35">
      <c r="A97" s="12">
        <v>890303841</v>
      </c>
      <c r="B97" s="4" t="s">
        <v>2</v>
      </c>
      <c r="C97" s="4">
        <v>395413</v>
      </c>
      <c r="D97" s="4" t="s">
        <v>134</v>
      </c>
      <c r="E97" s="4" t="s">
        <v>242</v>
      </c>
      <c r="F97" s="4" t="s">
        <v>134</v>
      </c>
      <c r="G97" s="11" t="s">
        <v>111</v>
      </c>
      <c r="H97" s="11">
        <v>45397.58222222222</v>
      </c>
      <c r="I97" s="17">
        <v>174404</v>
      </c>
      <c r="J97" s="17">
        <v>174404</v>
      </c>
      <c r="K97" s="12" t="s">
        <v>312</v>
      </c>
      <c r="L97" s="12" t="s">
        <v>252</v>
      </c>
      <c r="M97" s="12"/>
      <c r="N97" s="12"/>
      <c r="O97" s="17">
        <v>174404</v>
      </c>
      <c r="P97" s="17">
        <v>0</v>
      </c>
      <c r="Q97" s="17">
        <v>0</v>
      </c>
      <c r="R97" s="17"/>
      <c r="S97" s="17"/>
      <c r="T97" s="17">
        <v>174404</v>
      </c>
      <c r="U97" s="17"/>
      <c r="V97" s="17">
        <v>174404</v>
      </c>
      <c r="W97" s="12"/>
      <c r="X97" s="12"/>
      <c r="Y97" s="17">
        <v>174404</v>
      </c>
      <c r="Z97" s="12">
        <v>2201520924</v>
      </c>
      <c r="AA97" s="12" t="s">
        <v>265</v>
      </c>
      <c r="AB97" s="25">
        <v>45443</v>
      </c>
    </row>
    <row r="98" spans="1:28" x14ac:dyDescent="0.35">
      <c r="A98" s="12">
        <v>890303841</v>
      </c>
      <c r="B98" s="4" t="s">
        <v>2</v>
      </c>
      <c r="C98" s="4">
        <v>395029</v>
      </c>
      <c r="D98" s="4" t="s">
        <v>135</v>
      </c>
      <c r="E98" s="4" t="s">
        <v>243</v>
      </c>
      <c r="F98" s="4" t="s">
        <v>135</v>
      </c>
      <c r="G98" s="11" t="s">
        <v>136</v>
      </c>
      <c r="H98" s="11">
        <v>45397.570636574077</v>
      </c>
      <c r="I98" s="17">
        <v>304484</v>
      </c>
      <c r="J98" s="17">
        <v>304484</v>
      </c>
      <c r="K98" s="12" t="s">
        <v>312</v>
      </c>
      <c r="L98" s="12" t="s">
        <v>252</v>
      </c>
      <c r="M98" s="12"/>
      <c r="N98" s="12"/>
      <c r="O98" s="17">
        <v>304484</v>
      </c>
      <c r="P98" s="17">
        <v>0</v>
      </c>
      <c r="Q98" s="17">
        <v>0</v>
      </c>
      <c r="R98" s="17"/>
      <c r="S98" s="17"/>
      <c r="T98" s="17">
        <v>304484</v>
      </c>
      <c r="U98" s="17"/>
      <c r="V98" s="17">
        <v>304484</v>
      </c>
      <c r="W98" s="12"/>
      <c r="X98" s="12"/>
      <c r="Y98" s="17">
        <v>304484</v>
      </c>
      <c r="Z98" s="12">
        <v>2201520924</v>
      </c>
      <c r="AA98" s="12" t="s">
        <v>265</v>
      </c>
      <c r="AB98" s="25">
        <v>45443</v>
      </c>
    </row>
    <row r="99" spans="1:28" x14ac:dyDescent="0.35">
      <c r="A99" s="12">
        <v>890303841</v>
      </c>
      <c r="B99" s="4" t="s">
        <v>2</v>
      </c>
      <c r="C99" s="4">
        <v>395291</v>
      </c>
      <c r="D99" s="4" t="s">
        <v>137</v>
      </c>
      <c r="E99" s="4" t="s">
        <v>244</v>
      </c>
      <c r="F99" s="4" t="s">
        <v>137</v>
      </c>
      <c r="G99" s="11" t="s">
        <v>138</v>
      </c>
      <c r="H99" s="11">
        <v>45397.577268518522</v>
      </c>
      <c r="I99" s="17">
        <v>172573</v>
      </c>
      <c r="J99" s="17">
        <v>172573</v>
      </c>
      <c r="K99" s="12" t="s">
        <v>312</v>
      </c>
      <c r="L99" s="12" t="s">
        <v>252</v>
      </c>
      <c r="M99" s="12"/>
      <c r="N99" s="12"/>
      <c r="O99" s="17">
        <v>172573</v>
      </c>
      <c r="P99" s="17">
        <v>0</v>
      </c>
      <c r="Q99" s="17">
        <v>0</v>
      </c>
      <c r="R99" s="17"/>
      <c r="S99" s="17"/>
      <c r="T99" s="17">
        <v>172573</v>
      </c>
      <c r="U99" s="17"/>
      <c r="V99" s="17">
        <v>172573</v>
      </c>
      <c r="W99" s="12"/>
      <c r="X99" s="12"/>
      <c r="Y99" s="17">
        <v>172573</v>
      </c>
      <c r="Z99" s="12">
        <v>2201520924</v>
      </c>
      <c r="AA99" s="12" t="s">
        <v>265</v>
      </c>
      <c r="AB99" s="25">
        <v>45443</v>
      </c>
    </row>
    <row r="100" spans="1:28" x14ac:dyDescent="0.35">
      <c r="A100" s="12">
        <v>890303841</v>
      </c>
      <c r="B100" s="4" t="s">
        <v>2</v>
      </c>
      <c r="C100" s="4">
        <v>399285</v>
      </c>
      <c r="D100" s="4" t="s">
        <v>139</v>
      </c>
      <c r="E100" s="4" t="s">
        <v>245</v>
      </c>
      <c r="F100" s="4" t="s">
        <v>139</v>
      </c>
      <c r="G100" s="11" t="s">
        <v>140</v>
      </c>
      <c r="H100" s="11">
        <v>45447.291666666664</v>
      </c>
      <c r="I100" s="17">
        <v>226800</v>
      </c>
      <c r="J100" s="17">
        <v>226800</v>
      </c>
      <c r="K100" s="12" t="s">
        <v>311</v>
      </c>
      <c r="L100" s="12" t="s">
        <v>252</v>
      </c>
      <c r="M100" s="12"/>
      <c r="N100" s="12"/>
      <c r="O100" s="17">
        <v>226800</v>
      </c>
      <c r="P100" s="17">
        <v>0</v>
      </c>
      <c r="Q100" s="17">
        <v>0</v>
      </c>
      <c r="R100" s="17"/>
      <c r="S100" s="17"/>
      <c r="T100" s="17">
        <v>226800</v>
      </c>
      <c r="U100" s="17"/>
      <c r="V100" s="17">
        <v>226800</v>
      </c>
      <c r="W100" s="12"/>
      <c r="X100" s="12"/>
      <c r="Y100" s="17">
        <v>0</v>
      </c>
      <c r="Z100" s="12"/>
      <c r="AA100" s="12"/>
      <c r="AB100" s="25">
        <v>45443</v>
      </c>
    </row>
    <row r="101" spans="1:28" x14ac:dyDescent="0.35">
      <c r="A101" s="12">
        <v>890303841</v>
      </c>
      <c r="B101" s="4" t="s">
        <v>2</v>
      </c>
      <c r="C101" s="4">
        <v>383328</v>
      </c>
      <c r="D101" s="4" t="s">
        <v>141</v>
      </c>
      <c r="E101" s="4" t="s">
        <v>246</v>
      </c>
      <c r="F101" s="4" t="s">
        <v>141</v>
      </c>
      <c r="G101" s="11" t="s">
        <v>142</v>
      </c>
      <c r="H101" s="11">
        <v>45383.291666666664</v>
      </c>
      <c r="I101" s="17">
        <v>3145675</v>
      </c>
      <c r="J101" s="17">
        <v>3145675</v>
      </c>
      <c r="K101" s="12" t="s">
        <v>272</v>
      </c>
      <c r="L101" s="12" t="s">
        <v>250</v>
      </c>
      <c r="M101" s="12"/>
      <c r="N101" s="12"/>
      <c r="O101" s="17">
        <v>0</v>
      </c>
      <c r="P101" s="17">
        <v>3145675</v>
      </c>
      <c r="Q101" s="17">
        <v>0</v>
      </c>
      <c r="R101" s="17" t="e">
        <v>#N/A</v>
      </c>
      <c r="S101" s="17" t="s">
        <v>276</v>
      </c>
      <c r="T101" s="17">
        <v>0</v>
      </c>
      <c r="U101" s="17"/>
      <c r="V101" s="17">
        <v>0</v>
      </c>
      <c r="W101" s="12"/>
      <c r="X101" s="12"/>
      <c r="Y101" s="17">
        <v>0</v>
      </c>
      <c r="Z101" s="12" t="e">
        <v>#N/A</v>
      </c>
      <c r="AA101" s="12" t="e">
        <v>#N/A</v>
      </c>
      <c r="AB101" s="25">
        <v>45443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P18" sqref="P18"/>
    </sheetView>
  </sheetViews>
  <sheetFormatPr baseColWidth="10" defaultRowHeight="12.5" x14ac:dyDescent="0.25"/>
  <cols>
    <col min="1" max="1" width="1" style="40" customWidth="1"/>
    <col min="2" max="2" width="7.81640625" style="40" customWidth="1"/>
    <col min="3" max="3" width="17.54296875" style="40" customWidth="1"/>
    <col min="4" max="4" width="11.54296875" style="40" customWidth="1"/>
    <col min="5" max="6" width="11.453125" style="40" customWidth="1"/>
    <col min="7" max="7" width="8.1796875" style="40" customWidth="1"/>
    <col min="8" max="8" width="20.81640625" style="40" customWidth="1"/>
    <col min="9" max="9" width="25.453125" style="40" customWidth="1"/>
    <col min="10" max="10" width="12.453125" style="40" customWidth="1"/>
    <col min="11" max="11" width="1.7265625" style="40" customWidth="1"/>
    <col min="12" max="12" width="8.7265625" style="40" customWidth="1"/>
    <col min="13" max="13" width="16.54296875" style="69" bestFit="1" customWidth="1"/>
    <col min="14" max="14" width="13.81640625" style="40" bestFit="1" customWidth="1"/>
    <col min="15" max="15" width="7.453125" style="40" bestFit="1" customWidth="1"/>
    <col min="16" max="16" width="13.26953125" style="40" bestFit="1" customWidth="1"/>
    <col min="17" max="225" width="10.90625" style="40"/>
    <col min="226" max="226" width="4.453125" style="40" customWidth="1"/>
    <col min="227" max="227" width="10.90625" style="40"/>
    <col min="228" max="228" width="17.54296875" style="40" customWidth="1"/>
    <col min="229" max="229" width="11.54296875" style="40" customWidth="1"/>
    <col min="230" max="233" width="10.90625" style="40"/>
    <col min="234" max="234" width="22.54296875" style="40" customWidth="1"/>
    <col min="235" max="235" width="14" style="40" customWidth="1"/>
    <col min="236" max="236" width="1.7265625" style="40" customWidth="1"/>
    <col min="237" max="481" width="10.90625" style="40"/>
    <col min="482" max="482" width="4.453125" style="40" customWidth="1"/>
    <col min="483" max="483" width="10.90625" style="40"/>
    <col min="484" max="484" width="17.54296875" style="40" customWidth="1"/>
    <col min="485" max="485" width="11.54296875" style="40" customWidth="1"/>
    <col min="486" max="489" width="10.90625" style="40"/>
    <col min="490" max="490" width="22.54296875" style="40" customWidth="1"/>
    <col min="491" max="491" width="14" style="40" customWidth="1"/>
    <col min="492" max="492" width="1.7265625" style="40" customWidth="1"/>
    <col min="493" max="737" width="10.90625" style="40"/>
    <col min="738" max="738" width="4.453125" style="40" customWidth="1"/>
    <col min="739" max="739" width="10.90625" style="40"/>
    <col min="740" max="740" width="17.54296875" style="40" customWidth="1"/>
    <col min="741" max="741" width="11.54296875" style="40" customWidth="1"/>
    <col min="742" max="745" width="10.90625" style="40"/>
    <col min="746" max="746" width="22.54296875" style="40" customWidth="1"/>
    <col min="747" max="747" width="14" style="40" customWidth="1"/>
    <col min="748" max="748" width="1.7265625" style="40" customWidth="1"/>
    <col min="749" max="993" width="10.90625" style="40"/>
    <col min="994" max="994" width="4.453125" style="40" customWidth="1"/>
    <col min="995" max="995" width="10.90625" style="40"/>
    <col min="996" max="996" width="17.54296875" style="40" customWidth="1"/>
    <col min="997" max="997" width="11.54296875" style="40" customWidth="1"/>
    <col min="998" max="1001" width="10.90625" style="40"/>
    <col min="1002" max="1002" width="22.54296875" style="40" customWidth="1"/>
    <col min="1003" max="1003" width="14" style="40" customWidth="1"/>
    <col min="1004" max="1004" width="1.7265625" style="40" customWidth="1"/>
    <col min="1005" max="1249" width="10.90625" style="40"/>
    <col min="1250" max="1250" width="4.453125" style="40" customWidth="1"/>
    <col min="1251" max="1251" width="10.90625" style="40"/>
    <col min="1252" max="1252" width="17.54296875" style="40" customWidth="1"/>
    <col min="1253" max="1253" width="11.54296875" style="40" customWidth="1"/>
    <col min="1254" max="1257" width="10.90625" style="40"/>
    <col min="1258" max="1258" width="22.54296875" style="40" customWidth="1"/>
    <col min="1259" max="1259" width="14" style="40" customWidth="1"/>
    <col min="1260" max="1260" width="1.7265625" style="40" customWidth="1"/>
    <col min="1261" max="1505" width="10.90625" style="40"/>
    <col min="1506" max="1506" width="4.453125" style="40" customWidth="1"/>
    <col min="1507" max="1507" width="10.90625" style="40"/>
    <col min="1508" max="1508" width="17.54296875" style="40" customWidth="1"/>
    <col min="1509" max="1509" width="11.54296875" style="40" customWidth="1"/>
    <col min="1510" max="1513" width="10.90625" style="40"/>
    <col min="1514" max="1514" width="22.54296875" style="40" customWidth="1"/>
    <col min="1515" max="1515" width="14" style="40" customWidth="1"/>
    <col min="1516" max="1516" width="1.7265625" style="40" customWidth="1"/>
    <col min="1517" max="1761" width="10.90625" style="40"/>
    <col min="1762" max="1762" width="4.453125" style="40" customWidth="1"/>
    <col min="1763" max="1763" width="10.90625" style="40"/>
    <col min="1764" max="1764" width="17.54296875" style="40" customWidth="1"/>
    <col min="1765" max="1765" width="11.54296875" style="40" customWidth="1"/>
    <col min="1766" max="1769" width="10.90625" style="40"/>
    <col min="1770" max="1770" width="22.54296875" style="40" customWidth="1"/>
    <col min="1771" max="1771" width="14" style="40" customWidth="1"/>
    <col min="1772" max="1772" width="1.7265625" style="40" customWidth="1"/>
    <col min="1773" max="2017" width="10.90625" style="40"/>
    <col min="2018" max="2018" width="4.453125" style="40" customWidth="1"/>
    <col min="2019" max="2019" width="10.90625" style="40"/>
    <col min="2020" max="2020" width="17.54296875" style="40" customWidth="1"/>
    <col min="2021" max="2021" width="11.54296875" style="40" customWidth="1"/>
    <col min="2022" max="2025" width="10.90625" style="40"/>
    <col min="2026" max="2026" width="22.54296875" style="40" customWidth="1"/>
    <col min="2027" max="2027" width="14" style="40" customWidth="1"/>
    <col min="2028" max="2028" width="1.7265625" style="40" customWidth="1"/>
    <col min="2029" max="2273" width="10.90625" style="40"/>
    <col min="2274" max="2274" width="4.453125" style="40" customWidth="1"/>
    <col min="2275" max="2275" width="10.90625" style="40"/>
    <col min="2276" max="2276" width="17.54296875" style="40" customWidth="1"/>
    <col min="2277" max="2277" width="11.54296875" style="40" customWidth="1"/>
    <col min="2278" max="2281" width="10.90625" style="40"/>
    <col min="2282" max="2282" width="22.54296875" style="40" customWidth="1"/>
    <col min="2283" max="2283" width="14" style="40" customWidth="1"/>
    <col min="2284" max="2284" width="1.7265625" style="40" customWidth="1"/>
    <col min="2285" max="2529" width="10.90625" style="40"/>
    <col min="2530" max="2530" width="4.453125" style="40" customWidth="1"/>
    <col min="2531" max="2531" width="10.90625" style="40"/>
    <col min="2532" max="2532" width="17.54296875" style="40" customWidth="1"/>
    <col min="2533" max="2533" width="11.54296875" style="40" customWidth="1"/>
    <col min="2534" max="2537" width="10.90625" style="40"/>
    <col min="2538" max="2538" width="22.54296875" style="40" customWidth="1"/>
    <col min="2539" max="2539" width="14" style="40" customWidth="1"/>
    <col min="2540" max="2540" width="1.7265625" style="40" customWidth="1"/>
    <col min="2541" max="2785" width="10.90625" style="40"/>
    <col min="2786" max="2786" width="4.453125" style="40" customWidth="1"/>
    <col min="2787" max="2787" width="10.90625" style="40"/>
    <col min="2788" max="2788" width="17.54296875" style="40" customWidth="1"/>
    <col min="2789" max="2789" width="11.54296875" style="40" customWidth="1"/>
    <col min="2790" max="2793" width="10.90625" style="40"/>
    <col min="2794" max="2794" width="22.54296875" style="40" customWidth="1"/>
    <col min="2795" max="2795" width="14" style="40" customWidth="1"/>
    <col min="2796" max="2796" width="1.7265625" style="40" customWidth="1"/>
    <col min="2797" max="3041" width="10.90625" style="40"/>
    <col min="3042" max="3042" width="4.453125" style="40" customWidth="1"/>
    <col min="3043" max="3043" width="10.90625" style="40"/>
    <col min="3044" max="3044" width="17.54296875" style="40" customWidth="1"/>
    <col min="3045" max="3045" width="11.54296875" style="40" customWidth="1"/>
    <col min="3046" max="3049" width="10.90625" style="40"/>
    <col min="3050" max="3050" width="22.54296875" style="40" customWidth="1"/>
    <col min="3051" max="3051" width="14" style="40" customWidth="1"/>
    <col min="3052" max="3052" width="1.7265625" style="40" customWidth="1"/>
    <col min="3053" max="3297" width="10.90625" style="40"/>
    <col min="3298" max="3298" width="4.453125" style="40" customWidth="1"/>
    <col min="3299" max="3299" width="10.90625" style="40"/>
    <col min="3300" max="3300" width="17.54296875" style="40" customWidth="1"/>
    <col min="3301" max="3301" width="11.54296875" style="40" customWidth="1"/>
    <col min="3302" max="3305" width="10.90625" style="40"/>
    <col min="3306" max="3306" width="22.54296875" style="40" customWidth="1"/>
    <col min="3307" max="3307" width="14" style="40" customWidth="1"/>
    <col min="3308" max="3308" width="1.7265625" style="40" customWidth="1"/>
    <col min="3309" max="3553" width="10.90625" style="40"/>
    <col min="3554" max="3554" width="4.453125" style="40" customWidth="1"/>
    <col min="3555" max="3555" width="10.90625" style="40"/>
    <col min="3556" max="3556" width="17.54296875" style="40" customWidth="1"/>
    <col min="3557" max="3557" width="11.54296875" style="40" customWidth="1"/>
    <col min="3558" max="3561" width="10.90625" style="40"/>
    <col min="3562" max="3562" width="22.54296875" style="40" customWidth="1"/>
    <col min="3563" max="3563" width="14" style="40" customWidth="1"/>
    <col min="3564" max="3564" width="1.7265625" style="40" customWidth="1"/>
    <col min="3565" max="3809" width="10.90625" style="40"/>
    <col min="3810" max="3810" width="4.453125" style="40" customWidth="1"/>
    <col min="3811" max="3811" width="10.90625" style="40"/>
    <col min="3812" max="3812" width="17.54296875" style="40" customWidth="1"/>
    <col min="3813" max="3813" width="11.54296875" style="40" customWidth="1"/>
    <col min="3814" max="3817" width="10.90625" style="40"/>
    <col min="3818" max="3818" width="22.54296875" style="40" customWidth="1"/>
    <col min="3819" max="3819" width="14" style="40" customWidth="1"/>
    <col min="3820" max="3820" width="1.7265625" style="40" customWidth="1"/>
    <col min="3821" max="4065" width="10.90625" style="40"/>
    <col min="4066" max="4066" width="4.453125" style="40" customWidth="1"/>
    <col min="4067" max="4067" width="10.90625" style="40"/>
    <col min="4068" max="4068" width="17.54296875" style="40" customWidth="1"/>
    <col min="4069" max="4069" width="11.54296875" style="40" customWidth="1"/>
    <col min="4070" max="4073" width="10.90625" style="40"/>
    <col min="4074" max="4074" width="22.54296875" style="40" customWidth="1"/>
    <col min="4075" max="4075" width="14" style="40" customWidth="1"/>
    <col min="4076" max="4076" width="1.7265625" style="40" customWidth="1"/>
    <col min="4077" max="4321" width="10.90625" style="40"/>
    <col min="4322" max="4322" width="4.453125" style="40" customWidth="1"/>
    <col min="4323" max="4323" width="10.90625" style="40"/>
    <col min="4324" max="4324" width="17.54296875" style="40" customWidth="1"/>
    <col min="4325" max="4325" width="11.54296875" style="40" customWidth="1"/>
    <col min="4326" max="4329" width="10.90625" style="40"/>
    <col min="4330" max="4330" width="22.54296875" style="40" customWidth="1"/>
    <col min="4331" max="4331" width="14" style="40" customWidth="1"/>
    <col min="4332" max="4332" width="1.7265625" style="40" customWidth="1"/>
    <col min="4333" max="4577" width="10.90625" style="40"/>
    <col min="4578" max="4578" width="4.453125" style="40" customWidth="1"/>
    <col min="4579" max="4579" width="10.90625" style="40"/>
    <col min="4580" max="4580" width="17.54296875" style="40" customWidth="1"/>
    <col min="4581" max="4581" width="11.54296875" style="40" customWidth="1"/>
    <col min="4582" max="4585" width="10.90625" style="40"/>
    <col min="4586" max="4586" width="22.54296875" style="40" customWidth="1"/>
    <col min="4587" max="4587" width="14" style="40" customWidth="1"/>
    <col min="4588" max="4588" width="1.7265625" style="40" customWidth="1"/>
    <col min="4589" max="4833" width="10.90625" style="40"/>
    <col min="4834" max="4834" width="4.453125" style="40" customWidth="1"/>
    <col min="4835" max="4835" width="10.90625" style="40"/>
    <col min="4836" max="4836" width="17.54296875" style="40" customWidth="1"/>
    <col min="4837" max="4837" width="11.54296875" style="40" customWidth="1"/>
    <col min="4838" max="4841" width="10.90625" style="40"/>
    <col min="4842" max="4842" width="22.54296875" style="40" customWidth="1"/>
    <col min="4843" max="4843" width="14" style="40" customWidth="1"/>
    <col min="4844" max="4844" width="1.7265625" style="40" customWidth="1"/>
    <col min="4845" max="5089" width="10.90625" style="40"/>
    <col min="5090" max="5090" width="4.453125" style="40" customWidth="1"/>
    <col min="5091" max="5091" width="10.90625" style="40"/>
    <col min="5092" max="5092" width="17.54296875" style="40" customWidth="1"/>
    <col min="5093" max="5093" width="11.54296875" style="40" customWidth="1"/>
    <col min="5094" max="5097" width="10.90625" style="40"/>
    <col min="5098" max="5098" width="22.54296875" style="40" customWidth="1"/>
    <col min="5099" max="5099" width="14" style="40" customWidth="1"/>
    <col min="5100" max="5100" width="1.7265625" style="40" customWidth="1"/>
    <col min="5101" max="5345" width="10.90625" style="40"/>
    <col min="5346" max="5346" width="4.453125" style="40" customWidth="1"/>
    <col min="5347" max="5347" width="10.90625" style="40"/>
    <col min="5348" max="5348" width="17.54296875" style="40" customWidth="1"/>
    <col min="5349" max="5349" width="11.54296875" style="40" customWidth="1"/>
    <col min="5350" max="5353" width="10.90625" style="40"/>
    <col min="5354" max="5354" width="22.54296875" style="40" customWidth="1"/>
    <col min="5355" max="5355" width="14" style="40" customWidth="1"/>
    <col min="5356" max="5356" width="1.7265625" style="40" customWidth="1"/>
    <col min="5357" max="5601" width="10.90625" style="40"/>
    <col min="5602" max="5602" width="4.453125" style="40" customWidth="1"/>
    <col min="5603" max="5603" width="10.90625" style="40"/>
    <col min="5604" max="5604" width="17.54296875" style="40" customWidth="1"/>
    <col min="5605" max="5605" width="11.54296875" style="40" customWidth="1"/>
    <col min="5606" max="5609" width="10.90625" style="40"/>
    <col min="5610" max="5610" width="22.54296875" style="40" customWidth="1"/>
    <col min="5611" max="5611" width="14" style="40" customWidth="1"/>
    <col min="5612" max="5612" width="1.7265625" style="40" customWidth="1"/>
    <col min="5613" max="5857" width="10.90625" style="40"/>
    <col min="5858" max="5858" width="4.453125" style="40" customWidth="1"/>
    <col min="5859" max="5859" width="10.90625" style="40"/>
    <col min="5860" max="5860" width="17.54296875" style="40" customWidth="1"/>
    <col min="5861" max="5861" width="11.54296875" style="40" customWidth="1"/>
    <col min="5862" max="5865" width="10.90625" style="40"/>
    <col min="5866" max="5866" width="22.54296875" style="40" customWidth="1"/>
    <col min="5867" max="5867" width="14" style="40" customWidth="1"/>
    <col min="5868" max="5868" width="1.7265625" style="40" customWidth="1"/>
    <col min="5869" max="6113" width="10.90625" style="40"/>
    <col min="6114" max="6114" width="4.453125" style="40" customWidth="1"/>
    <col min="6115" max="6115" width="10.90625" style="40"/>
    <col min="6116" max="6116" width="17.54296875" style="40" customWidth="1"/>
    <col min="6117" max="6117" width="11.54296875" style="40" customWidth="1"/>
    <col min="6118" max="6121" width="10.90625" style="40"/>
    <col min="6122" max="6122" width="22.54296875" style="40" customWidth="1"/>
    <col min="6123" max="6123" width="14" style="40" customWidth="1"/>
    <col min="6124" max="6124" width="1.7265625" style="40" customWidth="1"/>
    <col min="6125" max="6369" width="10.90625" style="40"/>
    <col min="6370" max="6370" width="4.453125" style="40" customWidth="1"/>
    <col min="6371" max="6371" width="10.90625" style="40"/>
    <col min="6372" max="6372" width="17.54296875" style="40" customWidth="1"/>
    <col min="6373" max="6373" width="11.54296875" style="40" customWidth="1"/>
    <col min="6374" max="6377" width="10.90625" style="40"/>
    <col min="6378" max="6378" width="22.54296875" style="40" customWidth="1"/>
    <col min="6379" max="6379" width="14" style="40" customWidth="1"/>
    <col min="6380" max="6380" width="1.7265625" style="40" customWidth="1"/>
    <col min="6381" max="6625" width="10.90625" style="40"/>
    <col min="6626" max="6626" width="4.453125" style="40" customWidth="1"/>
    <col min="6627" max="6627" width="10.90625" style="40"/>
    <col min="6628" max="6628" width="17.54296875" style="40" customWidth="1"/>
    <col min="6629" max="6629" width="11.54296875" style="40" customWidth="1"/>
    <col min="6630" max="6633" width="10.90625" style="40"/>
    <col min="6634" max="6634" width="22.54296875" style="40" customWidth="1"/>
    <col min="6635" max="6635" width="14" style="40" customWidth="1"/>
    <col min="6636" max="6636" width="1.7265625" style="40" customWidth="1"/>
    <col min="6637" max="6881" width="10.90625" style="40"/>
    <col min="6882" max="6882" width="4.453125" style="40" customWidth="1"/>
    <col min="6883" max="6883" width="10.90625" style="40"/>
    <col min="6884" max="6884" width="17.54296875" style="40" customWidth="1"/>
    <col min="6885" max="6885" width="11.54296875" style="40" customWidth="1"/>
    <col min="6886" max="6889" width="10.90625" style="40"/>
    <col min="6890" max="6890" width="22.54296875" style="40" customWidth="1"/>
    <col min="6891" max="6891" width="14" style="40" customWidth="1"/>
    <col min="6892" max="6892" width="1.7265625" style="40" customWidth="1"/>
    <col min="6893" max="7137" width="10.90625" style="40"/>
    <col min="7138" max="7138" width="4.453125" style="40" customWidth="1"/>
    <col min="7139" max="7139" width="10.90625" style="40"/>
    <col min="7140" max="7140" width="17.54296875" style="40" customWidth="1"/>
    <col min="7141" max="7141" width="11.54296875" style="40" customWidth="1"/>
    <col min="7142" max="7145" width="10.90625" style="40"/>
    <col min="7146" max="7146" width="22.54296875" style="40" customWidth="1"/>
    <col min="7147" max="7147" width="14" style="40" customWidth="1"/>
    <col min="7148" max="7148" width="1.7265625" style="40" customWidth="1"/>
    <col min="7149" max="7393" width="10.90625" style="40"/>
    <col min="7394" max="7394" width="4.453125" style="40" customWidth="1"/>
    <col min="7395" max="7395" width="10.90625" style="40"/>
    <col min="7396" max="7396" width="17.54296875" style="40" customWidth="1"/>
    <col min="7397" max="7397" width="11.54296875" style="40" customWidth="1"/>
    <col min="7398" max="7401" width="10.90625" style="40"/>
    <col min="7402" max="7402" width="22.54296875" style="40" customWidth="1"/>
    <col min="7403" max="7403" width="14" style="40" customWidth="1"/>
    <col min="7404" max="7404" width="1.7265625" style="40" customWidth="1"/>
    <col min="7405" max="7649" width="10.90625" style="40"/>
    <col min="7650" max="7650" width="4.453125" style="40" customWidth="1"/>
    <col min="7651" max="7651" width="10.90625" style="40"/>
    <col min="7652" max="7652" width="17.54296875" style="40" customWidth="1"/>
    <col min="7653" max="7653" width="11.54296875" style="40" customWidth="1"/>
    <col min="7654" max="7657" width="10.90625" style="40"/>
    <col min="7658" max="7658" width="22.54296875" style="40" customWidth="1"/>
    <col min="7659" max="7659" width="14" style="40" customWidth="1"/>
    <col min="7660" max="7660" width="1.7265625" style="40" customWidth="1"/>
    <col min="7661" max="7905" width="10.90625" style="40"/>
    <col min="7906" max="7906" width="4.453125" style="40" customWidth="1"/>
    <col min="7907" max="7907" width="10.90625" style="40"/>
    <col min="7908" max="7908" width="17.54296875" style="40" customWidth="1"/>
    <col min="7909" max="7909" width="11.54296875" style="40" customWidth="1"/>
    <col min="7910" max="7913" width="10.90625" style="40"/>
    <col min="7914" max="7914" width="22.54296875" style="40" customWidth="1"/>
    <col min="7915" max="7915" width="14" style="40" customWidth="1"/>
    <col min="7916" max="7916" width="1.7265625" style="40" customWidth="1"/>
    <col min="7917" max="8161" width="10.90625" style="40"/>
    <col min="8162" max="8162" width="4.453125" style="40" customWidth="1"/>
    <col min="8163" max="8163" width="10.90625" style="40"/>
    <col min="8164" max="8164" width="17.54296875" style="40" customWidth="1"/>
    <col min="8165" max="8165" width="11.54296875" style="40" customWidth="1"/>
    <col min="8166" max="8169" width="10.90625" style="40"/>
    <col min="8170" max="8170" width="22.54296875" style="40" customWidth="1"/>
    <col min="8171" max="8171" width="14" style="40" customWidth="1"/>
    <col min="8172" max="8172" width="1.7265625" style="40" customWidth="1"/>
    <col min="8173" max="8417" width="10.90625" style="40"/>
    <col min="8418" max="8418" width="4.453125" style="40" customWidth="1"/>
    <col min="8419" max="8419" width="10.90625" style="40"/>
    <col min="8420" max="8420" width="17.54296875" style="40" customWidth="1"/>
    <col min="8421" max="8421" width="11.54296875" style="40" customWidth="1"/>
    <col min="8422" max="8425" width="10.90625" style="40"/>
    <col min="8426" max="8426" width="22.54296875" style="40" customWidth="1"/>
    <col min="8427" max="8427" width="14" style="40" customWidth="1"/>
    <col min="8428" max="8428" width="1.7265625" style="40" customWidth="1"/>
    <col min="8429" max="8673" width="10.90625" style="40"/>
    <col min="8674" max="8674" width="4.453125" style="40" customWidth="1"/>
    <col min="8675" max="8675" width="10.90625" style="40"/>
    <col min="8676" max="8676" width="17.54296875" style="40" customWidth="1"/>
    <col min="8677" max="8677" width="11.54296875" style="40" customWidth="1"/>
    <col min="8678" max="8681" width="10.90625" style="40"/>
    <col min="8682" max="8682" width="22.54296875" style="40" customWidth="1"/>
    <col min="8683" max="8683" width="14" style="40" customWidth="1"/>
    <col min="8684" max="8684" width="1.7265625" style="40" customWidth="1"/>
    <col min="8685" max="8929" width="10.90625" style="40"/>
    <col min="8930" max="8930" width="4.453125" style="40" customWidth="1"/>
    <col min="8931" max="8931" width="10.90625" style="40"/>
    <col min="8932" max="8932" width="17.54296875" style="40" customWidth="1"/>
    <col min="8933" max="8933" width="11.54296875" style="40" customWidth="1"/>
    <col min="8934" max="8937" width="10.90625" style="40"/>
    <col min="8938" max="8938" width="22.54296875" style="40" customWidth="1"/>
    <col min="8939" max="8939" width="14" style="40" customWidth="1"/>
    <col min="8940" max="8940" width="1.7265625" style="40" customWidth="1"/>
    <col min="8941" max="9185" width="10.90625" style="40"/>
    <col min="9186" max="9186" width="4.453125" style="40" customWidth="1"/>
    <col min="9187" max="9187" width="10.90625" style="40"/>
    <col min="9188" max="9188" width="17.54296875" style="40" customWidth="1"/>
    <col min="9189" max="9189" width="11.54296875" style="40" customWidth="1"/>
    <col min="9190" max="9193" width="10.90625" style="40"/>
    <col min="9194" max="9194" width="22.54296875" style="40" customWidth="1"/>
    <col min="9195" max="9195" width="14" style="40" customWidth="1"/>
    <col min="9196" max="9196" width="1.7265625" style="40" customWidth="1"/>
    <col min="9197" max="9441" width="10.90625" style="40"/>
    <col min="9442" max="9442" width="4.453125" style="40" customWidth="1"/>
    <col min="9443" max="9443" width="10.90625" style="40"/>
    <col min="9444" max="9444" width="17.54296875" style="40" customWidth="1"/>
    <col min="9445" max="9445" width="11.54296875" style="40" customWidth="1"/>
    <col min="9446" max="9449" width="10.90625" style="40"/>
    <col min="9450" max="9450" width="22.54296875" style="40" customWidth="1"/>
    <col min="9451" max="9451" width="14" style="40" customWidth="1"/>
    <col min="9452" max="9452" width="1.7265625" style="40" customWidth="1"/>
    <col min="9453" max="9697" width="10.90625" style="40"/>
    <col min="9698" max="9698" width="4.453125" style="40" customWidth="1"/>
    <col min="9699" max="9699" width="10.90625" style="40"/>
    <col min="9700" max="9700" width="17.54296875" style="40" customWidth="1"/>
    <col min="9701" max="9701" width="11.54296875" style="40" customWidth="1"/>
    <col min="9702" max="9705" width="10.90625" style="40"/>
    <col min="9706" max="9706" width="22.54296875" style="40" customWidth="1"/>
    <col min="9707" max="9707" width="14" style="40" customWidth="1"/>
    <col min="9708" max="9708" width="1.7265625" style="40" customWidth="1"/>
    <col min="9709" max="9953" width="10.90625" style="40"/>
    <col min="9954" max="9954" width="4.453125" style="40" customWidth="1"/>
    <col min="9955" max="9955" width="10.90625" style="40"/>
    <col min="9956" max="9956" width="17.54296875" style="40" customWidth="1"/>
    <col min="9957" max="9957" width="11.54296875" style="40" customWidth="1"/>
    <col min="9958" max="9961" width="10.90625" style="40"/>
    <col min="9962" max="9962" width="22.54296875" style="40" customWidth="1"/>
    <col min="9963" max="9963" width="14" style="40" customWidth="1"/>
    <col min="9964" max="9964" width="1.7265625" style="40" customWidth="1"/>
    <col min="9965" max="10209" width="10.90625" style="40"/>
    <col min="10210" max="10210" width="4.453125" style="40" customWidth="1"/>
    <col min="10211" max="10211" width="10.90625" style="40"/>
    <col min="10212" max="10212" width="17.54296875" style="40" customWidth="1"/>
    <col min="10213" max="10213" width="11.54296875" style="40" customWidth="1"/>
    <col min="10214" max="10217" width="10.90625" style="40"/>
    <col min="10218" max="10218" width="22.54296875" style="40" customWidth="1"/>
    <col min="10219" max="10219" width="14" style="40" customWidth="1"/>
    <col min="10220" max="10220" width="1.7265625" style="40" customWidth="1"/>
    <col min="10221" max="10465" width="10.90625" style="40"/>
    <col min="10466" max="10466" width="4.453125" style="40" customWidth="1"/>
    <col min="10467" max="10467" width="10.90625" style="40"/>
    <col min="10468" max="10468" width="17.54296875" style="40" customWidth="1"/>
    <col min="10469" max="10469" width="11.54296875" style="40" customWidth="1"/>
    <col min="10470" max="10473" width="10.90625" style="40"/>
    <col min="10474" max="10474" width="22.54296875" style="40" customWidth="1"/>
    <col min="10475" max="10475" width="14" style="40" customWidth="1"/>
    <col min="10476" max="10476" width="1.7265625" style="40" customWidth="1"/>
    <col min="10477" max="10721" width="10.90625" style="40"/>
    <col min="10722" max="10722" width="4.453125" style="40" customWidth="1"/>
    <col min="10723" max="10723" width="10.90625" style="40"/>
    <col min="10724" max="10724" width="17.54296875" style="40" customWidth="1"/>
    <col min="10725" max="10725" width="11.54296875" style="40" customWidth="1"/>
    <col min="10726" max="10729" width="10.90625" style="40"/>
    <col min="10730" max="10730" width="22.54296875" style="40" customWidth="1"/>
    <col min="10731" max="10731" width="14" style="40" customWidth="1"/>
    <col min="10732" max="10732" width="1.7265625" style="40" customWidth="1"/>
    <col min="10733" max="10977" width="10.90625" style="40"/>
    <col min="10978" max="10978" width="4.453125" style="40" customWidth="1"/>
    <col min="10979" max="10979" width="10.90625" style="40"/>
    <col min="10980" max="10980" width="17.54296875" style="40" customWidth="1"/>
    <col min="10981" max="10981" width="11.54296875" style="40" customWidth="1"/>
    <col min="10982" max="10985" width="10.90625" style="40"/>
    <col min="10986" max="10986" width="22.54296875" style="40" customWidth="1"/>
    <col min="10987" max="10987" width="14" style="40" customWidth="1"/>
    <col min="10988" max="10988" width="1.7265625" style="40" customWidth="1"/>
    <col min="10989" max="11233" width="10.90625" style="40"/>
    <col min="11234" max="11234" width="4.453125" style="40" customWidth="1"/>
    <col min="11235" max="11235" width="10.90625" style="40"/>
    <col min="11236" max="11236" width="17.54296875" style="40" customWidth="1"/>
    <col min="11237" max="11237" width="11.54296875" style="40" customWidth="1"/>
    <col min="11238" max="11241" width="10.90625" style="40"/>
    <col min="11242" max="11242" width="22.54296875" style="40" customWidth="1"/>
    <col min="11243" max="11243" width="14" style="40" customWidth="1"/>
    <col min="11244" max="11244" width="1.7265625" style="40" customWidth="1"/>
    <col min="11245" max="11489" width="10.90625" style="40"/>
    <col min="11490" max="11490" width="4.453125" style="40" customWidth="1"/>
    <col min="11491" max="11491" width="10.90625" style="40"/>
    <col min="11492" max="11492" width="17.54296875" style="40" customWidth="1"/>
    <col min="11493" max="11493" width="11.54296875" style="40" customWidth="1"/>
    <col min="11494" max="11497" width="10.90625" style="40"/>
    <col min="11498" max="11498" width="22.54296875" style="40" customWidth="1"/>
    <col min="11499" max="11499" width="14" style="40" customWidth="1"/>
    <col min="11500" max="11500" width="1.7265625" style="40" customWidth="1"/>
    <col min="11501" max="11745" width="10.90625" style="40"/>
    <col min="11746" max="11746" width="4.453125" style="40" customWidth="1"/>
    <col min="11747" max="11747" width="10.90625" style="40"/>
    <col min="11748" max="11748" width="17.54296875" style="40" customWidth="1"/>
    <col min="11749" max="11749" width="11.54296875" style="40" customWidth="1"/>
    <col min="11750" max="11753" width="10.90625" style="40"/>
    <col min="11754" max="11754" width="22.54296875" style="40" customWidth="1"/>
    <col min="11755" max="11755" width="14" style="40" customWidth="1"/>
    <col min="11756" max="11756" width="1.7265625" style="40" customWidth="1"/>
    <col min="11757" max="12001" width="10.90625" style="40"/>
    <col min="12002" max="12002" width="4.453125" style="40" customWidth="1"/>
    <col min="12003" max="12003" width="10.90625" style="40"/>
    <col min="12004" max="12004" width="17.54296875" style="40" customWidth="1"/>
    <col min="12005" max="12005" width="11.54296875" style="40" customWidth="1"/>
    <col min="12006" max="12009" width="10.90625" style="40"/>
    <col min="12010" max="12010" width="22.54296875" style="40" customWidth="1"/>
    <col min="12011" max="12011" width="14" style="40" customWidth="1"/>
    <col min="12012" max="12012" width="1.7265625" style="40" customWidth="1"/>
    <col min="12013" max="12257" width="10.90625" style="40"/>
    <col min="12258" max="12258" width="4.453125" style="40" customWidth="1"/>
    <col min="12259" max="12259" width="10.90625" style="40"/>
    <col min="12260" max="12260" width="17.54296875" style="40" customWidth="1"/>
    <col min="12261" max="12261" width="11.54296875" style="40" customWidth="1"/>
    <col min="12262" max="12265" width="10.90625" style="40"/>
    <col min="12266" max="12266" width="22.54296875" style="40" customWidth="1"/>
    <col min="12267" max="12267" width="14" style="40" customWidth="1"/>
    <col min="12268" max="12268" width="1.7265625" style="40" customWidth="1"/>
    <col min="12269" max="12513" width="10.90625" style="40"/>
    <col min="12514" max="12514" width="4.453125" style="40" customWidth="1"/>
    <col min="12515" max="12515" width="10.90625" style="40"/>
    <col min="12516" max="12516" width="17.54296875" style="40" customWidth="1"/>
    <col min="12517" max="12517" width="11.54296875" style="40" customWidth="1"/>
    <col min="12518" max="12521" width="10.90625" style="40"/>
    <col min="12522" max="12522" width="22.54296875" style="40" customWidth="1"/>
    <col min="12523" max="12523" width="14" style="40" customWidth="1"/>
    <col min="12524" max="12524" width="1.7265625" style="40" customWidth="1"/>
    <col min="12525" max="12769" width="10.90625" style="40"/>
    <col min="12770" max="12770" width="4.453125" style="40" customWidth="1"/>
    <col min="12771" max="12771" width="10.90625" style="40"/>
    <col min="12772" max="12772" width="17.54296875" style="40" customWidth="1"/>
    <col min="12773" max="12773" width="11.54296875" style="40" customWidth="1"/>
    <col min="12774" max="12777" width="10.90625" style="40"/>
    <col min="12778" max="12778" width="22.54296875" style="40" customWidth="1"/>
    <col min="12779" max="12779" width="14" style="40" customWidth="1"/>
    <col min="12780" max="12780" width="1.7265625" style="40" customWidth="1"/>
    <col min="12781" max="13025" width="10.90625" style="40"/>
    <col min="13026" max="13026" width="4.453125" style="40" customWidth="1"/>
    <col min="13027" max="13027" width="10.90625" style="40"/>
    <col min="13028" max="13028" width="17.54296875" style="40" customWidth="1"/>
    <col min="13029" max="13029" width="11.54296875" style="40" customWidth="1"/>
    <col min="13030" max="13033" width="10.90625" style="40"/>
    <col min="13034" max="13034" width="22.54296875" style="40" customWidth="1"/>
    <col min="13035" max="13035" width="14" style="40" customWidth="1"/>
    <col min="13036" max="13036" width="1.7265625" style="40" customWidth="1"/>
    <col min="13037" max="13281" width="10.90625" style="40"/>
    <col min="13282" max="13282" width="4.453125" style="40" customWidth="1"/>
    <col min="13283" max="13283" width="10.90625" style="40"/>
    <col min="13284" max="13284" width="17.54296875" style="40" customWidth="1"/>
    <col min="13285" max="13285" width="11.54296875" style="40" customWidth="1"/>
    <col min="13286" max="13289" width="10.90625" style="40"/>
    <col min="13290" max="13290" width="22.54296875" style="40" customWidth="1"/>
    <col min="13291" max="13291" width="14" style="40" customWidth="1"/>
    <col min="13292" max="13292" width="1.7265625" style="40" customWidth="1"/>
    <col min="13293" max="13537" width="10.90625" style="40"/>
    <col min="13538" max="13538" width="4.453125" style="40" customWidth="1"/>
    <col min="13539" max="13539" width="10.90625" style="40"/>
    <col min="13540" max="13540" width="17.54296875" style="40" customWidth="1"/>
    <col min="13541" max="13541" width="11.54296875" style="40" customWidth="1"/>
    <col min="13542" max="13545" width="10.90625" style="40"/>
    <col min="13546" max="13546" width="22.54296875" style="40" customWidth="1"/>
    <col min="13547" max="13547" width="14" style="40" customWidth="1"/>
    <col min="13548" max="13548" width="1.7265625" style="40" customWidth="1"/>
    <col min="13549" max="13793" width="10.90625" style="40"/>
    <col min="13794" max="13794" width="4.453125" style="40" customWidth="1"/>
    <col min="13795" max="13795" width="10.90625" style="40"/>
    <col min="13796" max="13796" width="17.54296875" style="40" customWidth="1"/>
    <col min="13797" max="13797" width="11.54296875" style="40" customWidth="1"/>
    <col min="13798" max="13801" width="10.90625" style="40"/>
    <col min="13802" max="13802" width="22.54296875" style="40" customWidth="1"/>
    <col min="13803" max="13803" width="14" style="40" customWidth="1"/>
    <col min="13804" max="13804" width="1.7265625" style="40" customWidth="1"/>
    <col min="13805" max="14049" width="10.90625" style="40"/>
    <col min="14050" max="14050" width="4.453125" style="40" customWidth="1"/>
    <col min="14051" max="14051" width="10.90625" style="40"/>
    <col min="14052" max="14052" width="17.54296875" style="40" customWidth="1"/>
    <col min="14053" max="14053" width="11.54296875" style="40" customWidth="1"/>
    <col min="14054" max="14057" width="10.90625" style="40"/>
    <col min="14058" max="14058" width="22.54296875" style="40" customWidth="1"/>
    <col min="14059" max="14059" width="14" style="40" customWidth="1"/>
    <col min="14060" max="14060" width="1.7265625" style="40" customWidth="1"/>
    <col min="14061" max="14305" width="10.90625" style="40"/>
    <col min="14306" max="14306" width="4.453125" style="40" customWidth="1"/>
    <col min="14307" max="14307" width="10.90625" style="40"/>
    <col min="14308" max="14308" width="17.54296875" style="40" customWidth="1"/>
    <col min="14309" max="14309" width="11.54296875" style="40" customWidth="1"/>
    <col min="14310" max="14313" width="10.90625" style="40"/>
    <col min="14314" max="14314" width="22.54296875" style="40" customWidth="1"/>
    <col min="14315" max="14315" width="14" style="40" customWidth="1"/>
    <col min="14316" max="14316" width="1.7265625" style="40" customWidth="1"/>
    <col min="14317" max="14561" width="10.90625" style="40"/>
    <col min="14562" max="14562" width="4.453125" style="40" customWidth="1"/>
    <col min="14563" max="14563" width="10.90625" style="40"/>
    <col min="14564" max="14564" width="17.54296875" style="40" customWidth="1"/>
    <col min="14565" max="14565" width="11.54296875" style="40" customWidth="1"/>
    <col min="14566" max="14569" width="10.90625" style="40"/>
    <col min="14570" max="14570" width="22.54296875" style="40" customWidth="1"/>
    <col min="14571" max="14571" width="14" style="40" customWidth="1"/>
    <col min="14572" max="14572" width="1.7265625" style="40" customWidth="1"/>
    <col min="14573" max="14817" width="10.90625" style="40"/>
    <col min="14818" max="14818" width="4.453125" style="40" customWidth="1"/>
    <col min="14819" max="14819" width="10.90625" style="40"/>
    <col min="14820" max="14820" width="17.54296875" style="40" customWidth="1"/>
    <col min="14821" max="14821" width="11.54296875" style="40" customWidth="1"/>
    <col min="14822" max="14825" width="10.90625" style="40"/>
    <col min="14826" max="14826" width="22.54296875" style="40" customWidth="1"/>
    <col min="14827" max="14827" width="14" style="40" customWidth="1"/>
    <col min="14828" max="14828" width="1.7265625" style="40" customWidth="1"/>
    <col min="14829" max="15073" width="10.90625" style="40"/>
    <col min="15074" max="15074" width="4.453125" style="40" customWidth="1"/>
    <col min="15075" max="15075" width="10.90625" style="40"/>
    <col min="15076" max="15076" width="17.54296875" style="40" customWidth="1"/>
    <col min="15077" max="15077" width="11.54296875" style="40" customWidth="1"/>
    <col min="15078" max="15081" width="10.90625" style="40"/>
    <col min="15082" max="15082" width="22.54296875" style="40" customWidth="1"/>
    <col min="15083" max="15083" width="14" style="40" customWidth="1"/>
    <col min="15084" max="15084" width="1.7265625" style="40" customWidth="1"/>
    <col min="15085" max="15329" width="10.90625" style="40"/>
    <col min="15330" max="15330" width="4.453125" style="40" customWidth="1"/>
    <col min="15331" max="15331" width="10.90625" style="40"/>
    <col min="15332" max="15332" width="17.54296875" style="40" customWidth="1"/>
    <col min="15333" max="15333" width="11.54296875" style="40" customWidth="1"/>
    <col min="15334" max="15337" width="10.90625" style="40"/>
    <col min="15338" max="15338" width="22.54296875" style="40" customWidth="1"/>
    <col min="15339" max="15339" width="14" style="40" customWidth="1"/>
    <col min="15340" max="15340" width="1.7265625" style="40" customWidth="1"/>
    <col min="15341" max="15585" width="10.90625" style="40"/>
    <col min="15586" max="15586" width="4.453125" style="40" customWidth="1"/>
    <col min="15587" max="15587" width="10.90625" style="40"/>
    <col min="15588" max="15588" width="17.54296875" style="40" customWidth="1"/>
    <col min="15589" max="15589" width="11.54296875" style="40" customWidth="1"/>
    <col min="15590" max="15593" width="10.90625" style="40"/>
    <col min="15594" max="15594" width="22.54296875" style="40" customWidth="1"/>
    <col min="15595" max="15595" width="14" style="40" customWidth="1"/>
    <col min="15596" max="15596" width="1.7265625" style="40" customWidth="1"/>
    <col min="15597" max="15841" width="10.90625" style="40"/>
    <col min="15842" max="15842" width="4.453125" style="40" customWidth="1"/>
    <col min="15843" max="15843" width="10.90625" style="40"/>
    <col min="15844" max="15844" width="17.54296875" style="40" customWidth="1"/>
    <col min="15845" max="15845" width="11.54296875" style="40" customWidth="1"/>
    <col min="15846" max="15849" width="10.90625" style="40"/>
    <col min="15850" max="15850" width="22.54296875" style="40" customWidth="1"/>
    <col min="15851" max="15851" width="14" style="40" customWidth="1"/>
    <col min="15852" max="15852" width="1.7265625" style="40" customWidth="1"/>
    <col min="15853" max="16097" width="10.90625" style="40"/>
    <col min="16098" max="16098" width="4.453125" style="40" customWidth="1"/>
    <col min="16099" max="16099" width="10.90625" style="40"/>
    <col min="16100" max="16100" width="17.54296875" style="40" customWidth="1"/>
    <col min="16101" max="16101" width="11.54296875" style="40" customWidth="1"/>
    <col min="16102" max="16105" width="10.90625" style="40"/>
    <col min="16106" max="16106" width="22.54296875" style="40" customWidth="1"/>
    <col min="16107" max="16107" width="14" style="40" customWidth="1"/>
    <col min="16108" max="16108" width="1.7265625" style="40" customWidth="1"/>
    <col min="16109" max="16384" width="10.90625" style="40"/>
  </cols>
  <sheetData>
    <row r="1" spans="2:10" ht="6" customHeight="1" thickBot="1" x14ac:dyDescent="0.3"/>
    <row r="2" spans="2:10" ht="19.5" customHeight="1" x14ac:dyDescent="0.25">
      <c r="B2" s="41"/>
      <c r="C2" s="42"/>
      <c r="D2" s="43" t="s">
        <v>321</v>
      </c>
      <c r="E2" s="44"/>
      <c r="F2" s="44"/>
      <c r="G2" s="44"/>
      <c r="H2" s="44"/>
      <c r="I2" s="45"/>
      <c r="J2" s="46" t="s">
        <v>322</v>
      </c>
    </row>
    <row r="3" spans="2:10" ht="4.5" customHeight="1" thickBot="1" x14ac:dyDescent="0.3">
      <c r="B3" s="47"/>
      <c r="C3" s="48"/>
      <c r="D3" s="49"/>
      <c r="E3" s="50"/>
      <c r="F3" s="50"/>
      <c r="G3" s="50"/>
      <c r="H3" s="50"/>
      <c r="I3" s="51"/>
      <c r="J3" s="52"/>
    </row>
    <row r="4" spans="2:10" ht="13" x14ac:dyDescent="0.25">
      <c r="B4" s="47"/>
      <c r="C4" s="48"/>
      <c r="D4" s="43" t="s">
        <v>323</v>
      </c>
      <c r="E4" s="44"/>
      <c r="F4" s="44"/>
      <c r="G4" s="44"/>
      <c r="H4" s="44"/>
      <c r="I4" s="45"/>
      <c r="J4" s="46" t="s">
        <v>324</v>
      </c>
    </row>
    <row r="5" spans="2:10" ht="5.25" customHeight="1" x14ac:dyDescent="0.25">
      <c r="B5" s="47"/>
      <c r="C5" s="48"/>
      <c r="D5" s="53"/>
      <c r="E5" s="54"/>
      <c r="F5" s="54"/>
      <c r="G5" s="54"/>
      <c r="H5" s="54"/>
      <c r="I5" s="55"/>
      <c r="J5" s="56"/>
    </row>
    <row r="6" spans="2:10" ht="4.5" customHeight="1" thickBot="1" x14ac:dyDescent="0.3">
      <c r="B6" s="57"/>
      <c r="C6" s="58"/>
      <c r="D6" s="49"/>
      <c r="E6" s="50"/>
      <c r="F6" s="50"/>
      <c r="G6" s="50"/>
      <c r="H6" s="50"/>
      <c r="I6" s="51"/>
      <c r="J6" s="52"/>
    </row>
    <row r="7" spans="2:10" ht="6" customHeight="1" x14ac:dyDescent="0.25">
      <c r="B7" s="59"/>
      <c r="J7" s="60"/>
    </row>
    <row r="8" spans="2:10" ht="9" customHeight="1" x14ac:dyDescent="0.25">
      <c r="B8" s="59"/>
      <c r="J8" s="60"/>
    </row>
    <row r="9" spans="2:10" ht="13" x14ac:dyDescent="0.3">
      <c r="B9" s="59"/>
      <c r="C9" s="61" t="s">
        <v>345</v>
      </c>
      <c r="E9" s="62"/>
      <c r="H9" s="63"/>
      <c r="J9" s="60"/>
    </row>
    <row r="10" spans="2:10" ht="8.25" customHeight="1" x14ac:dyDescent="0.25">
      <c r="B10" s="59"/>
      <c r="J10" s="60"/>
    </row>
    <row r="11" spans="2:10" ht="13" x14ac:dyDescent="0.3">
      <c r="B11" s="59"/>
      <c r="C11" s="61" t="s">
        <v>344</v>
      </c>
      <c r="J11" s="60"/>
    </row>
    <row r="12" spans="2:10" ht="13" x14ac:dyDescent="0.3">
      <c r="B12" s="59"/>
      <c r="C12" s="61" t="s">
        <v>343</v>
      </c>
      <c r="J12" s="60"/>
    </row>
    <row r="13" spans="2:10" x14ac:dyDescent="0.25">
      <c r="B13" s="59"/>
      <c r="J13" s="60"/>
    </row>
    <row r="14" spans="2:10" x14ac:dyDescent="0.25">
      <c r="B14" s="59"/>
      <c r="C14" s="40" t="s">
        <v>325</v>
      </c>
      <c r="G14" s="64"/>
      <c r="H14" s="64"/>
      <c r="I14" s="64"/>
      <c r="J14" s="60"/>
    </row>
    <row r="15" spans="2:10" ht="9" customHeight="1" x14ac:dyDescent="0.25">
      <c r="B15" s="59"/>
      <c r="C15" s="65"/>
      <c r="G15" s="64"/>
      <c r="H15" s="64"/>
      <c r="I15" s="64"/>
      <c r="J15" s="60"/>
    </row>
    <row r="16" spans="2:10" ht="13" x14ac:dyDescent="0.3">
      <c r="B16" s="59"/>
      <c r="C16" s="40" t="s">
        <v>346</v>
      </c>
      <c r="D16" s="62"/>
      <c r="G16" s="64"/>
      <c r="H16" s="66" t="s">
        <v>326</v>
      </c>
      <c r="I16" s="66" t="s">
        <v>71</v>
      </c>
      <c r="J16" s="60"/>
    </row>
    <row r="17" spans="2:14" ht="13" x14ac:dyDescent="0.3">
      <c r="B17" s="59"/>
      <c r="C17" s="61" t="s">
        <v>327</v>
      </c>
      <c r="D17" s="61"/>
      <c r="E17" s="61"/>
      <c r="F17" s="61"/>
      <c r="G17" s="64"/>
      <c r="H17" s="67">
        <v>99</v>
      </c>
      <c r="I17" s="68">
        <v>160203587</v>
      </c>
      <c r="J17" s="60"/>
    </row>
    <row r="18" spans="2:14" x14ac:dyDescent="0.25">
      <c r="B18" s="59"/>
      <c r="C18" s="40" t="s">
        <v>328</v>
      </c>
      <c r="G18" s="64"/>
      <c r="H18" s="70">
        <v>31</v>
      </c>
      <c r="I18" s="71">
        <v>11963862</v>
      </c>
      <c r="J18" s="60"/>
    </row>
    <row r="19" spans="2:14" x14ac:dyDescent="0.25">
      <c r="B19" s="59"/>
      <c r="C19" s="40" t="s">
        <v>329</v>
      </c>
      <c r="G19" s="64"/>
      <c r="H19" s="70">
        <v>35</v>
      </c>
      <c r="I19" s="71">
        <v>108763558</v>
      </c>
      <c r="J19" s="60"/>
    </row>
    <row r="20" spans="2:14" x14ac:dyDescent="0.25">
      <c r="B20" s="59"/>
      <c r="C20" s="40" t="s">
        <v>330</v>
      </c>
      <c r="H20" s="72">
        <v>18</v>
      </c>
      <c r="I20" s="73">
        <v>13606221</v>
      </c>
      <c r="J20" s="60"/>
    </row>
    <row r="21" spans="2:14" x14ac:dyDescent="0.25">
      <c r="B21" s="59"/>
      <c r="C21" s="40" t="s">
        <v>268</v>
      </c>
      <c r="H21" s="72">
        <v>9</v>
      </c>
      <c r="I21" s="73">
        <v>23347219</v>
      </c>
      <c r="J21" s="60"/>
      <c r="N21" s="74"/>
    </row>
    <row r="22" spans="2:14" ht="13" thickBot="1" x14ac:dyDescent="0.3">
      <c r="B22" s="59"/>
      <c r="C22" s="40" t="s">
        <v>331</v>
      </c>
      <c r="H22" s="75">
        <v>1</v>
      </c>
      <c r="I22" s="76">
        <v>1323050</v>
      </c>
      <c r="J22" s="60"/>
    </row>
    <row r="23" spans="2:14" ht="13" x14ac:dyDescent="0.3">
      <c r="B23" s="59"/>
      <c r="C23" s="61" t="s">
        <v>332</v>
      </c>
      <c r="D23" s="61"/>
      <c r="E23" s="61"/>
      <c r="F23" s="61"/>
      <c r="H23" s="77">
        <f>H18+H19+H20+H21+H22</f>
        <v>94</v>
      </c>
      <c r="I23" s="78">
        <f>I18+I19+I20+I21+I22</f>
        <v>159003910</v>
      </c>
      <c r="J23" s="60"/>
    </row>
    <row r="24" spans="2:14" x14ac:dyDescent="0.25">
      <c r="B24" s="59"/>
      <c r="C24" s="40" t="s">
        <v>333</v>
      </c>
      <c r="H24" s="72">
        <v>4</v>
      </c>
      <c r="I24" s="73">
        <v>1118845</v>
      </c>
      <c r="J24" s="60"/>
    </row>
    <row r="25" spans="2:14" ht="13" thickBot="1" x14ac:dyDescent="0.3">
      <c r="B25" s="59"/>
      <c r="C25" s="40" t="s">
        <v>334</v>
      </c>
      <c r="H25" s="75">
        <v>0</v>
      </c>
      <c r="I25" s="76">
        <v>0</v>
      </c>
      <c r="J25" s="60"/>
    </row>
    <row r="26" spans="2:14" ht="13" x14ac:dyDescent="0.3">
      <c r="B26" s="59"/>
      <c r="C26" s="61" t="s">
        <v>335</v>
      </c>
      <c r="D26" s="61"/>
      <c r="E26" s="61"/>
      <c r="F26" s="61"/>
      <c r="H26" s="77">
        <f>H24+H25</f>
        <v>4</v>
      </c>
      <c r="I26" s="78">
        <f>I24+I25</f>
        <v>1118845</v>
      </c>
      <c r="J26" s="60"/>
    </row>
    <row r="27" spans="2:14" ht="13.5" thickBot="1" x14ac:dyDescent="0.35">
      <c r="B27" s="59"/>
      <c r="C27" s="64" t="s">
        <v>336</v>
      </c>
      <c r="D27" s="79"/>
      <c r="E27" s="79"/>
      <c r="F27" s="79"/>
      <c r="G27" s="64"/>
      <c r="H27" s="80">
        <v>1</v>
      </c>
      <c r="I27" s="81">
        <v>80832</v>
      </c>
      <c r="J27" s="82"/>
    </row>
    <row r="28" spans="2:14" ht="13" x14ac:dyDescent="0.3">
      <c r="B28" s="59"/>
      <c r="C28" s="79" t="s">
        <v>337</v>
      </c>
      <c r="D28" s="79"/>
      <c r="E28" s="79"/>
      <c r="F28" s="79"/>
      <c r="G28" s="64"/>
      <c r="H28" s="83">
        <f>H27</f>
        <v>1</v>
      </c>
      <c r="I28" s="71">
        <f>I27</f>
        <v>80832</v>
      </c>
      <c r="J28" s="82"/>
    </row>
    <row r="29" spans="2:14" ht="13" x14ac:dyDescent="0.3">
      <c r="B29" s="59"/>
      <c r="C29" s="79"/>
      <c r="D29" s="79"/>
      <c r="E29" s="79"/>
      <c r="F29" s="79"/>
      <c r="G29" s="64"/>
      <c r="H29" s="70"/>
      <c r="I29" s="68"/>
      <c r="J29" s="82"/>
    </row>
    <row r="30" spans="2:14" ht="13.5" thickBot="1" x14ac:dyDescent="0.35">
      <c r="B30" s="59"/>
      <c r="C30" s="79" t="s">
        <v>338</v>
      </c>
      <c r="D30" s="79"/>
      <c r="E30" s="64"/>
      <c r="F30" s="64"/>
      <c r="G30" s="64"/>
      <c r="H30" s="84"/>
      <c r="I30" s="85"/>
      <c r="J30" s="82"/>
    </row>
    <row r="31" spans="2:14" ht="13.5" thickTop="1" x14ac:dyDescent="0.3">
      <c r="B31" s="59"/>
      <c r="C31" s="79"/>
      <c r="D31" s="79"/>
      <c r="E31" s="64"/>
      <c r="F31" s="64"/>
      <c r="G31" s="64"/>
      <c r="H31" s="71">
        <f>H23+H26+H28</f>
        <v>99</v>
      </c>
      <c r="I31" s="71">
        <f>I23+I26+I28</f>
        <v>160203587</v>
      </c>
      <c r="J31" s="82"/>
    </row>
    <row r="32" spans="2:14" ht="9.75" customHeight="1" x14ac:dyDescent="0.25">
      <c r="B32" s="59"/>
      <c r="C32" s="64"/>
      <c r="D32" s="64"/>
      <c r="E32" s="64"/>
      <c r="F32" s="64"/>
      <c r="G32" s="86"/>
      <c r="H32" s="87"/>
      <c r="I32" s="88"/>
      <c r="J32" s="82"/>
    </row>
    <row r="33" spans="2:10" ht="9.75" customHeight="1" x14ac:dyDescent="0.25">
      <c r="B33" s="59"/>
      <c r="C33" s="64"/>
      <c r="D33" s="64"/>
      <c r="E33" s="64"/>
      <c r="F33" s="64"/>
      <c r="G33" s="86"/>
      <c r="H33" s="87"/>
      <c r="I33" s="88"/>
      <c r="J33" s="82"/>
    </row>
    <row r="34" spans="2:10" ht="9.75" customHeight="1" x14ac:dyDescent="0.25">
      <c r="B34" s="59"/>
      <c r="C34" s="64"/>
      <c r="D34" s="64"/>
      <c r="E34" s="64"/>
      <c r="F34" s="64"/>
      <c r="G34" s="86"/>
      <c r="H34" s="87"/>
      <c r="I34" s="88"/>
      <c r="J34" s="82"/>
    </row>
    <row r="35" spans="2:10" ht="9.75" customHeight="1" x14ac:dyDescent="0.25">
      <c r="B35" s="59"/>
      <c r="C35" s="64"/>
      <c r="D35" s="64"/>
      <c r="E35" s="64"/>
      <c r="F35" s="64"/>
      <c r="G35" s="86"/>
      <c r="H35" s="87"/>
      <c r="I35" s="88"/>
      <c r="J35" s="82"/>
    </row>
    <row r="36" spans="2:10" ht="9.75" customHeight="1" x14ac:dyDescent="0.25">
      <c r="B36" s="59"/>
      <c r="C36" s="64"/>
      <c r="D36" s="64"/>
      <c r="E36" s="64"/>
      <c r="F36" s="64"/>
      <c r="G36" s="86"/>
      <c r="H36" s="87"/>
      <c r="I36" s="88"/>
      <c r="J36" s="82"/>
    </row>
    <row r="37" spans="2:10" ht="13.5" thickBot="1" x14ac:dyDescent="0.35">
      <c r="B37" s="59"/>
      <c r="C37" s="89"/>
      <c r="D37" s="90"/>
      <c r="E37" s="64"/>
      <c r="F37" s="64"/>
      <c r="G37" s="64"/>
      <c r="H37" s="91"/>
      <c r="I37" s="92"/>
      <c r="J37" s="82"/>
    </row>
    <row r="38" spans="2:10" ht="13" x14ac:dyDescent="0.3">
      <c r="B38" s="59"/>
      <c r="C38" s="79"/>
      <c r="D38" s="86"/>
      <c r="E38" s="64"/>
      <c r="F38" s="64"/>
      <c r="G38" s="64"/>
      <c r="H38" s="93" t="s">
        <v>339</v>
      </c>
      <c r="I38" s="86"/>
      <c r="J38" s="82"/>
    </row>
    <row r="39" spans="2:10" ht="13" x14ac:dyDescent="0.3">
      <c r="B39" s="59"/>
      <c r="C39" s="79" t="s">
        <v>347</v>
      </c>
      <c r="D39" s="64"/>
      <c r="E39" s="64"/>
      <c r="F39" s="64"/>
      <c r="G39" s="64"/>
      <c r="H39" s="79" t="s">
        <v>340</v>
      </c>
      <c r="I39" s="86"/>
      <c r="J39" s="82"/>
    </row>
    <row r="40" spans="2:10" ht="13" x14ac:dyDescent="0.3">
      <c r="B40" s="59"/>
      <c r="C40" s="64"/>
      <c r="D40" s="64"/>
      <c r="E40" s="64"/>
      <c r="F40" s="64"/>
      <c r="G40" s="64"/>
      <c r="H40" s="79" t="s">
        <v>341</v>
      </c>
      <c r="I40" s="86"/>
      <c r="J40" s="82"/>
    </row>
    <row r="41" spans="2:10" ht="13" x14ac:dyDescent="0.3">
      <c r="B41" s="59"/>
      <c r="C41" s="64"/>
      <c r="D41" s="64"/>
      <c r="E41" s="64"/>
      <c r="F41" s="64"/>
      <c r="G41" s="79"/>
      <c r="H41" s="86"/>
      <c r="I41" s="86"/>
      <c r="J41" s="82"/>
    </row>
    <row r="42" spans="2:10" x14ac:dyDescent="0.25">
      <c r="B42" s="59"/>
      <c r="C42" s="118" t="s">
        <v>342</v>
      </c>
      <c r="D42" s="118"/>
      <c r="E42" s="118"/>
      <c r="F42" s="118"/>
      <c r="G42" s="118"/>
      <c r="H42" s="118"/>
      <c r="I42" s="118"/>
      <c r="J42" s="82"/>
    </row>
    <row r="43" spans="2:10" x14ac:dyDescent="0.25">
      <c r="B43" s="59"/>
      <c r="C43" s="118"/>
      <c r="D43" s="118"/>
      <c r="E43" s="118"/>
      <c r="F43" s="118"/>
      <c r="G43" s="118"/>
      <c r="H43" s="118"/>
      <c r="I43" s="118"/>
      <c r="J43" s="82"/>
    </row>
    <row r="44" spans="2:10" ht="7.5" customHeight="1" thickBot="1" x14ac:dyDescent="0.3">
      <c r="B44" s="94"/>
      <c r="C44" s="95"/>
      <c r="D44" s="95"/>
      <c r="E44" s="95"/>
      <c r="F44" s="95"/>
      <c r="G44" s="96"/>
      <c r="H44" s="96"/>
      <c r="I44" s="96"/>
      <c r="J44" s="97"/>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8" max="8" width="12.6328125" bestFit="1" customWidth="1"/>
    <col min="9" max="9" width="25.81640625" customWidth="1"/>
  </cols>
  <sheetData>
    <row r="1" spans="1:9" ht="15" thickBot="1" x14ac:dyDescent="0.4">
      <c r="A1" s="119"/>
      <c r="B1" s="120"/>
      <c r="C1" s="123" t="s">
        <v>348</v>
      </c>
      <c r="D1" s="124"/>
      <c r="E1" s="124"/>
      <c r="F1" s="124"/>
      <c r="G1" s="124"/>
      <c r="H1" s="125"/>
      <c r="I1" s="99" t="s">
        <v>322</v>
      </c>
    </row>
    <row r="2" spans="1:9" ht="53.5" customHeight="1" thickBot="1" x14ac:dyDescent="0.4">
      <c r="A2" s="121"/>
      <c r="B2" s="122"/>
      <c r="C2" s="126" t="s">
        <v>349</v>
      </c>
      <c r="D2" s="127"/>
      <c r="E2" s="127"/>
      <c r="F2" s="127"/>
      <c r="G2" s="127"/>
      <c r="H2" s="128"/>
      <c r="I2" s="100" t="s">
        <v>350</v>
      </c>
    </row>
    <row r="3" spans="1:9" x14ac:dyDescent="0.35">
      <c r="A3" s="101"/>
      <c r="B3" s="64"/>
      <c r="C3" s="64"/>
      <c r="D3" s="64"/>
      <c r="E3" s="64"/>
      <c r="F3" s="64"/>
      <c r="G3" s="64"/>
      <c r="H3" s="64"/>
      <c r="I3" s="82"/>
    </row>
    <row r="4" spans="1:9" x14ac:dyDescent="0.35">
      <c r="A4" s="101"/>
      <c r="B4" s="64"/>
      <c r="C4" s="64"/>
      <c r="D4" s="64"/>
      <c r="E4" s="64"/>
      <c r="F4" s="64"/>
      <c r="G4" s="64"/>
      <c r="H4" s="64"/>
      <c r="I4" s="82"/>
    </row>
    <row r="5" spans="1:9" x14ac:dyDescent="0.35">
      <c r="A5" s="101"/>
      <c r="B5" s="61" t="s">
        <v>345</v>
      </c>
      <c r="C5" s="102"/>
      <c r="D5" s="103"/>
      <c r="E5" s="64"/>
      <c r="F5" s="64"/>
      <c r="G5" s="64"/>
      <c r="H5" s="64"/>
      <c r="I5" s="82"/>
    </row>
    <row r="6" spans="1:9" x14ac:dyDescent="0.35">
      <c r="A6" s="101"/>
      <c r="B6" s="40"/>
      <c r="C6" s="64"/>
      <c r="D6" s="64"/>
      <c r="E6" s="64"/>
      <c r="F6" s="64"/>
      <c r="G6" s="64"/>
      <c r="H6" s="64"/>
      <c r="I6" s="82"/>
    </row>
    <row r="7" spans="1:9" x14ac:dyDescent="0.35">
      <c r="A7" s="101"/>
      <c r="B7" s="61" t="s">
        <v>344</v>
      </c>
      <c r="C7" s="64"/>
      <c r="D7" s="64"/>
      <c r="E7" s="64"/>
      <c r="F7" s="64"/>
      <c r="G7" s="64"/>
      <c r="H7" s="64"/>
      <c r="I7" s="82"/>
    </row>
    <row r="8" spans="1:9" x14ac:dyDescent="0.35">
      <c r="A8" s="101"/>
      <c r="B8" s="61" t="s">
        <v>343</v>
      </c>
      <c r="C8" s="64"/>
      <c r="D8" s="64"/>
      <c r="E8" s="64"/>
      <c r="F8" s="64"/>
      <c r="G8" s="64"/>
      <c r="H8" s="64"/>
      <c r="I8" s="82"/>
    </row>
    <row r="9" spans="1:9" x14ac:dyDescent="0.35">
      <c r="A9" s="101"/>
      <c r="B9" s="64"/>
      <c r="C9" s="64"/>
      <c r="D9" s="64"/>
      <c r="E9" s="64"/>
      <c r="F9" s="64"/>
      <c r="G9" s="64"/>
      <c r="H9" s="64"/>
      <c r="I9" s="82"/>
    </row>
    <row r="10" spans="1:9" x14ac:dyDescent="0.35">
      <c r="A10" s="101"/>
      <c r="B10" s="64" t="s">
        <v>351</v>
      </c>
      <c r="C10" s="64"/>
      <c r="D10" s="64"/>
      <c r="E10" s="64"/>
      <c r="F10" s="64"/>
      <c r="G10" s="64"/>
      <c r="H10" s="64"/>
      <c r="I10" s="82"/>
    </row>
    <row r="11" spans="1:9" x14ac:dyDescent="0.35">
      <c r="A11" s="101"/>
      <c r="B11" s="104"/>
      <c r="C11" s="64"/>
      <c r="D11" s="64"/>
      <c r="E11" s="64"/>
      <c r="F11" s="64"/>
      <c r="G11" s="64"/>
      <c r="H11" s="64"/>
      <c r="I11" s="82"/>
    </row>
    <row r="12" spans="1:9" x14ac:dyDescent="0.35">
      <c r="A12" s="101"/>
      <c r="B12" s="40" t="s">
        <v>346</v>
      </c>
      <c r="C12" s="103"/>
      <c r="D12" s="64"/>
      <c r="E12" s="64"/>
      <c r="F12" s="64"/>
      <c r="G12" s="66" t="s">
        <v>352</v>
      </c>
      <c r="H12" s="66" t="s">
        <v>353</v>
      </c>
      <c r="I12" s="82"/>
    </row>
    <row r="13" spans="1:9" x14ac:dyDescent="0.35">
      <c r="A13" s="101"/>
      <c r="B13" s="79" t="s">
        <v>327</v>
      </c>
      <c r="C13" s="79"/>
      <c r="D13" s="79"/>
      <c r="E13" s="79"/>
      <c r="F13" s="64"/>
      <c r="G13" s="105">
        <f>G19</f>
        <v>94</v>
      </c>
      <c r="H13" s="106">
        <f>H19</f>
        <v>159003910</v>
      </c>
      <c r="I13" s="82"/>
    </row>
    <row r="14" spans="1:9" x14ac:dyDescent="0.35">
      <c r="A14" s="101"/>
      <c r="B14" s="64" t="s">
        <v>328</v>
      </c>
      <c r="C14" s="64"/>
      <c r="D14" s="64"/>
      <c r="E14" s="64"/>
      <c r="F14" s="64"/>
      <c r="G14" s="107">
        <v>31</v>
      </c>
      <c r="H14" s="108">
        <v>11963862</v>
      </c>
      <c r="I14" s="82"/>
    </row>
    <row r="15" spans="1:9" x14ac:dyDescent="0.35">
      <c r="A15" s="101"/>
      <c r="B15" s="64" t="s">
        <v>329</v>
      </c>
      <c r="C15" s="64"/>
      <c r="D15" s="64"/>
      <c r="E15" s="64"/>
      <c r="F15" s="64"/>
      <c r="G15" s="107">
        <v>35</v>
      </c>
      <c r="H15" s="108">
        <v>108763558</v>
      </c>
      <c r="I15" s="82"/>
    </row>
    <row r="16" spans="1:9" x14ac:dyDescent="0.35">
      <c r="A16" s="101"/>
      <c r="B16" s="64" t="s">
        <v>330</v>
      </c>
      <c r="C16" s="64"/>
      <c r="D16" s="64"/>
      <c r="E16" s="64"/>
      <c r="F16" s="64"/>
      <c r="G16" s="107">
        <v>18</v>
      </c>
      <c r="H16" s="108">
        <v>13606221</v>
      </c>
      <c r="I16" s="82"/>
    </row>
    <row r="17" spans="1:9" x14ac:dyDescent="0.35">
      <c r="A17" s="101"/>
      <c r="B17" s="40" t="s">
        <v>268</v>
      </c>
      <c r="C17" s="64"/>
      <c r="D17" s="64"/>
      <c r="E17" s="64"/>
      <c r="F17" s="64"/>
      <c r="G17" s="107">
        <v>9</v>
      </c>
      <c r="H17" s="108">
        <v>23347219</v>
      </c>
      <c r="I17" s="82"/>
    </row>
    <row r="18" spans="1:9" x14ac:dyDescent="0.35">
      <c r="A18" s="101"/>
      <c r="B18" s="64" t="s">
        <v>354</v>
      </c>
      <c r="C18" s="64"/>
      <c r="D18" s="64"/>
      <c r="E18" s="64"/>
      <c r="F18" s="64"/>
      <c r="G18" s="109">
        <v>1</v>
      </c>
      <c r="H18" s="110">
        <v>1323050</v>
      </c>
      <c r="I18" s="82"/>
    </row>
    <row r="19" spans="1:9" x14ac:dyDescent="0.35">
      <c r="A19" s="101"/>
      <c r="B19" s="79" t="s">
        <v>355</v>
      </c>
      <c r="C19" s="79"/>
      <c r="D19" s="79"/>
      <c r="E19" s="79"/>
      <c r="F19" s="64"/>
      <c r="G19" s="107">
        <f>SUM(G14:G18)</f>
        <v>94</v>
      </c>
      <c r="H19" s="106">
        <f>(H14+H15+H16+H17+H18)</f>
        <v>159003910</v>
      </c>
      <c r="I19" s="82"/>
    </row>
    <row r="20" spans="1:9" ht="15" thickBot="1" x14ac:dyDescent="0.4">
      <c r="A20" s="101"/>
      <c r="B20" s="79"/>
      <c r="C20" s="79"/>
      <c r="D20" s="64"/>
      <c r="E20" s="64"/>
      <c r="F20" s="64"/>
      <c r="G20" s="111"/>
      <c r="H20" s="112"/>
      <c r="I20" s="82"/>
    </row>
    <row r="21" spans="1:9" ht="15" thickTop="1" x14ac:dyDescent="0.35">
      <c r="A21" s="101"/>
      <c r="B21" s="79"/>
      <c r="C21" s="79"/>
      <c r="D21" s="64"/>
      <c r="E21" s="64"/>
      <c r="F21" s="64"/>
      <c r="G21" s="86"/>
      <c r="H21" s="113"/>
      <c r="I21" s="82"/>
    </row>
    <row r="22" spans="1:9" x14ac:dyDescent="0.35">
      <c r="A22" s="101"/>
      <c r="B22" s="64"/>
      <c r="C22" s="64"/>
      <c r="D22" s="64"/>
      <c r="E22" s="64"/>
      <c r="F22" s="86"/>
      <c r="G22" s="86"/>
      <c r="H22" s="86"/>
      <c r="I22" s="82"/>
    </row>
    <row r="23" spans="1:9" ht="15" thickBot="1" x14ac:dyDescent="0.4">
      <c r="A23" s="101"/>
      <c r="B23" s="90"/>
      <c r="C23" s="90"/>
      <c r="D23" s="64"/>
      <c r="E23" s="64"/>
      <c r="F23" s="90"/>
      <c r="G23" s="90"/>
      <c r="H23" s="86"/>
      <c r="I23" s="82"/>
    </row>
    <row r="24" spans="1:9" x14ac:dyDescent="0.35">
      <c r="A24" s="101"/>
      <c r="B24" s="86" t="s">
        <v>356</v>
      </c>
      <c r="C24" s="86"/>
      <c r="D24" s="64"/>
      <c r="E24" s="64"/>
      <c r="F24" s="86"/>
      <c r="G24" s="86"/>
      <c r="H24" s="86"/>
      <c r="I24" s="82"/>
    </row>
    <row r="25" spans="1:9" x14ac:dyDescent="0.35">
      <c r="A25" s="101"/>
      <c r="B25" s="86"/>
      <c r="C25" s="86"/>
      <c r="D25" s="64"/>
      <c r="E25" s="64"/>
      <c r="F25" s="86" t="s">
        <v>357</v>
      </c>
      <c r="G25" s="86"/>
      <c r="H25" s="86"/>
      <c r="I25" s="82"/>
    </row>
    <row r="26" spans="1:9" x14ac:dyDescent="0.35">
      <c r="A26" s="101"/>
      <c r="B26" s="86" t="s">
        <v>347</v>
      </c>
      <c r="C26" s="86"/>
      <c r="D26" s="64"/>
      <c r="E26" s="64"/>
      <c r="F26" s="86" t="s">
        <v>358</v>
      </c>
      <c r="G26" s="86"/>
      <c r="H26" s="86"/>
      <c r="I26" s="82"/>
    </row>
    <row r="27" spans="1:9" x14ac:dyDescent="0.35">
      <c r="A27" s="101"/>
      <c r="B27" s="86"/>
      <c r="C27" s="86"/>
      <c r="D27" s="64"/>
      <c r="E27" s="64"/>
      <c r="F27" s="86"/>
      <c r="G27" s="86"/>
      <c r="H27" s="86"/>
      <c r="I27" s="82"/>
    </row>
    <row r="28" spans="1:9" ht="18.5" customHeight="1" x14ac:dyDescent="0.35">
      <c r="A28" s="101"/>
      <c r="B28" s="129" t="s">
        <v>359</v>
      </c>
      <c r="C28" s="129"/>
      <c r="D28" s="129"/>
      <c r="E28" s="129"/>
      <c r="F28" s="129"/>
      <c r="G28" s="129"/>
      <c r="H28" s="129"/>
      <c r="I28" s="82"/>
    </row>
    <row r="29" spans="1:9" ht="15" thickBot="1" x14ac:dyDescent="0.4">
      <c r="A29" s="114"/>
      <c r="B29" s="115"/>
      <c r="C29" s="115"/>
      <c r="D29" s="115"/>
      <c r="E29" s="115"/>
      <c r="F29" s="90"/>
      <c r="G29" s="90"/>
      <c r="H29" s="90"/>
      <c r="I29" s="116"/>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CARTERA8</dc:creator>
  <cp:lastModifiedBy>Paola Andrea Jimenez Prado</cp:lastModifiedBy>
  <cp:lastPrinted>2024-07-03T20:39:05Z</cp:lastPrinted>
  <dcterms:created xsi:type="dcterms:W3CDTF">2023-07-05T19:03:30Z</dcterms:created>
  <dcterms:modified xsi:type="dcterms:W3CDTF">2024-07-03T20:57:19Z</dcterms:modified>
</cp:coreProperties>
</file>