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90981536 Hospital San Rafael Yolombo\"/>
    </mc:Choice>
  </mc:AlternateContent>
  <xr:revisionPtr revIDLastSave="0" documentId="13_ncr:1_{61A8658C-1F03-4210-A71D-1D7050E8ABB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4" l="1"/>
  <c r="H19" i="4"/>
  <c r="G19" i="4"/>
  <c r="H13" i="4"/>
  <c r="G13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C8E8056-9460-4D1C-B3A3-B574128D7B4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5417521-BDE1-46AA-9566-68A30C3C9A6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560C9171-5D5B-46B8-A3D5-CC7BB426AE77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83A08271-A0BE-439C-801C-E8F789F4BE8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B92CD20B-B647-48E4-84AC-8D5690D9B2C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35B82877-43AC-4BCA-B6CC-D4059CC7E0F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<sst xmlns="http://schemas.openxmlformats.org/spreadsheetml/2006/main" count="132" uniqueCount="79">
  <si>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</si>
  <si>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</si>
  <si>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</si>
  <si>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</si>
  <si>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</si>
  <si>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</si>
  <si>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</si>
  <si>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</si>
  <si>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</si>
  <si>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</si>
  <si>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</si>
  <si>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</si>
  <si>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 FE</t>
  </si>
  <si>
    <t> 234374</t>
  </si>
  <si>
    <t> 20230426</t>
  </si>
  <si>
    <t> 20230526</t>
  </si>
  <si>
    <t> 609633</t>
  </si>
  <si>
    <t>EVENTO </t>
  </si>
  <si>
    <t> YOLOMBO</t>
  </si>
  <si>
    <t> 890981536</t>
  </si>
  <si>
    <t>FE</t>
  </si>
  <si>
    <t> 20230720</t>
  </si>
  <si>
    <t> 3877758</t>
  </si>
  <si>
    <t>YOLOMBO </t>
  </si>
  <si>
    <t>Hospital San Rafael Yolombo</t>
  </si>
  <si>
    <t>HOSPITALIZACION</t>
  </si>
  <si>
    <t>N/A</t>
  </si>
  <si>
    <t>FACT</t>
  </si>
  <si>
    <t xml:space="preserve">Llave </t>
  </si>
  <si>
    <t>FE234374</t>
  </si>
  <si>
    <t>FE255578</t>
  </si>
  <si>
    <t xml:space="preserve">Fecha Radicado EPS </t>
  </si>
  <si>
    <t>890981536_FE234374</t>
  </si>
  <si>
    <t>890981536_FE255578</t>
  </si>
  <si>
    <t>Estado de Factura EPS 20/04/2024</t>
  </si>
  <si>
    <t>Factura no radicada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</si>
  <si>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</si>
  <si>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</si>
  <si>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</si>
  <si>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</si>
  <si>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</si>
  <si>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</si>
  <si>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</si>
  <si>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</si>
  <si>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</si>
  <si>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</si>
  <si>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</si>
  <si>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</si>
  <si>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</si>
  <si>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</si>
  <si>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</si>
  <si>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</si>
  <si>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</si>
  <si>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</si>
  <si>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</si>
  <si>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</si>
  <si>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</si>
  <si>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</si>
  <si>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</si>
  <si>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</si>
  <si>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</si>
  <si>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</si>
  <si>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</si>
  <si>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</si>
  <si>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</si>
  <si>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</si>
  <si>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</si>
  <si>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</si>
  <si>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</si>
  <si>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</si>
  <si>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20 abril de 2024</t>
  </si>
  <si>
    <t>Señores: Hospital San Rafael Yolombo</t>
  </si>
  <si>
    <t>NIT: 890981536</t>
  </si>
  <si>
    <t>A continuacion me permito remitir nuestra respuesta al estado de cartera presentado en la fecha:16/04/2024</t>
  </si>
  <si>
    <t>Con Corte al dia: 31/03/2024</t>
  </si>
  <si>
    <t>Sonia Vergara Gaviria</t>
  </si>
  <si>
    <t>DEPARTAMENTO DE CARTERA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</si>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</sst>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;[Red]#,##0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_-* #,##0_-;\-* #,##0_-;_-* &quot;-&quot;??_-;_-@_-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0" borderId="0"/>
    <xf numFmtId="166" fontId="3" fillId="0" borderId="0" applyFont="0" applyFill="0" applyBorder="0" applyAlignment="0" applyProtection="0"/>
  </cellStyleXfs>
  <cellXfs count="111">
    <xf numFmtId="0" fontId="0" fillId="0" borderId="0" xfId="0"/>
    <xf numFmtId="164" fontId="0" fillId="0" borderId="0" xfId="1" applyNumberFormat="1" applyFont="1"/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1" applyNumberFormat="1" applyFont="1" applyBorder="1"/>
    <xf numFmtId="0" fontId="6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164" fontId="8" fillId="0" borderId="1" xfId="1" applyNumberFormat="1" applyFont="1" applyBorder="1"/>
    <xf numFmtId="0" fontId="9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8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5" fontId="11" fillId="0" borderId="0" xfId="3" applyNumberFormat="1" applyFont="1"/>
    <xf numFmtId="0" fontId="10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7" fontId="13" fillId="0" borderId="0" xfId="4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8" fontId="11" fillId="0" borderId="0" xfId="2" applyNumberFormat="1" applyFont="1"/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11" fillId="0" borderId="0" xfId="3" applyNumberFormat="1" applyFont="1"/>
    <xf numFmtId="167" fontId="11" fillId="0" borderId="9" xfId="4" applyNumberFormat="1" applyFont="1" applyBorder="1" applyAlignment="1">
      <alignment horizontal="center"/>
    </xf>
    <xf numFmtId="168" fontId="11" fillId="0" borderId="9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0" fontId="13" fillId="0" borderId="0" xfId="3" applyFont="1"/>
    <xf numFmtId="167" fontId="10" fillId="0" borderId="9" xfId="4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0" fontId="10" fillId="0" borderId="7" xfId="3" applyBorder="1"/>
    <xf numFmtId="167" fontId="10" fillId="0" borderId="0" xfId="2" applyNumberFormat="1" applyFont="1" applyAlignment="1">
      <alignment horizontal="right"/>
    </xf>
    <xf numFmtId="167" fontId="13" fillId="0" borderId="13" xfId="4" applyNumberFormat="1" applyFont="1" applyBorder="1" applyAlignment="1">
      <alignment horizontal="center"/>
    </xf>
    <xf numFmtId="168" fontId="13" fillId="0" borderId="13" xfId="2" applyNumberFormat="1" applyFont="1" applyBorder="1" applyAlignment="1">
      <alignment horizontal="right"/>
    </xf>
    <xf numFmtId="169" fontId="10" fillId="0" borderId="0" xfId="3" applyNumberFormat="1"/>
    <xf numFmtId="166" fontId="10" fillId="0" borderId="0" xfId="4" applyFont="1"/>
    <xf numFmtId="168" fontId="10" fillId="0" borderId="0" xfId="2" applyNumberFormat="1" applyFont="1"/>
    <xf numFmtId="169" fontId="13" fillId="0" borderId="9" xfId="3" applyNumberFormat="1" applyFont="1" applyBorder="1"/>
    <xf numFmtId="169" fontId="10" fillId="0" borderId="9" xfId="3" applyNumberFormat="1" applyBorder="1"/>
    <xf numFmtId="166" fontId="13" fillId="0" borderId="9" xfId="4" applyFont="1" applyBorder="1"/>
    <xf numFmtId="168" fontId="10" fillId="0" borderId="9" xfId="2" applyNumberFormat="1" applyFont="1" applyBorder="1"/>
    <xf numFmtId="169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69" fontId="11" fillId="0" borderId="9" xfId="3" applyNumberFormat="1" applyFont="1" applyBorder="1"/>
    <xf numFmtId="0" fontId="11" fillId="0" borderId="10" xfId="3" applyFont="1" applyBorder="1"/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/>
    </xf>
    <xf numFmtId="0" fontId="11" fillId="2" borderId="0" xfId="3" applyFont="1" applyFill="1"/>
    <xf numFmtId="0" fontId="12" fillId="0" borderId="0" xfId="3" applyFont="1" applyAlignment="1">
      <alignment horizontal="center"/>
    </xf>
    <xf numFmtId="170" fontId="12" fillId="0" borderId="0" xfId="1" applyNumberFormat="1" applyFont="1"/>
    <xf numFmtId="170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170" fontId="11" fillId="0" borderId="18" xfId="1" applyNumberFormat="1" applyFont="1" applyBorder="1" applyAlignment="1">
      <alignment horizontal="center"/>
    </xf>
    <xf numFmtId="171" fontId="11" fillId="0" borderId="18" xfId="1" applyNumberFormat="1" applyFont="1" applyBorder="1" applyAlignment="1">
      <alignment horizontal="right"/>
    </xf>
    <xf numFmtId="171" fontId="12" fillId="0" borderId="0" xfId="1" applyNumberFormat="1" applyFont="1" applyAlignment="1">
      <alignment horizontal="right"/>
    </xf>
    <xf numFmtId="170" fontId="11" fillId="0" borderId="13" xfId="1" applyNumberFormat="1" applyFont="1" applyBorder="1" applyAlignment="1">
      <alignment horizontal="center"/>
    </xf>
    <xf numFmtId="171" fontId="11" fillId="0" borderId="13" xfId="1" applyNumberFormat="1" applyFont="1" applyBorder="1" applyAlignment="1">
      <alignment horizontal="right"/>
    </xf>
    <xf numFmtId="169" fontId="11" fillId="0" borderId="0" xfId="3" applyNumberFormat="1" applyFont="1"/>
    <xf numFmtId="169" fontId="11" fillId="0" borderId="0" xfId="3" applyNumberFormat="1" applyFont="1" applyAlignment="1">
      <alignment horizontal="right"/>
    </xf>
    <xf numFmtId="169" fontId="15" fillId="0" borderId="0" xfId="3" applyNumberFormat="1" applyFont="1"/>
    <xf numFmtId="0" fontId="15" fillId="0" borderId="0" xfId="3" applyFont="1"/>
    <xf numFmtId="0" fontId="14" fillId="0" borderId="0" xfId="0" applyFont="1" applyAlignment="1">
      <alignment horizontal="center" vertical="center" wrapText="1"/>
    </xf>
    <xf numFmtId="169" fontId="8" fillId="0" borderId="1" xfId="1" applyNumberFormat="1" applyFont="1" applyBorder="1"/>
  </cellXfs>
  <cellStyles count="5">
    <cellStyle name="Millares" xfId="1" builtinId="3"/>
    <cellStyle name="Millares 2" xfId="4" xr:uid="{F4E4B196-EF4E-4C8C-BE91-19748F464B79}"/>
    <cellStyle name="Moneda" xfId="2" builtinId="4"/>
    <cellStyle name="Normal" xfId="0" builtinId="0"/>
    <cellStyle name="Normal 2 2" xfId="3" xr:uid="{1C774990-E813-4200-AAAF-40AF11E05D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8F90160-3C3F-4654-A466-2A581722B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EB5060-CEFD-4033-A072-BDD3BB89D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D0D0106-465A-4339-AA47-84DF72305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E10D3D-B271-443D-B90B-50D62F4BF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zoomScale="120" zoomScaleNormal="120" workbookViewId="0">
      <selection sqref="A1:XFD3"/>
    </sheetView>
  </sheetViews>
  <sheetFormatPr baseColWidth="10" defaultRowHeight="14.5" x14ac:dyDescent="0.35"/>
  <cols>
    <col min="1" max="1" width="11.26953125" bestFit="1" customWidth="1"/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style="1" customWidth="1"/>
    <col min="8" max="8" width="9.81640625" style="1" customWidth="1"/>
    <col min="9" max="9" width="15.7265625" bestFit="1" customWidth="1"/>
    <col min="10" max="10" width="11.453125" customWidth="1"/>
    <col min="11" max="11" width="16.26953125" customWidth="1"/>
  </cols>
  <sheetData>
    <row r="1" spans="1:12" s="4" customFormat="1" ht="26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3" t="s">
        <v>4</v>
      </c>
      <c r="H1" s="3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10" customFormat="1" ht="13" x14ac:dyDescent="0.3">
      <c r="A2" s="5" t="s">
        <v>19</v>
      </c>
      <c r="B2" s="5" t="s">
        <v>24</v>
      </c>
      <c r="C2" s="5" t="s">
        <v>12</v>
      </c>
      <c r="D2" s="6" t="s">
        <v>13</v>
      </c>
      <c r="E2" s="5" t="s">
        <v>14</v>
      </c>
      <c r="F2" s="5" t="s">
        <v>15</v>
      </c>
      <c r="G2" s="7" t="s">
        <v>16</v>
      </c>
      <c r="H2" s="7" t="s">
        <v>16</v>
      </c>
      <c r="I2" s="8" t="s">
        <v>17</v>
      </c>
      <c r="J2" s="9" t="s">
        <v>18</v>
      </c>
      <c r="K2" s="8" t="s">
        <v>25</v>
      </c>
      <c r="L2" s="9" t="s">
        <v>26</v>
      </c>
    </row>
    <row r="3" spans="1:12" s="10" customFormat="1" ht="13" x14ac:dyDescent="0.3">
      <c r="A3" s="5" t="s">
        <v>19</v>
      </c>
      <c r="B3" s="5" t="s">
        <v>24</v>
      </c>
      <c r="C3" s="5" t="s">
        <v>20</v>
      </c>
      <c r="D3" s="6">
        <v>255578</v>
      </c>
      <c r="E3" s="5">
        <v>20230620</v>
      </c>
      <c r="F3" s="5" t="s">
        <v>21</v>
      </c>
      <c r="G3" s="7" t="s">
        <v>22</v>
      </c>
      <c r="H3" s="7" t="s">
        <v>22</v>
      </c>
      <c r="I3" s="8" t="s">
        <v>17</v>
      </c>
      <c r="J3" s="9" t="s">
        <v>23</v>
      </c>
      <c r="K3" s="8" t="s">
        <v>25</v>
      </c>
      <c r="L3" s="9" t="s">
        <v>26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2F9EB-14A1-4555-9AFD-D05BF2ED1B17}">
  <dimension ref="A1:Q3"/>
  <sheetViews>
    <sheetView workbookViewId="0">
      <selection activeCell="F19" sqref="F19"/>
    </sheetView>
  </sheetViews>
  <sheetFormatPr baseColWidth="10" defaultRowHeight="14.5" x14ac:dyDescent="0.35"/>
  <cols>
    <col min="1" max="1" width="8.6328125" bestFit="1" customWidth="1"/>
    <col min="2" max="2" width="19.54296875" bestFit="1" customWidth="1"/>
    <col min="3" max="3" width="6.36328125" bestFit="1" customWidth="1"/>
    <col min="4" max="4" width="6.6328125" bestFit="1" customWidth="1"/>
    <col min="5" max="5" width="6.6328125" customWidth="1"/>
    <col min="6" max="6" width="16" bestFit="1" customWidth="1"/>
    <col min="7" max="8" width="8.08984375" bestFit="1" customWidth="1"/>
    <col min="9" max="9" width="12.81640625" customWidth="1"/>
    <col min="10" max="10" width="7.7265625" bestFit="1" customWidth="1"/>
    <col min="11" max="11" width="7.90625" bestFit="1" customWidth="1"/>
    <col min="12" max="12" width="7.36328125" bestFit="1" customWidth="1"/>
    <col min="13" max="13" width="8.6328125" bestFit="1" customWidth="1"/>
    <col min="14" max="14" width="10" bestFit="1" customWidth="1"/>
    <col min="15" max="15" width="8.90625" bestFit="1" customWidth="1"/>
    <col min="16" max="16" width="13.36328125" bestFit="1" customWidth="1"/>
  </cols>
  <sheetData>
    <row r="1" spans="1:17" s="13" customFormat="1" ht="30" x14ac:dyDescent="0.35">
      <c r="A1" s="11" t="s">
        <v>6</v>
      </c>
      <c r="B1" s="11" t="s">
        <v>8</v>
      </c>
      <c r="C1" s="11" t="s">
        <v>0</v>
      </c>
      <c r="D1" s="11" t="s">
        <v>1</v>
      </c>
      <c r="E1" s="20" t="s">
        <v>27</v>
      </c>
      <c r="F1" s="20" t="s">
        <v>28</v>
      </c>
      <c r="G1" s="11" t="s">
        <v>2</v>
      </c>
      <c r="H1" s="11" t="s">
        <v>3</v>
      </c>
      <c r="I1" s="20" t="s">
        <v>31</v>
      </c>
      <c r="J1" s="12" t="s">
        <v>4</v>
      </c>
      <c r="K1" s="12" t="s">
        <v>5</v>
      </c>
      <c r="L1" s="11" t="s">
        <v>7</v>
      </c>
      <c r="M1" s="11" t="s">
        <v>9</v>
      </c>
      <c r="N1" s="11" t="s">
        <v>10</v>
      </c>
      <c r="O1" s="11" t="s">
        <v>11</v>
      </c>
      <c r="P1" s="21" t="s">
        <v>34</v>
      </c>
      <c r="Q1" s="22" t="s">
        <v>36</v>
      </c>
    </row>
    <row r="2" spans="1:17" s="19" customFormat="1" ht="20" x14ac:dyDescent="0.2">
      <c r="A2" s="14">
        <v>890981536</v>
      </c>
      <c r="B2" s="14" t="s">
        <v>24</v>
      </c>
      <c r="C2" s="14" t="s">
        <v>12</v>
      </c>
      <c r="D2" s="15" t="s">
        <v>13</v>
      </c>
      <c r="E2" s="15" t="s">
        <v>29</v>
      </c>
      <c r="F2" s="15" t="s">
        <v>32</v>
      </c>
      <c r="G2" s="14" t="s">
        <v>14</v>
      </c>
      <c r="H2" s="14" t="s">
        <v>15</v>
      </c>
      <c r="I2" s="14"/>
      <c r="J2" s="16" t="s">
        <v>16</v>
      </c>
      <c r="K2" s="110" t="s">
        <v>16</v>
      </c>
      <c r="L2" s="17" t="s">
        <v>17</v>
      </c>
      <c r="M2" s="18" t="s">
        <v>18</v>
      </c>
      <c r="N2" s="17" t="s">
        <v>25</v>
      </c>
      <c r="O2" s="18" t="s">
        <v>26</v>
      </c>
      <c r="P2" s="14" t="s">
        <v>35</v>
      </c>
      <c r="Q2" s="23">
        <v>45382</v>
      </c>
    </row>
    <row r="3" spans="1:17" s="19" customFormat="1" ht="20" x14ac:dyDescent="0.2">
      <c r="A3" s="14">
        <v>890981536</v>
      </c>
      <c r="B3" s="14" t="s">
        <v>24</v>
      </c>
      <c r="C3" s="14" t="s">
        <v>20</v>
      </c>
      <c r="D3" s="15">
        <v>255578</v>
      </c>
      <c r="E3" s="15" t="s">
        <v>30</v>
      </c>
      <c r="F3" s="15" t="s">
        <v>33</v>
      </c>
      <c r="G3" s="14">
        <v>20230620</v>
      </c>
      <c r="H3" s="14" t="s">
        <v>21</v>
      </c>
      <c r="I3" s="14"/>
      <c r="J3" s="16" t="s">
        <v>22</v>
      </c>
      <c r="K3" s="110" t="s">
        <v>22</v>
      </c>
      <c r="L3" s="17" t="s">
        <v>17</v>
      </c>
      <c r="M3" s="18" t="s">
        <v>23</v>
      </c>
      <c r="N3" s="17" t="s">
        <v>25</v>
      </c>
      <c r="O3" s="18" t="s">
        <v>26</v>
      </c>
      <c r="P3" s="14" t="s">
        <v>35</v>
      </c>
      <c r="Q3" s="23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3" xr:uid="{7385BCC6-8433-4782-B34A-CC7CC361F392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A51D-086E-40DA-BED8-7293E82A2D8F}">
  <dimension ref="B1:N44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37</v>
      </c>
      <c r="E2" s="28"/>
      <c r="F2" s="28"/>
      <c r="G2" s="28"/>
      <c r="H2" s="28"/>
      <c r="I2" s="29"/>
      <c r="J2" s="30" t="s">
        <v>38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39</v>
      </c>
      <c r="E4" s="28"/>
      <c r="F4" s="28"/>
      <c r="G4" s="28"/>
      <c r="H4" s="28"/>
      <c r="I4" s="29"/>
      <c r="J4" s="30" t="s">
        <v>40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70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71</v>
      </c>
      <c r="J11" s="44"/>
    </row>
    <row r="12" spans="2:10" ht="13" x14ac:dyDescent="0.3">
      <c r="B12" s="43"/>
      <c r="C12" s="45" t="s">
        <v>72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73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74</v>
      </c>
      <c r="D16" s="46"/>
      <c r="G16" s="48"/>
      <c r="H16" s="50" t="s">
        <v>41</v>
      </c>
      <c r="I16" s="50" t="s">
        <v>42</v>
      </c>
      <c r="J16" s="44"/>
    </row>
    <row r="17" spans="2:14" ht="13" x14ac:dyDescent="0.3">
      <c r="B17" s="43"/>
      <c r="C17" s="45" t="s">
        <v>43</v>
      </c>
      <c r="D17" s="45"/>
      <c r="E17" s="45"/>
      <c r="F17" s="45"/>
      <c r="G17" s="48"/>
      <c r="H17" s="51">
        <v>2</v>
      </c>
      <c r="I17" s="52">
        <v>4487391</v>
      </c>
      <c r="J17" s="44"/>
    </row>
    <row r="18" spans="2:14" x14ac:dyDescent="0.25">
      <c r="B18" s="43"/>
      <c r="C18" s="24" t="s">
        <v>44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45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46</v>
      </c>
      <c r="H20" s="56">
        <v>2</v>
      </c>
      <c r="I20" s="57">
        <v>4487391</v>
      </c>
      <c r="J20" s="44"/>
    </row>
    <row r="21" spans="2:14" x14ac:dyDescent="0.25">
      <c r="B21" s="43"/>
      <c r="C21" s="24" t="s">
        <v>47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48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49</v>
      </c>
      <c r="D23" s="45"/>
      <c r="E23" s="45"/>
      <c r="F23" s="45"/>
      <c r="H23" s="61">
        <f>H18+H19+H20+H21+H22</f>
        <v>2</v>
      </c>
      <c r="I23" s="62">
        <f>I18+I19+I20+I21+I22</f>
        <v>4487391</v>
      </c>
      <c r="J23" s="44"/>
    </row>
    <row r="24" spans="2:14" x14ac:dyDescent="0.25">
      <c r="B24" s="43"/>
      <c r="C24" s="24" t="s">
        <v>50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51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52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53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54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55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2</v>
      </c>
      <c r="I31" s="55">
        <f>I23+I26+I28</f>
        <v>4487391</v>
      </c>
      <c r="J31" s="66"/>
    </row>
    <row r="32" spans="2:14" ht="9.75" customHeight="1" x14ac:dyDescent="0.35">
      <c r="B32" s="43"/>
      <c r="C32" s="48"/>
      <c r="D32" s="48"/>
      <c r="E32" s="48"/>
      <c r="F32" s="48"/>
      <c r="G32" s="70"/>
      <c r="H32" s="71"/>
      <c r="I32" s="72"/>
      <c r="J32" s="66"/>
      <c r="L32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75</v>
      </c>
      <c r="D38" s="70"/>
      <c r="E38" s="48"/>
      <c r="F38" s="48"/>
      <c r="G38" s="48"/>
      <c r="H38" s="77" t="s">
        <v>56</v>
      </c>
      <c r="I38" s="70"/>
      <c r="J38" s="66"/>
    </row>
    <row r="39" spans="2:10" ht="13" x14ac:dyDescent="0.3">
      <c r="B39" s="43"/>
      <c r="C39" s="63" t="s">
        <v>76</v>
      </c>
      <c r="D39" s="48"/>
      <c r="E39" s="48"/>
      <c r="F39" s="48"/>
      <c r="G39" s="48"/>
      <c r="H39" s="63" t="s">
        <v>57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58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59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8877-1313-4E8F-A040-AE6469E68766}">
  <dimension ref="A1:I29"/>
  <sheetViews>
    <sheetView showGridLines="0" zoomScale="80" zoomScaleNormal="80" workbookViewId="0">
      <selection activeCell="I5" sqref="I5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83"/>
      <c r="B1" s="84"/>
      <c r="C1" s="85" t="s">
        <v>60</v>
      </c>
      <c r="D1" s="86"/>
      <c r="E1" s="86"/>
      <c r="F1" s="86"/>
      <c r="G1" s="86"/>
      <c r="H1" s="87"/>
      <c r="I1" s="88" t="s">
        <v>38</v>
      </c>
    </row>
    <row r="2" spans="1:9" ht="42" customHeight="1" thickBot="1" x14ac:dyDescent="0.4">
      <c r="A2" s="89"/>
      <c r="B2" s="90"/>
      <c r="C2" s="91" t="s">
        <v>61</v>
      </c>
      <c r="D2" s="92"/>
      <c r="E2" s="92"/>
      <c r="F2" s="92"/>
      <c r="G2" s="92"/>
      <c r="H2" s="93"/>
      <c r="I2" s="94" t="s">
        <v>62</v>
      </c>
    </row>
    <row r="3" spans="1:9" x14ac:dyDescent="0.35">
      <c r="A3" s="43"/>
      <c r="B3" s="24"/>
      <c r="C3" s="24"/>
      <c r="D3" s="24"/>
      <c r="E3" s="24"/>
      <c r="F3" s="24"/>
      <c r="G3" s="24"/>
      <c r="H3" s="24"/>
      <c r="I3" s="44"/>
    </row>
    <row r="4" spans="1:9" x14ac:dyDescent="0.35">
      <c r="A4" s="43"/>
      <c r="B4" s="24"/>
      <c r="C4" s="24"/>
      <c r="D4" s="24"/>
      <c r="E4" s="24"/>
      <c r="F4" s="24"/>
      <c r="G4" s="24"/>
      <c r="H4" s="24"/>
      <c r="I4" s="44"/>
    </row>
    <row r="5" spans="1:9" x14ac:dyDescent="0.35">
      <c r="A5" s="43"/>
      <c r="B5" s="45" t="s">
        <v>70</v>
      </c>
      <c r="C5" s="47"/>
      <c r="D5" s="46"/>
      <c r="E5" s="24"/>
      <c r="F5" s="24"/>
      <c r="G5" s="24"/>
      <c r="H5" s="24"/>
      <c r="I5" s="44"/>
    </row>
    <row r="6" spans="1:9" x14ac:dyDescent="0.35">
      <c r="A6" s="43"/>
      <c r="B6" s="24"/>
      <c r="C6" s="24"/>
      <c r="D6" s="24"/>
      <c r="E6" s="24"/>
      <c r="F6" s="24"/>
      <c r="G6" s="24"/>
      <c r="H6" s="24"/>
      <c r="I6" s="44"/>
    </row>
    <row r="7" spans="1:9" x14ac:dyDescent="0.35">
      <c r="A7" s="43"/>
      <c r="B7" s="45" t="s">
        <v>71</v>
      </c>
      <c r="C7" s="24"/>
      <c r="D7" s="24"/>
      <c r="E7" s="24"/>
      <c r="F7" s="24"/>
      <c r="G7" s="24"/>
      <c r="H7" s="24"/>
      <c r="I7" s="44"/>
    </row>
    <row r="8" spans="1:9" x14ac:dyDescent="0.35">
      <c r="A8" s="43"/>
      <c r="B8" s="45" t="s">
        <v>72</v>
      </c>
      <c r="C8" s="24"/>
      <c r="D8" s="24"/>
      <c r="E8" s="24"/>
      <c r="F8" s="24"/>
      <c r="G8" s="24"/>
      <c r="H8" s="24"/>
      <c r="I8" s="44"/>
    </row>
    <row r="9" spans="1:9" x14ac:dyDescent="0.35">
      <c r="A9" s="43"/>
      <c r="B9" s="24"/>
      <c r="C9" s="24"/>
      <c r="D9" s="24"/>
      <c r="E9" s="24"/>
      <c r="F9" s="24"/>
      <c r="G9" s="24"/>
      <c r="H9" s="24"/>
      <c r="I9" s="44"/>
    </row>
    <row r="10" spans="1:9" x14ac:dyDescent="0.35">
      <c r="A10" s="43"/>
      <c r="B10" s="48" t="s">
        <v>77</v>
      </c>
      <c r="C10" s="24"/>
      <c r="D10" s="24"/>
      <c r="E10" s="24"/>
      <c r="F10" s="24"/>
      <c r="G10" s="24"/>
      <c r="H10" s="24"/>
      <c r="I10" s="44"/>
    </row>
    <row r="11" spans="1:9" x14ac:dyDescent="0.35">
      <c r="A11" s="43"/>
      <c r="B11" s="49"/>
      <c r="C11" s="24"/>
      <c r="D11" s="24"/>
      <c r="E11" s="24"/>
      <c r="F11" s="24"/>
      <c r="G11" s="24"/>
      <c r="H11" s="24"/>
      <c r="I11" s="44"/>
    </row>
    <row r="12" spans="1:9" x14ac:dyDescent="0.35">
      <c r="A12" s="43"/>
      <c r="B12" s="95" t="s">
        <v>78</v>
      </c>
      <c r="C12" s="46"/>
      <c r="D12" s="24"/>
      <c r="E12" s="24"/>
      <c r="F12" s="24"/>
      <c r="G12" s="96" t="s">
        <v>63</v>
      </c>
      <c r="H12" s="96" t="s">
        <v>64</v>
      </c>
      <c r="I12" s="44"/>
    </row>
    <row r="13" spans="1:9" x14ac:dyDescent="0.35">
      <c r="A13" s="43"/>
      <c r="B13" s="45" t="s">
        <v>43</v>
      </c>
      <c r="C13" s="45"/>
      <c r="D13" s="45"/>
      <c r="E13" s="45"/>
      <c r="F13" s="24"/>
      <c r="G13" s="97">
        <f>SUM(G14:G18)</f>
        <v>2</v>
      </c>
      <c r="H13" s="97">
        <f>SUM(H14:H18)</f>
        <v>4487391</v>
      </c>
      <c r="I13" s="44"/>
    </row>
    <row r="14" spans="1:9" x14ac:dyDescent="0.35">
      <c r="A14" s="43"/>
      <c r="B14" s="24" t="s">
        <v>44</v>
      </c>
      <c r="C14" s="24"/>
      <c r="D14" s="24"/>
      <c r="E14" s="24"/>
      <c r="F14" s="24"/>
      <c r="G14" s="98">
        <v>0</v>
      </c>
      <c r="H14" s="99">
        <v>0</v>
      </c>
      <c r="I14" s="44"/>
    </row>
    <row r="15" spans="1:9" x14ac:dyDescent="0.35">
      <c r="A15" s="43"/>
      <c r="B15" s="24" t="s">
        <v>45</v>
      </c>
      <c r="C15" s="24"/>
      <c r="D15" s="24"/>
      <c r="E15" s="24"/>
      <c r="F15" s="24"/>
      <c r="G15" s="98">
        <v>0</v>
      </c>
      <c r="H15" s="99">
        <v>0</v>
      </c>
      <c r="I15" s="44"/>
    </row>
    <row r="16" spans="1:9" x14ac:dyDescent="0.35">
      <c r="A16" s="43"/>
      <c r="B16" s="24" t="s">
        <v>46</v>
      </c>
      <c r="C16" s="24"/>
      <c r="D16" s="24"/>
      <c r="E16" s="24"/>
      <c r="F16" s="24"/>
      <c r="G16" s="98">
        <v>2</v>
      </c>
      <c r="H16" s="99">
        <f>'FOR-CSA-018 '!I20</f>
        <v>4487391</v>
      </c>
      <c r="I16" s="44"/>
    </row>
    <row r="17" spans="1:9" x14ac:dyDescent="0.35">
      <c r="A17" s="43"/>
      <c r="B17" s="24" t="s">
        <v>47</v>
      </c>
      <c r="C17" s="24"/>
      <c r="D17" s="24"/>
      <c r="E17" s="24"/>
      <c r="F17" s="24"/>
      <c r="G17" s="98">
        <v>0</v>
      </c>
      <c r="H17" s="99">
        <v>0</v>
      </c>
      <c r="I17" s="44"/>
    </row>
    <row r="18" spans="1:9" x14ac:dyDescent="0.35">
      <c r="A18" s="43"/>
      <c r="B18" s="24" t="s">
        <v>65</v>
      </c>
      <c r="C18" s="24"/>
      <c r="D18" s="24"/>
      <c r="E18" s="24"/>
      <c r="F18" s="24"/>
      <c r="G18" s="100">
        <v>0</v>
      </c>
      <c r="H18" s="101">
        <v>0</v>
      </c>
      <c r="I18" s="44"/>
    </row>
    <row r="19" spans="1:9" x14ac:dyDescent="0.35">
      <c r="A19" s="43"/>
      <c r="B19" s="45" t="s">
        <v>66</v>
      </c>
      <c r="C19" s="45"/>
      <c r="D19" s="45"/>
      <c r="E19" s="45"/>
      <c r="F19" s="24"/>
      <c r="G19" s="98">
        <f>SUM(G14:G18)</f>
        <v>2</v>
      </c>
      <c r="H19" s="102">
        <f>(H14+H15+H16+H17+H18)</f>
        <v>4487391</v>
      </c>
      <c r="I19" s="44"/>
    </row>
    <row r="20" spans="1:9" ht="15" thickBot="1" x14ac:dyDescent="0.4">
      <c r="A20" s="43"/>
      <c r="B20" s="45"/>
      <c r="C20" s="45"/>
      <c r="D20" s="24"/>
      <c r="E20" s="24"/>
      <c r="F20" s="24"/>
      <c r="G20" s="103"/>
      <c r="H20" s="104"/>
      <c r="I20" s="44"/>
    </row>
    <row r="21" spans="1:9" ht="15" thickTop="1" x14ac:dyDescent="0.35">
      <c r="A21" s="43"/>
      <c r="B21" s="45"/>
      <c r="C21" s="45"/>
      <c r="D21" s="24"/>
      <c r="E21" s="24"/>
      <c r="F21" s="24"/>
      <c r="G21" s="105"/>
      <c r="H21" s="106"/>
      <c r="I21" s="44"/>
    </row>
    <row r="22" spans="1:9" x14ac:dyDescent="0.35">
      <c r="A22" s="43"/>
      <c r="B22" s="24"/>
      <c r="C22" s="24"/>
      <c r="D22" s="24"/>
      <c r="E22" s="24"/>
      <c r="F22" s="105"/>
      <c r="G22" s="105"/>
      <c r="H22" s="105"/>
      <c r="I22" s="44"/>
    </row>
    <row r="23" spans="1:9" ht="15" thickBot="1" x14ac:dyDescent="0.4">
      <c r="A23" s="43"/>
      <c r="B23" s="81"/>
      <c r="C23" s="81"/>
      <c r="D23" s="24"/>
      <c r="E23" s="24"/>
      <c r="F23" s="81"/>
      <c r="G23" s="105"/>
      <c r="H23" s="105"/>
      <c r="I23" s="44"/>
    </row>
    <row r="24" spans="1:9" x14ac:dyDescent="0.35">
      <c r="A24" s="43"/>
      <c r="B24" s="70" t="s">
        <v>67</v>
      </c>
      <c r="C24" s="107"/>
      <c r="D24" s="108"/>
      <c r="E24" s="108"/>
      <c r="F24" s="70" t="s">
        <v>67</v>
      </c>
      <c r="G24" s="105"/>
      <c r="H24" s="105"/>
      <c r="I24" s="44"/>
    </row>
    <row r="25" spans="1:9" x14ac:dyDescent="0.35">
      <c r="A25" s="43"/>
      <c r="B25" s="63" t="s">
        <v>75</v>
      </c>
      <c r="C25" s="107"/>
      <c r="D25" s="108"/>
      <c r="E25" s="108"/>
      <c r="F25" s="77" t="s">
        <v>57</v>
      </c>
      <c r="G25" s="105"/>
      <c r="H25" s="105"/>
      <c r="I25" s="44"/>
    </row>
    <row r="26" spans="1:9" x14ac:dyDescent="0.35">
      <c r="A26" s="43"/>
      <c r="B26" s="63" t="s">
        <v>76</v>
      </c>
      <c r="C26" s="105"/>
      <c r="D26" s="24"/>
      <c r="E26" s="24"/>
      <c r="F26" s="77" t="s">
        <v>68</v>
      </c>
      <c r="G26" s="105"/>
      <c r="H26" s="105"/>
      <c r="I26" s="44"/>
    </row>
    <row r="27" spans="1:9" x14ac:dyDescent="0.35">
      <c r="A27" s="43"/>
      <c r="B27" s="107"/>
      <c r="C27" s="105"/>
      <c r="D27" s="24"/>
      <c r="E27" s="24"/>
      <c r="F27" s="107"/>
      <c r="G27" s="105"/>
      <c r="H27" s="105"/>
      <c r="I27" s="44"/>
    </row>
    <row r="28" spans="1:9" ht="28" customHeight="1" x14ac:dyDescent="0.35">
      <c r="A28" s="43"/>
      <c r="B28" s="109" t="s">
        <v>69</v>
      </c>
      <c r="C28" s="109"/>
      <c r="D28" s="109"/>
      <c r="E28" s="109"/>
      <c r="F28" s="109"/>
      <c r="G28" s="109"/>
      <c r="H28" s="109"/>
      <c r="I28" s="44"/>
    </row>
    <row r="29" spans="1:9" ht="15" thickBot="1" x14ac:dyDescent="0.4">
      <c r="A29" s="79"/>
      <c r="B29" s="80"/>
      <c r="C29" s="80"/>
      <c r="D29" s="80"/>
      <c r="E29" s="80"/>
      <c r="F29" s="81"/>
      <c r="G29" s="81"/>
      <c r="H29" s="81"/>
      <c r="I29" s="8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2024-04-20T16:58:28Z</cp:lastPrinted>
  <dcterms:created xsi:type="dcterms:W3CDTF">2022-06-01T14:39:12Z</dcterms:created>
  <dcterms:modified xsi:type="dcterms:W3CDTF">2024-04-20T17:04:33Z</dcterms:modified>
</cp:coreProperties>
</file>