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olartes\Downloads\"/>
    </mc:Choice>
  </mc:AlternateContent>
  <xr:revisionPtr revIDLastSave="0" documentId="13_ncr:1_{77958E16-3A43-4ADD-A092-7D2AE28EBE06}" xr6:coauthVersionLast="47" xr6:coauthVersionMax="47" xr10:uidLastSave="{00000000-0000-0000-0000-000000000000}"/>
  <bookViews>
    <workbookView xWindow="-110" yWindow="-110" windowWidth="19420" windowHeight="10420" firstSheet="1" activeTab="4" xr2:uid="{00000000-000D-0000-FFFF-FFFF00000000}"/>
  </bookViews>
  <sheets>
    <sheet name="MovCartera" sheetId="1" state="hidden" r:id="rId1"/>
    <sheet name="INFO IPS " sheetId="2" r:id="rId2"/>
    <sheet name="ESTADO DE CADA FACTURA " sheetId="3" r:id="rId3"/>
    <sheet name="FOR-CSA-018 " sheetId="5" r:id="rId4"/>
    <sheet name="FOR_CSA_004" sheetId="6" r:id="rId5"/>
    <sheet name="TD" sheetId="4" r:id="rId6"/>
  </sheets>
  <definedNames>
    <definedName name="_xlnm._FilterDatabase" localSheetId="2" hidden="1">'ESTADO DE CADA FACTURA '!$A$2:$AD$19</definedName>
    <definedName name="_xlnm._FilterDatabase" localSheetId="1" hidden="1">'INFO IPS '!$A$9:$P$26</definedName>
    <definedName name="_xlnm._FilterDatabase" localSheetId="0" hidden="1">MovCartera!$A$1:$AD$119</definedName>
  </definedNames>
  <calcPr calcId="191029"/>
  <pivotCaches>
    <pivotCache cacheId="3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6" l="1"/>
  <c r="H13" i="6" s="1"/>
  <c r="G14" i="6"/>
  <c r="G19" i="6" s="1"/>
  <c r="G13" i="6"/>
  <c r="I28" i="5"/>
  <c r="H28" i="5"/>
  <c r="I26" i="5"/>
  <c r="H26" i="5"/>
  <c r="I23" i="5"/>
  <c r="H23" i="5"/>
  <c r="I31" i="5" l="1"/>
  <c r="H19" i="6"/>
  <c r="H31" i="5"/>
  <c r="AC1" i="3"/>
  <c r="K1" i="3"/>
  <c r="S1" i="3"/>
  <c r="T1" i="3"/>
  <c r="U1" i="3"/>
  <c r="V1" i="3"/>
  <c r="W1" i="3"/>
  <c r="X1" i="3"/>
  <c r="Z1" i="3"/>
  <c r="J1" i="3"/>
  <c r="P27" i="2" l="1"/>
  <c r="L27" i="2"/>
  <c r="K27" i="2"/>
  <c r="J27" i="2"/>
  <c r="I27" i="2"/>
  <c r="H27" i="2"/>
  <c r="G27" i="2"/>
  <c r="M27" i="2"/>
  <c r="N27" i="2"/>
  <c r="O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tc={C84055E5-D200-4229-9EA9-A2BA8234DD4B}</author>
  </authors>
  <commentList>
    <comment ref="AA14" authorId="0" shapeId="0" xr:uid="{C84055E5-D200-4229-9EA9-A2BA8234DD4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PAGO DIRECTO REGIMEN SUBSIDIADO DICIEBRE 2023</t>
      </text>
    </comment>
  </commentList>
</comments>
</file>

<file path=xl/sharedStrings.xml><?xml version="1.0" encoding="utf-8"?>
<sst xmlns="http://schemas.openxmlformats.org/spreadsheetml/2006/main" count="1022" uniqueCount="310">
  <si>
    <t>No.IDENTIF</t>
  </si>
  <si>
    <t>NOMBRE EMPRESA</t>
  </si>
  <si>
    <t>TIPO CREDITO</t>
  </si>
  <si>
    <t>No.FACTURA</t>
  </si>
  <si>
    <t>FECHA EMISION FACTURA</t>
  </si>
  <si>
    <t>FECHA DE RADICACION</t>
  </si>
  <si>
    <t>FECHA PRESTACIÓN DEL SERVICIO</t>
  </si>
  <si>
    <t>CUENTA DE COBRO</t>
  </si>
  <si>
    <t>ESTADO</t>
  </si>
  <si>
    <t>No.ENVIO</t>
  </si>
  <si>
    <t>DEVOLUCION</t>
  </si>
  <si>
    <t>ANULADA</t>
  </si>
  <si>
    <t>CUENTA COBRO INICIAL</t>
  </si>
  <si>
    <t>VR FACTURA</t>
  </si>
  <si>
    <t>VR GLOSA PROPUESTA</t>
  </si>
  <si>
    <t>FECHA PROPUESTA DE GLOSA</t>
  </si>
  <si>
    <t>OFICIO GLOSA</t>
  </si>
  <si>
    <t>FECHA OFICIO GLOSA</t>
  </si>
  <si>
    <t>VR ACEPTADO EN OFICIO RESPUESTA GLOSA</t>
  </si>
  <si>
    <t>VR RECHAZADO EN OFICIO RESPUESTA GLOSA</t>
  </si>
  <si>
    <t>FECHA CONCILIACION GLOSA</t>
  </si>
  <si>
    <t>No ACTA CONCILIACION GLOSA</t>
  </si>
  <si>
    <t>VR GLOSA RECHAZADA EN CONCILICACION</t>
  </si>
  <si>
    <t>VR GLOSA ACEPTADA EN CONCILICACION</t>
  </si>
  <si>
    <t>TOTAL CONCILIADO</t>
  </si>
  <si>
    <t>SALDO GLOSA</t>
  </si>
  <si>
    <t>COPAGO</t>
  </si>
  <si>
    <t>DOCUMENTOS APLICADOS</t>
  </si>
  <si>
    <t>PAGOS APLICADOS</t>
  </si>
  <si>
    <t>SALDO FACTURA</t>
  </si>
  <si>
    <t>CONFENALCO VALLE DE LA GENTE</t>
  </si>
  <si>
    <t>FE136208</t>
  </si>
  <si>
    <t>0621-1751</t>
  </si>
  <si>
    <t>RAD</t>
  </si>
  <si>
    <t>NO</t>
  </si>
  <si>
    <t>FE158680</t>
  </si>
  <si>
    <t>NO RAD</t>
  </si>
  <si>
    <t>SI</t>
  </si>
  <si>
    <t>FE160113</t>
  </si>
  <si>
    <t>0821-2334</t>
  </si>
  <si>
    <t>FE167628</t>
  </si>
  <si>
    <t>FE172861</t>
  </si>
  <si>
    <t>FE178339</t>
  </si>
  <si>
    <t>FE189708</t>
  </si>
  <si>
    <t>0921-2840</t>
  </si>
  <si>
    <t>FE219957</t>
  </si>
  <si>
    <t>1121-4320</t>
  </si>
  <si>
    <t>FE236182</t>
  </si>
  <si>
    <t>1221-4803</t>
  </si>
  <si>
    <t>FE239065</t>
  </si>
  <si>
    <t>FE240686</t>
  </si>
  <si>
    <t>FE241305</t>
  </si>
  <si>
    <t>FE245585</t>
  </si>
  <si>
    <t>0122-0062</t>
  </si>
  <si>
    <t>FE261204</t>
  </si>
  <si>
    <t>0222-0685</t>
  </si>
  <si>
    <t>FE262881</t>
  </si>
  <si>
    <t>FE264498</t>
  </si>
  <si>
    <t>FE264499</t>
  </si>
  <si>
    <t>FE264651</t>
  </si>
  <si>
    <t>FE267725</t>
  </si>
  <si>
    <t>FE267877</t>
  </si>
  <si>
    <t>0222-0717</t>
  </si>
  <si>
    <t>FE269361</t>
  </si>
  <si>
    <t>FE270514</t>
  </si>
  <si>
    <t>0322-1027</t>
  </si>
  <si>
    <t>FE270740</t>
  </si>
  <si>
    <t>FE272624</t>
  </si>
  <si>
    <t>FE286704</t>
  </si>
  <si>
    <t>FE297311</t>
  </si>
  <si>
    <t>0422-1270</t>
  </si>
  <si>
    <t>FE332829</t>
  </si>
  <si>
    <t>0722-3061</t>
  </si>
  <si>
    <t>FE339106</t>
  </si>
  <si>
    <t>0822-3302</t>
  </si>
  <si>
    <t>D-2022-384</t>
  </si>
  <si>
    <t>FE347919</t>
  </si>
  <si>
    <t>0922-3615</t>
  </si>
  <si>
    <t>FE347923</t>
  </si>
  <si>
    <t>0922-3557</t>
  </si>
  <si>
    <t>FE348416</t>
  </si>
  <si>
    <t>FE348541</t>
  </si>
  <si>
    <t>FE348577</t>
  </si>
  <si>
    <t>FE348798</t>
  </si>
  <si>
    <t>FE348810</t>
  </si>
  <si>
    <t>0923-1566D</t>
  </si>
  <si>
    <t>FE348948</t>
  </si>
  <si>
    <t>FE351751</t>
  </si>
  <si>
    <t>FE351800</t>
  </si>
  <si>
    <t>FE360290</t>
  </si>
  <si>
    <t>1022-3881</t>
  </si>
  <si>
    <t>FE364548</t>
  </si>
  <si>
    <t>FE372299</t>
  </si>
  <si>
    <t>FE374186</t>
  </si>
  <si>
    <t>1122-4169</t>
  </si>
  <si>
    <t>FE376418</t>
  </si>
  <si>
    <t>FE381835</t>
  </si>
  <si>
    <t>1222-4331</t>
  </si>
  <si>
    <t>FE382540</t>
  </si>
  <si>
    <t>FE385152</t>
  </si>
  <si>
    <t>FE388103</t>
  </si>
  <si>
    <t>FE388235</t>
  </si>
  <si>
    <t>FE388985</t>
  </si>
  <si>
    <t>0123-0190CV</t>
  </si>
  <si>
    <t>FE389607</t>
  </si>
  <si>
    <t>FE393607</t>
  </si>
  <si>
    <t>0123-0076</t>
  </si>
  <si>
    <t>FE402529</t>
  </si>
  <si>
    <t>FE402893</t>
  </si>
  <si>
    <t>FE403918</t>
  </si>
  <si>
    <t>FE409212</t>
  </si>
  <si>
    <t>0223-0343</t>
  </si>
  <si>
    <t>FE412285</t>
  </si>
  <si>
    <t>0124-0072DV</t>
  </si>
  <si>
    <t>FE414272</t>
  </si>
  <si>
    <t>FE418178</t>
  </si>
  <si>
    <t>0323-0487</t>
  </si>
  <si>
    <t>FE418179</t>
  </si>
  <si>
    <t>FE421887</t>
  </si>
  <si>
    <t>FE435441</t>
  </si>
  <si>
    <t>0423-0711</t>
  </si>
  <si>
    <t>FE437316</t>
  </si>
  <si>
    <t>FE439068</t>
  </si>
  <si>
    <t>FE444810</t>
  </si>
  <si>
    <t>FE449171</t>
  </si>
  <si>
    <t>0523-0945</t>
  </si>
  <si>
    <t>FE469817</t>
  </si>
  <si>
    <t>0723-1332</t>
  </si>
  <si>
    <t>FE472886</t>
  </si>
  <si>
    <t>FE476857</t>
  </si>
  <si>
    <t>FE502100</t>
  </si>
  <si>
    <t>0923-1599</t>
  </si>
  <si>
    <t>FE524137</t>
  </si>
  <si>
    <t>1123-1994</t>
  </si>
  <si>
    <t>FE536482</t>
  </si>
  <si>
    <t>1223-2087</t>
  </si>
  <si>
    <t>FE545051</t>
  </si>
  <si>
    <t>0124-0107</t>
  </si>
  <si>
    <t>FE546096</t>
  </si>
  <si>
    <t>FE61395</t>
  </si>
  <si>
    <t>1220-2164</t>
  </si>
  <si>
    <t>FE82106</t>
  </si>
  <si>
    <t>0221-0599</t>
  </si>
  <si>
    <t>F032131</t>
  </si>
  <si>
    <t>1017-1412</t>
  </si>
  <si>
    <t>F188143</t>
  </si>
  <si>
    <t>1018-2070</t>
  </si>
  <si>
    <t>F192721</t>
  </si>
  <si>
    <t>1018-2086</t>
  </si>
  <si>
    <t>F215871</t>
  </si>
  <si>
    <t>1218-2485</t>
  </si>
  <si>
    <t>F219203</t>
  </si>
  <si>
    <t>F219347</t>
  </si>
  <si>
    <t>0119-0096</t>
  </si>
  <si>
    <t>F219480</t>
  </si>
  <si>
    <t>F277204</t>
  </si>
  <si>
    <t>0519-2885</t>
  </si>
  <si>
    <t>F355920</t>
  </si>
  <si>
    <t>1219-4095NP</t>
  </si>
  <si>
    <t>0114-0049</t>
  </si>
  <si>
    <t>0214-0097</t>
  </si>
  <si>
    <t>0214-0197</t>
  </si>
  <si>
    <t>0614-0565</t>
  </si>
  <si>
    <t>0714-0622</t>
  </si>
  <si>
    <t>0115-0071</t>
  </si>
  <si>
    <t>0315-0250</t>
  </si>
  <si>
    <t>0815-0727</t>
  </si>
  <si>
    <t>0915-0863</t>
  </si>
  <si>
    <t>1115-1107</t>
  </si>
  <si>
    <t>1215-1252</t>
  </si>
  <si>
    <t>0116-0010</t>
  </si>
  <si>
    <t>0518-0936</t>
  </si>
  <si>
    <t>GD-2018-111</t>
  </si>
  <si>
    <t>0616-0610</t>
  </si>
  <si>
    <t>GYD-034</t>
  </si>
  <si>
    <t>0316-0241</t>
  </si>
  <si>
    <t>0716-0689</t>
  </si>
  <si>
    <t>0816-0832</t>
  </si>
  <si>
    <t>0916-0899</t>
  </si>
  <si>
    <t>0717-1014COMFVALLE</t>
  </si>
  <si>
    <t>1116-1262COMFENAL</t>
  </si>
  <si>
    <t>GYD-117</t>
  </si>
  <si>
    <t>1216-1330</t>
  </si>
  <si>
    <t>0117-0046</t>
  </si>
  <si>
    <t>0517-0634</t>
  </si>
  <si>
    <t>0717-0917</t>
  </si>
  <si>
    <t>GYD-049</t>
  </si>
  <si>
    <t>0405-0254</t>
  </si>
  <si>
    <t>0606-0493_UCI</t>
  </si>
  <si>
    <t>0508-0431</t>
  </si>
  <si>
    <t>1109-1082</t>
  </si>
  <si>
    <t>1111-1289</t>
  </si>
  <si>
    <t>FUNDACIÓN HOSPITAL SAN PEDRO - PASTO</t>
  </si>
  <si>
    <t>NIT. 891200209-3</t>
  </si>
  <si>
    <t>ESTADO DE CARTERA</t>
  </si>
  <si>
    <r>
      <t xml:space="preserve">CLIENTE: </t>
    </r>
    <r>
      <rPr>
        <sz val="10"/>
        <color rgb="FF000000"/>
        <rFont val="Gadugi"/>
        <family val="2"/>
      </rPr>
      <t>COMFENALCO VALLE DE LA GENTE</t>
    </r>
  </si>
  <si>
    <r>
      <t xml:space="preserve">NIT: </t>
    </r>
    <r>
      <rPr>
        <sz val="10"/>
        <color rgb="FF000000"/>
        <rFont val="Gadugi"/>
        <family val="2"/>
      </rPr>
      <t>890303093</t>
    </r>
  </si>
  <si>
    <t>TOTALES</t>
  </si>
  <si>
    <r>
      <t>FECHA DE SALDO:</t>
    </r>
    <r>
      <rPr>
        <sz val="10"/>
        <color rgb="FF000000"/>
        <rFont val="Gadugi"/>
        <family val="2"/>
      </rPr>
      <t xml:space="preserve"> 16 DE ABRIL DE 2024</t>
    </r>
  </si>
  <si>
    <r>
      <t xml:space="preserve">FECHA DE CORTE: </t>
    </r>
    <r>
      <rPr>
        <sz val="10"/>
        <color rgb="FF000000"/>
        <rFont val="Gadugi"/>
        <family val="2"/>
      </rPr>
      <t xml:space="preserve">31 DE MARZO DE 2024 (SEGÚN FECHA DE RADICACIÓN DE FACTURA) </t>
    </r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</si>
  <si>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</si>
  <si>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</si>
  <si>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</si>
  <si>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</si>
  <si>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</si>
  <si>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</si>
  <si>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</si>
  <si>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</si>
  <si>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</si>
  <si>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</si>
  <si>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</si>
  <si>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FUNDACIÓN HOSPITAL SAN PEDRO</t>
  </si>
  <si>
    <t>PASTO- NARIÑO</t>
  </si>
  <si>
    <t>FE</t>
  </si>
  <si>
    <t>OBSERVACIÓN IPS</t>
  </si>
  <si>
    <t>RECONOCIDO PARA PAGO EN CONCILIACIÓN REALIZADA A LA FECHA DE CORTE 31-12-2023</t>
  </si>
  <si>
    <t>RECONOCIDO PARA PAGO EN CONCILIACIÓN REALIZADA A LA FECHA DE CORTE 29-02-2024</t>
  </si>
  <si>
    <t>LA IPS NO ES OBJETO DE RETENCIÓN DEBIDO A QUE PERTENECE A RÉGIMEN ESPECIAL (SE ENVÍA RUT). SE SOLICITA A CONTABILIDAD DE LA EPS ENVIAR CERTIFICADO DE RETENCIÓN , SIN EMBARGO, A LA FECHA COMFENALCO NO HA ENVIADO EL DOCUMENTO MENCIONADO</t>
  </si>
  <si>
    <t>SE ENCUENTRA EN PROCESO DE RADICACIÓN DEBIDO A QUE LA PLATAFORMA BOXALUD HA PRESENTADO FALLAS</t>
  </si>
  <si>
    <t>INFORMAR EL ESTADO ACTUAL DE LA FACTURA</t>
  </si>
  <si>
    <t>FACT</t>
  </si>
  <si>
    <t xml:space="preserve">Llave </t>
  </si>
  <si>
    <t xml:space="preserve">Fecha Radicada EPS </t>
  </si>
  <si>
    <t xml:space="preserve">BOX </t>
  </si>
  <si>
    <t>891200209_FE270514</t>
  </si>
  <si>
    <t>891200209_FE388985</t>
  </si>
  <si>
    <t>891200209_FE414272</t>
  </si>
  <si>
    <t>891200209_FE418179</t>
  </si>
  <si>
    <t>891200209_FE421887</t>
  </si>
  <si>
    <t>891200209_FE469817</t>
  </si>
  <si>
    <t>891200209_FE472886</t>
  </si>
  <si>
    <t>891200209_FE476857</t>
  </si>
  <si>
    <t>891200209_FE348810</t>
  </si>
  <si>
    <t>891200209_FE402529</t>
  </si>
  <si>
    <t>891200209_FE435441</t>
  </si>
  <si>
    <t>891200209_FE502100</t>
  </si>
  <si>
    <t>891200209_FE524137</t>
  </si>
  <si>
    <t>891200209_FE536482</t>
  </si>
  <si>
    <t>891200209_FE412285</t>
  </si>
  <si>
    <t>891200209_FE545051</t>
  </si>
  <si>
    <t>891200209_FE546096</t>
  </si>
  <si>
    <t>Finalizada</t>
  </si>
  <si>
    <t>Para auditoria de pertinencia</t>
  </si>
  <si>
    <t>Valor Total Bruto</t>
  </si>
  <si>
    <t>Valor Radicado</t>
  </si>
  <si>
    <t>Valor Glosa Aceptada</t>
  </si>
  <si>
    <t>Valor Nota Credito</t>
  </si>
  <si>
    <t>Valor Pagar</t>
  </si>
  <si>
    <t xml:space="preserve">Por Pagar SAP </t>
  </si>
  <si>
    <t>P.Abiertas Doc</t>
  </si>
  <si>
    <t xml:space="preserve">Vr Compensacion </t>
  </si>
  <si>
    <t xml:space="preserve">Doc Compensacion </t>
  </si>
  <si>
    <t xml:space="preserve">Fecha Compensacion </t>
  </si>
  <si>
    <t>Vr Transferencia</t>
  </si>
  <si>
    <t xml:space="preserve">Fecha Corte </t>
  </si>
  <si>
    <t>Estado de Factura EPS 24/04/2024</t>
  </si>
  <si>
    <t xml:space="preserve">Factura Cancelada </t>
  </si>
  <si>
    <t xml:space="preserve">Factura pendiente en programacion de pago </t>
  </si>
  <si>
    <t>Estado Anterior de Factura EPS Marzo 15</t>
  </si>
  <si>
    <t>FACTURA EN PROCESO INTERNO</t>
  </si>
  <si>
    <t>FACTURA PENDIENTE EN PROGRAMACION DE PAGO</t>
  </si>
  <si>
    <t>FACTURA CANCELADA</t>
  </si>
  <si>
    <t>FACTURA DEVUELTA</t>
  </si>
  <si>
    <t xml:space="preserve">Factura cancelada </t>
  </si>
  <si>
    <t xml:space="preserve">Factura en proceso interno </t>
  </si>
  <si>
    <t>Etiquetas de fila</t>
  </si>
  <si>
    <t>Total general</t>
  </si>
  <si>
    <t xml:space="preserve">Cuenta de Llave </t>
  </si>
  <si>
    <t>Suma de IPS Saldo Factura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</si>
  <si>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</si>
  <si>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</si>
  <si>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</si>
  <si>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</si>
  <si>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</si>
  <si>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</si>
  <si>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</si>
  <si>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</si>
  <si>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</si>
  <si>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</si>
  <si>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</si>
  <si>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</si>
  <si>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</si>
  <si>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</si>
  <si>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</si>
  <si>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</si>
  <si>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</si>
  <si>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</si>
  <si>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</si>
  <si>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</si>
  <si>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</si>
  <si>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</si>
  <si>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</si>
  <si>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</si>
  <si>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</si>
  <si>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</si>
  <si>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</si>
  <si>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</si>
  <si>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</si>
  <si>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</si>
  <si>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</si>
  <si>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</si>
  <si>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24 abril de 2024</t>
  </si>
  <si>
    <t>Señores: FUNDACIÓN HOSPITAL SAN PEDRO</t>
  </si>
  <si>
    <t>NIT: 891200209</t>
  </si>
  <si>
    <t>A continuacion me permito remitir nuestra respuesta al estado de cartera presentado en la fecha:16/04/2024</t>
  </si>
  <si>
    <t>Con Corte al dia: 31/03/2024</t>
  </si>
  <si>
    <t>HEIMMY YULIETH BUSTOS</t>
  </si>
  <si>
    <t>OFICINA DE CARTERA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</si>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</sst>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[$$-240A]\ * #,##0_-;\-[$$-240A]\ * #,##0_-;_-[$$-240A]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35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57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b/>
      <sz val="10"/>
      <color rgb="FF000000"/>
      <name val="Gadugi"/>
      <family val="2"/>
    </font>
    <font>
      <sz val="10"/>
      <color rgb="FF000000"/>
      <name val="Gadugi"/>
      <family val="2"/>
    </font>
    <font>
      <sz val="10"/>
      <color rgb="FF000000"/>
      <name val="Nirmala Text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9" fillId="0" borderId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8">
    <xf numFmtId="0" fontId="0" fillId="0" borderId="0" xfId="0"/>
    <xf numFmtId="15" fontId="0" fillId="0" borderId="0" xfId="0" applyNumberFormat="1"/>
    <xf numFmtId="0" fontId="19" fillId="33" borderId="0" xfId="0" applyFont="1" applyFill="1"/>
    <xf numFmtId="0" fontId="20" fillId="33" borderId="0" xfId="0" applyFont="1" applyFill="1"/>
    <xf numFmtId="0" fontId="21" fillId="33" borderId="0" xfId="0" applyFont="1" applyFill="1"/>
    <xf numFmtId="0" fontId="22" fillId="33" borderId="0" xfId="0" applyFont="1" applyFill="1"/>
    <xf numFmtId="0" fontId="22" fillId="34" borderId="0" xfId="0" applyFont="1" applyFill="1"/>
    <xf numFmtId="0" fontId="23" fillId="34" borderId="0" xfId="0" applyFont="1" applyFill="1"/>
    <xf numFmtId="0" fontId="19" fillId="34" borderId="0" xfId="0" applyFont="1" applyFill="1"/>
    <xf numFmtId="0" fontId="20" fillId="34" borderId="0" xfId="0" applyFont="1" applyFill="1"/>
    <xf numFmtId="0" fontId="24" fillId="35" borderId="1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34" borderId="0" xfId="0" applyFill="1"/>
    <xf numFmtId="0" fontId="0" fillId="0" borderId="10" xfId="0" applyBorder="1"/>
    <xf numFmtId="15" fontId="0" fillId="0" borderId="10" xfId="0" applyNumberFormat="1" applyBorder="1"/>
    <xf numFmtId="164" fontId="0" fillId="0" borderId="10" xfId="1" applyNumberFormat="1" applyFont="1" applyBorder="1"/>
    <xf numFmtId="164" fontId="17" fillId="35" borderId="10" xfId="1" applyNumberFormat="1" applyFont="1" applyFill="1" applyBorder="1"/>
    <xf numFmtId="165" fontId="0" fillId="0" borderId="10" xfId="0" applyNumberFormat="1" applyBorder="1"/>
    <xf numFmtId="14" fontId="0" fillId="0" borderId="0" xfId="0" applyNumberFormat="1"/>
    <xf numFmtId="165" fontId="0" fillId="0" borderId="0" xfId="0" applyNumberFormat="1"/>
    <xf numFmtId="0" fontId="26" fillId="36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37" borderId="10" xfId="0" applyFont="1" applyFill="1" applyBorder="1" applyAlignment="1">
      <alignment horizontal="center" vertical="center" wrapText="1"/>
    </xf>
    <xf numFmtId="14" fontId="26" fillId="37" borderId="10" xfId="0" applyNumberFormat="1" applyFont="1" applyFill="1" applyBorder="1" applyAlignment="1">
      <alignment horizontal="center" vertical="center" wrapText="1"/>
    </xf>
    <xf numFmtId="0" fontId="27" fillId="0" borderId="10" xfId="0" applyFont="1" applyBorder="1"/>
    <xf numFmtId="14" fontId="27" fillId="0" borderId="10" xfId="0" applyNumberFormat="1" applyFont="1" applyBorder="1"/>
    <xf numFmtId="164" fontId="27" fillId="0" borderId="10" xfId="1" applyNumberFormat="1" applyFont="1" applyBorder="1"/>
    <xf numFmtId="164" fontId="27" fillId="0" borderId="10" xfId="1" applyNumberFormat="1" applyFont="1" applyFill="1" applyBorder="1"/>
    <xf numFmtId="165" fontId="27" fillId="0" borderId="10" xfId="0" applyNumberFormat="1" applyFont="1" applyBorder="1"/>
    <xf numFmtId="164" fontId="0" fillId="0" borderId="0" xfId="0" applyNumberFormat="1"/>
    <xf numFmtId="165" fontId="27" fillId="0" borderId="0" xfId="0" applyNumberFormat="1" applyFont="1"/>
    <xf numFmtId="0" fontId="26" fillId="38" borderId="10" xfId="0" applyFont="1" applyFill="1" applyBorder="1" applyAlignment="1">
      <alignment horizontal="center" vertical="center" wrapText="1"/>
    </xf>
    <xf numFmtId="165" fontId="27" fillId="0" borderId="10" xfId="1" applyNumberFormat="1" applyFont="1" applyBorder="1"/>
    <xf numFmtId="165" fontId="27" fillId="0" borderId="10" xfId="1" applyNumberFormat="1" applyFont="1" applyFill="1" applyBorder="1"/>
    <xf numFmtId="0" fontId="28" fillId="0" borderId="0" xfId="0" applyFont="1"/>
    <xf numFmtId="0" fontId="27" fillId="0" borderId="0" xfId="0" applyFont="1"/>
    <xf numFmtId="0" fontId="0" fillId="0" borderId="10" xfId="0" pivotButton="1" applyBorder="1"/>
    <xf numFmtId="0" fontId="0" fillId="0" borderId="10" xfId="0" applyBorder="1" applyAlignment="1">
      <alignment horizontal="left"/>
    </xf>
    <xf numFmtId="0" fontId="30" fillId="0" borderId="0" xfId="43" applyFont="1"/>
    <xf numFmtId="0" fontId="30" fillId="0" borderId="12" xfId="43" applyFont="1" applyBorder="1" applyAlignment="1">
      <alignment horizontal="centerContinuous"/>
    </xf>
    <xf numFmtId="0" fontId="30" fillId="0" borderId="13" xfId="43" applyFont="1" applyBorder="1" applyAlignment="1">
      <alignment horizontal="centerContinuous"/>
    </xf>
    <xf numFmtId="0" fontId="31" fillId="0" borderId="12" xfId="43" applyFont="1" applyBorder="1" applyAlignment="1">
      <alignment horizontal="centerContinuous" vertical="center"/>
    </xf>
    <xf numFmtId="0" fontId="31" fillId="0" borderId="14" xfId="43" applyFont="1" applyBorder="1" applyAlignment="1">
      <alignment horizontal="centerContinuous" vertical="center"/>
    </xf>
    <xf numFmtId="0" fontId="31" fillId="0" borderId="13" xfId="43" applyFont="1" applyBorder="1" applyAlignment="1">
      <alignment horizontal="centerContinuous" vertical="center"/>
    </xf>
    <xf numFmtId="0" fontId="31" fillId="0" borderId="15" xfId="43" applyFont="1" applyBorder="1" applyAlignment="1">
      <alignment horizontal="centerContinuous" vertical="center"/>
    </xf>
    <xf numFmtId="0" fontId="30" fillId="0" borderId="16" xfId="43" applyFont="1" applyBorder="1" applyAlignment="1">
      <alignment horizontal="centerContinuous"/>
    </xf>
    <xf numFmtId="0" fontId="30" fillId="0" borderId="17" xfId="43" applyFont="1" applyBorder="1" applyAlignment="1">
      <alignment horizontal="centerContinuous"/>
    </xf>
    <xf numFmtId="0" fontId="31" fillId="0" borderId="18" xfId="43" applyFont="1" applyBorder="1" applyAlignment="1">
      <alignment horizontal="centerContinuous" vertical="center"/>
    </xf>
    <xf numFmtId="0" fontId="31" fillId="0" borderId="19" xfId="43" applyFont="1" applyBorder="1" applyAlignment="1">
      <alignment horizontal="centerContinuous" vertical="center"/>
    </xf>
    <xf numFmtId="0" fontId="31" fillId="0" borderId="20" xfId="43" applyFont="1" applyBorder="1" applyAlignment="1">
      <alignment horizontal="centerContinuous" vertical="center"/>
    </xf>
    <xf numFmtId="0" fontId="31" fillId="0" borderId="21" xfId="43" applyFont="1" applyBorder="1" applyAlignment="1">
      <alignment horizontal="centerContinuous" vertical="center"/>
    </xf>
    <xf numFmtId="0" fontId="31" fillId="0" borderId="16" xfId="43" applyFont="1" applyBorder="1" applyAlignment="1">
      <alignment horizontal="centerContinuous" vertical="center"/>
    </xf>
    <xf numFmtId="0" fontId="31" fillId="0" borderId="0" xfId="43" applyFont="1" applyAlignment="1">
      <alignment horizontal="centerContinuous" vertical="center"/>
    </xf>
    <xf numFmtId="0" fontId="31" fillId="0" borderId="17" xfId="43" applyFont="1" applyBorder="1" applyAlignment="1">
      <alignment horizontal="centerContinuous" vertical="center"/>
    </xf>
    <xf numFmtId="0" fontId="31" fillId="0" borderId="22" xfId="43" applyFont="1" applyBorder="1" applyAlignment="1">
      <alignment horizontal="centerContinuous" vertical="center"/>
    </xf>
    <xf numFmtId="0" fontId="30" fillId="0" borderId="18" xfId="43" applyFont="1" applyBorder="1" applyAlignment="1">
      <alignment horizontal="centerContinuous"/>
    </xf>
    <xf numFmtId="0" fontId="30" fillId="0" borderId="20" xfId="43" applyFont="1" applyBorder="1" applyAlignment="1">
      <alignment horizontal="centerContinuous"/>
    </xf>
    <xf numFmtId="0" fontId="30" fillId="0" borderId="16" xfId="43" applyFont="1" applyBorder="1"/>
    <xf numFmtId="0" fontId="30" fillId="0" borderId="17" xfId="43" applyFont="1" applyBorder="1"/>
    <xf numFmtId="0" fontId="31" fillId="0" borderId="0" xfId="43" applyFont="1"/>
    <xf numFmtId="14" fontId="30" fillId="0" borderId="0" xfId="43" applyNumberFormat="1" applyFont="1"/>
    <xf numFmtId="166" fontId="30" fillId="0" borderId="0" xfId="43" applyNumberFormat="1" applyFont="1"/>
    <xf numFmtId="0" fontId="29" fillId="0" borderId="0" xfId="43"/>
    <xf numFmtId="14" fontId="30" fillId="0" borderId="0" xfId="43" applyNumberFormat="1" applyFont="1" applyAlignment="1">
      <alignment horizontal="left"/>
    </xf>
    <xf numFmtId="0" fontId="32" fillId="0" borderId="0" xfId="43" applyFont="1" applyAlignment="1">
      <alignment horizontal="center"/>
    </xf>
    <xf numFmtId="168" fontId="32" fillId="0" borderId="0" xfId="44" applyNumberFormat="1" applyFont="1" applyAlignment="1">
      <alignment horizontal="center"/>
    </xf>
    <xf numFmtId="169" fontId="32" fillId="0" borderId="0" xfId="45" applyNumberFormat="1" applyFont="1" applyAlignment="1">
      <alignment horizontal="right"/>
    </xf>
    <xf numFmtId="169" fontId="30" fillId="0" borderId="0" xfId="45" applyNumberFormat="1" applyFont="1"/>
    <xf numFmtId="168" fontId="29" fillId="0" borderId="0" xfId="44" applyNumberFormat="1" applyFont="1" applyAlignment="1">
      <alignment horizontal="center"/>
    </xf>
    <xf numFmtId="169" fontId="29" fillId="0" borderId="0" xfId="45" applyNumberFormat="1" applyFont="1" applyAlignment="1">
      <alignment horizontal="right"/>
    </xf>
    <xf numFmtId="168" fontId="30" fillId="0" borderId="0" xfId="44" applyNumberFormat="1" applyFont="1" applyAlignment="1">
      <alignment horizontal="center"/>
    </xf>
    <xf numFmtId="169" fontId="30" fillId="0" borderId="0" xfId="45" applyNumberFormat="1" applyFont="1" applyAlignment="1">
      <alignment horizontal="right"/>
    </xf>
    <xf numFmtId="169" fontId="30" fillId="0" borderId="0" xfId="43" applyNumberFormat="1" applyFont="1"/>
    <xf numFmtId="168" fontId="30" fillId="0" borderId="19" xfId="44" applyNumberFormat="1" applyFont="1" applyBorder="1" applyAlignment="1">
      <alignment horizontal="center"/>
    </xf>
    <xf numFmtId="169" fontId="30" fillId="0" borderId="19" xfId="45" applyNumberFormat="1" applyFont="1" applyBorder="1" applyAlignment="1">
      <alignment horizontal="right"/>
    </xf>
    <xf numFmtId="168" fontId="31" fillId="0" borderId="0" xfId="45" applyNumberFormat="1" applyFont="1" applyAlignment="1">
      <alignment horizontal="right"/>
    </xf>
    <xf numFmtId="169" fontId="31" fillId="0" borderId="0" xfId="45" applyNumberFormat="1" applyFont="1" applyAlignment="1">
      <alignment horizontal="right"/>
    </xf>
    <xf numFmtId="0" fontId="32" fillId="0" borderId="0" xfId="43" applyFont="1"/>
    <xf numFmtId="168" fontId="29" fillId="0" borderId="19" xfId="44" applyNumberFormat="1" applyFont="1" applyBorder="1" applyAlignment="1">
      <alignment horizontal="center"/>
    </xf>
    <xf numFmtId="169" fontId="29" fillId="0" borderId="19" xfId="45" applyNumberFormat="1" applyFont="1" applyBorder="1" applyAlignment="1">
      <alignment horizontal="right"/>
    </xf>
    <xf numFmtId="0" fontId="29" fillId="0" borderId="17" xfId="43" applyBorder="1"/>
    <xf numFmtId="168" fontId="29" fillId="0" borderId="0" xfId="45" applyNumberFormat="1" applyFont="1" applyAlignment="1">
      <alignment horizontal="right"/>
    </xf>
    <xf numFmtId="168" fontId="32" fillId="0" borderId="23" xfId="44" applyNumberFormat="1" applyFont="1" applyBorder="1" applyAlignment="1">
      <alignment horizontal="center"/>
    </xf>
    <xf numFmtId="169" fontId="32" fillId="0" borderId="23" xfId="45" applyNumberFormat="1" applyFont="1" applyBorder="1" applyAlignment="1">
      <alignment horizontal="right"/>
    </xf>
    <xf numFmtId="170" fontId="29" fillId="0" borderId="0" xfId="43" applyNumberFormat="1"/>
    <xf numFmtId="167" fontId="29" fillId="0" borderId="0" xfId="44" applyFont="1"/>
    <xf numFmtId="169" fontId="29" fillId="0" borderId="0" xfId="45" applyNumberFormat="1" applyFont="1"/>
    <xf numFmtId="0" fontId="1" fillId="0" borderId="0" xfId="46"/>
    <xf numFmtId="170" fontId="32" fillId="0" borderId="19" xfId="43" applyNumberFormat="1" applyFont="1" applyBorder="1"/>
    <xf numFmtId="170" fontId="29" fillId="0" borderId="19" xfId="43" applyNumberFormat="1" applyBorder="1"/>
    <xf numFmtId="167" fontId="32" fillId="0" borderId="19" xfId="44" applyFont="1" applyBorder="1"/>
    <xf numFmtId="169" fontId="29" fillId="0" borderId="19" xfId="45" applyNumberFormat="1" applyFont="1" applyBorder="1"/>
    <xf numFmtId="170" fontId="32" fillId="0" borderId="0" xfId="43" applyNumberFormat="1" applyFont="1"/>
    <xf numFmtId="0" fontId="30" fillId="0" borderId="18" xfId="43" applyFont="1" applyBorder="1"/>
    <xf numFmtId="0" fontId="30" fillId="0" borderId="19" xfId="43" applyFont="1" applyBorder="1"/>
    <xf numFmtId="170" fontId="30" fillId="0" borderId="19" xfId="43" applyNumberFormat="1" applyFont="1" applyBorder="1"/>
    <xf numFmtId="0" fontId="30" fillId="0" borderId="20" xfId="43" applyFont="1" applyBorder="1"/>
    <xf numFmtId="0" fontId="31" fillId="0" borderId="15" xfId="43" applyFont="1" applyBorder="1" applyAlignment="1">
      <alignment horizontal="center" vertical="center"/>
    </xf>
    <xf numFmtId="0" fontId="31" fillId="0" borderId="27" xfId="43" applyFont="1" applyBorder="1" applyAlignment="1">
      <alignment horizontal="center" vertical="center"/>
    </xf>
    <xf numFmtId="0" fontId="30" fillId="34" borderId="0" xfId="43" applyFont="1" applyFill="1"/>
    <xf numFmtId="0" fontId="31" fillId="0" borderId="0" xfId="43" applyFont="1" applyAlignment="1">
      <alignment horizontal="center"/>
    </xf>
    <xf numFmtId="164" fontId="31" fillId="0" borderId="0" xfId="47" applyNumberFormat="1" applyFont="1"/>
    <xf numFmtId="164" fontId="30" fillId="0" borderId="0" xfId="47" applyNumberFormat="1" applyFont="1" applyAlignment="1">
      <alignment horizontal="center"/>
    </xf>
    <xf numFmtId="171" fontId="30" fillId="0" borderId="0" xfId="47" applyNumberFormat="1" applyFont="1" applyAlignment="1">
      <alignment horizontal="right"/>
    </xf>
    <xf numFmtId="164" fontId="30" fillId="0" borderId="11" xfId="47" applyNumberFormat="1" applyFont="1" applyBorder="1" applyAlignment="1">
      <alignment horizontal="center"/>
    </xf>
    <xf numFmtId="171" fontId="30" fillId="0" borderId="11" xfId="47" applyNumberFormat="1" applyFont="1" applyBorder="1" applyAlignment="1">
      <alignment horizontal="right"/>
    </xf>
    <xf numFmtId="171" fontId="31" fillId="0" borderId="0" xfId="47" applyNumberFormat="1" applyFont="1" applyAlignment="1">
      <alignment horizontal="right"/>
    </xf>
    <xf numFmtId="164" fontId="30" fillId="0" borderId="23" xfId="47" applyNumberFormat="1" applyFont="1" applyBorder="1" applyAlignment="1">
      <alignment horizontal="center"/>
    </xf>
    <xf numFmtId="171" fontId="30" fillId="0" borderId="23" xfId="47" applyNumberFormat="1" applyFont="1" applyBorder="1" applyAlignment="1">
      <alignment horizontal="right"/>
    </xf>
    <xf numFmtId="170" fontId="30" fillId="0" borderId="0" xfId="43" applyNumberFormat="1" applyFont="1"/>
    <xf numFmtId="170" fontId="30" fillId="0" borderId="0" xfId="43" applyNumberFormat="1" applyFont="1" applyAlignment="1">
      <alignment horizontal="right"/>
    </xf>
    <xf numFmtId="170" fontId="34" fillId="0" borderId="0" xfId="43" applyNumberFormat="1" applyFont="1"/>
    <xf numFmtId="0" fontId="34" fillId="0" borderId="0" xfId="43" applyFont="1"/>
    <xf numFmtId="165" fontId="27" fillId="0" borderId="0" xfId="1" applyNumberFormat="1" applyFont="1" applyFill="1" applyBorder="1"/>
    <xf numFmtId="0" fontId="27" fillId="39" borderId="10" xfId="0" applyFont="1" applyFill="1" applyBorder="1"/>
    <xf numFmtId="0" fontId="25" fillId="35" borderId="10" xfId="0" applyFont="1" applyFill="1" applyBorder="1" applyAlignment="1">
      <alignment horizontal="center"/>
    </xf>
    <xf numFmtId="0" fontId="33" fillId="0" borderId="0" xfId="43" applyFont="1" applyAlignment="1">
      <alignment horizontal="center" vertical="center" wrapText="1"/>
    </xf>
    <xf numFmtId="0" fontId="30" fillId="0" borderId="12" xfId="43" applyFont="1" applyBorder="1" applyAlignment="1">
      <alignment horizontal="center"/>
    </xf>
    <xf numFmtId="0" fontId="30" fillId="0" borderId="13" xfId="43" applyFont="1" applyBorder="1" applyAlignment="1">
      <alignment horizontal="center"/>
    </xf>
    <xf numFmtId="0" fontId="30" fillId="0" borderId="18" xfId="43" applyFont="1" applyBorder="1" applyAlignment="1">
      <alignment horizontal="center"/>
    </xf>
    <xf numFmtId="0" fontId="30" fillId="0" borderId="20" xfId="43" applyFont="1" applyBorder="1" applyAlignment="1">
      <alignment horizontal="center"/>
    </xf>
    <xf numFmtId="0" fontId="31" fillId="0" borderId="12" xfId="43" applyFont="1" applyBorder="1" applyAlignment="1">
      <alignment horizontal="center" vertical="center"/>
    </xf>
    <xf numFmtId="0" fontId="31" fillId="0" borderId="14" xfId="43" applyFont="1" applyBorder="1" applyAlignment="1">
      <alignment horizontal="center" vertical="center"/>
    </xf>
    <xf numFmtId="0" fontId="31" fillId="0" borderId="13" xfId="43" applyFont="1" applyBorder="1" applyAlignment="1">
      <alignment horizontal="center" vertical="center"/>
    </xf>
    <xf numFmtId="0" fontId="31" fillId="0" borderId="24" xfId="43" applyFont="1" applyBorder="1" applyAlignment="1">
      <alignment horizontal="center" vertical="center" wrapText="1"/>
    </xf>
    <xf numFmtId="0" fontId="31" fillId="0" borderId="25" xfId="43" applyFont="1" applyBorder="1" applyAlignment="1">
      <alignment horizontal="center" vertical="center" wrapText="1"/>
    </xf>
    <xf numFmtId="0" fontId="31" fillId="0" borderId="26" xfId="43" applyFont="1" applyBorder="1" applyAlignment="1">
      <alignment horizontal="center" vertical="center" wrapText="1"/>
    </xf>
    <xf numFmtId="0" fontId="33" fillId="0" borderId="0" xfId="46" applyFont="1" applyAlignment="1">
      <alignment horizontal="center" vertical="center" wrapText="1"/>
    </xf>
  </cellXfs>
  <cellStyles count="48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44" xr:uid="{164DEDAF-405D-406D-B0E3-C569CB85008A}"/>
    <cellStyle name="Millares 3" xfId="47" xr:uid="{F198D30E-AE87-4763-A20E-9652482594C2}"/>
    <cellStyle name="Moneda 2" xfId="45" xr:uid="{D70B3DF3-692F-4B75-9A1A-D0881AE3087B}"/>
    <cellStyle name="Neutral" xfId="9" builtinId="28" customBuiltin="1"/>
    <cellStyle name="Normal" xfId="0" builtinId="0"/>
    <cellStyle name="Normal 2" xfId="46" xr:uid="{C322EEAD-5CB0-4818-BD11-0078DE1514DF}"/>
    <cellStyle name="Normal 2 2" xfId="43" xr:uid="{E571E773-CF8F-48BE-9AC4-EEF1E06EB38B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[$$-240A]\ * #,##0_-;\-[$$-240A]\ * #,##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657225</xdr:colOff>
      <xdr:row>0</xdr:row>
      <xdr:rowOff>1</xdr:rowOff>
    </xdr:from>
    <xdr:to>
      <xdr:col>15</xdr:col>
      <xdr:colOff>295275</xdr:colOff>
      <xdr:row>4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AE7D298-1DF4-4391-82EC-C6C637E5C6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5918"/>
        <a:stretch/>
      </xdr:blipFill>
      <xdr:spPr>
        <a:xfrm>
          <a:off x="10715625" y="1"/>
          <a:ext cx="2124075" cy="857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A0D2BB9-CC1D-47B6-9DA0-43C2EC1D5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F7C1D8D-DF87-4D30-807E-0119A82D0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C0563EB-F8C4-4BFD-8BEC-42EF8F18A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8B9E5E1-E2DC-4011-A4A6-8DFB4A74D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ephaney Solarte Salinas" id="{44A25AA4-21F5-4EBC-A1E4-976C9267B4E6}" userId="S::ssolartes@epsdelagente.com.co::d8b3813b-8c28-42be-b195-a1a27472fa44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408.412861574077" createdVersion="8" refreshedVersion="8" minRefreshableVersion="3" recordCount="17" xr:uid="{736DE9AA-1A93-498F-9D5A-213D0BCAFE4A}">
  <cacheSource type="worksheet">
    <worksheetSource ref="A2:AD19" sheet="ESTADO DE CADA FACTURA "/>
  </cacheSource>
  <cacheFields count="30">
    <cacheField name="NIT IPS" numFmtId="0">
      <sharedItems containsSemiMixedTypes="0" containsString="0" containsNumber="1" containsInteger="1" minValue="891200209" maxValue="89120020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70514" maxValue="546096"/>
    </cacheField>
    <cacheField name="FACT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22-02-28T00:00:00" maxDate="2024-01-26T00:00:00"/>
    </cacheField>
    <cacheField name="IPS Fecha radicado" numFmtId="14">
      <sharedItems containsSemiMixedTypes="0" containsNonDate="0" containsDate="1" containsString="0" minDate="2022-05-03T00:00:00" maxDate="2024-02-14T00:00:00"/>
    </cacheField>
    <cacheField name="Fecha Radicada EPS " numFmtId="14">
      <sharedItems containsSemiMixedTypes="0" containsNonDate="0" containsDate="1" containsString="0" minDate="2023-04-17T00:00:00" maxDate="2024-05-02T07:00:00"/>
    </cacheField>
    <cacheField name="IPS Valor Factura" numFmtId="165">
      <sharedItems containsSemiMixedTypes="0" containsString="0" containsNumber="1" containsInteger="1" minValue="64500" maxValue="71711997"/>
    </cacheField>
    <cacheField name="IPS Saldo Factura" numFmtId="165">
      <sharedItems containsSemiMixedTypes="0" containsString="0" containsNumber="1" containsInteger="1" minValue="6800" maxValue="71407414"/>
    </cacheField>
    <cacheField name="Tipo de Contrato" numFmtId="0">
      <sharedItems containsNonDate="0" containsString="0" containsBlank="1"/>
    </cacheField>
    <cacheField name="Sede / Ciudad" numFmtId="164">
      <sharedItems/>
    </cacheField>
    <cacheField name="Tipo de Prestación" numFmtId="0">
      <sharedItems containsNonDate="0" containsString="0" containsBlank="1"/>
    </cacheField>
    <cacheField name="OBSERVACIÓN IPS" numFmtId="0">
      <sharedItems/>
    </cacheField>
    <cacheField name="BOX " numFmtId="14">
      <sharedItems/>
    </cacheField>
    <cacheField name="Estado Anterior de Factura EPS Marzo 15" numFmtId="14">
      <sharedItems/>
    </cacheField>
    <cacheField name="Estado de Factura EPS 24/04/2024" numFmtId="14">
      <sharedItems count="3">
        <s v="Factura pendiente en programacion de pago "/>
        <s v="Factura cancelada "/>
        <s v="Factura en proceso interno "/>
      </sharedItems>
    </cacheField>
    <cacheField name="Valor Total Bruto" numFmtId="165">
      <sharedItems containsSemiMixedTypes="0" containsString="0" containsNumber="1" containsInteger="1" minValue="0" maxValue="16286983"/>
    </cacheField>
    <cacheField name="Valor Radicado" numFmtId="165">
      <sharedItems containsSemiMixedTypes="0" containsString="0" containsNumber="1" containsInteger="1" minValue="0" maxValue="16286983"/>
    </cacheField>
    <cacheField name="Valor Glosa Aceptada" numFmtId="165">
      <sharedItems containsSemiMixedTypes="0" containsString="0" containsNumber="1" containsInteger="1" minValue="0" maxValue="1849900"/>
    </cacheField>
    <cacheField name="Valor Nota Credito" numFmtId="165">
      <sharedItems containsSemiMixedTypes="0" containsString="0" containsNumber="1" containsInteger="1" minValue="0" maxValue="1849900"/>
    </cacheField>
    <cacheField name="Valor Pagar" numFmtId="165">
      <sharedItems containsSemiMixedTypes="0" containsString="0" containsNumber="1" containsInteger="1" minValue="0" maxValue="14437083"/>
    </cacheField>
    <cacheField name="Por Pagar SAP " numFmtId="165">
      <sharedItems containsSemiMixedTypes="0" containsString="0" containsNumber="1" containsInteger="1" minValue="0" maxValue="0"/>
    </cacheField>
    <cacheField name="P.Abiertas Doc" numFmtId="0">
      <sharedItems containsNonDate="0" containsString="0" containsBlank="1"/>
    </cacheField>
    <cacheField name="Vr Compensacion " numFmtId="165">
      <sharedItems containsSemiMixedTypes="0" containsString="0" containsNumber="1" containsInteger="1" minValue="0" maxValue="11236934"/>
    </cacheField>
    <cacheField name="Doc Compensacion " numFmtId="0">
      <sharedItems containsString="0" containsBlank="1" containsNumber="1" containsInteger="1" minValue="2201452622" maxValue="4800062321"/>
    </cacheField>
    <cacheField name="Fecha Compensacion " numFmtId="14">
      <sharedItems containsNonDate="0" containsDate="1" containsString="0" containsBlank="1" minDate="2023-11-15T00:00:00" maxDate="2024-04-23T00:00:00"/>
    </cacheField>
    <cacheField name="Vr Transferencia" numFmtId="165">
      <sharedItems containsSemiMixedTypes="0" containsString="0" containsNumber="1" containsInteger="1" minValue="0" maxValue="96765431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n v="891200209"/>
    <s v="FUNDACIÓN HOSPITAL SAN PEDRO"/>
    <s v="FE"/>
    <n v="270514"/>
    <s v="FE270514"/>
    <s v="891200209_FE270514"/>
    <d v="2022-02-28T00:00:00"/>
    <d v="2022-05-03T00:00:00"/>
    <d v="2024-03-15T09:26:32"/>
    <n v="4975312"/>
    <n v="4954412"/>
    <m/>
    <s v="PASTO- NARIÑO"/>
    <m/>
    <s v="INFORMAR EL ESTADO ACTUAL DE LA FACTURA"/>
    <s v="Finalizada"/>
    <s v="FACTURA EN PROCESO INTERNO"/>
    <x v="0"/>
    <n v="4975312"/>
    <n v="4975312"/>
    <n v="0"/>
    <n v="0"/>
    <n v="4975312"/>
    <n v="0"/>
    <m/>
    <n v="0"/>
    <m/>
    <m/>
    <n v="0"/>
    <d v="2024-03-31T00:00:00"/>
  </r>
  <r>
    <n v="891200209"/>
    <s v="FUNDACIÓN HOSPITAL SAN PEDRO"/>
    <s v="FE"/>
    <n v="388985"/>
    <s v="FE388985"/>
    <s v="891200209_FE388985"/>
    <d v="2022-12-20T00:00:00"/>
    <d v="2023-02-21T00:00:00"/>
    <d v="2023-11-01T07:00:00"/>
    <n v="87702"/>
    <n v="87702"/>
    <m/>
    <s v="PASTO- NARIÑO"/>
    <m/>
    <s v="RECONOCIDO PARA PAGO EN CONCILIACIÓN REALIZADA A LA FECHA DE CORTE 31-12-2023"/>
    <s v="Finalizada"/>
    <s v="FACTURA PENDIENTE EN PROGRAMACION DE PAGO"/>
    <x v="0"/>
    <n v="87702"/>
    <n v="87702"/>
    <n v="0"/>
    <n v="0"/>
    <n v="87702"/>
    <n v="0"/>
    <m/>
    <n v="0"/>
    <m/>
    <m/>
    <n v="0"/>
    <d v="2024-03-31T00:00:00"/>
  </r>
  <r>
    <n v="891200209"/>
    <s v="FUNDACIÓN HOSPITAL SAN PEDRO"/>
    <s v="FE"/>
    <n v="414272"/>
    <s v="FE414272"/>
    <s v="891200209_FE414272"/>
    <d v="2023-02-23T00:00:00"/>
    <d v="2023-04-17T00:00:00"/>
    <d v="2023-04-17T00:00:00"/>
    <n v="64500"/>
    <n v="6800"/>
    <m/>
    <s v="PASTO- NARIÑO"/>
    <m/>
    <s v="RECONOCIDO PARA PAGO EN CONCILIACIÓN REALIZADA A LA FECHA DE CORTE 31-12-2023"/>
    <s v="Finalizada"/>
    <s v="FACTURA PENDIENTE EN PROGRAMACION DE PAGO"/>
    <x v="0"/>
    <n v="64500"/>
    <n v="64500"/>
    <n v="0"/>
    <n v="0"/>
    <n v="64500"/>
    <n v="0"/>
    <m/>
    <n v="53600"/>
    <n v="2201452622"/>
    <d v="2023-11-15T00:00:00"/>
    <n v="96765431"/>
    <d v="2024-03-31T00:00:00"/>
  </r>
  <r>
    <n v="891200209"/>
    <s v="FUNDACIÓN HOSPITAL SAN PEDRO"/>
    <s v="FE"/>
    <n v="418179"/>
    <s v="FE418179"/>
    <s v="891200209_FE418179"/>
    <d v="2023-03-03T00:00:00"/>
    <d v="2023-06-09T00:00:00"/>
    <d v="2023-06-09T00:00:00"/>
    <n v="1000067"/>
    <n v="73600"/>
    <m/>
    <s v="PASTO- NARIÑO"/>
    <m/>
    <s v="RECONOCIDO PARA PAGO EN CONCILIACIÓN REALIZADA A LA FECHA DE CORTE 31-12-2023"/>
    <s v="Finalizada"/>
    <s v="FACTURA PENDIENTE EN PROGRAMACION DE PAGO"/>
    <x v="0"/>
    <n v="1000067"/>
    <n v="1000067"/>
    <n v="0"/>
    <n v="0"/>
    <n v="1000067"/>
    <n v="0"/>
    <m/>
    <n v="926467"/>
    <n v="2201452622"/>
    <d v="2023-11-15T00:00:00"/>
    <n v="96765431"/>
    <d v="2024-03-31T00:00:00"/>
  </r>
  <r>
    <n v="891200209"/>
    <s v="FUNDACIÓN HOSPITAL SAN PEDRO"/>
    <s v="FE"/>
    <n v="421887"/>
    <s v="FE421887"/>
    <s v="891200209_FE421887"/>
    <d v="2023-03-13T00:00:00"/>
    <d v="2023-06-09T00:00:00"/>
    <d v="2023-06-09T00:00:00"/>
    <n v="64500"/>
    <n v="6800"/>
    <m/>
    <s v="PASTO- NARIÑO"/>
    <m/>
    <s v="RECONOCIDO PARA PAGO EN CONCILIACIÓN REALIZADA A LA FECHA DE CORTE 31-12-2023"/>
    <s v="Finalizada"/>
    <s v="FACTURA PENDIENTE EN PROGRAMACION DE PAGO"/>
    <x v="0"/>
    <n v="64500"/>
    <n v="64500"/>
    <n v="0"/>
    <n v="0"/>
    <n v="64500"/>
    <n v="0"/>
    <m/>
    <n v="57700"/>
    <n v="2201452622"/>
    <d v="2023-11-15T00:00:00"/>
    <n v="96765431"/>
    <d v="2024-03-31T00:00:00"/>
  </r>
  <r>
    <n v="891200209"/>
    <s v="FUNDACIÓN HOSPITAL SAN PEDRO"/>
    <s v="FE"/>
    <n v="469817"/>
    <s v="FE469817"/>
    <s v="891200209_FE469817"/>
    <d v="2023-07-10T00:00:00"/>
    <d v="2023-09-01T00:00:00"/>
    <d v="2023-09-01T07:00:00"/>
    <n v="2284600"/>
    <n v="69762"/>
    <m/>
    <s v="PASTO- NARIÑO"/>
    <m/>
    <s v="RECONOCIDO PARA PAGO EN CONCILIACIÓN REALIZADA A LA FECHA DE CORTE 31-12-2023"/>
    <s v="Finalizada"/>
    <s v="FACTURA PENDIENTE EN PROGRAMACION DE PAGO"/>
    <x v="0"/>
    <n v="2284600"/>
    <n v="2284600"/>
    <n v="0"/>
    <n v="0"/>
    <n v="2284600"/>
    <n v="0"/>
    <m/>
    <n v="1963038"/>
    <n v="2201452622"/>
    <d v="2023-11-15T00:00:00"/>
    <n v="96765431"/>
    <d v="2024-03-31T00:00:00"/>
  </r>
  <r>
    <n v="891200209"/>
    <s v="FUNDACIÓN HOSPITAL SAN PEDRO"/>
    <s v="FE"/>
    <n v="472886"/>
    <s v="FE472886"/>
    <s v="891200209_FE472886"/>
    <d v="2023-07-17T00:00:00"/>
    <d v="2023-09-01T00:00:00"/>
    <d v="2023-09-01T07:00:00"/>
    <n v="11539859"/>
    <n v="302925"/>
    <m/>
    <s v="PASTO- NARIÑO"/>
    <m/>
    <s v="RECONOCIDO PARA PAGO EN CONCILIACIÓN REALIZADA A LA FECHA DE CORTE 31-12-2023"/>
    <s v="Finalizada"/>
    <s v="FACTURA PENDIENTE EN PROGRAMACION DE PAGO"/>
    <x v="0"/>
    <n v="11539859"/>
    <n v="11539859"/>
    <n v="0"/>
    <n v="0"/>
    <n v="11539859"/>
    <n v="0"/>
    <m/>
    <n v="11236934"/>
    <n v="2201452622"/>
    <d v="2023-11-15T00:00:00"/>
    <n v="96765431"/>
    <d v="2024-03-31T00:00:00"/>
  </r>
  <r>
    <n v="891200209"/>
    <s v="FUNDACIÓN HOSPITAL SAN PEDRO"/>
    <s v="FE"/>
    <n v="476857"/>
    <s v="FE476857"/>
    <s v="891200209_FE476857"/>
    <d v="2023-07-27T00:00:00"/>
    <d v="2023-09-01T00:00:00"/>
    <d v="2023-09-01T07:00:00"/>
    <n v="64500"/>
    <n v="6800"/>
    <m/>
    <s v="PASTO- NARIÑO"/>
    <m/>
    <s v="RECONOCIDO PARA PAGO EN CONCILIACIÓN REALIZADA A LA FECHA DE CORTE 31-12-2023"/>
    <s v="Finalizada"/>
    <s v="FACTURA PENDIENTE EN PROGRAMACION DE PAGO"/>
    <x v="0"/>
    <n v="64500"/>
    <n v="64500"/>
    <n v="0"/>
    <n v="0"/>
    <n v="64500"/>
    <n v="0"/>
    <m/>
    <n v="41300"/>
    <n v="2201452622"/>
    <d v="2023-11-15T00:00:00"/>
    <n v="96765431"/>
    <d v="2024-03-31T00:00:00"/>
  </r>
  <r>
    <n v="891200209"/>
    <s v="FUNDACIÓN HOSPITAL SAN PEDRO"/>
    <s v="FE"/>
    <n v="348810"/>
    <s v="FE348810"/>
    <s v="891200209_FE348810"/>
    <d v="2022-09-08T00:00:00"/>
    <d v="2023-10-02T00:00:00"/>
    <d v="2023-10-02T07:00:00"/>
    <n v="16286983"/>
    <n v="14164159"/>
    <m/>
    <s v="PASTO- NARIÑO"/>
    <m/>
    <s v="RECONOCIDO PARA PAGO EN CONCILIACIÓN REALIZADA A LA FECHA DE CORTE 31-12-2023"/>
    <s v="Finalizada"/>
    <s v="FACTURA PENDIENTE EN PROGRAMACION DE PAGO"/>
    <x v="0"/>
    <n v="16286983"/>
    <n v="16286983"/>
    <n v="1849900"/>
    <n v="1849900"/>
    <n v="14437083"/>
    <n v="0"/>
    <m/>
    <n v="1637300"/>
    <n v="2201500848"/>
    <d v="2024-04-22T00:00:00"/>
    <n v="3398656"/>
    <d v="2024-03-31T00:00:00"/>
  </r>
  <r>
    <n v="891200209"/>
    <s v="FUNDACIÓN HOSPITAL SAN PEDRO"/>
    <s v="FE"/>
    <n v="402529"/>
    <s v="FE402529"/>
    <s v="891200209_FE402529"/>
    <d v="2023-01-26T00:00:00"/>
    <d v="2023-10-02T00:00:00"/>
    <d v="2023-10-02T07:00:00"/>
    <n v="8762367"/>
    <n v="8673667"/>
    <m/>
    <s v="PASTO- NARIÑO"/>
    <m/>
    <s v="RECONOCIDO PARA PAGO EN CONCILIACIÓN REALIZADA A LA FECHA DE CORTE 31-12-2023"/>
    <s v="Finalizada"/>
    <s v="FACTURA PENDIENTE EN PROGRAMACION DE PAGO"/>
    <x v="0"/>
    <n v="8762367"/>
    <n v="8762367"/>
    <n v="88700"/>
    <n v="88700"/>
    <n v="8673667"/>
    <n v="0"/>
    <m/>
    <n v="398800"/>
    <n v="2201500848"/>
    <d v="2024-04-22T00:00:00"/>
    <n v="3398656"/>
    <d v="2024-03-31T00:00:00"/>
  </r>
  <r>
    <n v="891200209"/>
    <s v="FUNDACIÓN HOSPITAL SAN PEDRO"/>
    <s v="FE"/>
    <n v="435441"/>
    <s v="FE435441"/>
    <s v="891200209_FE435441"/>
    <d v="2023-04-14T00:00:00"/>
    <d v="2023-10-02T00:00:00"/>
    <d v="2023-10-02T07:00:00"/>
    <n v="7943765"/>
    <n v="7551015"/>
    <m/>
    <s v="PASTO- NARIÑO"/>
    <m/>
    <s v="RECONOCIDO PARA PAGO EN CONCILIACIÓN REALIZADA A LA FECHA DE CORTE 31-12-2023"/>
    <s v="Finalizada"/>
    <s v="FACTURA PENDIENTE EN PROGRAMACION DE PAGO"/>
    <x v="0"/>
    <n v="7943765"/>
    <n v="7943765"/>
    <n v="392750"/>
    <n v="392750"/>
    <n v="7551015"/>
    <n v="0"/>
    <m/>
    <n v="337650"/>
    <n v="2201500848"/>
    <d v="2024-04-22T00:00:00"/>
    <n v="3398656"/>
    <d v="2024-03-31T00:00:00"/>
  </r>
  <r>
    <n v="891200209"/>
    <s v="FUNDACIÓN HOSPITAL SAN PEDRO"/>
    <s v="FE"/>
    <n v="502100"/>
    <s v="FE502100"/>
    <s v="891200209_FE502100"/>
    <d v="2023-09-28T00:00:00"/>
    <d v="2023-11-01T00:00:00"/>
    <d v="2023-11-01T07:00:00"/>
    <n v="5929400"/>
    <n v="100520"/>
    <m/>
    <s v="PASTO- NARIÑO"/>
    <m/>
    <s v="LA IPS NO ES OBJETO DE RETENCIÓN DEBIDO A QUE PERTENECE A RÉGIMEN ESPECIAL (SE ENVÍA RUT). SE SOLICITA A CONTABILIDAD DE LA EPS ENVIAR CERTIFICADO DE RETENCIÓN , SIN EMBARGO, A LA FECHA COMFENALCO NO HA ENVIADO EL DOCUMENTO MENCIONADO"/>
    <s v="Finalizada"/>
    <s v="FACTURA CANCELADA"/>
    <x v="1"/>
    <n v="5929400"/>
    <n v="5929400"/>
    <n v="903400"/>
    <n v="903400"/>
    <n v="5026000"/>
    <n v="0"/>
    <m/>
    <n v="4925480"/>
    <n v="4800062321"/>
    <d v="2024-01-23T00:00:00"/>
    <n v="4925480"/>
    <d v="2024-03-31T00:00:00"/>
  </r>
  <r>
    <n v="891200209"/>
    <s v="FUNDACIÓN HOSPITAL SAN PEDRO"/>
    <s v="FE"/>
    <n v="524137"/>
    <s v="FE524137"/>
    <s v="891200209_FE524137"/>
    <d v="2023-11-23T00:00:00"/>
    <d v="2024-01-02T00:00:00"/>
    <d v="2024-01-02T07:00:00"/>
    <n v="82600"/>
    <n v="82600"/>
    <m/>
    <s v="PASTO- NARIÑO"/>
    <m/>
    <s v="RECONOCIDO PARA PAGO EN CONCILIACIÓN REALIZADA A LA FECHA DE CORTE 29-02-2024"/>
    <s v="Finalizada"/>
    <s v="FACTURA PENDIENTE EN PROGRAMACION DE PAGO"/>
    <x v="1"/>
    <n v="82600"/>
    <n v="82600"/>
    <n v="0"/>
    <n v="0"/>
    <n v="82600"/>
    <n v="0"/>
    <m/>
    <n v="82600"/>
    <n v="2201500848"/>
    <d v="2024-04-22T00:00:00"/>
    <n v="3398656"/>
    <d v="2024-03-31T00:00:00"/>
  </r>
  <r>
    <n v="891200209"/>
    <s v="FUNDACIÓN HOSPITAL SAN PEDRO"/>
    <s v="FE"/>
    <n v="536482"/>
    <s v="FE536482"/>
    <s v="891200209_FE536482"/>
    <d v="2023-12-26T00:00:00"/>
    <d v="2024-01-12T00:00:00"/>
    <d v="2024-05-02T07:00:00"/>
    <n v="71711997"/>
    <n v="71407414"/>
    <m/>
    <s v="PASTO- NARIÑO"/>
    <m/>
    <s v="SE ENCUENTRA EN PROCESO DE RADICACIÓN DEBIDO A QUE LA PLATAFORMA BOXALUD HA PRESENTADO FALLAS"/>
    <s v="Para auditoria de pertinencia"/>
    <s v="FACTURA DEVUELTA"/>
    <x v="2"/>
    <n v="0"/>
    <n v="0"/>
    <n v="0"/>
    <n v="0"/>
    <n v="0"/>
    <n v="0"/>
    <m/>
    <n v="0"/>
    <m/>
    <m/>
    <n v="0"/>
    <d v="2024-03-31T00:00:00"/>
  </r>
  <r>
    <n v="891200209"/>
    <s v="FUNDACIÓN HOSPITAL SAN PEDRO"/>
    <s v="FE"/>
    <n v="412285"/>
    <s v="FE412285"/>
    <s v="891200209_FE412285"/>
    <d v="2023-02-20T00:00:00"/>
    <d v="2024-02-01T00:00:00"/>
    <d v="2024-02-01T07:00:00"/>
    <n v="309700"/>
    <n v="309700"/>
    <m/>
    <s v="PASTO- NARIÑO"/>
    <m/>
    <s v="INFORMAR EL ESTADO ACTUAL DE LA FACTURA"/>
    <s v="Finalizada"/>
    <s v="FACTURA EN PROCESO INTERNO"/>
    <x v="1"/>
    <n v="309700"/>
    <n v="309700"/>
    <n v="0"/>
    <n v="0"/>
    <n v="309700"/>
    <n v="0"/>
    <m/>
    <n v="303506"/>
    <n v="2201500848"/>
    <d v="2024-04-22T00:00:00"/>
    <n v="3398656"/>
    <d v="2024-03-31T00:00:00"/>
  </r>
  <r>
    <n v="891200209"/>
    <s v="FUNDACIÓN HOSPITAL SAN PEDRO"/>
    <s v="FE"/>
    <n v="545051"/>
    <s v="FE545051"/>
    <s v="891200209_FE545051"/>
    <d v="2024-01-23T00:00:00"/>
    <d v="2024-02-13T00:00:00"/>
    <d v="2024-02-13T14:59:47"/>
    <n v="71600"/>
    <n v="67100"/>
    <m/>
    <s v="PASTO- NARIÑO"/>
    <m/>
    <s v="RECONOCIDO PARA PAGO EN CONCILIACIÓN REALIZADA A LA FECHA DE CORTE 29-02-2024"/>
    <s v="Finalizada"/>
    <s v="FACTURA PENDIENTE EN PROGRAMACION DE PAGO"/>
    <x v="0"/>
    <n v="71600"/>
    <n v="71600"/>
    <n v="0"/>
    <n v="0"/>
    <n v="71600"/>
    <n v="0"/>
    <m/>
    <n v="67100"/>
    <n v="2201500848"/>
    <d v="2024-04-22T00:00:00"/>
    <n v="3398656"/>
    <d v="2024-03-31T00:00:00"/>
  </r>
  <r>
    <n v="891200209"/>
    <s v="FUNDACIÓN HOSPITAL SAN PEDRO"/>
    <s v="FE"/>
    <n v="546096"/>
    <s v="FE546096"/>
    <s v="891200209_FE546096"/>
    <d v="2024-01-25T00:00:00"/>
    <d v="2024-02-13T00:00:00"/>
    <d v="2024-02-13T15:05:26"/>
    <n v="571700"/>
    <n v="571700"/>
    <m/>
    <s v="PASTO- NARIÑO"/>
    <m/>
    <s v="RECONOCIDO PARA PAGO EN CONCILIACIÓN REALIZADA A LA FECHA DE CORTE 29-02-2024"/>
    <s v="Finalizada"/>
    <s v="FACTURA PENDIENTE EN PROGRAMACION DE PAGO"/>
    <x v="1"/>
    <n v="571700"/>
    <n v="571700"/>
    <n v="0"/>
    <n v="0"/>
    <n v="571700"/>
    <n v="0"/>
    <m/>
    <n v="560266"/>
    <n v="2201500848"/>
    <d v="2024-04-22T00:00:00"/>
    <n v="3398656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1F674C-1756-4CC0-BBBB-E47165BB613D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7" firstHeaderRow="0" firstDataRow="1" firstDataCol="1"/>
  <pivotFields count="30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2"/>
        <item x="0"/>
        <item t="default"/>
      </items>
    </pivotField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65" showAll="0"/>
    <pivotField numFmtId="14" showAll="0"/>
  </pivotFields>
  <rowFields count="1">
    <field x="17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5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7" type="button" dataOnly="0" labelOnly="1" outline="0" axis="axisRow" fieldPosition="0"/>
    </format>
    <format dxfId="2">
      <pivotArea dataOnly="0" labelOnly="1" fieldPosition="0">
        <references count="1">
          <reference field="17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A14" dT="2024-04-24T14:45:40.76" personId="{44A25AA4-21F5-4EBC-A1E4-976C9267B4E6}" id="{C84055E5-D200-4229-9EA9-A2BA8234DD4B}">
    <text>PAGO DIRECTO REGIMEN SUBSIDIADO DICIEBRE 2023</tex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19"/>
  <sheetViews>
    <sheetView topLeftCell="K95" workbookViewId="0">
      <selection activeCell="AD2" sqref="AD2:AD119"/>
    </sheetView>
  </sheetViews>
  <sheetFormatPr baseColWidth="10" defaultRowHeight="14.5" x14ac:dyDescent="0.35"/>
  <sheetData>
    <row r="1" spans="1:3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 x14ac:dyDescent="0.35">
      <c r="A2">
        <v>890303093</v>
      </c>
      <c r="B2" t="s">
        <v>30</v>
      </c>
      <c r="C2">
        <v>6</v>
      </c>
      <c r="D2" t="s">
        <v>31</v>
      </c>
      <c r="E2" s="1">
        <v>44356</v>
      </c>
      <c r="F2" s="1">
        <v>44379</v>
      </c>
      <c r="G2" s="1">
        <v>44356</v>
      </c>
      <c r="H2" t="s">
        <v>32</v>
      </c>
      <c r="I2" t="s">
        <v>33</v>
      </c>
      <c r="J2">
        <v>14984</v>
      </c>
      <c r="K2" t="s">
        <v>34</v>
      </c>
      <c r="L2" t="s">
        <v>34</v>
      </c>
      <c r="N2">
        <v>52400</v>
      </c>
      <c r="Y2">
        <v>0</v>
      </c>
      <c r="AA2">
        <v>3500</v>
      </c>
      <c r="AB2">
        <v>0</v>
      </c>
      <c r="AC2">
        <v>48900</v>
      </c>
      <c r="AD2">
        <v>0</v>
      </c>
    </row>
    <row r="3" spans="1:30" x14ac:dyDescent="0.35">
      <c r="A3">
        <v>890303093</v>
      </c>
      <c r="B3" t="s">
        <v>30</v>
      </c>
      <c r="C3">
        <v>6</v>
      </c>
      <c r="D3" t="s">
        <v>35</v>
      </c>
      <c r="E3" s="1">
        <v>44390</v>
      </c>
      <c r="I3" t="s">
        <v>36</v>
      </c>
      <c r="K3" t="s">
        <v>34</v>
      </c>
      <c r="L3" t="s">
        <v>37</v>
      </c>
      <c r="N3">
        <v>265700</v>
      </c>
      <c r="Y3">
        <v>0</v>
      </c>
      <c r="AA3">
        <v>3500</v>
      </c>
      <c r="AB3">
        <v>262200</v>
      </c>
      <c r="AD3">
        <v>0</v>
      </c>
    </row>
    <row r="4" spans="1:30" x14ac:dyDescent="0.35">
      <c r="A4">
        <v>890303093</v>
      </c>
      <c r="B4" t="s">
        <v>30</v>
      </c>
      <c r="C4">
        <v>6</v>
      </c>
      <c r="D4" t="s">
        <v>38</v>
      </c>
      <c r="E4" s="1">
        <v>44392</v>
      </c>
      <c r="F4" s="1">
        <v>44477</v>
      </c>
      <c r="G4" s="1">
        <v>44392</v>
      </c>
      <c r="H4" t="s">
        <v>39</v>
      </c>
      <c r="I4" t="s">
        <v>33</v>
      </c>
      <c r="J4">
        <v>15301</v>
      </c>
      <c r="K4" t="s">
        <v>34</v>
      </c>
      <c r="L4" t="s">
        <v>34</v>
      </c>
      <c r="N4">
        <v>335600</v>
      </c>
      <c r="Y4">
        <v>0</v>
      </c>
      <c r="AA4">
        <v>3500</v>
      </c>
      <c r="AB4">
        <v>0</v>
      </c>
      <c r="AC4">
        <v>332100</v>
      </c>
      <c r="AD4">
        <v>0</v>
      </c>
    </row>
    <row r="5" spans="1:30" x14ac:dyDescent="0.35">
      <c r="A5">
        <v>890303093</v>
      </c>
      <c r="B5" t="s">
        <v>30</v>
      </c>
      <c r="C5">
        <v>6</v>
      </c>
      <c r="D5" t="s">
        <v>40</v>
      </c>
      <c r="E5" s="1">
        <v>44405</v>
      </c>
      <c r="F5" s="1">
        <v>44477</v>
      </c>
      <c r="G5" s="1">
        <v>44405</v>
      </c>
      <c r="H5" t="s">
        <v>39</v>
      </c>
      <c r="I5" t="s">
        <v>33</v>
      </c>
      <c r="J5">
        <v>15301</v>
      </c>
      <c r="K5" t="s">
        <v>34</v>
      </c>
      <c r="L5" t="s">
        <v>34</v>
      </c>
      <c r="N5">
        <v>52400</v>
      </c>
      <c r="Y5">
        <v>0</v>
      </c>
      <c r="AA5">
        <v>3500</v>
      </c>
      <c r="AB5">
        <v>0</v>
      </c>
      <c r="AC5">
        <v>48900</v>
      </c>
      <c r="AD5">
        <v>0</v>
      </c>
    </row>
    <row r="6" spans="1:30" x14ac:dyDescent="0.35">
      <c r="A6">
        <v>890303093</v>
      </c>
      <c r="B6" t="s">
        <v>30</v>
      </c>
      <c r="C6">
        <v>6</v>
      </c>
      <c r="D6" t="s">
        <v>41</v>
      </c>
      <c r="E6" s="1">
        <v>44414</v>
      </c>
      <c r="F6" s="1">
        <v>44477</v>
      </c>
      <c r="G6" s="1">
        <v>44414</v>
      </c>
      <c r="H6" t="s">
        <v>39</v>
      </c>
      <c r="I6" t="s">
        <v>33</v>
      </c>
      <c r="J6">
        <v>15301</v>
      </c>
      <c r="K6" t="s">
        <v>34</v>
      </c>
      <c r="L6" t="s">
        <v>34</v>
      </c>
      <c r="N6">
        <v>224700</v>
      </c>
      <c r="Y6">
        <v>0</v>
      </c>
      <c r="AA6">
        <v>0</v>
      </c>
      <c r="AB6">
        <v>0</v>
      </c>
      <c r="AC6">
        <v>224700</v>
      </c>
      <c r="AD6">
        <v>0</v>
      </c>
    </row>
    <row r="7" spans="1:30" x14ac:dyDescent="0.35">
      <c r="A7">
        <v>890303093</v>
      </c>
      <c r="B7" t="s">
        <v>30</v>
      </c>
      <c r="C7">
        <v>6</v>
      </c>
      <c r="D7" t="s">
        <v>42</v>
      </c>
      <c r="E7" s="1">
        <v>44426</v>
      </c>
      <c r="F7" s="1">
        <v>44477</v>
      </c>
      <c r="G7" s="1">
        <v>44426</v>
      </c>
      <c r="H7" t="s">
        <v>39</v>
      </c>
      <c r="I7" t="s">
        <v>33</v>
      </c>
      <c r="J7">
        <v>15301</v>
      </c>
      <c r="K7" t="s">
        <v>34</v>
      </c>
      <c r="L7" t="s">
        <v>34</v>
      </c>
      <c r="N7">
        <v>52400</v>
      </c>
      <c r="Y7">
        <v>0</v>
      </c>
      <c r="AA7">
        <v>3500</v>
      </c>
      <c r="AB7">
        <v>0</v>
      </c>
      <c r="AC7">
        <v>48900</v>
      </c>
      <c r="AD7">
        <v>0</v>
      </c>
    </row>
    <row r="8" spans="1:30" x14ac:dyDescent="0.35">
      <c r="A8">
        <v>890303093</v>
      </c>
      <c r="B8" t="s">
        <v>30</v>
      </c>
      <c r="C8">
        <v>6</v>
      </c>
      <c r="D8" t="s">
        <v>43</v>
      </c>
      <c r="E8" s="1">
        <v>44447</v>
      </c>
      <c r="F8" s="1">
        <v>44532</v>
      </c>
      <c r="G8" s="1">
        <v>44447</v>
      </c>
      <c r="H8" t="s">
        <v>44</v>
      </c>
      <c r="I8" t="s">
        <v>33</v>
      </c>
      <c r="J8">
        <v>16119</v>
      </c>
      <c r="K8" t="s">
        <v>34</v>
      </c>
      <c r="L8" t="s">
        <v>34</v>
      </c>
      <c r="N8">
        <v>1133700</v>
      </c>
      <c r="Y8">
        <v>0</v>
      </c>
      <c r="AA8">
        <v>0</v>
      </c>
      <c r="AB8">
        <v>0</v>
      </c>
      <c r="AC8">
        <v>1133700</v>
      </c>
      <c r="AD8">
        <v>0</v>
      </c>
    </row>
    <row r="9" spans="1:30" x14ac:dyDescent="0.35">
      <c r="A9">
        <v>890303093</v>
      </c>
      <c r="B9" t="s">
        <v>30</v>
      </c>
      <c r="C9">
        <v>6</v>
      </c>
      <c r="D9" t="s">
        <v>45</v>
      </c>
      <c r="E9" s="1">
        <v>44510</v>
      </c>
      <c r="F9" s="1">
        <v>44552</v>
      </c>
      <c r="G9" s="1">
        <v>44510</v>
      </c>
      <c r="H9" t="s">
        <v>46</v>
      </c>
      <c r="I9" t="s">
        <v>33</v>
      </c>
      <c r="J9">
        <v>16714</v>
      </c>
      <c r="K9" t="s">
        <v>34</v>
      </c>
      <c r="L9" t="s">
        <v>34</v>
      </c>
      <c r="N9">
        <v>52400</v>
      </c>
      <c r="Y9">
        <v>0</v>
      </c>
      <c r="AA9">
        <v>0</v>
      </c>
      <c r="AB9">
        <v>0</v>
      </c>
      <c r="AC9">
        <v>52400</v>
      </c>
      <c r="AD9">
        <v>0</v>
      </c>
    </row>
    <row r="10" spans="1:30" x14ac:dyDescent="0.35">
      <c r="A10">
        <v>890303093</v>
      </c>
      <c r="B10" t="s">
        <v>30</v>
      </c>
      <c r="C10">
        <v>6</v>
      </c>
      <c r="D10" t="s">
        <v>47</v>
      </c>
      <c r="E10" s="1">
        <v>44544</v>
      </c>
      <c r="F10" s="1">
        <v>44575</v>
      </c>
      <c r="G10" s="1">
        <v>44544</v>
      </c>
      <c r="H10" t="s">
        <v>48</v>
      </c>
      <c r="I10" t="s">
        <v>33</v>
      </c>
      <c r="J10">
        <v>16975</v>
      </c>
      <c r="K10" t="s">
        <v>34</v>
      </c>
      <c r="L10" t="s">
        <v>34</v>
      </c>
      <c r="N10">
        <v>52400</v>
      </c>
      <c r="Y10">
        <v>0</v>
      </c>
      <c r="AA10">
        <v>3500</v>
      </c>
      <c r="AB10">
        <v>0</v>
      </c>
      <c r="AC10">
        <v>48900</v>
      </c>
      <c r="AD10">
        <v>0</v>
      </c>
    </row>
    <row r="11" spans="1:30" x14ac:dyDescent="0.35">
      <c r="A11">
        <v>890303093</v>
      </c>
      <c r="B11" t="s">
        <v>30</v>
      </c>
      <c r="C11">
        <v>6</v>
      </c>
      <c r="D11" t="s">
        <v>49</v>
      </c>
      <c r="E11" s="1">
        <v>44550</v>
      </c>
      <c r="F11" s="1">
        <v>44575</v>
      </c>
      <c r="G11" s="1">
        <v>44550</v>
      </c>
      <c r="H11" t="s">
        <v>48</v>
      </c>
      <c r="I11" t="s">
        <v>33</v>
      </c>
      <c r="J11">
        <v>16975</v>
      </c>
      <c r="K11" t="s">
        <v>34</v>
      </c>
      <c r="L11" t="s">
        <v>34</v>
      </c>
      <c r="N11">
        <v>52400</v>
      </c>
      <c r="Y11">
        <v>0</v>
      </c>
      <c r="AA11">
        <v>3500</v>
      </c>
      <c r="AB11">
        <v>0</v>
      </c>
      <c r="AC11">
        <v>48900</v>
      </c>
      <c r="AD11">
        <v>0</v>
      </c>
    </row>
    <row r="12" spans="1:30" x14ac:dyDescent="0.35">
      <c r="A12">
        <v>890303093</v>
      </c>
      <c r="B12" t="s">
        <v>30</v>
      </c>
      <c r="C12">
        <v>6</v>
      </c>
      <c r="D12" t="s">
        <v>50</v>
      </c>
      <c r="E12" s="1">
        <v>44552</v>
      </c>
      <c r="F12" s="1">
        <v>44575</v>
      </c>
      <c r="G12" s="1">
        <v>44552</v>
      </c>
      <c r="H12" t="s">
        <v>48</v>
      </c>
      <c r="I12" t="s">
        <v>33</v>
      </c>
      <c r="J12">
        <v>16975</v>
      </c>
      <c r="K12" t="s">
        <v>34</v>
      </c>
      <c r="L12" t="s">
        <v>34</v>
      </c>
      <c r="N12">
        <v>52400</v>
      </c>
      <c r="Y12">
        <v>0</v>
      </c>
      <c r="AA12">
        <v>0</v>
      </c>
      <c r="AB12">
        <v>0</v>
      </c>
      <c r="AC12">
        <v>52400</v>
      </c>
      <c r="AD12">
        <v>0</v>
      </c>
    </row>
    <row r="13" spans="1:30" x14ac:dyDescent="0.35">
      <c r="A13">
        <v>890303093</v>
      </c>
      <c r="B13" t="s">
        <v>30</v>
      </c>
      <c r="C13">
        <v>6</v>
      </c>
      <c r="D13" t="s">
        <v>51</v>
      </c>
      <c r="E13" s="1">
        <v>44553</v>
      </c>
      <c r="F13" s="1">
        <v>44575</v>
      </c>
      <c r="G13" s="1">
        <v>44553</v>
      </c>
      <c r="H13" t="s">
        <v>48</v>
      </c>
      <c r="I13" t="s">
        <v>33</v>
      </c>
      <c r="J13">
        <v>16975</v>
      </c>
      <c r="K13" t="s">
        <v>34</v>
      </c>
      <c r="L13" t="s">
        <v>34</v>
      </c>
      <c r="N13">
        <v>52400</v>
      </c>
      <c r="Y13">
        <v>0</v>
      </c>
      <c r="AA13">
        <v>0</v>
      </c>
      <c r="AB13">
        <v>0</v>
      </c>
      <c r="AC13">
        <v>52400</v>
      </c>
      <c r="AD13">
        <v>0</v>
      </c>
    </row>
    <row r="14" spans="1:30" x14ac:dyDescent="0.35">
      <c r="A14">
        <v>890303093</v>
      </c>
      <c r="B14" t="s">
        <v>30</v>
      </c>
      <c r="C14">
        <v>6</v>
      </c>
      <c r="D14" t="s">
        <v>52</v>
      </c>
      <c r="E14" s="1">
        <v>44565</v>
      </c>
      <c r="F14" s="1">
        <v>44608</v>
      </c>
      <c r="G14" s="1">
        <v>44544</v>
      </c>
      <c r="H14" t="s">
        <v>53</v>
      </c>
      <c r="I14" t="s">
        <v>33</v>
      </c>
      <c r="J14">
        <v>17376</v>
      </c>
      <c r="K14" t="s">
        <v>34</v>
      </c>
      <c r="L14" t="s">
        <v>34</v>
      </c>
      <c r="N14">
        <v>479800</v>
      </c>
      <c r="Y14">
        <v>0</v>
      </c>
      <c r="AA14">
        <v>0</v>
      </c>
      <c r="AB14">
        <v>0</v>
      </c>
      <c r="AC14">
        <v>479800</v>
      </c>
      <c r="AD14">
        <v>0</v>
      </c>
    </row>
    <row r="15" spans="1:30" x14ac:dyDescent="0.35">
      <c r="A15">
        <v>890303093</v>
      </c>
      <c r="B15" t="s">
        <v>30</v>
      </c>
      <c r="C15">
        <v>6</v>
      </c>
      <c r="D15" t="s">
        <v>54</v>
      </c>
      <c r="E15" s="1">
        <v>44600</v>
      </c>
      <c r="F15" s="1">
        <v>44622</v>
      </c>
      <c r="G15" s="1">
        <v>44600</v>
      </c>
      <c r="H15" t="s">
        <v>55</v>
      </c>
      <c r="I15" t="s">
        <v>33</v>
      </c>
      <c r="J15">
        <v>17819</v>
      </c>
      <c r="K15" t="s">
        <v>34</v>
      </c>
      <c r="L15" t="s">
        <v>34</v>
      </c>
      <c r="N15">
        <v>57600</v>
      </c>
      <c r="Y15">
        <v>0</v>
      </c>
      <c r="AA15">
        <v>0</v>
      </c>
      <c r="AB15">
        <v>0</v>
      </c>
      <c r="AC15">
        <v>57600</v>
      </c>
      <c r="AD15">
        <v>0</v>
      </c>
    </row>
    <row r="16" spans="1:30" x14ac:dyDescent="0.35">
      <c r="A16">
        <v>890303093</v>
      </c>
      <c r="B16" t="s">
        <v>30</v>
      </c>
      <c r="C16">
        <v>6</v>
      </c>
      <c r="D16" t="s">
        <v>56</v>
      </c>
      <c r="E16" s="1">
        <v>44603</v>
      </c>
      <c r="F16" s="1">
        <v>44622</v>
      </c>
      <c r="G16" s="1">
        <v>44603</v>
      </c>
      <c r="H16" t="s">
        <v>55</v>
      </c>
      <c r="I16" t="s">
        <v>33</v>
      </c>
      <c r="J16">
        <v>17819</v>
      </c>
      <c r="K16" t="s">
        <v>34</v>
      </c>
      <c r="L16" t="s">
        <v>34</v>
      </c>
      <c r="N16">
        <v>57600</v>
      </c>
      <c r="Y16">
        <v>0</v>
      </c>
      <c r="AA16">
        <v>0</v>
      </c>
      <c r="AB16">
        <v>0</v>
      </c>
      <c r="AC16">
        <v>57600</v>
      </c>
      <c r="AD16">
        <v>0</v>
      </c>
    </row>
    <row r="17" spans="1:30" x14ac:dyDescent="0.35">
      <c r="A17">
        <v>890303093</v>
      </c>
      <c r="B17" t="s">
        <v>30</v>
      </c>
      <c r="C17">
        <v>6</v>
      </c>
      <c r="D17" t="s">
        <v>57</v>
      </c>
      <c r="E17" s="1">
        <v>44607</v>
      </c>
      <c r="F17" s="1">
        <v>44622</v>
      </c>
      <c r="G17" s="1">
        <v>44607</v>
      </c>
      <c r="H17" t="s">
        <v>55</v>
      </c>
      <c r="I17" t="s">
        <v>33</v>
      </c>
      <c r="J17">
        <v>17819</v>
      </c>
      <c r="K17" t="s">
        <v>34</v>
      </c>
      <c r="L17" t="s">
        <v>34</v>
      </c>
      <c r="N17">
        <v>541800</v>
      </c>
      <c r="Y17">
        <v>0</v>
      </c>
      <c r="AA17">
        <v>0</v>
      </c>
      <c r="AB17">
        <v>0</v>
      </c>
      <c r="AC17">
        <v>541800</v>
      </c>
      <c r="AD17">
        <v>0</v>
      </c>
    </row>
    <row r="18" spans="1:30" x14ac:dyDescent="0.35">
      <c r="A18">
        <v>890303093</v>
      </c>
      <c r="B18" t="s">
        <v>30</v>
      </c>
      <c r="C18">
        <v>6</v>
      </c>
      <c r="D18" t="s">
        <v>58</v>
      </c>
      <c r="E18" s="1">
        <v>44607</v>
      </c>
      <c r="F18" s="1">
        <v>44622</v>
      </c>
      <c r="G18" s="1">
        <v>44607</v>
      </c>
      <c r="H18" t="s">
        <v>55</v>
      </c>
      <c r="I18" t="s">
        <v>33</v>
      </c>
      <c r="J18">
        <v>17819</v>
      </c>
      <c r="K18" t="s">
        <v>34</v>
      </c>
      <c r="L18" t="s">
        <v>34</v>
      </c>
      <c r="N18">
        <v>57600</v>
      </c>
      <c r="Y18">
        <v>0</v>
      </c>
      <c r="AA18">
        <v>0</v>
      </c>
      <c r="AB18">
        <v>0</v>
      </c>
      <c r="AC18">
        <v>57600</v>
      </c>
      <c r="AD18">
        <v>0</v>
      </c>
    </row>
    <row r="19" spans="1:30" x14ac:dyDescent="0.35">
      <c r="A19">
        <v>890303093</v>
      </c>
      <c r="B19" t="s">
        <v>30</v>
      </c>
      <c r="C19">
        <v>6</v>
      </c>
      <c r="D19" t="s">
        <v>59</v>
      </c>
      <c r="E19" s="1">
        <v>44607</v>
      </c>
      <c r="F19" s="1">
        <v>44622</v>
      </c>
      <c r="G19" s="1">
        <v>44599</v>
      </c>
      <c r="H19" t="s">
        <v>55</v>
      </c>
      <c r="I19" t="s">
        <v>33</v>
      </c>
      <c r="J19">
        <v>17819</v>
      </c>
      <c r="K19" t="s">
        <v>34</v>
      </c>
      <c r="L19" t="s">
        <v>34</v>
      </c>
      <c r="N19">
        <v>920540</v>
      </c>
      <c r="Y19">
        <v>0</v>
      </c>
      <c r="AA19">
        <v>102424</v>
      </c>
      <c r="AB19">
        <v>0</v>
      </c>
      <c r="AC19">
        <v>818116</v>
      </c>
      <c r="AD19">
        <v>0</v>
      </c>
    </row>
    <row r="20" spans="1:30" x14ac:dyDescent="0.35">
      <c r="A20">
        <v>890303093</v>
      </c>
      <c r="B20" t="s">
        <v>30</v>
      </c>
      <c r="C20">
        <v>6</v>
      </c>
      <c r="D20" t="s">
        <v>60</v>
      </c>
      <c r="E20" s="1">
        <v>44614</v>
      </c>
      <c r="I20" t="s">
        <v>36</v>
      </c>
      <c r="K20" t="s">
        <v>34</v>
      </c>
      <c r="L20" t="s">
        <v>37</v>
      </c>
      <c r="N20">
        <v>392300</v>
      </c>
      <c r="Y20">
        <v>0</v>
      </c>
      <c r="AA20">
        <v>3700</v>
      </c>
      <c r="AB20">
        <v>388600</v>
      </c>
      <c r="AD20">
        <v>0</v>
      </c>
    </row>
    <row r="21" spans="1:30" x14ac:dyDescent="0.35">
      <c r="A21">
        <v>890303093</v>
      </c>
      <c r="B21" t="s">
        <v>30</v>
      </c>
      <c r="C21">
        <v>6</v>
      </c>
      <c r="D21" t="s">
        <v>61</v>
      </c>
      <c r="E21" s="1">
        <v>44614</v>
      </c>
      <c r="F21" s="1">
        <v>44638</v>
      </c>
      <c r="G21" s="1">
        <v>44614</v>
      </c>
      <c r="H21" t="s">
        <v>62</v>
      </c>
      <c r="I21" t="s">
        <v>33</v>
      </c>
      <c r="J21">
        <v>17945</v>
      </c>
      <c r="K21" t="s">
        <v>34</v>
      </c>
      <c r="L21" t="s">
        <v>34</v>
      </c>
      <c r="N21">
        <v>431900</v>
      </c>
      <c r="Y21">
        <v>0</v>
      </c>
      <c r="AA21">
        <v>3700</v>
      </c>
      <c r="AB21">
        <v>0</v>
      </c>
      <c r="AC21">
        <v>428200</v>
      </c>
      <c r="AD21">
        <v>0</v>
      </c>
    </row>
    <row r="22" spans="1:30" x14ac:dyDescent="0.35">
      <c r="A22">
        <v>890303093</v>
      </c>
      <c r="B22" t="s">
        <v>30</v>
      </c>
      <c r="C22">
        <v>6</v>
      </c>
      <c r="D22" t="s">
        <v>63</v>
      </c>
      <c r="E22" s="1">
        <v>44616</v>
      </c>
      <c r="I22" t="s">
        <v>36</v>
      </c>
      <c r="K22" t="s">
        <v>34</v>
      </c>
      <c r="L22" t="s">
        <v>37</v>
      </c>
      <c r="N22">
        <v>178109067</v>
      </c>
      <c r="Y22">
        <v>0</v>
      </c>
      <c r="AA22">
        <v>0</v>
      </c>
      <c r="AB22">
        <v>178109067</v>
      </c>
      <c r="AD22">
        <v>0</v>
      </c>
    </row>
    <row r="23" spans="1:30" x14ac:dyDescent="0.35">
      <c r="A23">
        <v>890303093</v>
      </c>
      <c r="B23" t="s">
        <v>30</v>
      </c>
      <c r="C23">
        <v>6</v>
      </c>
      <c r="D23" t="s">
        <v>64</v>
      </c>
      <c r="E23" s="1">
        <v>44620</v>
      </c>
      <c r="F23" s="1">
        <v>44684</v>
      </c>
      <c r="G23" s="1">
        <v>44615</v>
      </c>
      <c r="H23" t="s">
        <v>65</v>
      </c>
      <c r="I23" t="s">
        <v>33</v>
      </c>
      <c r="J23">
        <v>18145</v>
      </c>
      <c r="K23" t="s">
        <v>34</v>
      </c>
      <c r="L23" t="s">
        <v>34</v>
      </c>
      <c r="N23">
        <v>4975312</v>
      </c>
      <c r="O23">
        <v>4975312</v>
      </c>
      <c r="P23" s="1">
        <v>44697</v>
      </c>
      <c r="S23">
        <v>0</v>
      </c>
      <c r="T23">
        <v>0</v>
      </c>
      <c r="U23" s="1">
        <v>44782</v>
      </c>
      <c r="V23">
        <v>0</v>
      </c>
      <c r="W23">
        <v>4954412</v>
      </c>
      <c r="X23">
        <v>20900</v>
      </c>
      <c r="Y23">
        <v>4975312</v>
      </c>
      <c r="Z23">
        <v>0</v>
      </c>
      <c r="AA23">
        <v>0</v>
      </c>
      <c r="AB23">
        <v>0</v>
      </c>
      <c r="AD23">
        <v>4954412</v>
      </c>
    </row>
    <row r="24" spans="1:30" x14ac:dyDescent="0.35">
      <c r="A24">
        <v>890303093</v>
      </c>
      <c r="B24" t="s">
        <v>30</v>
      </c>
      <c r="C24">
        <v>6</v>
      </c>
      <c r="D24" t="s">
        <v>66</v>
      </c>
      <c r="E24" s="1">
        <v>44620</v>
      </c>
      <c r="F24" s="1">
        <v>44638</v>
      </c>
      <c r="G24" s="1">
        <v>44616</v>
      </c>
      <c r="H24" t="s">
        <v>62</v>
      </c>
      <c r="I24" t="s">
        <v>33</v>
      </c>
      <c r="J24">
        <v>17945</v>
      </c>
      <c r="K24" t="s">
        <v>34</v>
      </c>
      <c r="L24" t="s">
        <v>34</v>
      </c>
      <c r="N24">
        <v>170961086</v>
      </c>
      <c r="O24">
        <v>2755184</v>
      </c>
      <c r="P24" s="1">
        <v>44771</v>
      </c>
      <c r="S24">
        <v>0</v>
      </c>
      <c r="T24">
        <v>0</v>
      </c>
      <c r="U24" s="1">
        <v>44776</v>
      </c>
      <c r="V24">
        <v>0</v>
      </c>
      <c r="W24">
        <v>1208847</v>
      </c>
      <c r="X24">
        <v>1546337</v>
      </c>
      <c r="Y24">
        <v>2755184</v>
      </c>
      <c r="Z24">
        <v>0</v>
      </c>
      <c r="AA24">
        <v>0</v>
      </c>
      <c r="AB24">
        <v>0</v>
      </c>
      <c r="AC24">
        <v>169414749</v>
      </c>
      <c r="AD24">
        <v>0</v>
      </c>
    </row>
    <row r="25" spans="1:30" x14ac:dyDescent="0.35">
      <c r="A25">
        <v>890303093</v>
      </c>
      <c r="B25" t="s">
        <v>30</v>
      </c>
      <c r="C25">
        <v>6</v>
      </c>
      <c r="D25" t="s">
        <v>67</v>
      </c>
      <c r="E25" s="1">
        <v>44624</v>
      </c>
      <c r="F25" s="1">
        <v>44638</v>
      </c>
      <c r="G25" s="1">
        <v>44610</v>
      </c>
      <c r="H25" t="s">
        <v>62</v>
      </c>
      <c r="I25" t="s">
        <v>33</v>
      </c>
      <c r="J25">
        <v>17945</v>
      </c>
      <c r="K25" t="s">
        <v>34</v>
      </c>
      <c r="L25" t="s">
        <v>34</v>
      </c>
      <c r="N25">
        <v>295119</v>
      </c>
      <c r="Y25">
        <v>0</v>
      </c>
      <c r="AA25">
        <v>0</v>
      </c>
      <c r="AB25">
        <v>0</v>
      </c>
      <c r="AC25">
        <v>295119</v>
      </c>
      <c r="AD25">
        <v>0</v>
      </c>
    </row>
    <row r="26" spans="1:30" x14ac:dyDescent="0.35">
      <c r="A26">
        <v>890303093</v>
      </c>
      <c r="B26" t="s">
        <v>30</v>
      </c>
      <c r="C26">
        <v>6</v>
      </c>
      <c r="D26" t="s">
        <v>68</v>
      </c>
      <c r="E26" s="1">
        <v>44656</v>
      </c>
      <c r="F26" s="1">
        <v>44684</v>
      </c>
      <c r="G26" s="1">
        <v>44632</v>
      </c>
      <c r="H26" t="s">
        <v>65</v>
      </c>
      <c r="I26" t="s">
        <v>33</v>
      </c>
      <c r="J26">
        <v>18145</v>
      </c>
      <c r="K26" t="s">
        <v>34</v>
      </c>
      <c r="L26" t="s">
        <v>34</v>
      </c>
      <c r="N26">
        <v>653621</v>
      </c>
      <c r="Y26">
        <v>0</v>
      </c>
      <c r="AA26">
        <v>0</v>
      </c>
      <c r="AB26">
        <v>0</v>
      </c>
      <c r="AC26">
        <v>653621</v>
      </c>
      <c r="AD26">
        <v>0</v>
      </c>
    </row>
    <row r="27" spans="1:30" x14ac:dyDescent="0.35">
      <c r="A27">
        <v>890303093</v>
      </c>
      <c r="B27" t="s">
        <v>30</v>
      </c>
      <c r="C27">
        <v>6</v>
      </c>
      <c r="D27" t="s">
        <v>69</v>
      </c>
      <c r="E27" s="1">
        <v>44683</v>
      </c>
      <c r="F27" s="1">
        <v>44727</v>
      </c>
      <c r="G27" s="1">
        <v>44681</v>
      </c>
      <c r="H27" t="s">
        <v>70</v>
      </c>
      <c r="I27" t="s">
        <v>33</v>
      </c>
      <c r="J27">
        <v>18635</v>
      </c>
      <c r="K27" t="s">
        <v>34</v>
      </c>
      <c r="L27" t="s">
        <v>34</v>
      </c>
      <c r="N27">
        <v>266084</v>
      </c>
      <c r="Y27">
        <v>0</v>
      </c>
      <c r="AA27">
        <v>0</v>
      </c>
      <c r="AB27">
        <v>0</v>
      </c>
      <c r="AC27">
        <v>266084</v>
      </c>
      <c r="AD27">
        <v>0</v>
      </c>
    </row>
    <row r="28" spans="1:30" x14ac:dyDescent="0.35">
      <c r="A28">
        <v>890303093</v>
      </c>
      <c r="B28" t="s">
        <v>30</v>
      </c>
      <c r="C28">
        <v>6</v>
      </c>
      <c r="D28" t="s">
        <v>71</v>
      </c>
      <c r="E28" s="1">
        <v>44772</v>
      </c>
      <c r="F28" s="1">
        <v>44791</v>
      </c>
      <c r="G28" s="1">
        <v>44770</v>
      </c>
      <c r="H28" t="s">
        <v>72</v>
      </c>
      <c r="I28" t="s">
        <v>33</v>
      </c>
      <c r="J28">
        <v>19310</v>
      </c>
      <c r="K28" t="s">
        <v>34</v>
      </c>
      <c r="L28" t="s">
        <v>34</v>
      </c>
      <c r="N28">
        <v>251053</v>
      </c>
      <c r="Y28">
        <v>0</v>
      </c>
      <c r="AA28">
        <v>0</v>
      </c>
      <c r="AB28">
        <v>0</v>
      </c>
      <c r="AC28">
        <v>251053</v>
      </c>
      <c r="AD28">
        <v>0</v>
      </c>
    </row>
    <row r="29" spans="1:30" x14ac:dyDescent="0.35">
      <c r="A29">
        <v>890303093</v>
      </c>
      <c r="B29" t="s">
        <v>30</v>
      </c>
      <c r="C29">
        <v>6</v>
      </c>
      <c r="D29" t="s">
        <v>73</v>
      </c>
      <c r="E29" s="1">
        <v>44789</v>
      </c>
      <c r="F29" s="1">
        <v>44820</v>
      </c>
      <c r="G29" s="1">
        <v>44783</v>
      </c>
      <c r="H29" t="s">
        <v>74</v>
      </c>
      <c r="I29" t="s">
        <v>33</v>
      </c>
      <c r="J29">
        <v>19397</v>
      </c>
      <c r="K29" t="s">
        <v>34</v>
      </c>
      <c r="L29" t="s">
        <v>34</v>
      </c>
      <c r="N29">
        <v>30000</v>
      </c>
      <c r="O29">
        <v>30000</v>
      </c>
      <c r="P29" s="1">
        <v>44858</v>
      </c>
      <c r="Q29" t="s">
        <v>75</v>
      </c>
      <c r="R29" s="1">
        <v>44861</v>
      </c>
      <c r="S29">
        <v>0</v>
      </c>
      <c r="T29">
        <v>30000</v>
      </c>
      <c r="U29" s="1">
        <v>44875</v>
      </c>
      <c r="V29">
        <v>0</v>
      </c>
      <c r="W29">
        <v>30000</v>
      </c>
      <c r="X29">
        <v>0</v>
      </c>
      <c r="Y29">
        <v>30000</v>
      </c>
      <c r="Z29">
        <v>0</v>
      </c>
      <c r="AA29">
        <v>0</v>
      </c>
      <c r="AB29">
        <v>0</v>
      </c>
      <c r="AC29">
        <v>30000</v>
      </c>
      <c r="AD29">
        <v>0</v>
      </c>
    </row>
    <row r="30" spans="1:30" x14ac:dyDescent="0.35">
      <c r="A30">
        <v>890303093</v>
      </c>
      <c r="B30" t="s">
        <v>30</v>
      </c>
      <c r="C30">
        <v>6</v>
      </c>
      <c r="D30" t="s">
        <v>76</v>
      </c>
      <c r="E30" s="1">
        <v>44811</v>
      </c>
      <c r="F30" s="1">
        <v>44853</v>
      </c>
      <c r="G30" s="1">
        <v>44811</v>
      </c>
      <c r="H30" t="s">
        <v>77</v>
      </c>
      <c r="I30" t="s">
        <v>33</v>
      </c>
      <c r="J30">
        <v>19723</v>
      </c>
      <c r="K30" t="s">
        <v>34</v>
      </c>
      <c r="L30" t="s">
        <v>34</v>
      </c>
      <c r="N30">
        <v>138000</v>
      </c>
      <c r="Y30">
        <v>0</v>
      </c>
      <c r="AA30">
        <v>0</v>
      </c>
      <c r="AB30">
        <v>0</v>
      </c>
      <c r="AC30">
        <v>138000</v>
      </c>
      <c r="AD30">
        <v>0</v>
      </c>
    </row>
    <row r="31" spans="1:30" x14ac:dyDescent="0.35">
      <c r="A31">
        <v>890303093</v>
      </c>
      <c r="B31" t="s">
        <v>30</v>
      </c>
      <c r="C31">
        <v>6</v>
      </c>
      <c r="D31" t="s">
        <v>78</v>
      </c>
      <c r="E31" s="1">
        <v>44811</v>
      </c>
      <c r="F31" s="1">
        <v>44838</v>
      </c>
      <c r="G31" s="1">
        <v>44823</v>
      </c>
      <c r="H31" t="s">
        <v>79</v>
      </c>
      <c r="I31" t="s">
        <v>33</v>
      </c>
      <c r="J31">
        <v>19579</v>
      </c>
      <c r="K31" t="s">
        <v>34</v>
      </c>
      <c r="L31" t="s">
        <v>34</v>
      </c>
      <c r="N31">
        <v>28900</v>
      </c>
      <c r="Y31">
        <v>0</v>
      </c>
      <c r="AA31">
        <v>3700</v>
      </c>
      <c r="AB31">
        <v>0</v>
      </c>
      <c r="AC31">
        <v>25200</v>
      </c>
      <c r="AD31">
        <v>0</v>
      </c>
    </row>
    <row r="32" spans="1:30" x14ac:dyDescent="0.35">
      <c r="A32">
        <v>890303093</v>
      </c>
      <c r="B32" t="s">
        <v>30</v>
      </c>
      <c r="C32">
        <v>6</v>
      </c>
      <c r="D32" t="s">
        <v>80</v>
      </c>
      <c r="E32" s="1">
        <v>44812</v>
      </c>
      <c r="F32" s="1">
        <v>44838</v>
      </c>
      <c r="G32" s="1">
        <v>44812</v>
      </c>
      <c r="H32" t="s">
        <v>79</v>
      </c>
      <c r="I32" t="s">
        <v>33</v>
      </c>
      <c r="J32">
        <v>19579</v>
      </c>
      <c r="K32" t="s">
        <v>34</v>
      </c>
      <c r="L32" t="s">
        <v>34</v>
      </c>
      <c r="N32">
        <v>57700</v>
      </c>
      <c r="Y32">
        <v>0</v>
      </c>
      <c r="AA32">
        <v>0</v>
      </c>
      <c r="AB32">
        <v>0</v>
      </c>
      <c r="AC32">
        <v>57700</v>
      </c>
      <c r="AD32">
        <v>0</v>
      </c>
    </row>
    <row r="33" spans="1:30" x14ac:dyDescent="0.35">
      <c r="A33">
        <v>890303093</v>
      </c>
      <c r="B33" t="s">
        <v>30</v>
      </c>
      <c r="C33">
        <v>6</v>
      </c>
      <c r="D33" t="s">
        <v>81</v>
      </c>
      <c r="E33" s="1">
        <v>44812</v>
      </c>
      <c r="I33" t="s">
        <v>36</v>
      </c>
      <c r="K33" t="s">
        <v>34</v>
      </c>
      <c r="L33" t="s">
        <v>37</v>
      </c>
      <c r="N33">
        <v>27300</v>
      </c>
      <c r="Y33">
        <v>0</v>
      </c>
      <c r="AA33">
        <v>0</v>
      </c>
      <c r="AB33">
        <v>27300</v>
      </c>
      <c r="AD33">
        <v>0</v>
      </c>
    </row>
    <row r="34" spans="1:30" x14ac:dyDescent="0.35">
      <c r="A34">
        <v>890303093</v>
      </c>
      <c r="B34" t="s">
        <v>30</v>
      </c>
      <c r="C34">
        <v>6</v>
      </c>
      <c r="D34" t="s">
        <v>82</v>
      </c>
      <c r="E34" s="1">
        <v>44812</v>
      </c>
      <c r="F34" s="1">
        <v>44838</v>
      </c>
      <c r="G34" s="1">
        <v>44812</v>
      </c>
      <c r="H34" t="s">
        <v>79</v>
      </c>
      <c r="I34" t="s">
        <v>33</v>
      </c>
      <c r="J34">
        <v>19579</v>
      </c>
      <c r="K34" t="s">
        <v>34</v>
      </c>
      <c r="L34" t="s">
        <v>34</v>
      </c>
      <c r="N34">
        <v>57700</v>
      </c>
      <c r="Y34">
        <v>0</v>
      </c>
      <c r="AA34">
        <v>0</v>
      </c>
      <c r="AB34">
        <v>0</v>
      </c>
      <c r="AC34">
        <v>57700</v>
      </c>
      <c r="AD34">
        <v>0</v>
      </c>
    </row>
    <row r="35" spans="1:30" x14ac:dyDescent="0.35">
      <c r="A35">
        <v>890303093</v>
      </c>
      <c r="B35" t="s">
        <v>30</v>
      </c>
      <c r="C35">
        <v>6</v>
      </c>
      <c r="D35" t="s">
        <v>83</v>
      </c>
      <c r="E35" s="1">
        <v>44812</v>
      </c>
      <c r="F35" s="1">
        <v>44838</v>
      </c>
      <c r="G35" s="1">
        <v>44812</v>
      </c>
      <c r="H35" t="s">
        <v>79</v>
      </c>
      <c r="I35" t="s">
        <v>33</v>
      </c>
      <c r="J35">
        <v>19579</v>
      </c>
      <c r="K35" t="s">
        <v>34</v>
      </c>
      <c r="L35" t="s">
        <v>34</v>
      </c>
      <c r="N35">
        <v>57700</v>
      </c>
      <c r="Y35">
        <v>0</v>
      </c>
      <c r="AA35">
        <v>0</v>
      </c>
      <c r="AB35">
        <v>0</v>
      </c>
      <c r="AC35">
        <v>57700</v>
      </c>
      <c r="AD35">
        <v>0</v>
      </c>
    </row>
    <row r="36" spans="1:30" x14ac:dyDescent="0.35">
      <c r="A36">
        <v>890303093</v>
      </c>
      <c r="B36" t="s">
        <v>30</v>
      </c>
      <c r="C36">
        <v>6</v>
      </c>
      <c r="D36" t="s">
        <v>84</v>
      </c>
      <c r="E36" s="1">
        <v>44812</v>
      </c>
      <c r="F36" s="1">
        <v>45201</v>
      </c>
      <c r="G36" s="1">
        <v>44784</v>
      </c>
      <c r="H36" t="s">
        <v>85</v>
      </c>
      <c r="I36" t="s">
        <v>33</v>
      </c>
      <c r="J36">
        <v>21872</v>
      </c>
      <c r="K36" t="s">
        <v>37</v>
      </c>
      <c r="L36" t="s">
        <v>34</v>
      </c>
      <c r="M36" t="s">
        <v>79</v>
      </c>
      <c r="N36">
        <v>16286983</v>
      </c>
      <c r="O36">
        <v>19501259</v>
      </c>
      <c r="P36" s="1">
        <v>45126</v>
      </c>
      <c r="R36" s="1">
        <v>45337</v>
      </c>
      <c r="S36">
        <v>0</v>
      </c>
      <c r="T36">
        <v>0</v>
      </c>
      <c r="U36" s="1">
        <v>45337</v>
      </c>
      <c r="V36">
        <v>4843</v>
      </c>
      <c r="W36">
        <v>17651359</v>
      </c>
      <c r="X36">
        <v>1849900</v>
      </c>
      <c r="Y36">
        <v>19501259</v>
      </c>
      <c r="Z36">
        <v>0</v>
      </c>
      <c r="AA36">
        <v>272924</v>
      </c>
      <c r="AB36">
        <v>0</v>
      </c>
      <c r="AD36">
        <v>14164159</v>
      </c>
    </row>
    <row r="37" spans="1:30" x14ac:dyDescent="0.35">
      <c r="A37">
        <v>890303093</v>
      </c>
      <c r="B37" t="s">
        <v>30</v>
      </c>
      <c r="C37">
        <v>6</v>
      </c>
      <c r="D37" t="s">
        <v>86</v>
      </c>
      <c r="E37" s="1">
        <v>44813</v>
      </c>
      <c r="F37" s="1">
        <v>44838</v>
      </c>
      <c r="G37" s="1">
        <v>44813</v>
      </c>
      <c r="H37" t="s">
        <v>79</v>
      </c>
      <c r="I37" t="s">
        <v>33</v>
      </c>
      <c r="J37">
        <v>19579</v>
      </c>
      <c r="K37" t="s">
        <v>34</v>
      </c>
      <c r="L37" t="s">
        <v>34</v>
      </c>
      <c r="N37">
        <v>57700</v>
      </c>
      <c r="Y37">
        <v>0</v>
      </c>
      <c r="AA37">
        <v>0</v>
      </c>
      <c r="AB37">
        <v>0</v>
      </c>
      <c r="AC37">
        <v>57700</v>
      </c>
      <c r="AD37">
        <v>0</v>
      </c>
    </row>
    <row r="38" spans="1:30" x14ac:dyDescent="0.35">
      <c r="A38">
        <v>890303093</v>
      </c>
      <c r="B38" t="s">
        <v>30</v>
      </c>
      <c r="C38">
        <v>6</v>
      </c>
      <c r="D38" t="s">
        <v>87</v>
      </c>
      <c r="E38" s="1">
        <v>44820</v>
      </c>
      <c r="F38" s="1">
        <v>44853</v>
      </c>
      <c r="G38" s="1">
        <v>44820</v>
      </c>
      <c r="H38" t="s">
        <v>77</v>
      </c>
      <c r="I38" t="s">
        <v>33</v>
      </c>
      <c r="J38">
        <v>19723</v>
      </c>
      <c r="K38" t="s">
        <v>34</v>
      </c>
      <c r="L38" t="s">
        <v>34</v>
      </c>
      <c r="N38">
        <v>27300</v>
      </c>
      <c r="Y38">
        <v>0</v>
      </c>
      <c r="AA38">
        <v>0</v>
      </c>
      <c r="AB38">
        <v>0</v>
      </c>
      <c r="AC38">
        <v>27300</v>
      </c>
      <c r="AD38">
        <v>0</v>
      </c>
    </row>
    <row r="39" spans="1:30" x14ac:dyDescent="0.35">
      <c r="A39">
        <v>890303093</v>
      </c>
      <c r="B39" t="s">
        <v>30</v>
      </c>
      <c r="C39">
        <v>6</v>
      </c>
      <c r="D39" t="s">
        <v>88</v>
      </c>
      <c r="E39" s="1">
        <v>44820</v>
      </c>
      <c r="F39" s="1">
        <v>44853</v>
      </c>
      <c r="G39" s="1">
        <v>44820</v>
      </c>
      <c r="H39" t="s">
        <v>77</v>
      </c>
      <c r="I39" t="s">
        <v>33</v>
      </c>
      <c r="J39">
        <v>19723</v>
      </c>
      <c r="K39" t="s">
        <v>34</v>
      </c>
      <c r="L39" t="s">
        <v>34</v>
      </c>
      <c r="N39">
        <v>57700</v>
      </c>
      <c r="Y39">
        <v>0</v>
      </c>
      <c r="AA39">
        <v>0</v>
      </c>
      <c r="AB39">
        <v>0</v>
      </c>
      <c r="AC39">
        <v>57700</v>
      </c>
      <c r="AD39">
        <v>0</v>
      </c>
    </row>
    <row r="40" spans="1:30" x14ac:dyDescent="0.35">
      <c r="A40">
        <v>890303093</v>
      </c>
      <c r="B40" t="s">
        <v>30</v>
      </c>
      <c r="C40">
        <v>6</v>
      </c>
      <c r="D40" t="s">
        <v>89</v>
      </c>
      <c r="E40" s="1">
        <v>44840</v>
      </c>
      <c r="F40" s="1">
        <v>44883</v>
      </c>
      <c r="G40" s="1">
        <v>44840</v>
      </c>
      <c r="H40" t="s">
        <v>90</v>
      </c>
      <c r="I40" t="s">
        <v>33</v>
      </c>
      <c r="J40">
        <v>19943</v>
      </c>
      <c r="K40" t="s">
        <v>34</v>
      </c>
      <c r="L40" t="s">
        <v>34</v>
      </c>
      <c r="N40">
        <v>57700</v>
      </c>
      <c r="O40">
        <v>6600</v>
      </c>
      <c r="P40" s="1">
        <v>44994</v>
      </c>
      <c r="S40">
        <v>0</v>
      </c>
      <c r="T40">
        <v>0</v>
      </c>
      <c r="U40" s="1">
        <v>45036</v>
      </c>
      <c r="V40">
        <v>0</v>
      </c>
      <c r="W40">
        <v>6600</v>
      </c>
      <c r="X40">
        <v>0</v>
      </c>
      <c r="Y40">
        <v>6600</v>
      </c>
      <c r="Z40">
        <v>0</v>
      </c>
      <c r="AA40">
        <v>0</v>
      </c>
      <c r="AB40">
        <v>6600</v>
      </c>
      <c r="AC40">
        <v>51100</v>
      </c>
      <c r="AD40">
        <v>0</v>
      </c>
    </row>
    <row r="41" spans="1:30" x14ac:dyDescent="0.35">
      <c r="A41">
        <v>890303093</v>
      </c>
      <c r="B41" t="s">
        <v>30</v>
      </c>
      <c r="C41">
        <v>6</v>
      </c>
      <c r="D41" t="s">
        <v>91</v>
      </c>
      <c r="E41" s="1">
        <v>44853</v>
      </c>
      <c r="F41" s="1">
        <v>44883</v>
      </c>
      <c r="G41" s="1">
        <v>44853</v>
      </c>
      <c r="H41" t="s">
        <v>90</v>
      </c>
      <c r="I41" t="s">
        <v>33</v>
      </c>
      <c r="J41">
        <v>19943</v>
      </c>
      <c r="K41" t="s">
        <v>34</v>
      </c>
      <c r="L41" t="s">
        <v>34</v>
      </c>
      <c r="N41">
        <v>57700</v>
      </c>
      <c r="Y41">
        <v>0</v>
      </c>
      <c r="AA41">
        <v>3700</v>
      </c>
      <c r="AB41">
        <v>0</v>
      </c>
      <c r="AC41">
        <v>54000</v>
      </c>
      <c r="AD41">
        <v>0</v>
      </c>
    </row>
    <row r="42" spans="1:30" x14ac:dyDescent="0.35">
      <c r="A42">
        <v>890303093</v>
      </c>
      <c r="B42" t="s">
        <v>30</v>
      </c>
      <c r="C42">
        <v>6</v>
      </c>
      <c r="D42" t="s">
        <v>92</v>
      </c>
      <c r="E42" s="1">
        <v>44870</v>
      </c>
      <c r="F42" s="1">
        <v>44883</v>
      </c>
      <c r="G42" s="1">
        <v>44870</v>
      </c>
      <c r="H42" t="s">
        <v>90</v>
      </c>
      <c r="I42" t="s">
        <v>33</v>
      </c>
      <c r="J42">
        <v>19943</v>
      </c>
      <c r="K42" t="s">
        <v>34</v>
      </c>
      <c r="L42" t="s">
        <v>34</v>
      </c>
      <c r="N42">
        <v>205962</v>
      </c>
      <c r="Y42">
        <v>0</v>
      </c>
      <c r="AA42">
        <v>0</v>
      </c>
      <c r="AB42">
        <v>0</v>
      </c>
      <c r="AC42">
        <v>205962</v>
      </c>
      <c r="AD42">
        <v>0</v>
      </c>
    </row>
    <row r="43" spans="1:30" x14ac:dyDescent="0.35">
      <c r="A43">
        <v>890303093</v>
      </c>
      <c r="B43" t="s">
        <v>30</v>
      </c>
      <c r="C43">
        <v>6</v>
      </c>
      <c r="D43" t="s">
        <v>93</v>
      </c>
      <c r="E43" s="1">
        <v>44876</v>
      </c>
      <c r="F43" s="1">
        <v>44914</v>
      </c>
      <c r="G43" s="1">
        <v>44876</v>
      </c>
      <c r="H43" t="s">
        <v>94</v>
      </c>
      <c r="I43" t="s">
        <v>33</v>
      </c>
      <c r="J43">
        <v>20156</v>
      </c>
      <c r="K43" t="s">
        <v>34</v>
      </c>
      <c r="L43" t="s">
        <v>34</v>
      </c>
      <c r="N43">
        <v>67300</v>
      </c>
      <c r="Y43">
        <v>0</v>
      </c>
      <c r="AA43">
        <v>3700</v>
      </c>
      <c r="AB43">
        <v>0</v>
      </c>
      <c r="AC43">
        <v>63600</v>
      </c>
      <c r="AD43">
        <v>0</v>
      </c>
    </row>
    <row r="44" spans="1:30" x14ac:dyDescent="0.35">
      <c r="A44">
        <v>890303093</v>
      </c>
      <c r="B44" t="s">
        <v>30</v>
      </c>
      <c r="C44">
        <v>6</v>
      </c>
      <c r="D44" t="s">
        <v>95</v>
      </c>
      <c r="E44" s="1">
        <v>44882</v>
      </c>
      <c r="F44" s="1">
        <v>44914</v>
      </c>
      <c r="G44" s="1">
        <v>44882</v>
      </c>
      <c r="H44" t="s">
        <v>94</v>
      </c>
      <c r="I44" t="s">
        <v>33</v>
      </c>
      <c r="J44">
        <v>20156</v>
      </c>
      <c r="K44" t="s">
        <v>34</v>
      </c>
      <c r="L44" t="s">
        <v>34</v>
      </c>
      <c r="N44">
        <v>57700</v>
      </c>
      <c r="Y44">
        <v>0</v>
      </c>
      <c r="AA44">
        <v>3700</v>
      </c>
      <c r="AB44">
        <v>0</v>
      </c>
      <c r="AC44">
        <v>54000</v>
      </c>
      <c r="AD44">
        <v>0</v>
      </c>
    </row>
    <row r="45" spans="1:30" x14ac:dyDescent="0.35">
      <c r="A45">
        <v>890303093</v>
      </c>
      <c r="B45" t="s">
        <v>30</v>
      </c>
      <c r="C45">
        <v>6</v>
      </c>
      <c r="D45" t="s">
        <v>96</v>
      </c>
      <c r="E45" s="1">
        <v>44895</v>
      </c>
      <c r="F45" s="1">
        <v>44930</v>
      </c>
      <c r="G45" s="1">
        <v>44839</v>
      </c>
      <c r="H45" t="s">
        <v>97</v>
      </c>
      <c r="I45" t="s">
        <v>33</v>
      </c>
      <c r="J45">
        <v>20249</v>
      </c>
      <c r="K45" t="s">
        <v>34</v>
      </c>
      <c r="L45" t="s">
        <v>34</v>
      </c>
      <c r="N45">
        <v>257000</v>
      </c>
      <c r="Y45">
        <v>0</v>
      </c>
      <c r="AA45">
        <v>0</v>
      </c>
      <c r="AB45">
        <v>0</v>
      </c>
      <c r="AC45">
        <v>257000</v>
      </c>
      <c r="AD45">
        <v>0</v>
      </c>
    </row>
    <row r="46" spans="1:30" x14ac:dyDescent="0.35">
      <c r="A46">
        <v>890303093</v>
      </c>
      <c r="B46" t="s">
        <v>30</v>
      </c>
      <c r="C46">
        <v>6</v>
      </c>
      <c r="D46" t="s">
        <v>98</v>
      </c>
      <c r="E46" s="1">
        <v>44896</v>
      </c>
      <c r="F46" s="1">
        <v>44914</v>
      </c>
      <c r="G46" s="1">
        <v>44893</v>
      </c>
      <c r="H46" t="s">
        <v>94</v>
      </c>
      <c r="I46" t="s">
        <v>33</v>
      </c>
      <c r="J46">
        <v>20156</v>
      </c>
      <c r="K46" t="s">
        <v>34</v>
      </c>
      <c r="L46" t="s">
        <v>34</v>
      </c>
      <c r="N46">
        <v>11562022</v>
      </c>
      <c r="Y46">
        <v>0</v>
      </c>
      <c r="AA46">
        <v>0</v>
      </c>
      <c r="AB46">
        <v>0</v>
      </c>
      <c r="AC46">
        <v>11562022</v>
      </c>
      <c r="AD46">
        <v>0</v>
      </c>
    </row>
    <row r="47" spans="1:30" x14ac:dyDescent="0.35">
      <c r="A47">
        <v>890303093</v>
      </c>
      <c r="B47" t="s">
        <v>30</v>
      </c>
      <c r="C47">
        <v>6</v>
      </c>
      <c r="D47" t="s">
        <v>99</v>
      </c>
      <c r="E47" s="1">
        <v>44904</v>
      </c>
      <c r="F47" s="1">
        <v>44930</v>
      </c>
      <c r="G47" s="1">
        <v>44902</v>
      </c>
      <c r="H47" t="s">
        <v>97</v>
      </c>
      <c r="I47" t="s">
        <v>33</v>
      </c>
      <c r="J47">
        <v>20249</v>
      </c>
      <c r="K47" t="s">
        <v>34</v>
      </c>
      <c r="L47" t="s">
        <v>34</v>
      </c>
      <c r="N47">
        <v>123445</v>
      </c>
      <c r="Y47">
        <v>0</v>
      </c>
      <c r="AA47">
        <v>0</v>
      </c>
      <c r="AB47">
        <v>0</v>
      </c>
      <c r="AC47">
        <v>123445</v>
      </c>
      <c r="AD47">
        <v>0</v>
      </c>
    </row>
    <row r="48" spans="1:30" x14ac:dyDescent="0.35">
      <c r="A48">
        <v>890303093</v>
      </c>
      <c r="B48" t="s">
        <v>30</v>
      </c>
      <c r="C48">
        <v>6</v>
      </c>
      <c r="D48" t="s">
        <v>100</v>
      </c>
      <c r="E48" s="1">
        <v>44912</v>
      </c>
      <c r="F48" s="1">
        <v>44930</v>
      </c>
      <c r="G48" s="1">
        <v>44910</v>
      </c>
      <c r="H48" t="s">
        <v>97</v>
      </c>
      <c r="I48" t="s">
        <v>33</v>
      </c>
      <c r="J48">
        <v>20249</v>
      </c>
      <c r="K48" t="s">
        <v>34</v>
      </c>
      <c r="L48" t="s">
        <v>34</v>
      </c>
      <c r="N48">
        <v>653650</v>
      </c>
      <c r="Y48">
        <v>0</v>
      </c>
      <c r="AA48">
        <v>0</v>
      </c>
      <c r="AB48">
        <v>0</v>
      </c>
      <c r="AC48">
        <v>653650</v>
      </c>
      <c r="AD48">
        <v>0</v>
      </c>
    </row>
    <row r="49" spans="1:30" x14ac:dyDescent="0.35">
      <c r="A49">
        <v>890303093</v>
      </c>
      <c r="B49" t="s">
        <v>30</v>
      </c>
      <c r="C49">
        <v>6</v>
      </c>
      <c r="D49" t="s">
        <v>101</v>
      </c>
      <c r="E49" s="1">
        <v>44913</v>
      </c>
      <c r="F49" s="1">
        <v>44930</v>
      </c>
      <c r="G49" s="1">
        <v>44908</v>
      </c>
      <c r="H49" t="s">
        <v>97</v>
      </c>
      <c r="I49" t="s">
        <v>33</v>
      </c>
      <c r="J49">
        <v>20249</v>
      </c>
      <c r="K49" t="s">
        <v>34</v>
      </c>
      <c r="L49" t="s">
        <v>34</v>
      </c>
      <c r="N49">
        <v>628533</v>
      </c>
      <c r="Y49">
        <v>0</v>
      </c>
      <c r="AA49">
        <v>0</v>
      </c>
      <c r="AB49">
        <v>0</v>
      </c>
      <c r="AC49">
        <v>628533</v>
      </c>
      <c r="AD49">
        <v>0</v>
      </c>
    </row>
    <row r="50" spans="1:30" x14ac:dyDescent="0.35">
      <c r="A50">
        <v>890303093</v>
      </c>
      <c r="B50" t="s">
        <v>30</v>
      </c>
      <c r="C50">
        <v>6</v>
      </c>
      <c r="D50" t="s">
        <v>102</v>
      </c>
      <c r="E50" s="1">
        <v>44915</v>
      </c>
      <c r="F50" s="1">
        <v>44978</v>
      </c>
      <c r="G50" s="1">
        <v>44910</v>
      </c>
      <c r="H50" t="s">
        <v>103</v>
      </c>
      <c r="I50" t="s">
        <v>33</v>
      </c>
      <c r="J50">
        <v>20477</v>
      </c>
      <c r="K50" t="s">
        <v>34</v>
      </c>
      <c r="L50" t="s">
        <v>34</v>
      </c>
      <c r="N50">
        <v>87702</v>
      </c>
      <c r="O50">
        <v>87702</v>
      </c>
      <c r="P50" s="1">
        <v>45126</v>
      </c>
      <c r="S50">
        <v>0</v>
      </c>
      <c r="T50">
        <v>0</v>
      </c>
      <c r="V50">
        <v>0</v>
      </c>
      <c r="W50">
        <v>0</v>
      </c>
      <c r="X50">
        <v>0</v>
      </c>
      <c r="Y50">
        <v>0</v>
      </c>
      <c r="Z50">
        <v>87702</v>
      </c>
      <c r="AA50">
        <v>0</v>
      </c>
      <c r="AB50">
        <v>0</v>
      </c>
      <c r="AD50">
        <v>87702</v>
      </c>
    </row>
    <row r="51" spans="1:30" x14ac:dyDescent="0.35">
      <c r="A51">
        <v>890303093</v>
      </c>
      <c r="B51" t="s">
        <v>30</v>
      </c>
      <c r="C51">
        <v>6</v>
      </c>
      <c r="D51" t="s">
        <v>104</v>
      </c>
      <c r="E51" s="1">
        <v>44916</v>
      </c>
      <c r="F51" s="1">
        <v>44930</v>
      </c>
      <c r="G51" s="1">
        <v>44839</v>
      </c>
      <c r="H51" t="s">
        <v>97</v>
      </c>
      <c r="I51" t="s">
        <v>33</v>
      </c>
      <c r="J51">
        <v>20249</v>
      </c>
      <c r="K51" t="s">
        <v>34</v>
      </c>
      <c r="L51" t="s">
        <v>34</v>
      </c>
      <c r="N51">
        <v>282700</v>
      </c>
      <c r="Y51">
        <v>0</v>
      </c>
      <c r="AA51">
        <v>0</v>
      </c>
      <c r="AB51">
        <v>0</v>
      </c>
      <c r="AC51">
        <v>282700</v>
      </c>
      <c r="AD51">
        <v>0</v>
      </c>
    </row>
    <row r="52" spans="1:30" x14ac:dyDescent="0.35">
      <c r="A52">
        <v>890303093</v>
      </c>
      <c r="B52" t="s">
        <v>30</v>
      </c>
      <c r="C52">
        <v>6</v>
      </c>
      <c r="D52" t="s">
        <v>105</v>
      </c>
      <c r="E52" s="1">
        <v>44928</v>
      </c>
      <c r="F52" s="1">
        <v>44978</v>
      </c>
      <c r="G52" s="1">
        <v>44902</v>
      </c>
      <c r="H52" t="s">
        <v>106</v>
      </c>
      <c r="I52" t="s">
        <v>33</v>
      </c>
      <c r="J52">
        <v>20557</v>
      </c>
      <c r="K52" t="s">
        <v>34</v>
      </c>
      <c r="L52" t="s">
        <v>34</v>
      </c>
      <c r="N52">
        <v>313681</v>
      </c>
      <c r="Y52">
        <v>0</v>
      </c>
      <c r="AA52">
        <v>0</v>
      </c>
      <c r="AB52">
        <v>0</v>
      </c>
      <c r="AC52">
        <v>313681</v>
      </c>
      <c r="AD52">
        <v>0</v>
      </c>
    </row>
    <row r="53" spans="1:30" x14ac:dyDescent="0.35">
      <c r="A53">
        <v>890303093</v>
      </c>
      <c r="B53" t="s">
        <v>30</v>
      </c>
      <c r="C53">
        <v>6</v>
      </c>
      <c r="D53" t="s">
        <v>107</v>
      </c>
      <c r="E53" s="1">
        <v>44952</v>
      </c>
      <c r="F53" s="1">
        <v>45201</v>
      </c>
      <c r="G53" s="1">
        <v>44940</v>
      </c>
      <c r="H53" t="s">
        <v>85</v>
      </c>
      <c r="I53" t="s">
        <v>33</v>
      </c>
      <c r="J53">
        <v>21872</v>
      </c>
      <c r="K53" t="s">
        <v>37</v>
      </c>
      <c r="L53" t="s">
        <v>34</v>
      </c>
      <c r="M53" t="s">
        <v>106</v>
      </c>
      <c r="N53">
        <v>8762367</v>
      </c>
      <c r="O53">
        <v>9249867</v>
      </c>
      <c r="P53" s="1">
        <v>44987</v>
      </c>
      <c r="R53" s="1">
        <v>45337</v>
      </c>
      <c r="S53">
        <v>0</v>
      </c>
      <c r="T53">
        <v>0</v>
      </c>
      <c r="U53" s="1">
        <v>45337</v>
      </c>
      <c r="V53">
        <v>4843</v>
      </c>
      <c r="W53">
        <v>9161167</v>
      </c>
      <c r="X53">
        <v>88700</v>
      </c>
      <c r="Y53">
        <v>9249867</v>
      </c>
      <c r="Z53">
        <v>0</v>
      </c>
      <c r="AA53">
        <v>0</v>
      </c>
      <c r="AB53">
        <v>0</v>
      </c>
      <c r="AD53">
        <v>8673667</v>
      </c>
    </row>
    <row r="54" spans="1:30" x14ac:dyDescent="0.35">
      <c r="A54">
        <v>890303093</v>
      </c>
      <c r="B54" t="s">
        <v>30</v>
      </c>
      <c r="C54">
        <v>6</v>
      </c>
      <c r="D54" t="s">
        <v>108</v>
      </c>
      <c r="E54" s="1">
        <v>44953</v>
      </c>
      <c r="F54" s="1">
        <v>44978</v>
      </c>
      <c r="G54" s="1">
        <v>44952</v>
      </c>
      <c r="H54" t="s">
        <v>106</v>
      </c>
      <c r="I54" t="s">
        <v>33</v>
      </c>
      <c r="J54">
        <v>20557</v>
      </c>
      <c r="K54" t="s">
        <v>34</v>
      </c>
      <c r="L54" t="s">
        <v>34</v>
      </c>
      <c r="N54">
        <v>323269</v>
      </c>
      <c r="Y54">
        <v>0</v>
      </c>
      <c r="AA54">
        <v>0</v>
      </c>
      <c r="AB54">
        <v>0</v>
      </c>
      <c r="AC54">
        <v>323269</v>
      </c>
      <c r="AD54">
        <v>0</v>
      </c>
    </row>
    <row r="55" spans="1:30" x14ac:dyDescent="0.35">
      <c r="A55">
        <v>890303093</v>
      </c>
      <c r="B55" t="s">
        <v>30</v>
      </c>
      <c r="C55">
        <v>6</v>
      </c>
      <c r="D55" t="s">
        <v>109</v>
      </c>
      <c r="E55" s="1">
        <v>44957</v>
      </c>
      <c r="F55" s="1">
        <v>44978</v>
      </c>
      <c r="G55" s="1">
        <v>44957</v>
      </c>
      <c r="H55" t="s">
        <v>106</v>
      </c>
      <c r="I55" t="s">
        <v>33</v>
      </c>
      <c r="J55">
        <v>20557</v>
      </c>
      <c r="K55" t="s">
        <v>34</v>
      </c>
      <c r="L55" t="s">
        <v>34</v>
      </c>
      <c r="N55">
        <v>625800</v>
      </c>
      <c r="Y55">
        <v>0</v>
      </c>
      <c r="AA55">
        <v>0</v>
      </c>
      <c r="AB55">
        <v>0</v>
      </c>
      <c r="AC55">
        <v>625800</v>
      </c>
      <c r="AD55">
        <v>0</v>
      </c>
    </row>
    <row r="56" spans="1:30" x14ac:dyDescent="0.35">
      <c r="A56">
        <v>890303093</v>
      </c>
      <c r="B56" t="s">
        <v>30</v>
      </c>
      <c r="C56">
        <v>6</v>
      </c>
      <c r="D56" t="s">
        <v>110</v>
      </c>
      <c r="E56" s="1">
        <v>44970</v>
      </c>
      <c r="F56" s="1">
        <v>45033</v>
      </c>
      <c r="G56" s="1">
        <v>44970</v>
      </c>
      <c r="H56" t="s">
        <v>111</v>
      </c>
      <c r="I56" t="s">
        <v>33</v>
      </c>
      <c r="J56">
        <v>20724</v>
      </c>
      <c r="K56" t="s">
        <v>34</v>
      </c>
      <c r="L56" t="s">
        <v>34</v>
      </c>
      <c r="N56">
        <v>48800</v>
      </c>
      <c r="O56">
        <v>5100</v>
      </c>
      <c r="P56" s="1">
        <v>45041</v>
      </c>
      <c r="R56" s="1">
        <v>45266</v>
      </c>
      <c r="S56">
        <v>0</v>
      </c>
      <c r="T56">
        <v>0</v>
      </c>
      <c r="U56" s="1">
        <v>45266</v>
      </c>
      <c r="V56">
        <v>4749</v>
      </c>
      <c r="W56">
        <v>5100</v>
      </c>
      <c r="X56">
        <v>0</v>
      </c>
      <c r="Y56">
        <v>5100</v>
      </c>
      <c r="Z56">
        <v>0</v>
      </c>
      <c r="AA56">
        <v>4100</v>
      </c>
      <c r="AB56">
        <v>0</v>
      </c>
      <c r="AC56">
        <v>44700</v>
      </c>
      <c r="AD56">
        <v>0</v>
      </c>
    </row>
    <row r="57" spans="1:30" x14ac:dyDescent="0.35">
      <c r="A57">
        <v>890303093</v>
      </c>
      <c r="B57" t="s">
        <v>30</v>
      </c>
      <c r="C57">
        <v>6</v>
      </c>
      <c r="D57" t="s">
        <v>112</v>
      </c>
      <c r="E57" s="1">
        <v>44977</v>
      </c>
      <c r="F57" s="1">
        <v>45323</v>
      </c>
      <c r="G57" s="1">
        <v>44977</v>
      </c>
      <c r="H57" t="s">
        <v>113</v>
      </c>
      <c r="I57" t="s">
        <v>33</v>
      </c>
      <c r="J57">
        <v>22415</v>
      </c>
      <c r="K57" t="s">
        <v>37</v>
      </c>
      <c r="L57" t="s">
        <v>34</v>
      </c>
      <c r="M57" t="s">
        <v>111</v>
      </c>
      <c r="N57">
        <v>309700</v>
      </c>
      <c r="O57">
        <v>309700</v>
      </c>
      <c r="P57" s="1">
        <v>45040</v>
      </c>
      <c r="S57">
        <v>0</v>
      </c>
      <c r="T57">
        <v>0</v>
      </c>
      <c r="V57">
        <v>0</v>
      </c>
      <c r="W57">
        <v>0</v>
      </c>
      <c r="X57">
        <v>0</v>
      </c>
      <c r="Y57">
        <v>0</v>
      </c>
      <c r="Z57">
        <v>309700</v>
      </c>
      <c r="AA57">
        <v>0</v>
      </c>
      <c r="AB57">
        <v>0</v>
      </c>
      <c r="AD57">
        <v>309700</v>
      </c>
    </row>
    <row r="58" spans="1:30" x14ac:dyDescent="0.35">
      <c r="A58">
        <v>890303093</v>
      </c>
      <c r="B58" t="s">
        <v>30</v>
      </c>
      <c r="C58">
        <v>6</v>
      </c>
      <c r="D58" t="s">
        <v>114</v>
      </c>
      <c r="E58" s="1">
        <v>44980</v>
      </c>
      <c r="F58" s="1">
        <v>45033</v>
      </c>
      <c r="G58" s="1">
        <v>44980</v>
      </c>
      <c r="H58" t="s">
        <v>111</v>
      </c>
      <c r="I58" t="s">
        <v>33</v>
      </c>
      <c r="J58">
        <v>20724</v>
      </c>
      <c r="K58" t="s">
        <v>34</v>
      </c>
      <c r="L58" t="s">
        <v>34</v>
      </c>
      <c r="N58">
        <v>64500</v>
      </c>
      <c r="O58">
        <v>6800</v>
      </c>
      <c r="P58" s="1">
        <v>45041</v>
      </c>
      <c r="S58">
        <v>0</v>
      </c>
      <c r="T58">
        <v>0</v>
      </c>
      <c r="V58">
        <v>0</v>
      </c>
      <c r="W58">
        <v>0</v>
      </c>
      <c r="X58">
        <v>0</v>
      </c>
      <c r="Y58">
        <v>0</v>
      </c>
      <c r="Z58">
        <v>6800</v>
      </c>
      <c r="AA58">
        <v>4100</v>
      </c>
      <c r="AB58">
        <v>0</v>
      </c>
      <c r="AC58">
        <v>53600</v>
      </c>
      <c r="AD58">
        <v>6800</v>
      </c>
    </row>
    <row r="59" spans="1:30" x14ac:dyDescent="0.35">
      <c r="A59">
        <v>890303093</v>
      </c>
      <c r="B59" t="s">
        <v>30</v>
      </c>
      <c r="C59">
        <v>6</v>
      </c>
      <c r="D59" t="s">
        <v>115</v>
      </c>
      <c r="E59" s="1">
        <v>44988</v>
      </c>
      <c r="F59" s="1">
        <v>45086</v>
      </c>
      <c r="G59" s="1">
        <v>44980</v>
      </c>
      <c r="H59" t="s">
        <v>116</v>
      </c>
      <c r="I59" t="s">
        <v>33</v>
      </c>
      <c r="J59">
        <v>20900</v>
      </c>
      <c r="K59" t="s">
        <v>34</v>
      </c>
      <c r="L59" t="s">
        <v>34</v>
      </c>
      <c r="N59">
        <v>10481247</v>
      </c>
      <c r="Y59">
        <v>0</v>
      </c>
      <c r="AA59">
        <v>16400</v>
      </c>
      <c r="AB59">
        <v>0</v>
      </c>
      <c r="AC59">
        <v>10464847</v>
      </c>
      <c r="AD59">
        <v>0</v>
      </c>
    </row>
    <row r="60" spans="1:30" x14ac:dyDescent="0.35">
      <c r="A60">
        <v>890303093</v>
      </c>
      <c r="B60" t="s">
        <v>30</v>
      </c>
      <c r="C60">
        <v>6</v>
      </c>
      <c r="D60" t="s">
        <v>117</v>
      </c>
      <c r="E60" s="1">
        <v>44988</v>
      </c>
      <c r="F60" s="1">
        <v>45086</v>
      </c>
      <c r="G60" s="1">
        <v>44981</v>
      </c>
      <c r="H60" t="s">
        <v>116</v>
      </c>
      <c r="I60" t="s">
        <v>33</v>
      </c>
      <c r="J60">
        <v>20900</v>
      </c>
      <c r="K60" t="s">
        <v>34</v>
      </c>
      <c r="L60" t="s">
        <v>34</v>
      </c>
      <c r="N60">
        <v>1000067</v>
      </c>
      <c r="O60">
        <v>73600</v>
      </c>
      <c r="P60" s="1">
        <v>45111</v>
      </c>
      <c r="R60" s="1">
        <v>45266</v>
      </c>
      <c r="S60">
        <v>0</v>
      </c>
      <c r="T60">
        <v>0</v>
      </c>
      <c r="U60" s="1">
        <v>45266</v>
      </c>
      <c r="V60">
        <v>4749</v>
      </c>
      <c r="W60">
        <v>73600</v>
      </c>
      <c r="X60">
        <v>0</v>
      </c>
      <c r="Y60">
        <v>73600</v>
      </c>
      <c r="Z60">
        <v>0</v>
      </c>
      <c r="AA60">
        <v>0</v>
      </c>
      <c r="AB60">
        <v>0</v>
      </c>
      <c r="AC60">
        <v>926467</v>
      </c>
      <c r="AD60">
        <v>73600</v>
      </c>
    </row>
    <row r="61" spans="1:30" x14ac:dyDescent="0.35">
      <c r="A61">
        <v>890303093</v>
      </c>
      <c r="B61" t="s">
        <v>30</v>
      </c>
      <c r="C61">
        <v>6</v>
      </c>
      <c r="D61" t="s">
        <v>118</v>
      </c>
      <c r="E61" s="1">
        <v>44998</v>
      </c>
      <c r="F61" s="1">
        <v>45086</v>
      </c>
      <c r="G61" s="1">
        <v>44998</v>
      </c>
      <c r="H61" t="s">
        <v>116</v>
      </c>
      <c r="I61" t="s">
        <v>33</v>
      </c>
      <c r="J61">
        <v>20900</v>
      </c>
      <c r="K61" t="s">
        <v>34</v>
      </c>
      <c r="L61" t="s">
        <v>34</v>
      </c>
      <c r="N61">
        <v>64500</v>
      </c>
      <c r="O61">
        <v>6800</v>
      </c>
      <c r="P61" s="1">
        <v>45126</v>
      </c>
      <c r="R61" s="1">
        <v>45266</v>
      </c>
      <c r="S61">
        <v>0</v>
      </c>
      <c r="T61">
        <v>0</v>
      </c>
      <c r="U61" s="1">
        <v>45266</v>
      </c>
      <c r="V61">
        <v>4749</v>
      </c>
      <c r="W61">
        <v>6800</v>
      </c>
      <c r="X61">
        <v>0</v>
      </c>
      <c r="Y61">
        <v>6800</v>
      </c>
      <c r="Z61">
        <v>0</v>
      </c>
      <c r="AA61">
        <v>0</v>
      </c>
      <c r="AB61">
        <v>0</v>
      </c>
      <c r="AC61">
        <v>57700</v>
      </c>
      <c r="AD61">
        <v>6800</v>
      </c>
    </row>
    <row r="62" spans="1:30" x14ac:dyDescent="0.35">
      <c r="A62">
        <v>890303093</v>
      </c>
      <c r="B62" t="s">
        <v>30</v>
      </c>
      <c r="C62">
        <v>6</v>
      </c>
      <c r="D62" t="s">
        <v>119</v>
      </c>
      <c r="E62" s="1">
        <v>45030</v>
      </c>
      <c r="F62" s="1">
        <v>45201</v>
      </c>
      <c r="G62" s="1">
        <v>45018</v>
      </c>
      <c r="H62" t="s">
        <v>85</v>
      </c>
      <c r="I62" t="s">
        <v>33</v>
      </c>
      <c r="J62">
        <v>21872</v>
      </c>
      <c r="K62" t="s">
        <v>37</v>
      </c>
      <c r="L62" t="s">
        <v>34</v>
      </c>
      <c r="M62" t="s">
        <v>120</v>
      </c>
      <c r="N62">
        <v>7943765</v>
      </c>
      <c r="O62">
        <v>8674165</v>
      </c>
      <c r="P62" s="1">
        <v>45075</v>
      </c>
      <c r="R62" s="1">
        <v>45337</v>
      </c>
      <c r="S62">
        <v>0</v>
      </c>
      <c r="T62">
        <v>0</v>
      </c>
      <c r="U62" s="1">
        <v>45337</v>
      </c>
      <c r="V62">
        <v>4843</v>
      </c>
      <c r="W62">
        <v>8281415</v>
      </c>
      <c r="X62">
        <v>392750</v>
      </c>
      <c r="Y62">
        <v>8674165</v>
      </c>
      <c r="Z62">
        <v>0</v>
      </c>
      <c r="AA62">
        <v>0</v>
      </c>
      <c r="AB62">
        <v>0</v>
      </c>
      <c r="AD62">
        <v>7551015</v>
      </c>
    </row>
    <row r="63" spans="1:30" x14ac:dyDescent="0.35">
      <c r="A63">
        <v>890303093</v>
      </c>
      <c r="B63" t="s">
        <v>30</v>
      </c>
      <c r="C63">
        <v>6</v>
      </c>
      <c r="D63" t="s">
        <v>121</v>
      </c>
      <c r="E63" s="1">
        <v>45035</v>
      </c>
      <c r="F63" s="1">
        <v>45064</v>
      </c>
      <c r="G63" s="1">
        <v>45035</v>
      </c>
      <c r="H63" t="s">
        <v>120</v>
      </c>
      <c r="I63" t="s">
        <v>33</v>
      </c>
      <c r="J63">
        <v>21030</v>
      </c>
      <c r="K63" t="s">
        <v>34</v>
      </c>
      <c r="L63" t="s">
        <v>34</v>
      </c>
      <c r="N63">
        <v>64500</v>
      </c>
      <c r="Y63">
        <v>0</v>
      </c>
      <c r="AA63">
        <v>0</v>
      </c>
      <c r="AB63">
        <v>0</v>
      </c>
      <c r="AC63">
        <v>64500</v>
      </c>
      <c r="AD63">
        <v>0</v>
      </c>
    </row>
    <row r="64" spans="1:30" x14ac:dyDescent="0.35">
      <c r="A64">
        <v>890303093</v>
      </c>
      <c r="B64" t="s">
        <v>30</v>
      </c>
      <c r="C64">
        <v>6</v>
      </c>
      <c r="D64" t="s">
        <v>122</v>
      </c>
      <c r="E64" s="1">
        <v>45040</v>
      </c>
      <c r="F64" s="1">
        <v>45064</v>
      </c>
      <c r="G64" s="1">
        <v>45040</v>
      </c>
      <c r="H64" t="s">
        <v>120</v>
      </c>
      <c r="I64" t="s">
        <v>33</v>
      </c>
      <c r="J64">
        <v>21030</v>
      </c>
      <c r="K64" t="s">
        <v>34</v>
      </c>
      <c r="L64" t="s">
        <v>34</v>
      </c>
      <c r="N64">
        <v>17900</v>
      </c>
      <c r="Y64">
        <v>0</v>
      </c>
      <c r="AA64">
        <v>4100</v>
      </c>
      <c r="AB64">
        <v>0</v>
      </c>
      <c r="AC64">
        <v>13800</v>
      </c>
      <c r="AD64">
        <v>0</v>
      </c>
    </row>
    <row r="65" spans="1:30" x14ac:dyDescent="0.35">
      <c r="A65">
        <v>890303093</v>
      </c>
      <c r="B65" t="s">
        <v>30</v>
      </c>
      <c r="C65">
        <v>6</v>
      </c>
      <c r="D65" t="s">
        <v>123</v>
      </c>
      <c r="E65" s="1">
        <v>45054</v>
      </c>
      <c r="F65" s="1">
        <v>45064</v>
      </c>
      <c r="G65" s="1">
        <v>45054</v>
      </c>
      <c r="H65" t="s">
        <v>120</v>
      </c>
      <c r="I65" t="s">
        <v>33</v>
      </c>
      <c r="J65">
        <v>21030</v>
      </c>
      <c r="K65" t="s">
        <v>34</v>
      </c>
      <c r="L65" t="s">
        <v>34</v>
      </c>
      <c r="N65">
        <v>64500</v>
      </c>
      <c r="Y65">
        <v>0</v>
      </c>
      <c r="AA65">
        <v>0</v>
      </c>
      <c r="AB65">
        <v>0</v>
      </c>
      <c r="AC65">
        <v>64500</v>
      </c>
      <c r="AD65">
        <v>0</v>
      </c>
    </row>
    <row r="66" spans="1:30" x14ac:dyDescent="0.35">
      <c r="A66">
        <v>890303093</v>
      </c>
      <c r="B66" t="s">
        <v>30</v>
      </c>
      <c r="C66">
        <v>6</v>
      </c>
      <c r="D66" t="s">
        <v>124</v>
      </c>
      <c r="E66" s="1">
        <v>45063</v>
      </c>
      <c r="F66" s="1">
        <v>45086</v>
      </c>
      <c r="G66" s="1">
        <v>45062</v>
      </c>
      <c r="H66" t="s">
        <v>125</v>
      </c>
      <c r="I66" t="s">
        <v>33</v>
      </c>
      <c r="J66">
        <v>21081</v>
      </c>
      <c r="K66" t="s">
        <v>34</v>
      </c>
      <c r="L66" t="s">
        <v>34</v>
      </c>
      <c r="N66">
        <v>9331944</v>
      </c>
      <c r="Y66">
        <v>0</v>
      </c>
      <c r="AA66">
        <v>0</v>
      </c>
      <c r="AB66">
        <v>0</v>
      </c>
      <c r="AC66">
        <v>9331944</v>
      </c>
      <c r="AD66">
        <v>0</v>
      </c>
    </row>
    <row r="67" spans="1:30" x14ac:dyDescent="0.35">
      <c r="A67">
        <v>890303093</v>
      </c>
      <c r="B67" t="s">
        <v>30</v>
      </c>
      <c r="C67">
        <v>6</v>
      </c>
      <c r="D67" t="s">
        <v>126</v>
      </c>
      <c r="E67" s="1">
        <v>45117</v>
      </c>
      <c r="F67" s="1">
        <v>45170</v>
      </c>
      <c r="G67" s="1">
        <v>45116</v>
      </c>
      <c r="H67" t="s">
        <v>127</v>
      </c>
      <c r="I67" t="s">
        <v>33</v>
      </c>
      <c r="J67">
        <v>21617</v>
      </c>
      <c r="K67" t="s">
        <v>34</v>
      </c>
      <c r="L67" t="s">
        <v>34</v>
      </c>
      <c r="N67">
        <v>2284600</v>
      </c>
      <c r="O67">
        <v>281500</v>
      </c>
      <c r="P67" s="1">
        <v>45231</v>
      </c>
      <c r="R67" s="1">
        <v>45266</v>
      </c>
      <c r="S67">
        <v>0</v>
      </c>
      <c r="T67">
        <v>0</v>
      </c>
      <c r="U67" s="1">
        <v>45266</v>
      </c>
      <c r="V67">
        <v>4749</v>
      </c>
      <c r="W67">
        <v>29700</v>
      </c>
      <c r="X67">
        <v>251800</v>
      </c>
      <c r="Y67">
        <v>281500</v>
      </c>
      <c r="Z67">
        <v>0</v>
      </c>
      <c r="AA67">
        <v>0</v>
      </c>
      <c r="AB67">
        <v>0</v>
      </c>
      <c r="AC67">
        <v>1963038</v>
      </c>
      <c r="AD67">
        <v>69762</v>
      </c>
    </row>
    <row r="68" spans="1:30" x14ac:dyDescent="0.35">
      <c r="A68">
        <v>890303093</v>
      </c>
      <c r="B68" t="s">
        <v>30</v>
      </c>
      <c r="C68">
        <v>6</v>
      </c>
      <c r="D68" t="s">
        <v>128</v>
      </c>
      <c r="E68" s="1">
        <v>45124</v>
      </c>
      <c r="F68" s="1">
        <v>45170</v>
      </c>
      <c r="G68" s="1">
        <v>45122</v>
      </c>
      <c r="H68" t="s">
        <v>127</v>
      </c>
      <c r="I68" t="s">
        <v>33</v>
      </c>
      <c r="J68">
        <v>21617</v>
      </c>
      <c r="K68" t="s">
        <v>34</v>
      </c>
      <c r="L68" t="s">
        <v>34</v>
      </c>
      <c r="N68">
        <v>11539859</v>
      </c>
      <c r="O68">
        <v>73600</v>
      </c>
      <c r="P68" s="1">
        <v>45231</v>
      </c>
      <c r="R68" s="1">
        <v>45266</v>
      </c>
      <c r="S68">
        <v>0</v>
      </c>
      <c r="T68">
        <v>0</v>
      </c>
      <c r="U68" s="1">
        <v>45266</v>
      </c>
      <c r="V68">
        <v>4749</v>
      </c>
      <c r="W68">
        <v>73600</v>
      </c>
      <c r="X68">
        <v>0</v>
      </c>
      <c r="Y68">
        <v>73600</v>
      </c>
      <c r="Z68">
        <v>0</v>
      </c>
      <c r="AA68">
        <v>0</v>
      </c>
      <c r="AB68">
        <v>0</v>
      </c>
      <c r="AC68">
        <v>11236934</v>
      </c>
      <c r="AD68">
        <v>302925</v>
      </c>
    </row>
    <row r="69" spans="1:30" x14ac:dyDescent="0.35">
      <c r="A69">
        <v>890303093</v>
      </c>
      <c r="B69" t="s">
        <v>30</v>
      </c>
      <c r="C69">
        <v>6</v>
      </c>
      <c r="D69" t="s">
        <v>129</v>
      </c>
      <c r="E69" s="1">
        <v>45134</v>
      </c>
      <c r="F69" s="1">
        <v>45170</v>
      </c>
      <c r="G69" s="1">
        <v>45134</v>
      </c>
      <c r="H69" t="s">
        <v>127</v>
      </c>
      <c r="I69" t="s">
        <v>33</v>
      </c>
      <c r="J69">
        <v>21617</v>
      </c>
      <c r="K69" t="s">
        <v>34</v>
      </c>
      <c r="L69" t="s">
        <v>34</v>
      </c>
      <c r="N69">
        <v>64500</v>
      </c>
      <c r="O69">
        <v>23200</v>
      </c>
      <c r="P69" s="1">
        <v>45231</v>
      </c>
      <c r="R69" s="1">
        <v>45266</v>
      </c>
      <c r="S69">
        <v>0</v>
      </c>
      <c r="T69">
        <v>0</v>
      </c>
      <c r="U69" s="1">
        <v>45266</v>
      </c>
      <c r="V69">
        <v>4749</v>
      </c>
      <c r="W69">
        <v>6800</v>
      </c>
      <c r="X69">
        <v>16400</v>
      </c>
      <c r="Y69">
        <v>23200</v>
      </c>
      <c r="Z69">
        <v>0</v>
      </c>
      <c r="AA69">
        <v>0</v>
      </c>
      <c r="AB69">
        <v>0</v>
      </c>
      <c r="AC69">
        <v>41300</v>
      </c>
      <c r="AD69">
        <v>6800</v>
      </c>
    </row>
    <row r="70" spans="1:30" x14ac:dyDescent="0.35">
      <c r="A70">
        <v>890303093</v>
      </c>
      <c r="B70" t="s">
        <v>30</v>
      </c>
      <c r="C70">
        <v>6</v>
      </c>
      <c r="D70" t="s">
        <v>130</v>
      </c>
      <c r="E70" s="1">
        <v>45197</v>
      </c>
      <c r="F70" s="1">
        <v>45231</v>
      </c>
      <c r="G70" s="1">
        <v>45197</v>
      </c>
      <c r="H70" t="s">
        <v>131</v>
      </c>
      <c r="I70" t="s">
        <v>33</v>
      </c>
      <c r="J70">
        <v>22016</v>
      </c>
      <c r="K70" t="s">
        <v>34</v>
      </c>
      <c r="L70" t="s">
        <v>34</v>
      </c>
      <c r="N70">
        <v>5929400</v>
      </c>
      <c r="O70">
        <v>903400</v>
      </c>
      <c r="P70" s="1">
        <v>45287</v>
      </c>
      <c r="R70" s="1">
        <v>45337</v>
      </c>
      <c r="S70">
        <v>0</v>
      </c>
      <c r="T70">
        <v>0</v>
      </c>
      <c r="U70" s="1">
        <v>45337</v>
      </c>
      <c r="V70">
        <v>4843</v>
      </c>
      <c r="W70">
        <v>0</v>
      </c>
      <c r="X70">
        <v>903400</v>
      </c>
      <c r="Y70">
        <v>903400</v>
      </c>
      <c r="Z70">
        <v>0</v>
      </c>
      <c r="AA70">
        <v>0</v>
      </c>
      <c r="AB70">
        <v>0</v>
      </c>
      <c r="AC70">
        <v>4925480</v>
      </c>
      <c r="AD70">
        <v>100520</v>
      </c>
    </row>
    <row r="71" spans="1:30" x14ac:dyDescent="0.35">
      <c r="A71">
        <v>890303093</v>
      </c>
      <c r="B71" t="s">
        <v>30</v>
      </c>
      <c r="C71">
        <v>6</v>
      </c>
      <c r="D71" t="s">
        <v>132</v>
      </c>
      <c r="E71" s="1">
        <v>45253</v>
      </c>
      <c r="F71" s="1">
        <v>45293</v>
      </c>
      <c r="G71" s="1">
        <v>45253</v>
      </c>
      <c r="H71" t="s">
        <v>133</v>
      </c>
      <c r="I71" t="s">
        <v>33</v>
      </c>
      <c r="J71">
        <v>22215</v>
      </c>
      <c r="K71" t="s">
        <v>34</v>
      </c>
      <c r="L71" t="s">
        <v>34</v>
      </c>
      <c r="N71">
        <v>82600</v>
      </c>
      <c r="Y71">
        <v>0</v>
      </c>
      <c r="AA71">
        <v>0</v>
      </c>
      <c r="AB71">
        <v>0</v>
      </c>
      <c r="AD71">
        <v>82600</v>
      </c>
    </row>
    <row r="72" spans="1:30" x14ac:dyDescent="0.35">
      <c r="A72">
        <v>890303093</v>
      </c>
      <c r="B72" t="s">
        <v>30</v>
      </c>
      <c r="C72">
        <v>6</v>
      </c>
      <c r="D72" t="s">
        <v>134</v>
      </c>
      <c r="E72" s="1">
        <v>45286</v>
      </c>
      <c r="F72" s="1">
        <v>45303</v>
      </c>
      <c r="G72" s="1">
        <v>45266</v>
      </c>
      <c r="H72" t="s">
        <v>135</v>
      </c>
      <c r="I72" t="s">
        <v>33</v>
      </c>
      <c r="J72">
        <v>22366</v>
      </c>
      <c r="K72" t="s">
        <v>34</v>
      </c>
      <c r="L72" t="s">
        <v>34</v>
      </c>
      <c r="N72">
        <v>71711997</v>
      </c>
      <c r="O72">
        <v>71407414</v>
      </c>
      <c r="P72" s="1">
        <v>45384</v>
      </c>
      <c r="S72">
        <v>0</v>
      </c>
      <c r="T72">
        <v>0</v>
      </c>
      <c r="V72">
        <v>0</v>
      </c>
      <c r="W72">
        <v>0</v>
      </c>
      <c r="X72">
        <v>0</v>
      </c>
      <c r="Y72">
        <v>0</v>
      </c>
      <c r="Z72">
        <v>71407414</v>
      </c>
      <c r="AA72">
        <v>304583</v>
      </c>
      <c r="AB72">
        <v>0</v>
      </c>
      <c r="AD72">
        <v>71407414</v>
      </c>
    </row>
    <row r="73" spans="1:30" x14ac:dyDescent="0.35">
      <c r="A73">
        <v>890303093</v>
      </c>
      <c r="B73" t="s">
        <v>30</v>
      </c>
      <c r="C73">
        <v>6</v>
      </c>
      <c r="D73" t="s">
        <v>136</v>
      </c>
      <c r="E73" s="1">
        <v>45314</v>
      </c>
      <c r="F73" s="1">
        <v>45335</v>
      </c>
      <c r="G73" s="1">
        <v>45314</v>
      </c>
      <c r="H73" t="s">
        <v>137</v>
      </c>
      <c r="I73" t="s">
        <v>33</v>
      </c>
      <c r="J73">
        <v>22516</v>
      </c>
      <c r="K73" t="s">
        <v>34</v>
      </c>
      <c r="L73" t="s">
        <v>34</v>
      </c>
      <c r="N73">
        <v>71600</v>
      </c>
      <c r="Y73">
        <v>0</v>
      </c>
      <c r="AA73">
        <v>4500</v>
      </c>
      <c r="AB73">
        <v>0</v>
      </c>
      <c r="AD73">
        <v>67100</v>
      </c>
    </row>
    <row r="74" spans="1:30" x14ac:dyDescent="0.35">
      <c r="A74">
        <v>890303093</v>
      </c>
      <c r="B74" t="s">
        <v>30</v>
      </c>
      <c r="C74">
        <v>6</v>
      </c>
      <c r="D74" t="s">
        <v>138</v>
      </c>
      <c r="E74" s="1">
        <v>45316</v>
      </c>
      <c r="F74" s="1">
        <v>45335</v>
      </c>
      <c r="G74" s="1">
        <v>45306</v>
      </c>
      <c r="H74" t="s">
        <v>137</v>
      </c>
      <c r="I74" t="s">
        <v>33</v>
      </c>
      <c r="J74">
        <v>22516</v>
      </c>
      <c r="K74" t="s">
        <v>34</v>
      </c>
      <c r="L74" t="s">
        <v>34</v>
      </c>
      <c r="N74">
        <v>571700</v>
      </c>
      <c r="Y74">
        <v>0</v>
      </c>
      <c r="AA74">
        <v>0</v>
      </c>
      <c r="AB74">
        <v>0</v>
      </c>
      <c r="AD74">
        <v>571700</v>
      </c>
    </row>
    <row r="75" spans="1:30" x14ac:dyDescent="0.35">
      <c r="A75">
        <v>890303093</v>
      </c>
      <c r="B75" t="s">
        <v>30</v>
      </c>
      <c r="C75">
        <v>6</v>
      </c>
      <c r="D75" t="s">
        <v>139</v>
      </c>
      <c r="E75" s="1">
        <v>44199</v>
      </c>
      <c r="F75" s="1">
        <v>44253</v>
      </c>
      <c r="G75" s="1">
        <v>44178</v>
      </c>
      <c r="H75" t="s">
        <v>140</v>
      </c>
      <c r="I75" t="s">
        <v>33</v>
      </c>
      <c r="J75">
        <v>13264</v>
      </c>
      <c r="K75" t="s">
        <v>34</v>
      </c>
      <c r="L75" t="s">
        <v>34</v>
      </c>
      <c r="N75">
        <v>2077496</v>
      </c>
      <c r="Y75">
        <v>0</v>
      </c>
      <c r="AA75">
        <v>238913</v>
      </c>
      <c r="AB75">
        <v>0</v>
      </c>
      <c r="AC75">
        <v>1838583</v>
      </c>
      <c r="AD75">
        <v>0</v>
      </c>
    </row>
    <row r="76" spans="1:30" x14ac:dyDescent="0.35">
      <c r="A76">
        <v>890303093</v>
      </c>
      <c r="B76" t="s">
        <v>30</v>
      </c>
      <c r="C76">
        <v>6</v>
      </c>
      <c r="D76" t="s">
        <v>141</v>
      </c>
      <c r="E76" s="1">
        <v>44245</v>
      </c>
      <c r="F76" s="1">
        <v>44270</v>
      </c>
      <c r="G76" s="1">
        <v>44243</v>
      </c>
      <c r="H76" t="s">
        <v>142</v>
      </c>
      <c r="I76" t="s">
        <v>33</v>
      </c>
      <c r="J76">
        <v>14035</v>
      </c>
      <c r="K76" t="s">
        <v>34</v>
      </c>
      <c r="L76" t="s">
        <v>34</v>
      </c>
      <c r="N76">
        <v>1810880</v>
      </c>
      <c r="Y76">
        <v>0</v>
      </c>
      <c r="AA76">
        <v>0</v>
      </c>
      <c r="AB76">
        <v>0</v>
      </c>
      <c r="AC76">
        <v>1810880</v>
      </c>
      <c r="AD76">
        <v>0</v>
      </c>
    </row>
    <row r="77" spans="1:30" x14ac:dyDescent="0.35">
      <c r="A77">
        <v>890303093</v>
      </c>
      <c r="B77" t="s">
        <v>30</v>
      </c>
      <c r="C77">
        <v>6</v>
      </c>
      <c r="D77" t="s">
        <v>143</v>
      </c>
      <c r="E77" s="1">
        <v>43022</v>
      </c>
      <c r="F77" s="1">
        <v>43046</v>
      </c>
      <c r="G77" s="1">
        <v>43022</v>
      </c>
      <c r="H77" t="s">
        <v>144</v>
      </c>
      <c r="I77" t="s">
        <v>33</v>
      </c>
      <c r="J77">
        <v>5529</v>
      </c>
      <c r="K77" t="s">
        <v>34</v>
      </c>
      <c r="L77" t="s">
        <v>34</v>
      </c>
      <c r="N77">
        <v>281640</v>
      </c>
      <c r="Y77">
        <v>0</v>
      </c>
      <c r="AA77">
        <v>0</v>
      </c>
      <c r="AB77">
        <v>0</v>
      </c>
      <c r="AC77">
        <v>281640</v>
      </c>
      <c r="AD77">
        <v>0</v>
      </c>
    </row>
    <row r="78" spans="1:30" x14ac:dyDescent="0.35">
      <c r="A78">
        <v>890303093</v>
      </c>
      <c r="B78" t="s">
        <v>30</v>
      </c>
      <c r="C78">
        <v>6</v>
      </c>
      <c r="D78" t="s">
        <v>145</v>
      </c>
      <c r="E78" s="1">
        <v>43382</v>
      </c>
      <c r="F78" s="1">
        <v>43391</v>
      </c>
      <c r="G78" s="1">
        <v>43381</v>
      </c>
      <c r="H78" t="s">
        <v>146</v>
      </c>
      <c r="I78" t="s">
        <v>33</v>
      </c>
      <c r="J78">
        <v>8073</v>
      </c>
      <c r="K78" t="s">
        <v>34</v>
      </c>
      <c r="L78" t="s">
        <v>34</v>
      </c>
      <c r="N78">
        <v>95770</v>
      </c>
      <c r="Y78">
        <v>0</v>
      </c>
      <c r="AA78">
        <v>0</v>
      </c>
      <c r="AB78">
        <v>0</v>
      </c>
      <c r="AC78">
        <v>95770</v>
      </c>
      <c r="AD78">
        <v>0</v>
      </c>
    </row>
    <row r="79" spans="1:30" x14ac:dyDescent="0.35">
      <c r="A79">
        <v>890303093</v>
      </c>
      <c r="B79" t="s">
        <v>30</v>
      </c>
      <c r="C79">
        <v>6</v>
      </c>
      <c r="D79" t="s">
        <v>147</v>
      </c>
      <c r="E79" s="1">
        <v>43393</v>
      </c>
      <c r="F79" s="1">
        <v>43404</v>
      </c>
      <c r="G79" s="1">
        <v>43393</v>
      </c>
      <c r="H79" t="s">
        <v>148</v>
      </c>
      <c r="I79" t="s">
        <v>33</v>
      </c>
      <c r="J79">
        <v>8127</v>
      </c>
      <c r="K79" t="s">
        <v>34</v>
      </c>
      <c r="L79" t="s">
        <v>34</v>
      </c>
      <c r="N79">
        <v>51300</v>
      </c>
      <c r="Y79">
        <v>0</v>
      </c>
      <c r="AA79">
        <v>0</v>
      </c>
      <c r="AB79">
        <v>0</v>
      </c>
      <c r="AC79">
        <v>51300</v>
      </c>
      <c r="AD79">
        <v>0</v>
      </c>
    </row>
    <row r="80" spans="1:30" x14ac:dyDescent="0.35">
      <c r="A80">
        <v>890303093</v>
      </c>
      <c r="B80" t="s">
        <v>30</v>
      </c>
      <c r="C80">
        <v>6</v>
      </c>
      <c r="D80" t="s">
        <v>149</v>
      </c>
      <c r="E80" s="1">
        <v>43441</v>
      </c>
      <c r="F80" s="1">
        <v>43467</v>
      </c>
      <c r="G80" s="1">
        <v>43441</v>
      </c>
      <c r="H80" t="s">
        <v>150</v>
      </c>
      <c r="I80" t="s">
        <v>33</v>
      </c>
      <c r="J80">
        <v>8495</v>
      </c>
      <c r="K80" t="s">
        <v>34</v>
      </c>
      <c r="L80" t="s">
        <v>34</v>
      </c>
      <c r="N80">
        <v>2427200</v>
      </c>
      <c r="Y80">
        <v>0</v>
      </c>
      <c r="AA80">
        <v>0</v>
      </c>
      <c r="AB80">
        <v>0</v>
      </c>
      <c r="AC80">
        <v>2427200</v>
      </c>
      <c r="AD80">
        <v>0</v>
      </c>
    </row>
    <row r="81" spans="1:30" x14ac:dyDescent="0.35">
      <c r="A81">
        <v>890303093</v>
      </c>
      <c r="B81" t="s">
        <v>30</v>
      </c>
      <c r="C81">
        <v>6</v>
      </c>
      <c r="D81" t="s">
        <v>151</v>
      </c>
      <c r="E81" s="1">
        <v>43448</v>
      </c>
      <c r="F81" s="1">
        <v>43467</v>
      </c>
      <c r="G81" s="1">
        <v>43448</v>
      </c>
      <c r="H81" t="s">
        <v>150</v>
      </c>
      <c r="I81" t="s">
        <v>33</v>
      </c>
      <c r="J81">
        <v>8495</v>
      </c>
      <c r="K81" t="s">
        <v>34</v>
      </c>
      <c r="L81" t="s">
        <v>34</v>
      </c>
      <c r="N81">
        <v>421690</v>
      </c>
      <c r="Y81">
        <v>0</v>
      </c>
      <c r="AA81">
        <v>0</v>
      </c>
      <c r="AB81">
        <v>0</v>
      </c>
      <c r="AC81">
        <v>421690</v>
      </c>
      <c r="AD81">
        <v>0</v>
      </c>
    </row>
    <row r="82" spans="1:30" x14ac:dyDescent="0.35">
      <c r="A82">
        <v>890303093</v>
      </c>
      <c r="B82" t="s">
        <v>30</v>
      </c>
      <c r="C82">
        <v>6</v>
      </c>
      <c r="D82" t="s">
        <v>152</v>
      </c>
      <c r="E82" s="1">
        <v>43449</v>
      </c>
      <c r="F82" s="1">
        <v>43500</v>
      </c>
      <c r="G82" s="1">
        <v>43447</v>
      </c>
      <c r="H82" t="s">
        <v>153</v>
      </c>
      <c r="I82" t="s">
        <v>33</v>
      </c>
      <c r="J82">
        <v>8695</v>
      </c>
      <c r="K82" t="s">
        <v>34</v>
      </c>
      <c r="L82" t="s">
        <v>34</v>
      </c>
      <c r="N82">
        <v>1353810</v>
      </c>
      <c r="Y82">
        <v>0</v>
      </c>
      <c r="AA82">
        <v>0</v>
      </c>
      <c r="AB82">
        <v>0</v>
      </c>
      <c r="AC82">
        <v>1353810</v>
      </c>
      <c r="AD82">
        <v>0</v>
      </c>
    </row>
    <row r="83" spans="1:30" x14ac:dyDescent="0.35">
      <c r="A83">
        <v>890303093</v>
      </c>
      <c r="B83" t="s">
        <v>30</v>
      </c>
      <c r="C83">
        <v>6</v>
      </c>
      <c r="D83" t="s">
        <v>154</v>
      </c>
      <c r="E83" s="1">
        <v>43451</v>
      </c>
      <c r="F83" s="1">
        <v>43467</v>
      </c>
      <c r="G83" s="1">
        <v>43450</v>
      </c>
      <c r="H83" t="s">
        <v>150</v>
      </c>
      <c r="I83" t="s">
        <v>33</v>
      </c>
      <c r="J83">
        <v>8495</v>
      </c>
      <c r="K83" t="s">
        <v>34</v>
      </c>
      <c r="L83" t="s">
        <v>34</v>
      </c>
      <c r="N83">
        <v>233380</v>
      </c>
      <c r="Y83">
        <v>0</v>
      </c>
      <c r="AA83">
        <v>0</v>
      </c>
      <c r="AB83">
        <v>0</v>
      </c>
      <c r="AC83">
        <v>233380</v>
      </c>
      <c r="AD83">
        <v>0</v>
      </c>
    </row>
    <row r="84" spans="1:30" x14ac:dyDescent="0.35">
      <c r="A84">
        <v>890303093</v>
      </c>
      <c r="B84" t="s">
        <v>30</v>
      </c>
      <c r="C84">
        <v>6</v>
      </c>
      <c r="D84" t="s">
        <v>155</v>
      </c>
      <c r="E84" s="1">
        <v>43590</v>
      </c>
      <c r="F84" s="1">
        <v>43623</v>
      </c>
      <c r="G84" s="1">
        <v>43589</v>
      </c>
      <c r="H84" t="s">
        <v>156</v>
      </c>
      <c r="I84" t="s">
        <v>33</v>
      </c>
      <c r="J84">
        <v>9527</v>
      </c>
      <c r="K84" t="s">
        <v>34</v>
      </c>
      <c r="L84" t="s">
        <v>34</v>
      </c>
      <c r="N84">
        <v>534600</v>
      </c>
      <c r="Y84">
        <v>0</v>
      </c>
      <c r="AA84">
        <v>0</v>
      </c>
      <c r="AB84">
        <v>0</v>
      </c>
      <c r="AC84">
        <v>534600</v>
      </c>
      <c r="AD84">
        <v>0</v>
      </c>
    </row>
    <row r="85" spans="1:30" x14ac:dyDescent="0.35">
      <c r="A85">
        <v>890303093</v>
      </c>
      <c r="B85" t="s">
        <v>30</v>
      </c>
      <c r="C85">
        <v>6</v>
      </c>
      <c r="D85" t="s">
        <v>157</v>
      </c>
      <c r="E85" s="1">
        <v>43753</v>
      </c>
      <c r="F85" s="1">
        <v>43826</v>
      </c>
      <c r="G85" s="1">
        <v>43447</v>
      </c>
      <c r="H85" t="s">
        <v>158</v>
      </c>
      <c r="I85" t="s">
        <v>33</v>
      </c>
      <c r="J85">
        <v>10823</v>
      </c>
      <c r="K85" t="s">
        <v>34</v>
      </c>
      <c r="L85" t="s">
        <v>34</v>
      </c>
      <c r="N85">
        <v>50140</v>
      </c>
      <c r="Y85">
        <v>0</v>
      </c>
      <c r="AA85">
        <v>0</v>
      </c>
      <c r="AB85">
        <v>0</v>
      </c>
      <c r="AC85">
        <v>50140</v>
      </c>
      <c r="AD85">
        <v>0</v>
      </c>
    </row>
    <row r="86" spans="1:30" x14ac:dyDescent="0.35">
      <c r="A86">
        <v>890303093</v>
      </c>
      <c r="B86" t="s">
        <v>30</v>
      </c>
      <c r="C86">
        <v>6</v>
      </c>
      <c r="D86">
        <v>1223622</v>
      </c>
      <c r="E86" s="1">
        <v>41649</v>
      </c>
      <c r="F86" s="1">
        <v>41685</v>
      </c>
      <c r="H86" t="s">
        <v>159</v>
      </c>
      <c r="I86" t="s">
        <v>33</v>
      </c>
      <c r="J86" t="s">
        <v>159</v>
      </c>
      <c r="K86" t="s">
        <v>34</v>
      </c>
      <c r="L86" t="s">
        <v>34</v>
      </c>
      <c r="N86">
        <v>1497070</v>
      </c>
      <c r="Y86">
        <v>0</v>
      </c>
      <c r="AB86">
        <v>0</v>
      </c>
      <c r="AC86">
        <v>1497070</v>
      </c>
      <c r="AD86">
        <v>0</v>
      </c>
    </row>
    <row r="87" spans="1:30" x14ac:dyDescent="0.35">
      <c r="A87">
        <v>890303093</v>
      </c>
      <c r="B87" t="s">
        <v>30</v>
      </c>
      <c r="C87">
        <v>6</v>
      </c>
      <c r="D87">
        <v>1223747</v>
      </c>
      <c r="E87" s="1">
        <v>41652</v>
      </c>
      <c r="F87" s="1">
        <v>41713</v>
      </c>
      <c r="H87" t="s">
        <v>160</v>
      </c>
      <c r="I87" t="s">
        <v>33</v>
      </c>
      <c r="J87" t="s">
        <v>160</v>
      </c>
      <c r="K87" t="s">
        <v>34</v>
      </c>
      <c r="L87" t="s">
        <v>34</v>
      </c>
      <c r="N87">
        <v>51920</v>
      </c>
      <c r="Y87">
        <v>0</v>
      </c>
      <c r="AB87">
        <v>0</v>
      </c>
      <c r="AC87">
        <v>51920</v>
      </c>
      <c r="AD87">
        <v>0</v>
      </c>
    </row>
    <row r="88" spans="1:30" x14ac:dyDescent="0.35">
      <c r="A88">
        <v>890303093</v>
      </c>
      <c r="B88" t="s">
        <v>30</v>
      </c>
      <c r="C88">
        <v>6</v>
      </c>
      <c r="D88">
        <v>1230689</v>
      </c>
      <c r="E88" s="1">
        <v>41669</v>
      </c>
      <c r="F88" s="1">
        <v>41709</v>
      </c>
      <c r="G88" s="1">
        <v>41667</v>
      </c>
      <c r="H88" t="s">
        <v>161</v>
      </c>
      <c r="I88" t="s">
        <v>33</v>
      </c>
      <c r="J88">
        <v>25</v>
      </c>
      <c r="K88" t="s">
        <v>34</v>
      </c>
      <c r="L88" t="s">
        <v>34</v>
      </c>
      <c r="N88">
        <v>6016290</v>
      </c>
      <c r="Y88">
        <v>0</v>
      </c>
      <c r="AA88">
        <v>0</v>
      </c>
      <c r="AB88">
        <v>0</v>
      </c>
      <c r="AC88">
        <v>6016290</v>
      </c>
      <c r="AD88">
        <v>0</v>
      </c>
    </row>
    <row r="89" spans="1:30" x14ac:dyDescent="0.35">
      <c r="A89">
        <v>890303093</v>
      </c>
      <c r="B89" t="s">
        <v>30</v>
      </c>
      <c r="C89">
        <v>6</v>
      </c>
      <c r="D89">
        <v>1267554</v>
      </c>
      <c r="E89" s="1">
        <v>41783</v>
      </c>
      <c r="F89" s="1">
        <v>41824</v>
      </c>
      <c r="G89" s="1">
        <v>41783</v>
      </c>
      <c r="H89" t="s">
        <v>162</v>
      </c>
      <c r="I89" t="s">
        <v>33</v>
      </c>
      <c r="J89">
        <v>289</v>
      </c>
      <c r="K89" t="s">
        <v>34</v>
      </c>
      <c r="L89" t="s">
        <v>34</v>
      </c>
      <c r="N89">
        <v>45257</v>
      </c>
      <c r="Y89">
        <v>0</v>
      </c>
      <c r="AA89">
        <v>0</v>
      </c>
      <c r="AB89">
        <v>0</v>
      </c>
      <c r="AC89">
        <v>45257</v>
      </c>
      <c r="AD89">
        <v>0</v>
      </c>
    </row>
    <row r="90" spans="1:30" x14ac:dyDescent="0.35">
      <c r="A90">
        <v>890303093</v>
      </c>
      <c r="B90" t="s">
        <v>30</v>
      </c>
      <c r="C90">
        <v>6</v>
      </c>
      <c r="D90">
        <v>1279119</v>
      </c>
      <c r="E90" s="1">
        <v>41823</v>
      </c>
      <c r="F90" s="1">
        <v>41852</v>
      </c>
      <c r="G90" s="1">
        <v>41823</v>
      </c>
      <c r="H90" t="s">
        <v>163</v>
      </c>
      <c r="I90" t="s">
        <v>33</v>
      </c>
      <c r="J90">
        <v>432</v>
      </c>
      <c r="K90" t="s">
        <v>34</v>
      </c>
      <c r="L90" t="s">
        <v>34</v>
      </c>
      <c r="N90">
        <v>142280</v>
      </c>
      <c r="Y90">
        <v>0</v>
      </c>
      <c r="AA90">
        <v>0</v>
      </c>
      <c r="AB90">
        <v>0</v>
      </c>
      <c r="AC90">
        <v>142280</v>
      </c>
      <c r="AD90">
        <v>0</v>
      </c>
    </row>
    <row r="91" spans="1:30" x14ac:dyDescent="0.35">
      <c r="A91">
        <v>890303093</v>
      </c>
      <c r="B91" t="s">
        <v>30</v>
      </c>
      <c r="C91">
        <v>6</v>
      </c>
      <c r="D91">
        <v>1336796</v>
      </c>
      <c r="E91" s="1">
        <v>41998</v>
      </c>
      <c r="F91" s="1">
        <v>42040</v>
      </c>
      <c r="G91" s="1">
        <v>41998</v>
      </c>
      <c r="H91" t="s">
        <v>164</v>
      </c>
      <c r="I91" t="s">
        <v>33</v>
      </c>
      <c r="J91">
        <v>1169</v>
      </c>
      <c r="K91" t="s">
        <v>34</v>
      </c>
      <c r="L91" t="s">
        <v>34</v>
      </c>
      <c r="N91">
        <v>1939655</v>
      </c>
      <c r="Y91">
        <v>0</v>
      </c>
      <c r="AA91">
        <v>0</v>
      </c>
      <c r="AB91">
        <v>0</v>
      </c>
      <c r="AC91">
        <v>1939655</v>
      </c>
      <c r="AD91">
        <v>0</v>
      </c>
    </row>
    <row r="92" spans="1:30" x14ac:dyDescent="0.35">
      <c r="A92">
        <v>890303093</v>
      </c>
      <c r="B92" t="s">
        <v>30</v>
      </c>
      <c r="C92">
        <v>6</v>
      </c>
      <c r="D92">
        <v>1356728</v>
      </c>
      <c r="E92" s="1">
        <v>42064</v>
      </c>
      <c r="F92" s="1">
        <v>42094</v>
      </c>
      <c r="G92" s="1">
        <v>42064</v>
      </c>
      <c r="H92" t="s">
        <v>165</v>
      </c>
      <c r="I92" t="s">
        <v>33</v>
      </c>
      <c r="J92">
        <v>1351</v>
      </c>
      <c r="K92" t="s">
        <v>34</v>
      </c>
      <c r="L92" t="s">
        <v>34</v>
      </c>
      <c r="N92">
        <v>1178576</v>
      </c>
      <c r="Y92">
        <v>0</v>
      </c>
      <c r="AA92">
        <v>0</v>
      </c>
      <c r="AB92">
        <v>0</v>
      </c>
      <c r="AC92">
        <v>1178576</v>
      </c>
      <c r="AD92">
        <v>0</v>
      </c>
    </row>
    <row r="93" spans="1:30" x14ac:dyDescent="0.35">
      <c r="A93">
        <v>890303093</v>
      </c>
      <c r="B93" t="s">
        <v>30</v>
      </c>
      <c r="C93">
        <v>6</v>
      </c>
      <c r="D93">
        <v>1412230</v>
      </c>
      <c r="E93" s="1">
        <v>42215</v>
      </c>
      <c r="F93" s="1">
        <v>42254</v>
      </c>
      <c r="G93" s="1">
        <v>42215</v>
      </c>
      <c r="H93" t="s">
        <v>166</v>
      </c>
      <c r="I93" t="s">
        <v>33</v>
      </c>
      <c r="J93">
        <v>1931</v>
      </c>
      <c r="K93" t="s">
        <v>34</v>
      </c>
      <c r="L93" t="s">
        <v>34</v>
      </c>
      <c r="N93">
        <v>231540</v>
      </c>
      <c r="Y93">
        <v>0</v>
      </c>
      <c r="AA93">
        <v>25470</v>
      </c>
      <c r="AB93">
        <v>0</v>
      </c>
      <c r="AC93">
        <v>206070</v>
      </c>
      <c r="AD93">
        <v>0</v>
      </c>
    </row>
    <row r="94" spans="1:30" x14ac:dyDescent="0.35">
      <c r="A94">
        <v>890303093</v>
      </c>
      <c r="B94" t="s">
        <v>30</v>
      </c>
      <c r="C94">
        <v>6</v>
      </c>
      <c r="D94">
        <v>1423639</v>
      </c>
      <c r="E94" s="1">
        <v>42249</v>
      </c>
      <c r="F94" s="1">
        <v>42284</v>
      </c>
      <c r="G94" s="1">
        <v>42234</v>
      </c>
      <c r="H94" t="s">
        <v>167</v>
      </c>
      <c r="I94" t="s">
        <v>33</v>
      </c>
      <c r="J94">
        <v>2033</v>
      </c>
      <c r="K94" t="s">
        <v>34</v>
      </c>
      <c r="L94" t="s">
        <v>34</v>
      </c>
      <c r="N94">
        <v>2658564</v>
      </c>
      <c r="Y94">
        <v>0</v>
      </c>
      <c r="AA94">
        <v>0</v>
      </c>
      <c r="AB94">
        <v>0</v>
      </c>
      <c r="AC94">
        <v>2658564</v>
      </c>
      <c r="AD94">
        <v>0</v>
      </c>
    </row>
    <row r="95" spans="1:30" x14ac:dyDescent="0.35">
      <c r="A95">
        <v>890303093</v>
      </c>
      <c r="B95" t="s">
        <v>30</v>
      </c>
      <c r="C95">
        <v>6</v>
      </c>
      <c r="D95">
        <v>1451169</v>
      </c>
      <c r="E95" s="1">
        <v>42326</v>
      </c>
      <c r="F95" s="1">
        <v>42341</v>
      </c>
      <c r="G95" s="1">
        <v>42325</v>
      </c>
      <c r="H95" t="s">
        <v>168</v>
      </c>
      <c r="I95" t="s">
        <v>33</v>
      </c>
      <c r="J95">
        <v>2420</v>
      </c>
      <c r="K95" t="s">
        <v>34</v>
      </c>
      <c r="L95" t="s">
        <v>34</v>
      </c>
      <c r="N95">
        <v>54105</v>
      </c>
      <c r="Y95">
        <v>0</v>
      </c>
      <c r="AA95">
        <v>0</v>
      </c>
      <c r="AB95">
        <v>0</v>
      </c>
      <c r="AC95">
        <v>54105</v>
      </c>
      <c r="AD95">
        <v>0</v>
      </c>
    </row>
    <row r="96" spans="1:30" x14ac:dyDescent="0.35">
      <c r="A96">
        <v>890303093</v>
      </c>
      <c r="B96" t="s">
        <v>30</v>
      </c>
      <c r="C96">
        <v>6</v>
      </c>
      <c r="D96">
        <v>1453014</v>
      </c>
      <c r="E96" s="1">
        <v>42331</v>
      </c>
      <c r="F96" s="1">
        <v>42341</v>
      </c>
      <c r="G96" s="1">
        <v>42301</v>
      </c>
      <c r="H96" t="s">
        <v>168</v>
      </c>
      <c r="I96" t="s">
        <v>33</v>
      </c>
      <c r="J96">
        <v>2420</v>
      </c>
      <c r="K96" t="s">
        <v>34</v>
      </c>
      <c r="L96" t="s">
        <v>34</v>
      </c>
      <c r="N96">
        <v>437005</v>
      </c>
      <c r="Y96">
        <v>0</v>
      </c>
      <c r="AA96">
        <v>0</v>
      </c>
      <c r="AB96">
        <v>0</v>
      </c>
      <c r="AC96">
        <v>437005</v>
      </c>
      <c r="AD96">
        <v>0</v>
      </c>
    </row>
    <row r="97" spans="1:30" x14ac:dyDescent="0.35">
      <c r="A97">
        <v>890303093</v>
      </c>
      <c r="B97" t="s">
        <v>30</v>
      </c>
      <c r="C97">
        <v>6</v>
      </c>
      <c r="D97">
        <v>1456840</v>
      </c>
      <c r="E97" s="1">
        <v>42340</v>
      </c>
      <c r="F97" s="1">
        <v>42387</v>
      </c>
      <c r="G97" s="1">
        <v>42244</v>
      </c>
      <c r="H97" t="s">
        <v>169</v>
      </c>
      <c r="I97" t="s">
        <v>33</v>
      </c>
      <c r="J97">
        <v>2485</v>
      </c>
      <c r="K97" t="s">
        <v>34</v>
      </c>
      <c r="L97" t="s">
        <v>34</v>
      </c>
      <c r="N97">
        <v>5340880</v>
      </c>
      <c r="Y97">
        <v>0</v>
      </c>
      <c r="AA97">
        <v>0</v>
      </c>
      <c r="AB97">
        <v>0</v>
      </c>
      <c r="AC97">
        <v>5340880</v>
      </c>
      <c r="AD97">
        <v>0</v>
      </c>
    </row>
    <row r="98" spans="1:30" x14ac:dyDescent="0.35">
      <c r="A98">
        <v>890303093</v>
      </c>
      <c r="B98" t="s">
        <v>30</v>
      </c>
      <c r="C98">
        <v>6</v>
      </c>
      <c r="D98">
        <v>1465621</v>
      </c>
      <c r="E98" s="1">
        <v>42372</v>
      </c>
      <c r="F98" s="1">
        <v>42403</v>
      </c>
      <c r="G98" s="1">
        <v>42372</v>
      </c>
      <c r="H98" t="s">
        <v>170</v>
      </c>
      <c r="I98" t="s">
        <v>33</v>
      </c>
      <c r="J98">
        <v>2658</v>
      </c>
      <c r="K98" t="s">
        <v>34</v>
      </c>
      <c r="L98" t="s">
        <v>34</v>
      </c>
      <c r="N98">
        <v>81000</v>
      </c>
      <c r="Y98">
        <v>0</v>
      </c>
      <c r="AA98">
        <v>0</v>
      </c>
      <c r="AB98">
        <v>0</v>
      </c>
      <c r="AC98">
        <v>81000</v>
      </c>
      <c r="AD98">
        <v>0</v>
      </c>
    </row>
    <row r="99" spans="1:30" x14ac:dyDescent="0.35">
      <c r="A99">
        <v>890303093</v>
      </c>
      <c r="B99" t="s">
        <v>30</v>
      </c>
      <c r="C99">
        <v>6</v>
      </c>
      <c r="D99">
        <v>1467012</v>
      </c>
      <c r="E99" s="1">
        <v>42381</v>
      </c>
      <c r="F99" s="1">
        <v>43257</v>
      </c>
      <c r="G99" s="1">
        <v>42379</v>
      </c>
      <c r="H99" t="s">
        <v>171</v>
      </c>
      <c r="I99" t="s">
        <v>33</v>
      </c>
      <c r="J99">
        <v>7019</v>
      </c>
      <c r="K99" t="s">
        <v>37</v>
      </c>
      <c r="L99" t="s">
        <v>34</v>
      </c>
      <c r="M99" t="s">
        <v>170</v>
      </c>
      <c r="N99">
        <v>1830246</v>
      </c>
      <c r="O99">
        <v>1632346</v>
      </c>
      <c r="P99" s="1">
        <v>42466</v>
      </c>
      <c r="Q99" t="s">
        <v>172</v>
      </c>
      <c r="R99" s="1">
        <v>43193</v>
      </c>
      <c r="S99">
        <v>0</v>
      </c>
      <c r="T99">
        <v>1632346</v>
      </c>
      <c r="U99" s="1">
        <v>43402</v>
      </c>
      <c r="V99">
        <v>0</v>
      </c>
      <c r="W99">
        <v>1632346</v>
      </c>
      <c r="X99">
        <v>0</v>
      </c>
      <c r="Y99">
        <v>1632346</v>
      </c>
      <c r="Z99">
        <v>0</v>
      </c>
      <c r="AA99">
        <v>197900</v>
      </c>
      <c r="AB99">
        <v>0</v>
      </c>
      <c r="AC99">
        <v>1632346</v>
      </c>
      <c r="AD99">
        <v>0</v>
      </c>
    </row>
    <row r="100" spans="1:30" x14ac:dyDescent="0.35">
      <c r="A100">
        <v>890303093</v>
      </c>
      <c r="B100" t="s">
        <v>30</v>
      </c>
      <c r="C100">
        <v>6</v>
      </c>
      <c r="D100">
        <v>1469362</v>
      </c>
      <c r="E100" s="1">
        <v>42388</v>
      </c>
      <c r="F100" s="1">
        <v>42558</v>
      </c>
      <c r="G100" s="1">
        <v>42381</v>
      </c>
      <c r="H100" t="s">
        <v>173</v>
      </c>
      <c r="I100" t="s">
        <v>33</v>
      </c>
      <c r="J100">
        <v>3245</v>
      </c>
      <c r="K100" t="s">
        <v>34</v>
      </c>
      <c r="L100" t="s">
        <v>34</v>
      </c>
      <c r="N100">
        <v>20457384</v>
      </c>
      <c r="O100">
        <v>2399680</v>
      </c>
      <c r="P100" s="1">
        <v>42620</v>
      </c>
      <c r="Q100" t="s">
        <v>174</v>
      </c>
      <c r="R100" s="1">
        <v>42913</v>
      </c>
      <c r="S100">
        <v>0</v>
      </c>
      <c r="T100">
        <v>2399680</v>
      </c>
      <c r="U100" s="1">
        <v>43017</v>
      </c>
      <c r="V100">
        <v>0</v>
      </c>
      <c r="W100">
        <v>2399680</v>
      </c>
      <c r="X100">
        <v>0</v>
      </c>
      <c r="Y100">
        <v>2399680</v>
      </c>
      <c r="Z100">
        <v>0</v>
      </c>
      <c r="AA100">
        <v>0</v>
      </c>
      <c r="AB100">
        <v>0</v>
      </c>
      <c r="AC100">
        <v>20457384</v>
      </c>
      <c r="AD100">
        <v>0</v>
      </c>
    </row>
    <row r="101" spans="1:30" x14ac:dyDescent="0.35">
      <c r="A101">
        <v>890303093</v>
      </c>
      <c r="B101" t="s">
        <v>30</v>
      </c>
      <c r="C101">
        <v>6</v>
      </c>
      <c r="D101">
        <v>1483456</v>
      </c>
      <c r="E101" s="1">
        <v>42428</v>
      </c>
      <c r="F101" s="1">
        <v>42464</v>
      </c>
      <c r="G101" s="1">
        <v>42428</v>
      </c>
      <c r="H101" t="s">
        <v>175</v>
      </c>
      <c r="I101" t="s">
        <v>33</v>
      </c>
      <c r="J101">
        <v>2892</v>
      </c>
      <c r="K101" t="s">
        <v>34</v>
      </c>
      <c r="L101" t="s">
        <v>34</v>
      </c>
      <c r="N101">
        <v>539375</v>
      </c>
      <c r="Y101">
        <v>0</v>
      </c>
      <c r="AA101">
        <v>62029</v>
      </c>
      <c r="AB101">
        <v>0</v>
      </c>
      <c r="AC101">
        <v>477346</v>
      </c>
      <c r="AD101">
        <v>0</v>
      </c>
    </row>
    <row r="102" spans="1:30" x14ac:dyDescent="0.35">
      <c r="A102">
        <v>890303093</v>
      </c>
      <c r="B102" t="s">
        <v>30</v>
      </c>
      <c r="C102">
        <v>6</v>
      </c>
      <c r="D102">
        <v>1521910</v>
      </c>
      <c r="E102" s="1">
        <v>42541</v>
      </c>
      <c r="F102" s="1">
        <v>42558</v>
      </c>
      <c r="G102" s="1">
        <v>42540</v>
      </c>
      <c r="H102" t="s">
        <v>173</v>
      </c>
      <c r="I102" t="s">
        <v>33</v>
      </c>
      <c r="J102">
        <v>3245</v>
      </c>
      <c r="K102" t="s">
        <v>34</v>
      </c>
      <c r="L102" t="s">
        <v>34</v>
      </c>
      <c r="N102">
        <v>72796</v>
      </c>
      <c r="Y102">
        <v>0</v>
      </c>
      <c r="AA102">
        <v>0</v>
      </c>
      <c r="AB102">
        <v>0</v>
      </c>
      <c r="AC102">
        <v>72796</v>
      </c>
      <c r="AD102">
        <v>0</v>
      </c>
    </row>
    <row r="103" spans="1:30" x14ac:dyDescent="0.35">
      <c r="A103">
        <v>890303093</v>
      </c>
      <c r="B103" t="s">
        <v>30</v>
      </c>
      <c r="C103">
        <v>6</v>
      </c>
      <c r="D103">
        <v>1527322</v>
      </c>
      <c r="E103" s="1">
        <v>42555</v>
      </c>
      <c r="F103" s="1">
        <v>42591</v>
      </c>
      <c r="G103" s="1">
        <v>42554</v>
      </c>
      <c r="H103" t="s">
        <v>176</v>
      </c>
      <c r="I103" t="s">
        <v>33</v>
      </c>
      <c r="J103">
        <v>3369</v>
      </c>
      <c r="K103" t="s">
        <v>34</v>
      </c>
      <c r="L103" t="s">
        <v>34</v>
      </c>
      <c r="N103">
        <v>2614305</v>
      </c>
      <c r="Y103">
        <v>0</v>
      </c>
      <c r="AA103">
        <v>0</v>
      </c>
      <c r="AB103">
        <v>0</v>
      </c>
      <c r="AC103">
        <v>2614305</v>
      </c>
      <c r="AD103">
        <v>0</v>
      </c>
    </row>
    <row r="104" spans="1:30" x14ac:dyDescent="0.35">
      <c r="A104">
        <v>890303093</v>
      </c>
      <c r="B104" t="s">
        <v>30</v>
      </c>
      <c r="C104">
        <v>6</v>
      </c>
      <c r="D104">
        <v>1532791</v>
      </c>
      <c r="E104" s="1">
        <v>42570</v>
      </c>
      <c r="F104" s="1">
        <v>42591</v>
      </c>
      <c r="G104" s="1">
        <v>42566</v>
      </c>
      <c r="H104" t="s">
        <v>176</v>
      </c>
      <c r="I104" t="s">
        <v>33</v>
      </c>
      <c r="J104">
        <v>3369</v>
      </c>
      <c r="K104" t="s">
        <v>34</v>
      </c>
      <c r="L104" t="s">
        <v>34</v>
      </c>
      <c r="N104">
        <v>2900297</v>
      </c>
      <c r="Y104">
        <v>0</v>
      </c>
      <c r="AA104">
        <v>197900</v>
      </c>
      <c r="AB104">
        <v>0</v>
      </c>
      <c r="AC104">
        <v>2702397</v>
      </c>
      <c r="AD104">
        <v>0</v>
      </c>
    </row>
    <row r="105" spans="1:30" x14ac:dyDescent="0.35">
      <c r="A105">
        <v>890303093</v>
      </c>
      <c r="B105" t="s">
        <v>30</v>
      </c>
      <c r="C105">
        <v>6</v>
      </c>
      <c r="D105">
        <v>1540528</v>
      </c>
      <c r="E105" s="1">
        <v>42592</v>
      </c>
      <c r="F105" s="1">
        <v>42619</v>
      </c>
      <c r="G105" s="1">
        <v>42592</v>
      </c>
      <c r="H105" t="s">
        <v>177</v>
      </c>
      <c r="I105" t="s">
        <v>33</v>
      </c>
      <c r="J105">
        <v>3514</v>
      </c>
      <c r="K105" t="s">
        <v>34</v>
      </c>
      <c r="L105" t="s">
        <v>34</v>
      </c>
      <c r="N105">
        <v>39800</v>
      </c>
      <c r="Y105">
        <v>0</v>
      </c>
      <c r="AA105">
        <v>0</v>
      </c>
      <c r="AB105">
        <v>0</v>
      </c>
      <c r="AC105">
        <v>39800</v>
      </c>
      <c r="AD105">
        <v>0</v>
      </c>
    </row>
    <row r="106" spans="1:30" x14ac:dyDescent="0.35">
      <c r="A106">
        <v>890303093</v>
      </c>
      <c r="B106" t="s">
        <v>30</v>
      </c>
      <c r="C106">
        <v>6</v>
      </c>
      <c r="D106">
        <v>1541401</v>
      </c>
      <c r="E106" s="1">
        <v>42593</v>
      </c>
      <c r="F106" s="1">
        <v>42619</v>
      </c>
      <c r="G106" s="1">
        <v>42593</v>
      </c>
      <c r="H106" t="s">
        <v>177</v>
      </c>
      <c r="I106" t="s">
        <v>33</v>
      </c>
      <c r="J106">
        <v>3514</v>
      </c>
      <c r="K106" t="s">
        <v>34</v>
      </c>
      <c r="L106" t="s">
        <v>34</v>
      </c>
      <c r="N106">
        <v>39800</v>
      </c>
      <c r="Y106">
        <v>0</v>
      </c>
      <c r="AA106">
        <v>0</v>
      </c>
      <c r="AB106">
        <v>0</v>
      </c>
      <c r="AC106">
        <v>39800</v>
      </c>
      <c r="AD106">
        <v>0</v>
      </c>
    </row>
    <row r="107" spans="1:30" x14ac:dyDescent="0.35">
      <c r="A107">
        <v>890303093</v>
      </c>
      <c r="B107" t="s">
        <v>30</v>
      </c>
      <c r="C107">
        <v>6</v>
      </c>
      <c r="D107">
        <v>1549486</v>
      </c>
      <c r="E107" s="1">
        <v>42615</v>
      </c>
      <c r="F107" s="1">
        <v>42649</v>
      </c>
      <c r="G107" s="1">
        <v>42629</v>
      </c>
      <c r="H107" t="s">
        <v>178</v>
      </c>
      <c r="I107" t="s">
        <v>33</v>
      </c>
      <c r="J107">
        <v>3586</v>
      </c>
      <c r="K107" t="s">
        <v>34</v>
      </c>
      <c r="L107" t="s">
        <v>34</v>
      </c>
      <c r="N107">
        <v>9124477</v>
      </c>
      <c r="O107">
        <v>191500</v>
      </c>
      <c r="P107" s="1">
        <v>42716</v>
      </c>
      <c r="Q107" t="s">
        <v>174</v>
      </c>
      <c r="R107" s="1">
        <v>42913</v>
      </c>
      <c r="S107">
        <v>191500</v>
      </c>
      <c r="T107">
        <v>0</v>
      </c>
      <c r="U107" s="1">
        <v>43140</v>
      </c>
      <c r="V107">
        <v>0</v>
      </c>
      <c r="W107">
        <v>0</v>
      </c>
      <c r="X107">
        <v>191500</v>
      </c>
      <c r="Y107">
        <v>191500</v>
      </c>
      <c r="Z107">
        <v>0</v>
      </c>
      <c r="AA107">
        <v>197900</v>
      </c>
      <c r="AB107">
        <v>0</v>
      </c>
      <c r="AC107">
        <v>8735077</v>
      </c>
      <c r="AD107">
        <v>0</v>
      </c>
    </row>
    <row r="108" spans="1:30" x14ac:dyDescent="0.35">
      <c r="A108">
        <v>890303093</v>
      </c>
      <c r="B108" t="s">
        <v>30</v>
      </c>
      <c r="C108">
        <v>6</v>
      </c>
      <c r="D108">
        <v>1554328</v>
      </c>
      <c r="E108" s="1">
        <v>42628</v>
      </c>
      <c r="F108" s="1">
        <v>42649</v>
      </c>
      <c r="G108" s="1">
        <v>42628</v>
      </c>
      <c r="H108" t="s">
        <v>178</v>
      </c>
      <c r="I108" t="s">
        <v>33</v>
      </c>
      <c r="J108">
        <v>3586</v>
      </c>
      <c r="K108" t="s">
        <v>34</v>
      </c>
      <c r="L108" t="s">
        <v>34</v>
      </c>
      <c r="N108">
        <v>39800</v>
      </c>
      <c r="Y108">
        <v>0</v>
      </c>
      <c r="AA108">
        <v>2700</v>
      </c>
      <c r="AB108">
        <v>0</v>
      </c>
      <c r="AC108">
        <v>37100</v>
      </c>
      <c r="AD108">
        <v>0</v>
      </c>
    </row>
    <row r="109" spans="1:30" x14ac:dyDescent="0.35">
      <c r="A109">
        <v>890303093</v>
      </c>
      <c r="B109" t="s">
        <v>30</v>
      </c>
      <c r="C109">
        <v>6</v>
      </c>
      <c r="D109">
        <v>1564928</v>
      </c>
      <c r="E109" s="1">
        <v>42655</v>
      </c>
      <c r="F109" s="1">
        <v>42961</v>
      </c>
      <c r="G109" s="1">
        <v>42626</v>
      </c>
      <c r="H109" t="s">
        <v>179</v>
      </c>
      <c r="I109" t="s">
        <v>33</v>
      </c>
      <c r="J109">
        <v>5036</v>
      </c>
      <c r="K109" t="s">
        <v>37</v>
      </c>
      <c r="L109" t="s">
        <v>34</v>
      </c>
      <c r="M109" t="s">
        <v>180</v>
      </c>
      <c r="N109">
        <v>178700</v>
      </c>
      <c r="O109">
        <v>178700</v>
      </c>
      <c r="P109" s="1">
        <v>42803</v>
      </c>
      <c r="Q109" t="s">
        <v>181</v>
      </c>
      <c r="R109" s="1">
        <v>43010</v>
      </c>
      <c r="S109">
        <v>0</v>
      </c>
      <c r="T109">
        <v>178700</v>
      </c>
      <c r="U109" s="1">
        <v>43193</v>
      </c>
      <c r="V109">
        <v>0</v>
      </c>
      <c r="W109">
        <v>178700</v>
      </c>
      <c r="X109">
        <v>0</v>
      </c>
      <c r="Y109">
        <v>178700</v>
      </c>
      <c r="Z109">
        <v>0</v>
      </c>
      <c r="AA109">
        <v>0</v>
      </c>
      <c r="AB109">
        <v>0</v>
      </c>
      <c r="AC109">
        <v>178700</v>
      </c>
      <c r="AD109">
        <v>0</v>
      </c>
    </row>
    <row r="110" spans="1:30" x14ac:dyDescent="0.35">
      <c r="A110">
        <v>890303093</v>
      </c>
      <c r="B110" t="s">
        <v>30</v>
      </c>
      <c r="C110">
        <v>6</v>
      </c>
      <c r="D110">
        <v>1588579</v>
      </c>
      <c r="E110" s="1">
        <v>42723</v>
      </c>
      <c r="F110" s="1">
        <v>42739</v>
      </c>
      <c r="G110" s="1">
        <v>42721</v>
      </c>
      <c r="H110" t="s">
        <v>182</v>
      </c>
      <c r="I110" t="s">
        <v>33</v>
      </c>
      <c r="J110">
        <v>4018</v>
      </c>
      <c r="K110" t="s">
        <v>34</v>
      </c>
      <c r="L110" t="s">
        <v>34</v>
      </c>
      <c r="N110">
        <v>93230</v>
      </c>
      <c r="Y110">
        <v>0</v>
      </c>
      <c r="AA110">
        <v>0</v>
      </c>
      <c r="AB110">
        <v>0</v>
      </c>
      <c r="AC110">
        <v>93230</v>
      </c>
      <c r="AD110">
        <v>0</v>
      </c>
    </row>
    <row r="111" spans="1:30" x14ac:dyDescent="0.35">
      <c r="A111">
        <v>890303093</v>
      </c>
      <c r="B111" t="s">
        <v>30</v>
      </c>
      <c r="C111">
        <v>6</v>
      </c>
      <c r="D111">
        <v>1592948</v>
      </c>
      <c r="E111" s="1">
        <v>42735</v>
      </c>
      <c r="F111" s="1">
        <v>42781</v>
      </c>
      <c r="G111" s="1">
        <v>42735</v>
      </c>
      <c r="H111" t="s">
        <v>183</v>
      </c>
      <c r="I111" t="s">
        <v>33</v>
      </c>
      <c r="J111">
        <v>4061</v>
      </c>
      <c r="K111" t="s">
        <v>34</v>
      </c>
      <c r="L111" t="s">
        <v>34</v>
      </c>
      <c r="N111">
        <v>269270</v>
      </c>
      <c r="Y111">
        <v>0</v>
      </c>
      <c r="AA111">
        <v>0</v>
      </c>
      <c r="AB111">
        <v>0</v>
      </c>
      <c r="AC111">
        <v>269270</v>
      </c>
      <c r="AD111">
        <v>0</v>
      </c>
    </row>
    <row r="112" spans="1:30" x14ac:dyDescent="0.35">
      <c r="A112">
        <v>890303093</v>
      </c>
      <c r="B112" t="s">
        <v>30</v>
      </c>
      <c r="C112">
        <v>6</v>
      </c>
      <c r="D112">
        <v>1632959</v>
      </c>
      <c r="E112" s="1">
        <v>42850</v>
      </c>
      <c r="F112" s="1">
        <v>42892</v>
      </c>
      <c r="G112" s="1">
        <v>42850</v>
      </c>
      <c r="H112" t="s">
        <v>184</v>
      </c>
      <c r="I112" t="s">
        <v>33</v>
      </c>
      <c r="J112">
        <v>4698</v>
      </c>
      <c r="K112" t="s">
        <v>34</v>
      </c>
      <c r="L112" t="s">
        <v>34</v>
      </c>
      <c r="N112">
        <v>103200</v>
      </c>
      <c r="Y112">
        <v>0</v>
      </c>
      <c r="AA112">
        <v>0</v>
      </c>
      <c r="AB112">
        <v>0</v>
      </c>
      <c r="AC112">
        <v>103200</v>
      </c>
      <c r="AD112">
        <v>0</v>
      </c>
    </row>
    <row r="113" spans="1:30" x14ac:dyDescent="0.35">
      <c r="A113">
        <v>890303093</v>
      </c>
      <c r="B113" t="s">
        <v>30</v>
      </c>
      <c r="C113">
        <v>6</v>
      </c>
      <c r="D113">
        <v>1635215</v>
      </c>
      <c r="E113" s="1">
        <v>42854</v>
      </c>
      <c r="F113" s="1">
        <v>42951</v>
      </c>
      <c r="G113" s="1">
        <v>42854</v>
      </c>
      <c r="H113" t="s">
        <v>185</v>
      </c>
      <c r="I113" t="s">
        <v>33</v>
      </c>
      <c r="J113">
        <v>5004</v>
      </c>
      <c r="K113" t="s">
        <v>37</v>
      </c>
      <c r="L113" t="s">
        <v>34</v>
      </c>
      <c r="M113" t="s">
        <v>184</v>
      </c>
      <c r="N113">
        <v>3625460</v>
      </c>
      <c r="O113">
        <v>3413735</v>
      </c>
      <c r="P113" s="1">
        <v>42927</v>
      </c>
      <c r="Q113" t="s">
        <v>186</v>
      </c>
      <c r="R113" s="1">
        <v>42927</v>
      </c>
      <c r="S113">
        <v>0</v>
      </c>
      <c r="T113">
        <v>3413735</v>
      </c>
      <c r="U113" s="1">
        <v>43193</v>
      </c>
      <c r="V113">
        <v>0</v>
      </c>
      <c r="W113">
        <v>3413735</v>
      </c>
      <c r="X113">
        <v>0</v>
      </c>
      <c r="Y113">
        <v>3413735</v>
      </c>
      <c r="Z113">
        <v>0</v>
      </c>
      <c r="AA113">
        <v>211725</v>
      </c>
      <c r="AB113">
        <v>0</v>
      </c>
      <c r="AC113">
        <v>3413735</v>
      </c>
      <c r="AD113">
        <v>0</v>
      </c>
    </row>
    <row r="114" spans="1:30" x14ac:dyDescent="0.35">
      <c r="A114">
        <v>890303093</v>
      </c>
      <c r="B114" t="s">
        <v>30</v>
      </c>
      <c r="C114">
        <v>6</v>
      </c>
      <c r="D114">
        <v>472423</v>
      </c>
      <c r="E114" s="1">
        <v>38433</v>
      </c>
      <c r="F114" s="1">
        <v>38487</v>
      </c>
      <c r="H114" t="s">
        <v>187</v>
      </c>
      <c r="I114" t="s">
        <v>33</v>
      </c>
      <c r="J114" t="s">
        <v>187</v>
      </c>
      <c r="K114" t="s">
        <v>34</v>
      </c>
      <c r="L114" t="s">
        <v>34</v>
      </c>
      <c r="N114">
        <v>154500</v>
      </c>
      <c r="Y114">
        <v>0</v>
      </c>
      <c r="AB114">
        <v>0</v>
      </c>
      <c r="AC114">
        <v>154500</v>
      </c>
      <c r="AD114">
        <v>0</v>
      </c>
    </row>
    <row r="115" spans="1:30" x14ac:dyDescent="0.35">
      <c r="A115">
        <v>890303093</v>
      </c>
      <c r="B115" t="s">
        <v>30</v>
      </c>
      <c r="C115">
        <v>6</v>
      </c>
      <c r="D115">
        <v>565242</v>
      </c>
      <c r="E115" s="1">
        <v>38880</v>
      </c>
      <c r="F115" s="1">
        <v>38913</v>
      </c>
      <c r="H115" t="s">
        <v>188</v>
      </c>
      <c r="I115" t="s">
        <v>33</v>
      </c>
      <c r="J115" t="s">
        <v>188</v>
      </c>
      <c r="K115" t="s">
        <v>34</v>
      </c>
      <c r="L115" t="s">
        <v>34</v>
      </c>
      <c r="N115">
        <v>3001640</v>
      </c>
      <c r="Y115">
        <v>0</v>
      </c>
      <c r="AB115">
        <v>137157</v>
      </c>
      <c r="AC115">
        <v>2864483</v>
      </c>
      <c r="AD115">
        <v>0</v>
      </c>
    </row>
    <row r="116" spans="1:30" x14ac:dyDescent="0.35">
      <c r="A116">
        <v>890303093</v>
      </c>
      <c r="B116" t="s">
        <v>30</v>
      </c>
      <c r="C116">
        <v>6</v>
      </c>
      <c r="D116">
        <v>644332</v>
      </c>
      <c r="E116" s="1">
        <v>39260</v>
      </c>
      <c r="I116" t="s">
        <v>36</v>
      </c>
      <c r="K116" t="s">
        <v>34</v>
      </c>
      <c r="L116" t="s">
        <v>34</v>
      </c>
      <c r="N116">
        <v>4382236</v>
      </c>
      <c r="Y116">
        <v>0</v>
      </c>
      <c r="AB116">
        <v>4382236</v>
      </c>
      <c r="AD116">
        <v>0</v>
      </c>
    </row>
    <row r="117" spans="1:30" x14ac:dyDescent="0.35">
      <c r="A117">
        <v>890303093</v>
      </c>
      <c r="B117" t="s">
        <v>30</v>
      </c>
      <c r="C117">
        <v>6</v>
      </c>
      <c r="D117">
        <v>704667</v>
      </c>
      <c r="E117" s="1">
        <v>39549</v>
      </c>
      <c r="F117" s="1">
        <v>39614</v>
      </c>
      <c r="H117" t="s">
        <v>189</v>
      </c>
      <c r="I117" t="s">
        <v>33</v>
      </c>
      <c r="J117" t="s">
        <v>189</v>
      </c>
      <c r="K117" t="s">
        <v>34</v>
      </c>
      <c r="L117" t="s">
        <v>34</v>
      </c>
      <c r="N117">
        <v>71100</v>
      </c>
      <c r="Y117">
        <v>0</v>
      </c>
      <c r="AB117">
        <v>0</v>
      </c>
      <c r="AC117">
        <v>71100</v>
      </c>
      <c r="AD117">
        <v>0</v>
      </c>
    </row>
    <row r="118" spans="1:30" x14ac:dyDescent="0.35">
      <c r="A118">
        <v>890303093</v>
      </c>
      <c r="B118" t="s">
        <v>30</v>
      </c>
      <c r="C118">
        <v>6</v>
      </c>
      <c r="D118">
        <v>825532</v>
      </c>
      <c r="E118" s="1">
        <v>40135</v>
      </c>
      <c r="F118" s="1">
        <v>40162</v>
      </c>
      <c r="H118" t="s">
        <v>190</v>
      </c>
      <c r="I118" t="s">
        <v>33</v>
      </c>
      <c r="J118" t="s">
        <v>190</v>
      </c>
      <c r="K118" t="s">
        <v>34</v>
      </c>
      <c r="L118" t="s">
        <v>34</v>
      </c>
      <c r="N118">
        <v>21500</v>
      </c>
      <c r="Y118">
        <v>0</v>
      </c>
      <c r="AB118">
        <v>0</v>
      </c>
      <c r="AC118">
        <v>21500</v>
      </c>
      <c r="AD118">
        <v>0</v>
      </c>
    </row>
    <row r="119" spans="1:30" x14ac:dyDescent="0.35">
      <c r="A119">
        <v>890303093</v>
      </c>
      <c r="B119" t="s">
        <v>30</v>
      </c>
      <c r="C119">
        <v>6</v>
      </c>
      <c r="D119">
        <v>991722</v>
      </c>
      <c r="E119" s="1">
        <v>40849</v>
      </c>
      <c r="F119" s="1">
        <v>40892</v>
      </c>
      <c r="H119" t="s">
        <v>191</v>
      </c>
      <c r="I119" t="s">
        <v>33</v>
      </c>
      <c r="J119" t="s">
        <v>191</v>
      </c>
      <c r="K119" t="s">
        <v>34</v>
      </c>
      <c r="L119" t="s">
        <v>34</v>
      </c>
      <c r="N119">
        <v>321481</v>
      </c>
      <c r="Y119">
        <v>0</v>
      </c>
      <c r="AB119">
        <v>0</v>
      </c>
      <c r="AC119">
        <v>321481</v>
      </c>
      <c r="AD119">
        <v>0</v>
      </c>
    </row>
  </sheetData>
  <autoFilter ref="A1:AD119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topLeftCell="A10" workbookViewId="0">
      <selection activeCell="H18" sqref="H18"/>
    </sheetView>
  </sheetViews>
  <sheetFormatPr baseColWidth="10" defaultRowHeight="14.5" x14ac:dyDescent="0.35"/>
  <cols>
    <col min="7" max="8" width="15.1796875" bestFit="1" customWidth="1"/>
    <col min="9" max="9" width="14.1796875" bestFit="1" customWidth="1"/>
    <col min="10" max="10" width="13.1796875" bestFit="1" customWidth="1"/>
    <col min="11" max="12" width="14.1796875" bestFit="1" customWidth="1"/>
    <col min="13" max="14" width="11.54296875" bestFit="1" customWidth="1"/>
    <col min="15" max="15" width="14.1796875" bestFit="1" customWidth="1"/>
    <col min="16" max="16" width="15.1796875" bestFit="1" customWidth="1"/>
  </cols>
  <sheetData>
    <row r="1" spans="1:16" s="7" customFormat="1" ht="16" x14ac:dyDescent="0.45">
      <c r="A1" s="2" t="s">
        <v>192</v>
      </c>
      <c r="B1" s="2"/>
      <c r="C1" s="2"/>
      <c r="D1" s="2"/>
      <c r="E1" s="3"/>
      <c r="F1" s="3"/>
      <c r="G1" s="4"/>
      <c r="H1" s="5"/>
      <c r="I1" s="5"/>
      <c r="J1" s="5"/>
      <c r="K1" s="5"/>
      <c r="L1" s="5"/>
      <c r="M1" s="6"/>
      <c r="N1" s="6"/>
      <c r="O1" s="6"/>
    </row>
    <row r="2" spans="1:16" s="7" customFormat="1" ht="16" x14ac:dyDescent="0.45">
      <c r="A2" s="2" t="s">
        <v>193</v>
      </c>
      <c r="B2" s="2"/>
      <c r="C2" s="2"/>
      <c r="D2" s="2"/>
      <c r="E2" s="3"/>
      <c r="F2" s="3"/>
      <c r="G2" s="4"/>
      <c r="H2" s="5"/>
      <c r="I2" s="5"/>
      <c r="J2" s="5"/>
      <c r="K2" s="5"/>
      <c r="L2" s="5"/>
      <c r="M2" s="6"/>
      <c r="N2" s="6"/>
      <c r="O2" s="6"/>
    </row>
    <row r="3" spans="1:16" s="7" customFormat="1" ht="13" x14ac:dyDescent="0.3">
      <c r="A3" s="8" t="s">
        <v>194</v>
      </c>
      <c r="B3" s="8"/>
      <c r="C3" s="8"/>
      <c r="D3" s="8"/>
      <c r="E3" s="9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6" s="7" customFormat="1" ht="13" x14ac:dyDescent="0.3">
      <c r="A4" s="8"/>
      <c r="B4" s="8"/>
      <c r="C4" s="8"/>
      <c r="D4" s="9"/>
      <c r="E4" s="6"/>
      <c r="F4" s="6"/>
      <c r="H4" s="6"/>
      <c r="I4" s="6"/>
      <c r="J4" s="6"/>
      <c r="K4" s="6"/>
      <c r="L4" s="6"/>
      <c r="M4" s="6"/>
      <c r="N4" s="6"/>
      <c r="O4" s="6"/>
    </row>
    <row r="5" spans="1:16" s="7" customFormat="1" ht="13" x14ac:dyDescent="0.3">
      <c r="A5" s="8" t="s">
        <v>195</v>
      </c>
      <c r="B5" s="8"/>
      <c r="C5" s="9"/>
      <c r="D5" s="6"/>
      <c r="E5" s="8" t="s">
        <v>196</v>
      </c>
      <c r="F5" s="6"/>
      <c r="G5" s="8" t="s">
        <v>199</v>
      </c>
      <c r="H5" s="6"/>
      <c r="I5" s="6"/>
      <c r="J5" s="6"/>
      <c r="K5" s="6"/>
      <c r="L5" s="6"/>
      <c r="M5" s="6"/>
      <c r="N5" s="6"/>
      <c r="O5" s="6"/>
    </row>
    <row r="6" spans="1:16" s="7" customFormat="1" ht="13" x14ac:dyDescent="0.3">
      <c r="A6" s="8"/>
      <c r="B6" s="8"/>
      <c r="C6" s="9"/>
      <c r="D6" s="6"/>
      <c r="E6" s="8"/>
      <c r="F6" s="6"/>
      <c r="G6" s="8" t="s">
        <v>198</v>
      </c>
      <c r="H6" s="6"/>
      <c r="I6" s="6"/>
      <c r="J6" s="6"/>
      <c r="K6" s="6"/>
      <c r="L6" s="6"/>
      <c r="M6" s="6"/>
      <c r="N6" s="6"/>
      <c r="O6" s="6"/>
    </row>
    <row r="7" spans="1:16" s="12" customFormat="1" x14ac:dyDescent="0.35"/>
    <row r="8" spans="1:16" s="12" customFormat="1" x14ac:dyDescent="0.35"/>
    <row r="9" spans="1:16" s="11" customFormat="1" ht="52" x14ac:dyDescent="0.35">
      <c r="A9" s="10" t="s">
        <v>2</v>
      </c>
      <c r="B9" s="10" t="s">
        <v>3</v>
      </c>
      <c r="C9" s="10" t="s">
        <v>4</v>
      </c>
      <c r="D9" s="10" t="s">
        <v>5</v>
      </c>
      <c r="E9" s="10" t="s">
        <v>6</v>
      </c>
      <c r="F9" s="10" t="s">
        <v>7</v>
      </c>
      <c r="G9" s="10" t="s">
        <v>13</v>
      </c>
      <c r="H9" s="10" t="s">
        <v>14</v>
      </c>
      <c r="I9" s="10" t="s">
        <v>22</v>
      </c>
      <c r="J9" s="10" t="s">
        <v>23</v>
      </c>
      <c r="K9" s="10" t="s">
        <v>24</v>
      </c>
      <c r="L9" s="10" t="s">
        <v>25</v>
      </c>
      <c r="M9" s="10" t="s">
        <v>26</v>
      </c>
      <c r="N9" s="10" t="s">
        <v>27</v>
      </c>
      <c r="O9" s="10" t="s">
        <v>28</v>
      </c>
      <c r="P9" s="10" t="s">
        <v>29</v>
      </c>
    </row>
    <row r="10" spans="1:16" x14ac:dyDescent="0.35">
      <c r="A10" s="13">
        <v>6</v>
      </c>
      <c r="B10" s="13" t="s">
        <v>64</v>
      </c>
      <c r="C10" s="14">
        <v>44620</v>
      </c>
      <c r="D10" s="14">
        <v>44684</v>
      </c>
      <c r="E10" s="14">
        <v>44615</v>
      </c>
      <c r="F10" s="13" t="s">
        <v>65</v>
      </c>
      <c r="G10" s="15">
        <v>4975312</v>
      </c>
      <c r="H10" s="15">
        <v>4975312</v>
      </c>
      <c r="I10" s="15">
        <v>4954412</v>
      </c>
      <c r="J10" s="15">
        <v>20900</v>
      </c>
      <c r="K10" s="15">
        <v>4975312</v>
      </c>
      <c r="L10" s="15">
        <v>0</v>
      </c>
      <c r="M10" s="15">
        <v>0</v>
      </c>
      <c r="N10" s="15">
        <v>0</v>
      </c>
      <c r="O10" s="15"/>
      <c r="P10" s="15">
        <v>4954412</v>
      </c>
    </row>
    <row r="11" spans="1:16" x14ac:dyDescent="0.35">
      <c r="A11" s="13">
        <v>6</v>
      </c>
      <c r="B11" s="13" t="s">
        <v>102</v>
      </c>
      <c r="C11" s="14">
        <v>44915</v>
      </c>
      <c r="D11" s="14">
        <v>44978</v>
      </c>
      <c r="E11" s="14">
        <v>44910</v>
      </c>
      <c r="F11" s="13" t="s">
        <v>103</v>
      </c>
      <c r="G11" s="15">
        <v>87702</v>
      </c>
      <c r="H11" s="15">
        <v>87702</v>
      </c>
      <c r="I11" s="15">
        <v>0</v>
      </c>
      <c r="J11" s="15">
        <v>0</v>
      </c>
      <c r="K11" s="15">
        <v>0</v>
      </c>
      <c r="L11" s="15">
        <v>87702</v>
      </c>
      <c r="M11" s="15">
        <v>0</v>
      </c>
      <c r="N11" s="15">
        <v>0</v>
      </c>
      <c r="O11" s="15"/>
      <c r="P11" s="15">
        <v>87702</v>
      </c>
    </row>
    <row r="12" spans="1:16" x14ac:dyDescent="0.35">
      <c r="A12" s="13">
        <v>6</v>
      </c>
      <c r="B12" s="13" t="s">
        <v>114</v>
      </c>
      <c r="C12" s="14">
        <v>44980</v>
      </c>
      <c r="D12" s="14">
        <v>45033</v>
      </c>
      <c r="E12" s="14">
        <v>44980</v>
      </c>
      <c r="F12" s="13" t="s">
        <v>111</v>
      </c>
      <c r="G12" s="15">
        <v>64500</v>
      </c>
      <c r="H12" s="15">
        <v>6800</v>
      </c>
      <c r="I12" s="15">
        <v>0</v>
      </c>
      <c r="J12" s="15">
        <v>0</v>
      </c>
      <c r="K12" s="15">
        <v>0</v>
      </c>
      <c r="L12" s="15">
        <v>6800</v>
      </c>
      <c r="M12" s="15">
        <v>4100</v>
      </c>
      <c r="N12" s="15">
        <v>0</v>
      </c>
      <c r="O12" s="15">
        <v>53600</v>
      </c>
      <c r="P12" s="15">
        <v>6800</v>
      </c>
    </row>
    <row r="13" spans="1:16" x14ac:dyDescent="0.35">
      <c r="A13" s="13">
        <v>6</v>
      </c>
      <c r="B13" s="13" t="s">
        <v>117</v>
      </c>
      <c r="C13" s="14">
        <v>44988</v>
      </c>
      <c r="D13" s="14">
        <v>45086</v>
      </c>
      <c r="E13" s="14">
        <v>44981</v>
      </c>
      <c r="F13" s="13" t="s">
        <v>116</v>
      </c>
      <c r="G13" s="15">
        <v>1000067</v>
      </c>
      <c r="H13" s="15">
        <v>73600</v>
      </c>
      <c r="I13" s="15">
        <v>73600</v>
      </c>
      <c r="J13" s="15">
        <v>0</v>
      </c>
      <c r="K13" s="15">
        <v>73600</v>
      </c>
      <c r="L13" s="15">
        <v>0</v>
      </c>
      <c r="M13" s="15">
        <v>0</v>
      </c>
      <c r="N13" s="15">
        <v>0</v>
      </c>
      <c r="O13" s="15">
        <v>926467</v>
      </c>
      <c r="P13" s="15">
        <v>73600</v>
      </c>
    </row>
    <row r="14" spans="1:16" x14ac:dyDescent="0.35">
      <c r="A14" s="13">
        <v>6</v>
      </c>
      <c r="B14" s="13" t="s">
        <v>118</v>
      </c>
      <c r="C14" s="14">
        <v>44998</v>
      </c>
      <c r="D14" s="14">
        <v>45086</v>
      </c>
      <c r="E14" s="14">
        <v>44998</v>
      </c>
      <c r="F14" s="13" t="s">
        <v>116</v>
      </c>
      <c r="G14" s="15">
        <v>64500</v>
      </c>
      <c r="H14" s="15">
        <v>6800</v>
      </c>
      <c r="I14" s="15">
        <v>6800</v>
      </c>
      <c r="J14" s="15">
        <v>0</v>
      </c>
      <c r="K14" s="15">
        <v>6800</v>
      </c>
      <c r="L14" s="15">
        <v>0</v>
      </c>
      <c r="M14" s="15">
        <v>0</v>
      </c>
      <c r="N14" s="15">
        <v>0</v>
      </c>
      <c r="O14" s="15">
        <v>57700</v>
      </c>
      <c r="P14" s="15">
        <v>6800</v>
      </c>
    </row>
    <row r="15" spans="1:16" x14ac:dyDescent="0.35">
      <c r="A15" s="13">
        <v>6</v>
      </c>
      <c r="B15" s="13" t="s">
        <v>126</v>
      </c>
      <c r="C15" s="14">
        <v>45117</v>
      </c>
      <c r="D15" s="14">
        <v>45170</v>
      </c>
      <c r="E15" s="14">
        <v>45116</v>
      </c>
      <c r="F15" s="13" t="s">
        <v>127</v>
      </c>
      <c r="G15" s="15">
        <v>2284600</v>
      </c>
      <c r="H15" s="15">
        <v>281500</v>
      </c>
      <c r="I15" s="15">
        <v>29700</v>
      </c>
      <c r="J15" s="15">
        <v>251800</v>
      </c>
      <c r="K15" s="15">
        <v>281500</v>
      </c>
      <c r="L15" s="15">
        <v>0</v>
      </c>
      <c r="M15" s="15">
        <v>0</v>
      </c>
      <c r="N15" s="15">
        <v>0</v>
      </c>
      <c r="O15" s="15">
        <v>1963038</v>
      </c>
      <c r="P15" s="15">
        <v>69762</v>
      </c>
    </row>
    <row r="16" spans="1:16" x14ac:dyDescent="0.35">
      <c r="A16" s="13">
        <v>6</v>
      </c>
      <c r="B16" s="13" t="s">
        <v>128</v>
      </c>
      <c r="C16" s="14">
        <v>45124</v>
      </c>
      <c r="D16" s="14">
        <v>45170</v>
      </c>
      <c r="E16" s="14">
        <v>45122</v>
      </c>
      <c r="F16" s="13" t="s">
        <v>127</v>
      </c>
      <c r="G16" s="15">
        <v>11539859</v>
      </c>
      <c r="H16" s="15">
        <v>73600</v>
      </c>
      <c r="I16" s="15">
        <v>73600</v>
      </c>
      <c r="J16" s="15">
        <v>0</v>
      </c>
      <c r="K16" s="15">
        <v>73600</v>
      </c>
      <c r="L16" s="15">
        <v>0</v>
      </c>
      <c r="M16" s="15">
        <v>0</v>
      </c>
      <c r="N16" s="15">
        <v>0</v>
      </c>
      <c r="O16" s="15">
        <v>11236934</v>
      </c>
      <c r="P16" s="15">
        <v>302925</v>
      </c>
    </row>
    <row r="17" spans="1:16" x14ac:dyDescent="0.35">
      <c r="A17" s="13">
        <v>6</v>
      </c>
      <c r="B17" s="13" t="s">
        <v>129</v>
      </c>
      <c r="C17" s="14">
        <v>45134</v>
      </c>
      <c r="D17" s="14">
        <v>45170</v>
      </c>
      <c r="E17" s="14">
        <v>45134</v>
      </c>
      <c r="F17" s="13" t="s">
        <v>127</v>
      </c>
      <c r="G17" s="15">
        <v>64500</v>
      </c>
      <c r="H17" s="15">
        <v>23200</v>
      </c>
      <c r="I17" s="15">
        <v>6800</v>
      </c>
      <c r="J17" s="15">
        <v>16400</v>
      </c>
      <c r="K17" s="15">
        <v>23200</v>
      </c>
      <c r="L17" s="15">
        <v>0</v>
      </c>
      <c r="M17" s="15">
        <v>0</v>
      </c>
      <c r="N17" s="15">
        <v>0</v>
      </c>
      <c r="O17" s="15">
        <v>41300</v>
      </c>
      <c r="P17" s="15">
        <v>6800</v>
      </c>
    </row>
    <row r="18" spans="1:16" x14ac:dyDescent="0.35">
      <c r="A18" s="13">
        <v>6</v>
      </c>
      <c r="B18" s="13" t="s">
        <v>84</v>
      </c>
      <c r="C18" s="14">
        <v>44812</v>
      </c>
      <c r="D18" s="14">
        <v>45201</v>
      </c>
      <c r="E18" s="14">
        <v>44784</v>
      </c>
      <c r="F18" s="13" t="s">
        <v>85</v>
      </c>
      <c r="G18" s="15">
        <v>16286983</v>
      </c>
      <c r="H18" s="15">
        <v>19501259</v>
      </c>
      <c r="I18" s="15">
        <v>17651359</v>
      </c>
      <c r="J18" s="15">
        <v>1849900</v>
      </c>
      <c r="K18" s="15">
        <v>19501259</v>
      </c>
      <c r="L18" s="15">
        <v>0</v>
      </c>
      <c r="M18" s="15">
        <v>272924</v>
      </c>
      <c r="N18" s="15">
        <v>0</v>
      </c>
      <c r="O18" s="15"/>
      <c r="P18" s="15">
        <v>14164159</v>
      </c>
    </row>
    <row r="19" spans="1:16" x14ac:dyDescent="0.35">
      <c r="A19" s="13">
        <v>6</v>
      </c>
      <c r="B19" s="13" t="s">
        <v>107</v>
      </c>
      <c r="C19" s="14">
        <v>44952</v>
      </c>
      <c r="D19" s="14">
        <v>45201</v>
      </c>
      <c r="E19" s="14">
        <v>44940</v>
      </c>
      <c r="F19" s="13" t="s">
        <v>85</v>
      </c>
      <c r="G19" s="15">
        <v>8762367</v>
      </c>
      <c r="H19" s="15">
        <v>9249867</v>
      </c>
      <c r="I19" s="15">
        <v>9161167</v>
      </c>
      <c r="J19" s="15">
        <v>88700</v>
      </c>
      <c r="K19" s="15">
        <v>9249867</v>
      </c>
      <c r="L19" s="15">
        <v>0</v>
      </c>
      <c r="M19" s="15">
        <v>0</v>
      </c>
      <c r="N19" s="15">
        <v>0</v>
      </c>
      <c r="O19" s="15"/>
      <c r="P19" s="15">
        <v>8673667</v>
      </c>
    </row>
    <row r="20" spans="1:16" x14ac:dyDescent="0.35">
      <c r="A20" s="13">
        <v>6</v>
      </c>
      <c r="B20" s="13" t="s">
        <v>119</v>
      </c>
      <c r="C20" s="14">
        <v>45030</v>
      </c>
      <c r="D20" s="14">
        <v>45201</v>
      </c>
      <c r="E20" s="14">
        <v>45018</v>
      </c>
      <c r="F20" s="13" t="s">
        <v>85</v>
      </c>
      <c r="G20" s="15">
        <v>7943765</v>
      </c>
      <c r="H20" s="15">
        <v>8674165</v>
      </c>
      <c r="I20" s="15">
        <v>8281415</v>
      </c>
      <c r="J20" s="15">
        <v>392750</v>
      </c>
      <c r="K20" s="15">
        <v>8674165</v>
      </c>
      <c r="L20" s="15">
        <v>0</v>
      </c>
      <c r="M20" s="15">
        <v>0</v>
      </c>
      <c r="N20" s="15">
        <v>0</v>
      </c>
      <c r="O20" s="15"/>
      <c r="P20" s="15">
        <v>7551015</v>
      </c>
    </row>
    <row r="21" spans="1:16" x14ac:dyDescent="0.35">
      <c r="A21" s="13">
        <v>6</v>
      </c>
      <c r="B21" s="13" t="s">
        <v>130</v>
      </c>
      <c r="C21" s="14">
        <v>45197</v>
      </c>
      <c r="D21" s="14">
        <v>45231</v>
      </c>
      <c r="E21" s="14">
        <v>45197</v>
      </c>
      <c r="F21" s="13" t="s">
        <v>131</v>
      </c>
      <c r="G21" s="15">
        <v>5929400</v>
      </c>
      <c r="H21" s="15">
        <v>903400</v>
      </c>
      <c r="I21" s="15">
        <v>0</v>
      </c>
      <c r="J21" s="15">
        <v>903400</v>
      </c>
      <c r="K21" s="15">
        <v>903400</v>
      </c>
      <c r="L21" s="15">
        <v>0</v>
      </c>
      <c r="M21" s="15">
        <v>0</v>
      </c>
      <c r="N21" s="15">
        <v>0</v>
      </c>
      <c r="O21" s="15">
        <v>4925480</v>
      </c>
      <c r="P21" s="15">
        <v>100520</v>
      </c>
    </row>
    <row r="22" spans="1:16" x14ac:dyDescent="0.35">
      <c r="A22" s="13">
        <v>6</v>
      </c>
      <c r="B22" s="13" t="s">
        <v>132</v>
      </c>
      <c r="C22" s="14">
        <v>45253</v>
      </c>
      <c r="D22" s="14">
        <v>45293</v>
      </c>
      <c r="E22" s="14">
        <v>45253</v>
      </c>
      <c r="F22" s="13" t="s">
        <v>133</v>
      </c>
      <c r="G22" s="15">
        <v>82600</v>
      </c>
      <c r="H22" s="15"/>
      <c r="I22" s="15"/>
      <c r="J22" s="15"/>
      <c r="K22" s="15">
        <v>0</v>
      </c>
      <c r="L22" s="15"/>
      <c r="M22" s="15">
        <v>0</v>
      </c>
      <c r="N22" s="15">
        <v>0</v>
      </c>
      <c r="O22" s="15"/>
      <c r="P22" s="15">
        <v>82600</v>
      </c>
    </row>
    <row r="23" spans="1:16" x14ac:dyDescent="0.35">
      <c r="A23" s="13">
        <v>6</v>
      </c>
      <c r="B23" s="13" t="s">
        <v>134</v>
      </c>
      <c r="C23" s="14">
        <v>45286</v>
      </c>
      <c r="D23" s="14">
        <v>45303</v>
      </c>
      <c r="E23" s="14">
        <v>45266</v>
      </c>
      <c r="F23" s="13" t="s">
        <v>135</v>
      </c>
      <c r="G23" s="15">
        <v>71711997</v>
      </c>
      <c r="H23" s="15">
        <v>71407414</v>
      </c>
      <c r="I23" s="15">
        <v>0</v>
      </c>
      <c r="J23" s="15">
        <v>0</v>
      </c>
      <c r="K23" s="15">
        <v>0</v>
      </c>
      <c r="L23" s="15">
        <v>71407414</v>
      </c>
      <c r="M23" s="15">
        <v>304583</v>
      </c>
      <c r="N23" s="15">
        <v>0</v>
      </c>
      <c r="O23" s="15"/>
      <c r="P23" s="15">
        <v>71407414</v>
      </c>
    </row>
    <row r="24" spans="1:16" x14ac:dyDescent="0.35">
      <c r="A24" s="13">
        <v>6</v>
      </c>
      <c r="B24" s="13" t="s">
        <v>112</v>
      </c>
      <c r="C24" s="14">
        <v>44977</v>
      </c>
      <c r="D24" s="14">
        <v>45323</v>
      </c>
      <c r="E24" s="14">
        <v>44977</v>
      </c>
      <c r="F24" s="13" t="s">
        <v>113</v>
      </c>
      <c r="G24" s="15">
        <v>309700</v>
      </c>
      <c r="H24" s="15">
        <v>309700</v>
      </c>
      <c r="I24" s="15">
        <v>0</v>
      </c>
      <c r="J24" s="15">
        <v>0</v>
      </c>
      <c r="K24" s="15">
        <v>0</v>
      </c>
      <c r="L24" s="15">
        <v>309700</v>
      </c>
      <c r="M24" s="15">
        <v>0</v>
      </c>
      <c r="N24" s="15">
        <v>0</v>
      </c>
      <c r="O24" s="15"/>
      <c r="P24" s="15">
        <v>309700</v>
      </c>
    </row>
    <row r="25" spans="1:16" x14ac:dyDescent="0.35">
      <c r="A25" s="13">
        <v>6</v>
      </c>
      <c r="B25" s="13" t="s">
        <v>136</v>
      </c>
      <c r="C25" s="14">
        <v>45314</v>
      </c>
      <c r="D25" s="14">
        <v>45335</v>
      </c>
      <c r="E25" s="14">
        <v>45314</v>
      </c>
      <c r="F25" s="13" t="s">
        <v>137</v>
      </c>
      <c r="G25" s="15">
        <v>71600</v>
      </c>
      <c r="H25" s="15"/>
      <c r="I25" s="15"/>
      <c r="J25" s="15"/>
      <c r="K25" s="15">
        <v>0</v>
      </c>
      <c r="L25" s="15"/>
      <c r="M25" s="15">
        <v>4500</v>
      </c>
      <c r="N25" s="15">
        <v>0</v>
      </c>
      <c r="O25" s="15"/>
      <c r="P25" s="15">
        <v>67100</v>
      </c>
    </row>
    <row r="26" spans="1:16" x14ac:dyDescent="0.35">
      <c r="A26" s="13">
        <v>6</v>
      </c>
      <c r="B26" s="13" t="s">
        <v>138</v>
      </c>
      <c r="C26" s="14">
        <v>45316</v>
      </c>
      <c r="D26" s="14">
        <v>45335</v>
      </c>
      <c r="E26" s="14">
        <v>45306</v>
      </c>
      <c r="F26" s="13" t="s">
        <v>137</v>
      </c>
      <c r="G26" s="15">
        <v>571700</v>
      </c>
      <c r="H26" s="15"/>
      <c r="I26" s="15"/>
      <c r="J26" s="15"/>
      <c r="K26" s="15">
        <v>0</v>
      </c>
      <c r="L26" s="15"/>
      <c r="M26" s="15">
        <v>0</v>
      </c>
      <c r="N26" s="15">
        <v>0</v>
      </c>
      <c r="O26" s="15"/>
      <c r="P26" s="15">
        <v>571700</v>
      </c>
    </row>
    <row r="27" spans="1:16" x14ac:dyDescent="0.35">
      <c r="A27" s="115" t="s">
        <v>197</v>
      </c>
      <c r="B27" s="115"/>
      <c r="C27" s="115"/>
      <c r="D27" s="115"/>
      <c r="E27" s="115"/>
      <c r="F27" s="115"/>
      <c r="G27" s="16">
        <f t="shared" ref="G27:L27" si="0">SUM(G10:G26)</f>
        <v>131751152</v>
      </c>
      <c r="H27" s="16">
        <f t="shared" si="0"/>
        <v>115574319</v>
      </c>
      <c r="I27" s="16">
        <f t="shared" si="0"/>
        <v>40238853</v>
      </c>
      <c r="J27" s="16">
        <f t="shared" si="0"/>
        <v>3523850</v>
      </c>
      <c r="K27" s="16">
        <f t="shared" si="0"/>
        <v>43762703</v>
      </c>
      <c r="L27" s="16">
        <f t="shared" si="0"/>
        <v>71811616</v>
      </c>
      <c r="M27" s="16">
        <f t="shared" ref="M27:O27" si="1">SUM(M10:M26)</f>
        <v>586107</v>
      </c>
      <c r="N27" s="16">
        <f t="shared" si="1"/>
        <v>0</v>
      </c>
      <c r="O27" s="16">
        <f t="shared" si="1"/>
        <v>19204519</v>
      </c>
      <c r="P27" s="16">
        <f>SUM(P10:P26)</f>
        <v>108436676</v>
      </c>
    </row>
  </sheetData>
  <autoFilter ref="A9:P26" xr:uid="{00000000-0009-0000-0000-000001000000}"/>
  <mergeCells count="1">
    <mergeCell ref="A27:F2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D25"/>
  <sheetViews>
    <sheetView topLeftCell="I1" zoomScale="104" zoomScaleNormal="104" workbookViewId="0">
      <selection activeCell="R14" sqref="R14:R19"/>
    </sheetView>
  </sheetViews>
  <sheetFormatPr baseColWidth="10" defaultRowHeight="14.5" x14ac:dyDescent="0.35"/>
  <cols>
    <col min="1" max="1" width="11.08984375" bestFit="1" customWidth="1"/>
    <col min="2" max="2" width="25" bestFit="1" customWidth="1"/>
    <col min="3" max="3" width="6.26953125" customWidth="1"/>
    <col min="4" max="4" width="7.08984375" customWidth="1"/>
    <col min="5" max="5" width="7.26953125" bestFit="1" customWidth="1"/>
    <col min="6" max="6" width="15.453125" bestFit="1" customWidth="1"/>
    <col min="7" max="8" width="8.54296875" bestFit="1" customWidth="1"/>
    <col min="9" max="9" width="10.81640625" customWidth="1"/>
    <col min="10" max="11" width="15.54296875" bestFit="1" customWidth="1"/>
    <col min="12" max="12" width="8.1796875" bestFit="1" customWidth="1"/>
    <col min="13" max="13" width="13.08984375" customWidth="1"/>
    <col min="14" max="14" width="9" customWidth="1"/>
    <col min="15" max="15" width="9.90625" customWidth="1"/>
    <col min="16" max="16" width="11.26953125" customWidth="1"/>
    <col min="17" max="17" width="13.7265625" customWidth="1"/>
    <col min="18" max="18" width="15.1796875" customWidth="1"/>
    <col min="19" max="19" width="13.6328125" customWidth="1"/>
    <col min="20" max="20" width="12" customWidth="1"/>
    <col min="21" max="21" width="9.81640625" customWidth="1"/>
    <col min="22" max="22" width="13.26953125" bestFit="1" customWidth="1"/>
    <col min="23" max="23" width="14.08984375" bestFit="1" customWidth="1"/>
    <col min="24" max="24" width="12.7265625" bestFit="1" customWidth="1"/>
    <col min="25" max="25" width="13.08984375" bestFit="1" customWidth="1"/>
    <col min="26" max="26" width="15.6328125" bestFit="1" customWidth="1"/>
    <col min="27" max="27" width="12.36328125" customWidth="1"/>
    <col min="28" max="28" width="13.453125" style="18" customWidth="1"/>
    <col min="29" max="29" width="16.81640625" bestFit="1" customWidth="1"/>
    <col min="30" max="30" width="9.7265625" bestFit="1" customWidth="1"/>
  </cols>
  <sheetData>
    <row r="1" spans="1:30" s="30" customFormat="1" ht="10" x14ac:dyDescent="0.2">
      <c r="J1" s="30">
        <f>SUBTOTAL(9,J3:J19)</f>
        <v>6893400</v>
      </c>
      <c r="K1" s="30">
        <f t="shared" ref="K1:AC1" si="0">SUBTOTAL(9,K3:K19)</f>
        <v>1064520</v>
      </c>
      <c r="S1" s="30">
        <f t="shared" si="0"/>
        <v>6893400</v>
      </c>
      <c r="T1" s="30">
        <f t="shared" si="0"/>
        <v>6893400</v>
      </c>
      <c r="U1" s="30">
        <f t="shared" si="0"/>
        <v>903400</v>
      </c>
      <c r="V1" s="30">
        <f t="shared" si="0"/>
        <v>903400</v>
      </c>
      <c r="W1" s="30">
        <f t="shared" si="0"/>
        <v>5990000</v>
      </c>
      <c r="X1" s="30">
        <f t="shared" si="0"/>
        <v>0</v>
      </c>
      <c r="Z1" s="30">
        <f t="shared" si="0"/>
        <v>5871852</v>
      </c>
      <c r="AC1" s="30">
        <f t="shared" si="0"/>
        <v>15121448</v>
      </c>
    </row>
    <row r="2" spans="1:30" s="34" customFormat="1" ht="30" x14ac:dyDescent="0.2">
      <c r="A2" s="21" t="s">
        <v>200</v>
      </c>
      <c r="B2" s="21" t="s">
        <v>201</v>
      </c>
      <c r="C2" s="21" t="s">
        <v>202</v>
      </c>
      <c r="D2" s="21" t="s">
        <v>203</v>
      </c>
      <c r="E2" s="20" t="s">
        <v>220</v>
      </c>
      <c r="F2" s="20" t="s">
        <v>221</v>
      </c>
      <c r="G2" s="21" t="s">
        <v>204</v>
      </c>
      <c r="H2" s="21" t="s">
        <v>205</v>
      </c>
      <c r="I2" s="20" t="s">
        <v>222</v>
      </c>
      <c r="J2" s="21" t="s">
        <v>206</v>
      </c>
      <c r="K2" s="21" t="s">
        <v>207</v>
      </c>
      <c r="L2" s="21" t="s">
        <v>208</v>
      </c>
      <c r="M2" s="21" t="s">
        <v>209</v>
      </c>
      <c r="N2" s="21" t="s">
        <v>210</v>
      </c>
      <c r="O2" s="21" t="s">
        <v>214</v>
      </c>
      <c r="P2" s="20" t="s">
        <v>223</v>
      </c>
      <c r="Q2" s="31" t="s">
        <v>258</v>
      </c>
      <c r="R2" s="22" t="s">
        <v>255</v>
      </c>
      <c r="S2" s="21" t="s">
        <v>243</v>
      </c>
      <c r="T2" s="21" t="s">
        <v>244</v>
      </c>
      <c r="U2" s="21" t="s">
        <v>245</v>
      </c>
      <c r="V2" s="21" t="s">
        <v>246</v>
      </c>
      <c r="W2" s="21" t="s">
        <v>247</v>
      </c>
      <c r="X2" s="20" t="s">
        <v>248</v>
      </c>
      <c r="Y2" s="20" t="s">
        <v>249</v>
      </c>
      <c r="Z2" s="22" t="s">
        <v>250</v>
      </c>
      <c r="AA2" s="22" t="s">
        <v>251</v>
      </c>
      <c r="AB2" s="23" t="s">
        <v>252</v>
      </c>
      <c r="AC2" s="22" t="s">
        <v>253</v>
      </c>
      <c r="AD2" s="21" t="s">
        <v>254</v>
      </c>
    </row>
    <row r="3" spans="1:30" s="35" customFormat="1" ht="10" hidden="1" x14ac:dyDescent="0.2">
      <c r="A3" s="24">
        <v>891200209</v>
      </c>
      <c r="B3" s="24" t="s">
        <v>211</v>
      </c>
      <c r="C3" s="24" t="s">
        <v>213</v>
      </c>
      <c r="D3" s="24">
        <v>270514</v>
      </c>
      <c r="E3" s="24" t="s">
        <v>64</v>
      </c>
      <c r="F3" s="24" t="s">
        <v>224</v>
      </c>
      <c r="G3" s="25">
        <v>44620</v>
      </c>
      <c r="H3" s="25">
        <v>44684</v>
      </c>
      <c r="I3" s="25">
        <v>45366.393427233794</v>
      </c>
      <c r="J3" s="32">
        <v>4975312</v>
      </c>
      <c r="K3" s="33">
        <v>4954412</v>
      </c>
      <c r="L3" s="24"/>
      <c r="M3" s="26" t="s">
        <v>212</v>
      </c>
      <c r="N3" s="24"/>
      <c r="O3" s="24" t="s">
        <v>219</v>
      </c>
      <c r="P3" s="25" t="s">
        <v>241</v>
      </c>
      <c r="Q3" s="25" t="s">
        <v>259</v>
      </c>
      <c r="R3" s="25" t="s">
        <v>257</v>
      </c>
      <c r="S3" s="28">
        <v>4975312</v>
      </c>
      <c r="T3" s="28">
        <v>4975312</v>
      </c>
      <c r="U3" s="28">
        <v>0</v>
      </c>
      <c r="V3" s="28">
        <v>0</v>
      </c>
      <c r="W3" s="28">
        <v>4975312</v>
      </c>
      <c r="X3" s="28">
        <v>0</v>
      </c>
      <c r="Y3" s="24"/>
      <c r="Z3" s="28">
        <v>0</v>
      </c>
      <c r="AA3" s="24"/>
      <c r="AB3" s="25"/>
      <c r="AC3" s="28">
        <v>0</v>
      </c>
      <c r="AD3" s="25">
        <v>45382</v>
      </c>
    </row>
    <row r="4" spans="1:30" s="35" customFormat="1" ht="10" hidden="1" x14ac:dyDescent="0.2">
      <c r="A4" s="24">
        <v>891200209</v>
      </c>
      <c r="B4" s="24" t="s">
        <v>211</v>
      </c>
      <c r="C4" s="24" t="s">
        <v>213</v>
      </c>
      <c r="D4" s="24">
        <v>388985</v>
      </c>
      <c r="E4" s="24" t="s">
        <v>102</v>
      </c>
      <c r="F4" s="24" t="s">
        <v>225</v>
      </c>
      <c r="G4" s="25">
        <v>44915</v>
      </c>
      <c r="H4" s="25">
        <v>44978</v>
      </c>
      <c r="I4" s="25">
        <v>45231.291666666664</v>
      </c>
      <c r="J4" s="32">
        <v>87702</v>
      </c>
      <c r="K4" s="33">
        <v>87702</v>
      </c>
      <c r="L4" s="24"/>
      <c r="M4" s="26" t="s">
        <v>212</v>
      </c>
      <c r="N4" s="24"/>
      <c r="O4" s="24" t="s">
        <v>215</v>
      </c>
      <c r="P4" s="25" t="s">
        <v>241</v>
      </c>
      <c r="Q4" s="25" t="s">
        <v>260</v>
      </c>
      <c r="R4" s="25" t="s">
        <v>257</v>
      </c>
      <c r="S4" s="28">
        <v>87702</v>
      </c>
      <c r="T4" s="28">
        <v>87702</v>
      </c>
      <c r="U4" s="28">
        <v>0</v>
      </c>
      <c r="V4" s="28">
        <v>0</v>
      </c>
      <c r="W4" s="28">
        <v>87702</v>
      </c>
      <c r="X4" s="28">
        <v>0</v>
      </c>
      <c r="Y4" s="24"/>
      <c r="Z4" s="28">
        <v>0</v>
      </c>
      <c r="AA4" s="24"/>
      <c r="AB4" s="25"/>
      <c r="AC4" s="28">
        <v>0</v>
      </c>
      <c r="AD4" s="25">
        <v>45382</v>
      </c>
    </row>
    <row r="5" spans="1:30" s="35" customFormat="1" ht="10" hidden="1" x14ac:dyDescent="0.2">
      <c r="A5" s="24">
        <v>891200209</v>
      </c>
      <c r="B5" s="24" t="s">
        <v>211</v>
      </c>
      <c r="C5" s="24" t="s">
        <v>213</v>
      </c>
      <c r="D5" s="24">
        <v>414272</v>
      </c>
      <c r="E5" s="24" t="s">
        <v>114</v>
      </c>
      <c r="F5" s="24" t="s">
        <v>226</v>
      </c>
      <c r="G5" s="25">
        <v>44980</v>
      </c>
      <c r="H5" s="25">
        <v>45033</v>
      </c>
      <c r="I5" s="25">
        <v>45033</v>
      </c>
      <c r="J5" s="32">
        <v>64500</v>
      </c>
      <c r="K5" s="33">
        <v>6800</v>
      </c>
      <c r="L5" s="24"/>
      <c r="M5" s="26" t="s">
        <v>212</v>
      </c>
      <c r="N5" s="24"/>
      <c r="O5" s="24" t="s">
        <v>215</v>
      </c>
      <c r="P5" s="25" t="s">
        <v>241</v>
      </c>
      <c r="Q5" s="25" t="s">
        <v>260</v>
      </c>
      <c r="R5" s="25" t="s">
        <v>257</v>
      </c>
      <c r="S5" s="28">
        <v>64500</v>
      </c>
      <c r="T5" s="28">
        <v>64500</v>
      </c>
      <c r="U5" s="28">
        <v>0</v>
      </c>
      <c r="V5" s="28">
        <v>0</v>
      </c>
      <c r="W5" s="28">
        <v>64500</v>
      </c>
      <c r="X5" s="28">
        <v>0</v>
      </c>
      <c r="Y5" s="24"/>
      <c r="Z5" s="28">
        <v>53600</v>
      </c>
      <c r="AA5" s="24">
        <v>2201452622</v>
      </c>
      <c r="AB5" s="25">
        <v>45245</v>
      </c>
      <c r="AC5" s="28">
        <v>96765431</v>
      </c>
      <c r="AD5" s="25">
        <v>45382</v>
      </c>
    </row>
    <row r="6" spans="1:30" s="35" customFormat="1" ht="10" hidden="1" x14ac:dyDescent="0.2">
      <c r="A6" s="24">
        <v>891200209</v>
      </c>
      <c r="B6" s="24" t="s">
        <v>211</v>
      </c>
      <c r="C6" s="24" t="s">
        <v>213</v>
      </c>
      <c r="D6" s="24">
        <v>418179</v>
      </c>
      <c r="E6" s="24" t="s">
        <v>117</v>
      </c>
      <c r="F6" s="24" t="s">
        <v>227</v>
      </c>
      <c r="G6" s="25">
        <v>44988</v>
      </c>
      <c r="H6" s="25">
        <v>45086</v>
      </c>
      <c r="I6" s="25">
        <v>45086</v>
      </c>
      <c r="J6" s="32">
        <v>1000067</v>
      </c>
      <c r="K6" s="33">
        <v>73600</v>
      </c>
      <c r="L6" s="24"/>
      <c r="M6" s="26" t="s">
        <v>212</v>
      </c>
      <c r="N6" s="24"/>
      <c r="O6" s="24" t="s">
        <v>215</v>
      </c>
      <c r="P6" s="25" t="s">
        <v>241</v>
      </c>
      <c r="Q6" s="25" t="s">
        <v>260</v>
      </c>
      <c r="R6" s="25" t="s">
        <v>257</v>
      </c>
      <c r="S6" s="28">
        <v>1000067</v>
      </c>
      <c r="T6" s="28">
        <v>1000067</v>
      </c>
      <c r="U6" s="28">
        <v>0</v>
      </c>
      <c r="V6" s="28">
        <v>0</v>
      </c>
      <c r="W6" s="28">
        <v>1000067</v>
      </c>
      <c r="X6" s="28">
        <v>0</v>
      </c>
      <c r="Y6" s="24"/>
      <c r="Z6" s="28">
        <v>926467</v>
      </c>
      <c r="AA6" s="24">
        <v>2201452622</v>
      </c>
      <c r="AB6" s="25">
        <v>45245</v>
      </c>
      <c r="AC6" s="28">
        <v>96765431</v>
      </c>
      <c r="AD6" s="25">
        <v>45382</v>
      </c>
    </row>
    <row r="7" spans="1:30" s="35" customFormat="1" ht="10" hidden="1" x14ac:dyDescent="0.2">
      <c r="A7" s="24">
        <v>891200209</v>
      </c>
      <c r="B7" s="24" t="s">
        <v>211</v>
      </c>
      <c r="C7" s="24" t="s">
        <v>213</v>
      </c>
      <c r="D7" s="24">
        <v>421887</v>
      </c>
      <c r="E7" s="24" t="s">
        <v>118</v>
      </c>
      <c r="F7" s="24" t="s">
        <v>228</v>
      </c>
      <c r="G7" s="25">
        <v>44998</v>
      </c>
      <c r="H7" s="25">
        <v>45086</v>
      </c>
      <c r="I7" s="25">
        <v>45086</v>
      </c>
      <c r="J7" s="32">
        <v>64500</v>
      </c>
      <c r="K7" s="33">
        <v>6800</v>
      </c>
      <c r="L7" s="24"/>
      <c r="M7" s="26" t="s">
        <v>212</v>
      </c>
      <c r="N7" s="24"/>
      <c r="O7" s="24" t="s">
        <v>215</v>
      </c>
      <c r="P7" s="25" t="s">
        <v>241</v>
      </c>
      <c r="Q7" s="25" t="s">
        <v>260</v>
      </c>
      <c r="R7" s="25" t="s">
        <v>257</v>
      </c>
      <c r="S7" s="28">
        <v>64500</v>
      </c>
      <c r="T7" s="28">
        <v>64500</v>
      </c>
      <c r="U7" s="28">
        <v>0</v>
      </c>
      <c r="V7" s="28">
        <v>0</v>
      </c>
      <c r="W7" s="28">
        <v>64500</v>
      </c>
      <c r="X7" s="28">
        <v>0</v>
      </c>
      <c r="Y7" s="24"/>
      <c r="Z7" s="28">
        <v>57700</v>
      </c>
      <c r="AA7" s="24">
        <v>2201452622</v>
      </c>
      <c r="AB7" s="25">
        <v>45245</v>
      </c>
      <c r="AC7" s="28">
        <v>96765431</v>
      </c>
      <c r="AD7" s="25">
        <v>45382</v>
      </c>
    </row>
    <row r="8" spans="1:30" s="35" customFormat="1" ht="10" hidden="1" x14ac:dyDescent="0.2">
      <c r="A8" s="24">
        <v>891200209</v>
      </c>
      <c r="B8" s="24" t="s">
        <v>211</v>
      </c>
      <c r="C8" s="24" t="s">
        <v>213</v>
      </c>
      <c r="D8" s="24">
        <v>469817</v>
      </c>
      <c r="E8" s="24" t="s">
        <v>126</v>
      </c>
      <c r="F8" s="24" t="s">
        <v>229</v>
      </c>
      <c r="G8" s="25">
        <v>45117</v>
      </c>
      <c r="H8" s="25">
        <v>45170</v>
      </c>
      <c r="I8" s="25">
        <v>45170.291666666664</v>
      </c>
      <c r="J8" s="32">
        <v>2284600</v>
      </c>
      <c r="K8" s="33">
        <v>69762</v>
      </c>
      <c r="L8" s="24"/>
      <c r="M8" s="26" t="s">
        <v>212</v>
      </c>
      <c r="N8" s="24"/>
      <c r="O8" s="24" t="s">
        <v>215</v>
      </c>
      <c r="P8" s="25" t="s">
        <v>241</v>
      </c>
      <c r="Q8" s="25" t="s">
        <v>260</v>
      </c>
      <c r="R8" s="25" t="s">
        <v>257</v>
      </c>
      <c r="S8" s="28">
        <v>2284600</v>
      </c>
      <c r="T8" s="28">
        <v>2284600</v>
      </c>
      <c r="U8" s="28">
        <v>0</v>
      </c>
      <c r="V8" s="28">
        <v>0</v>
      </c>
      <c r="W8" s="28">
        <v>2284600</v>
      </c>
      <c r="X8" s="28">
        <v>0</v>
      </c>
      <c r="Y8" s="24"/>
      <c r="Z8" s="28">
        <v>1963038</v>
      </c>
      <c r="AA8" s="24">
        <v>2201452622</v>
      </c>
      <c r="AB8" s="25">
        <v>45245</v>
      </c>
      <c r="AC8" s="28">
        <v>96765431</v>
      </c>
      <c r="AD8" s="25">
        <v>45382</v>
      </c>
    </row>
    <row r="9" spans="1:30" s="35" customFormat="1" ht="10" hidden="1" x14ac:dyDescent="0.2">
      <c r="A9" s="24">
        <v>891200209</v>
      </c>
      <c r="B9" s="24" t="s">
        <v>211</v>
      </c>
      <c r="C9" s="24" t="s">
        <v>213</v>
      </c>
      <c r="D9" s="24">
        <v>472886</v>
      </c>
      <c r="E9" s="24" t="s">
        <v>128</v>
      </c>
      <c r="F9" s="114" t="s">
        <v>230</v>
      </c>
      <c r="G9" s="25">
        <v>45124</v>
      </c>
      <c r="H9" s="25">
        <v>45170</v>
      </c>
      <c r="I9" s="25">
        <v>45170.291666666664</v>
      </c>
      <c r="J9" s="32">
        <v>11539859</v>
      </c>
      <c r="K9" s="33">
        <v>302925</v>
      </c>
      <c r="L9" s="24"/>
      <c r="M9" s="26" t="s">
        <v>212</v>
      </c>
      <c r="N9" s="24"/>
      <c r="O9" s="24" t="s">
        <v>215</v>
      </c>
      <c r="P9" s="25" t="s">
        <v>241</v>
      </c>
      <c r="Q9" s="25" t="s">
        <v>260</v>
      </c>
      <c r="R9" s="25" t="s">
        <v>257</v>
      </c>
      <c r="S9" s="28">
        <v>11539859</v>
      </c>
      <c r="T9" s="28">
        <v>11539859</v>
      </c>
      <c r="U9" s="28">
        <v>0</v>
      </c>
      <c r="V9" s="28">
        <v>0</v>
      </c>
      <c r="W9" s="28">
        <v>11539859</v>
      </c>
      <c r="X9" s="28">
        <v>0</v>
      </c>
      <c r="Y9" s="24"/>
      <c r="Z9" s="28">
        <v>11236934</v>
      </c>
      <c r="AA9" s="24">
        <v>2201452622</v>
      </c>
      <c r="AB9" s="25">
        <v>45245</v>
      </c>
      <c r="AC9" s="28">
        <v>96765431</v>
      </c>
      <c r="AD9" s="25">
        <v>45382</v>
      </c>
    </row>
    <row r="10" spans="1:30" s="35" customFormat="1" ht="10" hidden="1" x14ac:dyDescent="0.2">
      <c r="A10" s="24">
        <v>891200209</v>
      </c>
      <c r="B10" s="24" t="s">
        <v>211</v>
      </c>
      <c r="C10" s="24" t="s">
        <v>213</v>
      </c>
      <c r="D10" s="24">
        <v>476857</v>
      </c>
      <c r="E10" s="24" t="s">
        <v>129</v>
      </c>
      <c r="F10" s="24" t="s">
        <v>231</v>
      </c>
      <c r="G10" s="25">
        <v>45134</v>
      </c>
      <c r="H10" s="25">
        <v>45170</v>
      </c>
      <c r="I10" s="25">
        <v>45170.291666666664</v>
      </c>
      <c r="J10" s="32">
        <v>64500</v>
      </c>
      <c r="K10" s="33">
        <v>6800</v>
      </c>
      <c r="L10" s="24"/>
      <c r="M10" s="26" t="s">
        <v>212</v>
      </c>
      <c r="N10" s="24"/>
      <c r="O10" s="24" t="s">
        <v>215</v>
      </c>
      <c r="P10" s="25" t="s">
        <v>241</v>
      </c>
      <c r="Q10" s="25" t="s">
        <v>260</v>
      </c>
      <c r="R10" s="25" t="s">
        <v>257</v>
      </c>
      <c r="S10" s="28">
        <v>64500</v>
      </c>
      <c r="T10" s="28">
        <v>64500</v>
      </c>
      <c r="U10" s="28">
        <v>0</v>
      </c>
      <c r="V10" s="28">
        <v>0</v>
      </c>
      <c r="W10" s="28">
        <v>64500</v>
      </c>
      <c r="X10" s="28">
        <v>0</v>
      </c>
      <c r="Y10" s="24"/>
      <c r="Z10" s="28">
        <v>41300</v>
      </c>
      <c r="AA10" s="24">
        <v>2201452622</v>
      </c>
      <c r="AB10" s="25">
        <v>45245</v>
      </c>
      <c r="AC10" s="28">
        <v>96765431</v>
      </c>
      <c r="AD10" s="25">
        <v>45382</v>
      </c>
    </row>
    <row r="11" spans="1:30" s="35" customFormat="1" ht="10" hidden="1" x14ac:dyDescent="0.2">
      <c r="A11" s="24">
        <v>891200209</v>
      </c>
      <c r="B11" s="24" t="s">
        <v>211</v>
      </c>
      <c r="C11" s="24" t="s">
        <v>213</v>
      </c>
      <c r="D11" s="24">
        <v>348810</v>
      </c>
      <c r="E11" s="24" t="s">
        <v>84</v>
      </c>
      <c r="F11" s="24" t="s">
        <v>232</v>
      </c>
      <c r="G11" s="25">
        <v>44812</v>
      </c>
      <c r="H11" s="25">
        <v>45201</v>
      </c>
      <c r="I11" s="25">
        <v>45201.291666666664</v>
      </c>
      <c r="J11" s="32">
        <v>16286983</v>
      </c>
      <c r="K11" s="33">
        <v>14164159</v>
      </c>
      <c r="L11" s="24"/>
      <c r="M11" s="26" t="s">
        <v>212</v>
      </c>
      <c r="N11" s="24"/>
      <c r="O11" s="24" t="s">
        <v>215</v>
      </c>
      <c r="P11" s="25" t="s">
        <v>241</v>
      </c>
      <c r="Q11" s="25" t="s">
        <v>260</v>
      </c>
      <c r="R11" s="25" t="s">
        <v>257</v>
      </c>
      <c r="S11" s="28">
        <v>16286983</v>
      </c>
      <c r="T11" s="28">
        <v>16286983</v>
      </c>
      <c r="U11" s="28">
        <v>1849900</v>
      </c>
      <c r="V11" s="28">
        <v>1849900</v>
      </c>
      <c r="W11" s="28">
        <v>14437083</v>
      </c>
      <c r="X11" s="28">
        <v>0</v>
      </c>
      <c r="Y11" s="24"/>
      <c r="Z11" s="28">
        <v>1637300</v>
      </c>
      <c r="AA11" s="24">
        <v>2201500848</v>
      </c>
      <c r="AB11" s="25">
        <v>45404</v>
      </c>
      <c r="AC11" s="28">
        <v>3398656</v>
      </c>
      <c r="AD11" s="25">
        <v>45382</v>
      </c>
    </row>
    <row r="12" spans="1:30" s="35" customFormat="1" ht="10" hidden="1" x14ac:dyDescent="0.2">
      <c r="A12" s="24">
        <v>891200209</v>
      </c>
      <c r="B12" s="24" t="s">
        <v>211</v>
      </c>
      <c r="C12" s="24" t="s">
        <v>213</v>
      </c>
      <c r="D12" s="24">
        <v>402529</v>
      </c>
      <c r="E12" s="24" t="s">
        <v>107</v>
      </c>
      <c r="F12" s="24" t="s">
        <v>233</v>
      </c>
      <c r="G12" s="25">
        <v>44952</v>
      </c>
      <c r="H12" s="25">
        <v>45201</v>
      </c>
      <c r="I12" s="25">
        <v>45201.291666666664</v>
      </c>
      <c r="J12" s="32">
        <v>8762367</v>
      </c>
      <c r="K12" s="33">
        <v>8673667</v>
      </c>
      <c r="L12" s="24"/>
      <c r="M12" s="26" t="s">
        <v>212</v>
      </c>
      <c r="N12" s="24"/>
      <c r="O12" s="24" t="s">
        <v>215</v>
      </c>
      <c r="P12" s="25" t="s">
        <v>241</v>
      </c>
      <c r="Q12" s="25" t="s">
        <v>260</v>
      </c>
      <c r="R12" s="25" t="s">
        <v>257</v>
      </c>
      <c r="S12" s="28">
        <v>8762367</v>
      </c>
      <c r="T12" s="28">
        <v>8762367</v>
      </c>
      <c r="U12" s="28">
        <v>88700</v>
      </c>
      <c r="V12" s="28">
        <v>88700</v>
      </c>
      <c r="W12" s="28">
        <v>8673667</v>
      </c>
      <c r="X12" s="28">
        <v>0</v>
      </c>
      <c r="Y12" s="24"/>
      <c r="Z12" s="28">
        <v>398800</v>
      </c>
      <c r="AA12" s="24">
        <v>2201500848</v>
      </c>
      <c r="AB12" s="25">
        <v>45404</v>
      </c>
      <c r="AC12" s="28">
        <v>3398656</v>
      </c>
      <c r="AD12" s="25">
        <v>45382</v>
      </c>
    </row>
    <row r="13" spans="1:30" s="35" customFormat="1" ht="10" hidden="1" x14ac:dyDescent="0.2">
      <c r="A13" s="24">
        <v>891200209</v>
      </c>
      <c r="B13" s="24" t="s">
        <v>211</v>
      </c>
      <c r="C13" s="24" t="s">
        <v>213</v>
      </c>
      <c r="D13" s="24">
        <v>435441</v>
      </c>
      <c r="E13" s="24" t="s">
        <v>119</v>
      </c>
      <c r="F13" s="24" t="s">
        <v>234</v>
      </c>
      <c r="G13" s="25">
        <v>45030</v>
      </c>
      <c r="H13" s="25">
        <v>45201</v>
      </c>
      <c r="I13" s="25">
        <v>45201.291666666664</v>
      </c>
      <c r="J13" s="32">
        <v>7943765</v>
      </c>
      <c r="K13" s="33">
        <v>7551015</v>
      </c>
      <c r="L13" s="24"/>
      <c r="M13" s="26" t="s">
        <v>212</v>
      </c>
      <c r="N13" s="24"/>
      <c r="O13" s="24" t="s">
        <v>215</v>
      </c>
      <c r="P13" s="25" t="s">
        <v>241</v>
      </c>
      <c r="Q13" s="25" t="s">
        <v>260</v>
      </c>
      <c r="R13" s="25" t="s">
        <v>257</v>
      </c>
      <c r="S13" s="28">
        <v>7943765</v>
      </c>
      <c r="T13" s="28">
        <v>7943765</v>
      </c>
      <c r="U13" s="28">
        <v>392750</v>
      </c>
      <c r="V13" s="28">
        <v>392750</v>
      </c>
      <c r="W13" s="28">
        <v>7551015</v>
      </c>
      <c r="X13" s="28">
        <v>0</v>
      </c>
      <c r="Y13" s="24"/>
      <c r="Z13" s="28">
        <v>337650</v>
      </c>
      <c r="AA13" s="24">
        <v>2201500848</v>
      </c>
      <c r="AB13" s="25">
        <v>45404</v>
      </c>
      <c r="AC13" s="28">
        <v>3398656</v>
      </c>
      <c r="AD13" s="25">
        <v>45382</v>
      </c>
    </row>
    <row r="14" spans="1:30" s="35" customFormat="1" ht="10" x14ac:dyDescent="0.2">
      <c r="A14" s="24">
        <v>891200209</v>
      </c>
      <c r="B14" s="24" t="s">
        <v>211</v>
      </c>
      <c r="C14" s="24" t="s">
        <v>213</v>
      </c>
      <c r="D14" s="24">
        <v>502100</v>
      </c>
      <c r="E14" s="24" t="s">
        <v>130</v>
      </c>
      <c r="F14" s="114" t="s">
        <v>235</v>
      </c>
      <c r="G14" s="25">
        <v>45197</v>
      </c>
      <c r="H14" s="25">
        <v>45231</v>
      </c>
      <c r="I14" s="25">
        <v>45231.291666666664</v>
      </c>
      <c r="J14" s="33">
        <v>5929400</v>
      </c>
      <c r="K14" s="33">
        <v>100520</v>
      </c>
      <c r="L14" s="24"/>
      <c r="M14" s="27" t="s">
        <v>212</v>
      </c>
      <c r="N14" s="24"/>
      <c r="O14" s="24" t="s">
        <v>217</v>
      </c>
      <c r="P14" s="25" t="s">
        <v>241</v>
      </c>
      <c r="Q14" s="25" t="s">
        <v>261</v>
      </c>
      <c r="R14" s="25" t="s">
        <v>263</v>
      </c>
      <c r="S14" s="28">
        <v>5929400</v>
      </c>
      <c r="T14" s="28">
        <v>5929400</v>
      </c>
      <c r="U14" s="28">
        <v>903400</v>
      </c>
      <c r="V14" s="28">
        <v>903400</v>
      </c>
      <c r="W14" s="28">
        <v>5026000</v>
      </c>
      <c r="X14" s="28">
        <v>0</v>
      </c>
      <c r="Y14" s="24"/>
      <c r="Z14" s="28">
        <v>4925480</v>
      </c>
      <c r="AA14" s="24">
        <v>4800062321</v>
      </c>
      <c r="AB14" s="25">
        <v>45314</v>
      </c>
      <c r="AC14" s="28">
        <v>4925480</v>
      </c>
      <c r="AD14" s="25">
        <v>45382</v>
      </c>
    </row>
    <row r="15" spans="1:30" s="35" customFormat="1" ht="10" x14ac:dyDescent="0.2">
      <c r="A15" s="24">
        <v>891200209</v>
      </c>
      <c r="B15" s="24" t="s">
        <v>211</v>
      </c>
      <c r="C15" s="24" t="s">
        <v>213</v>
      </c>
      <c r="D15" s="24">
        <v>524137</v>
      </c>
      <c r="E15" s="24" t="s">
        <v>132</v>
      </c>
      <c r="F15" s="24" t="s">
        <v>236</v>
      </c>
      <c r="G15" s="25">
        <v>45253</v>
      </c>
      <c r="H15" s="25">
        <v>45293</v>
      </c>
      <c r="I15" s="25">
        <v>45293.291666666664</v>
      </c>
      <c r="J15" s="32">
        <v>82600</v>
      </c>
      <c r="K15" s="33">
        <v>82600</v>
      </c>
      <c r="L15" s="24"/>
      <c r="M15" s="26" t="s">
        <v>212</v>
      </c>
      <c r="N15" s="24"/>
      <c r="O15" s="24" t="s">
        <v>216</v>
      </c>
      <c r="P15" s="25" t="s">
        <v>241</v>
      </c>
      <c r="Q15" s="25" t="s">
        <v>260</v>
      </c>
      <c r="R15" s="25" t="s">
        <v>256</v>
      </c>
      <c r="S15" s="28">
        <v>82600</v>
      </c>
      <c r="T15" s="28">
        <v>82600</v>
      </c>
      <c r="U15" s="28">
        <v>0</v>
      </c>
      <c r="V15" s="28">
        <v>0</v>
      </c>
      <c r="W15" s="28">
        <v>82600</v>
      </c>
      <c r="X15" s="28">
        <v>0</v>
      </c>
      <c r="Y15" s="24"/>
      <c r="Z15" s="28">
        <v>82600</v>
      </c>
      <c r="AA15" s="24">
        <v>2201500848</v>
      </c>
      <c r="AB15" s="25">
        <v>45404</v>
      </c>
      <c r="AC15" s="28">
        <v>3398656</v>
      </c>
      <c r="AD15" s="25">
        <v>45382</v>
      </c>
    </row>
    <row r="16" spans="1:30" s="35" customFormat="1" ht="10" hidden="1" x14ac:dyDescent="0.2">
      <c r="A16" s="24">
        <v>891200209</v>
      </c>
      <c r="B16" s="24" t="s">
        <v>211</v>
      </c>
      <c r="C16" s="24" t="s">
        <v>213</v>
      </c>
      <c r="D16" s="24">
        <v>536482</v>
      </c>
      <c r="E16" s="24" t="s">
        <v>134</v>
      </c>
      <c r="F16" s="24" t="s">
        <v>237</v>
      </c>
      <c r="G16" s="25">
        <v>45286</v>
      </c>
      <c r="H16" s="25">
        <v>45303</v>
      </c>
      <c r="I16" s="25">
        <v>45414.291666666664</v>
      </c>
      <c r="J16" s="33">
        <v>71711997</v>
      </c>
      <c r="K16" s="33">
        <v>71407414</v>
      </c>
      <c r="L16" s="24"/>
      <c r="M16" s="27" t="s">
        <v>212</v>
      </c>
      <c r="N16" s="24"/>
      <c r="O16" s="24" t="s">
        <v>218</v>
      </c>
      <c r="P16" s="25" t="s">
        <v>242</v>
      </c>
      <c r="Q16" s="25" t="s">
        <v>262</v>
      </c>
      <c r="R16" s="25" t="s">
        <v>264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4"/>
      <c r="Z16" s="28">
        <v>0</v>
      </c>
      <c r="AA16" s="24"/>
      <c r="AB16" s="25"/>
      <c r="AC16" s="28">
        <v>0</v>
      </c>
      <c r="AD16" s="25">
        <v>45382</v>
      </c>
    </row>
    <row r="17" spans="1:30" s="35" customFormat="1" ht="10" x14ac:dyDescent="0.2">
      <c r="A17" s="24">
        <v>891200209</v>
      </c>
      <c r="B17" s="24" t="s">
        <v>211</v>
      </c>
      <c r="C17" s="24" t="s">
        <v>213</v>
      </c>
      <c r="D17" s="24">
        <v>412285</v>
      </c>
      <c r="E17" s="24" t="s">
        <v>112</v>
      </c>
      <c r="F17" s="114" t="s">
        <v>238</v>
      </c>
      <c r="G17" s="25">
        <v>44977</v>
      </c>
      <c r="H17" s="25">
        <v>45323</v>
      </c>
      <c r="I17" s="25">
        <v>45323.291666666664</v>
      </c>
      <c r="J17" s="32">
        <v>309700</v>
      </c>
      <c r="K17" s="33">
        <v>309700</v>
      </c>
      <c r="L17" s="24"/>
      <c r="M17" s="26" t="s">
        <v>212</v>
      </c>
      <c r="N17" s="24"/>
      <c r="O17" s="24" t="s">
        <v>219</v>
      </c>
      <c r="P17" s="25" t="s">
        <v>241</v>
      </c>
      <c r="Q17" s="25" t="s">
        <v>259</v>
      </c>
      <c r="R17" s="25" t="s">
        <v>256</v>
      </c>
      <c r="S17" s="28">
        <v>309700</v>
      </c>
      <c r="T17" s="28">
        <v>309700</v>
      </c>
      <c r="U17" s="28">
        <v>0</v>
      </c>
      <c r="V17" s="28">
        <v>0</v>
      </c>
      <c r="W17" s="28">
        <v>309700</v>
      </c>
      <c r="X17" s="28">
        <v>0</v>
      </c>
      <c r="Y17" s="24"/>
      <c r="Z17" s="28">
        <v>303506</v>
      </c>
      <c r="AA17" s="24">
        <v>2201500848</v>
      </c>
      <c r="AB17" s="25">
        <v>45404</v>
      </c>
      <c r="AC17" s="28">
        <v>3398656</v>
      </c>
      <c r="AD17" s="25">
        <v>45382</v>
      </c>
    </row>
    <row r="18" spans="1:30" s="35" customFormat="1" ht="10" hidden="1" x14ac:dyDescent="0.2">
      <c r="A18" s="24">
        <v>891200209</v>
      </c>
      <c r="B18" s="24" t="s">
        <v>211</v>
      </c>
      <c r="C18" s="24" t="s">
        <v>213</v>
      </c>
      <c r="D18" s="24">
        <v>545051</v>
      </c>
      <c r="E18" s="24" t="s">
        <v>136</v>
      </c>
      <c r="F18" s="24" t="s">
        <v>239</v>
      </c>
      <c r="G18" s="25">
        <v>45314</v>
      </c>
      <c r="H18" s="25">
        <v>45335</v>
      </c>
      <c r="I18" s="25">
        <v>45335.624846608793</v>
      </c>
      <c r="J18" s="32">
        <v>71600</v>
      </c>
      <c r="K18" s="33">
        <v>67100</v>
      </c>
      <c r="L18" s="24"/>
      <c r="M18" s="26" t="s">
        <v>212</v>
      </c>
      <c r="N18" s="24"/>
      <c r="O18" s="24" t="s">
        <v>216</v>
      </c>
      <c r="P18" s="25" t="s">
        <v>241</v>
      </c>
      <c r="Q18" s="25" t="s">
        <v>260</v>
      </c>
      <c r="R18" s="25" t="s">
        <v>257</v>
      </c>
      <c r="S18" s="28">
        <v>71600</v>
      </c>
      <c r="T18" s="28">
        <v>71600</v>
      </c>
      <c r="U18" s="28">
        <v>0</v>
      </c>
      <c r="V18" s="28">
        <v>0</v>
      </c>
      <c r="W18" s="28">
        <v>71600</v>
      </c>
      <c r="X18" s="28">
        <v>0</v>
      </c>
      <c r="Y18" s="24"/>
      <c r="Z18" s="28">
        <v>67100</v>
      </c>
      <c r="AA18" s="24">
        <v>2201500848</v>
      </c>
      <c r="AB18" s="25">
        <v>45404</v>
      </c>
      <c r="AC18" s="28">
        <v>3398656</v>
      </c>
      <c r="AD18" s="25">
        <v>45382</v>
      </c>
    </row>
    <row r="19" spans="1:30" s="35" customFormat="1" ht="10" x14ac:dyDescent="0.2">
      <c r="A19" s="24">
        <v>891200209</v>
      </c>
      <c r="B19" s="24" t="s">
        <v>211</v>
      </c>
      <c r="C19" s="24" t="s">
        <v>213</v>
      </c>
      <c r="D19" s="24">
        <v>546096</v>
      </c>
      <c r="E19" s="24" t="s">
        <v>138</v>
      </c>
      <c r="F19" s="24" t="s">
        <v>240</v>
      </c>
      <c r="G19" s="25">
        <v>45316</v>
      </c>
      <c r="H19" s="25">
        <v>45335</v>
      </c>
      <c r="I19" s="25">
        <v>45335.628771064818</v>
      </c>
      <c r="J19" s="32">
        <v>571700</v>
      </c>
      <c r="K19" s="33">
        <v>571700</v>
      </c>
      <c r="L19" s="24"/>
      <c r="M19" s="26" t="s">
        <v>212</v>
      </c>
      <c r="N19" s="24"/>
      <c r="O19" s="24" t="s">
        <v>216</v>
      </c>
      <c r="P19" s="25" t="s">
        <v>241</v>
      </c>
      <c r="Q19" s="25" t="s">
        <v>260</v>
      </c>
      <c r="R19" s="25" t="s">
        <v>256</v>
      </c>
      <c r="S19" s="28">
        <v>571700</v>
      </c>
      <c r="T19" s="28">
        <v>571700</v>
      </c>
      <c r="U19" s="28">
        <v>0</v>
      </c>
      <c r="V19" s="28">
        <v>0</v>
      </c>
      <c r="W19" s="28">
        <v>571700</v>
      </c>
      <c r="X19" s="28">
        <v>0</v>
      </c>
      <c r="Y19" s="24"/>
      <c r="Z19" s="28">
        <v>560266</v>
      </c>
      <c r="AA19" s="24">
        <v>2201500848</v>
      </c>
      <c r="AB19" s="25">
        <v>45404</v>
      </c>
      <c r="AC19" s="28">
        <v>3398656</v>
      </c>
      <c r="AD19" s="25">
        <v>45382</v>
      </c>
    </row>
    <row r="21" spans="1:30" x14ac:dyDescent="0.35">
      <c r="K21" s="29"/>
      <c r="R21" s="29"/>
      <c r="W21" s="19"/>
      <c r="Z21" s="30"/>
    </row>
    <row r="22" spans="1:30" x14ac:dyDescent="0.35">
      <c r="J22" s="29"/>
      <c r="K22" s="29"/>
      <c r="R22" s="29"/>
      <c r="V22" s="113"/>
      <c r="W22" s="19"/>
    </row>
    <row r="23" spans="1:30" x14ac:dyDescent="0.35">
      <c r="L23" s="19"/>
      <c r="X23" s="19"/>
    </row>
    <row r="24" spans="1:30" x14ac:dyDescent="0.35">
      <c r="V24" s="19"/>
      <c r="W24" s="19"/>
    </row>
    <row r="25" spans="1:30" x14ac:dyDescent="0.35">
      <c r="L25" s="19"/>
    </row>
  </sheetData>
  <autoFilter ref="A2:AD19" xr:uid="{00000000-0001-0000-0200-000000000000}">
    <filterColumn colId="17">
      <filters>
        <filter val="Factura cancelada"/>
      </filters>
    </filterColumn>
  </autoFilter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77CEB-48E5-4C65-A33B-85EB52A03FFF}">
  <dimension ref="B1:N44"/>
  <sheetViews>
    <sheetView showGridLines="0" zoomScale="80" zoomScaleNormal="80" workbookViewId="0">
      <selection activeCell="I8" sqref="I8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269</v>
      </c>
      <c r="E2" s="42"/>
      <c r="F2" s="42"/>
      <c r="G2" s="42"/>
      <c r="H2" s="42"/>
      <c r="I2" s="43"/>
      <c r="J2" s="44" t="s">
        <v>270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271</v>
      </c>
      <c r="E4" s="42"/>
      <c r="F4" s="42"/>
      <c r="G4" s="42"/>
      <c r="H4" s="42"/>
      <c r="I4" s="43"/>
      <c r="J4" s="44" t="s">
        <v>272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301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302</v>
      </c>
      <c r="J11" s="58"/>
    </row>
    <row r="12" spans="2:10" ht="13" x14ac:dyDescent="0.3">
      <c r="B12" s="57"/>
      <c r="C12" s="59" t="s">
        <v>303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304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305</v>
      </c>
      <c r="D16" s="60"/>
      <c r="G16" s="62"/>
      <c r="H16" s="64" t="s">
        <v>273</v>
      </c>
      <c r="I16" s="64" t="s">
        <v>274</v>
      </c>
      <c r="J16" s="58"/>
    </row>
    <row r="17" spans="2:14" ht="13" x14ac:dyDescent="0.3">
      <c r="B17" s="57"/>
      <c r="C17" s="59" t="s">
        <v>275</v>
      </c>
      <c r="D17" s="59"/>
      <c r="E17" s="59"/>
      <c r="F17" s="59"/>
      <c r="G17" s="62"/>
      <c r="H17" s="65">
        <v>17</v>
      </c>
      <c r="I17" s="66">
        <v>108436676</v>
      </c>
      <c r="J17" s="58"/>
    </row>
    <row r="18" spans="2:14" x14ac:dyDescent="0.25">
      <c r="B18" s="57"/>
      <c r="C18" s="38" t="s">
        <v>276</v>
      </c>
      <c r="G18" s="62"/>
      <c r="H18" s="68">
        <v>4</v>
      </c>
      <c r="I18" s="69">
        <v>1064520</v>
      </c>
      <c r="J18" s="58"/>
    </row>
    <row r="19" spans="2:14" x14ac:dyDescent="0.25">
      <c r="B19" s="57"/>
      <c r="C19" s="38" t="s">
        <v>277</v>
      </c>
      <c r="G19" s="62"/>
      <c r="H19" s="68">
        <v>0</v>
      </c>
      <c r="I19" s="69">
        <v>0</v>
      </c>
      <c r="J19" s="58"/>
    </row>
    <row r="20" spans="2:14" x14ac:dyDescent="0.25">
      <c r="B20" s="57"/>
      <c r="C20" s="38" t="s">
        <v>278</v>
      </c>
      <c r="H20" s="70">
        <v>0</v>
      </c>
      <c r="I20" s="71">
        <v>0</v>
      </c>
      <c r="J20" s="58"/>
    </row>
    <row r="21" spans="2:14" x14ac:dyDescent="0.25">
      <c r="B21" s="57"/>
      <c r="C21" s="38" t="s">
        <v>279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280</v>
      </c>
      <c r="H22" s="73">
        <v>0</v>
      </c>
      <c r="I22" s="74">
        <v>0</v>
      </c>
      <c r="J22" s="58"/>
    </row>
    <row r="23" spans="2:14" ht="13" x14ac:dyDescent="0.3">
      <c r="B23" s="57"/>
      <c r="C23" s="59" t="s">
        <v>281</v>
      </c>
      <c r="D23" s="59"/>
      <c r="E23" s="59"/>
      <c r="F23" s="59"/>
      <c r="H23" s="75">
        <f>H18+H19+H20+H21+H22</f>
        <v>4</v>
      </c>
      <c r="I23" s="76">
        <f>I18+I19+I20+I21+I22</f>
        <v>1064520</v>
      </c>
      <c r="J23" s="58"/>
    </row>
    <row r="24" spans="2:14" x14ac:dyDescent="0.25">
      <c r="B24" s="57"/>
      <c r="C24" s="38" t="s">
        <v>282</v>
      </c>
      <c r="H24" s="70">
        <v>12</v>
      </c>
      <c r="I24" s="71">
        <v>35964742</v>
      </c>
      <c r="J24" s="58"/>
    </row>
    <row r="25" spans="2:14" ht="13" thickBot="1" x14ac:dyDescent="0.3">
      <c r="B25" s="57"/>
      <c r="C25" s="38" t="s">
        <v>259</v>
      </c>
      <c r="H25" s="73">
        <v>1</v>
      </c>
      <c r="I25" s="74">
        <v>71407414</v>
      </c>
      <c r="J25" s="58"/>
    </row>
    <row r="26" spans="2:14" ht="13" x14ac:dyDescent="0.3">
      <c r="B26" s="57"/>
      <c r="C26" s="59" t="s">
        <v>283</v>
      </c>
      <c r="D26" s="59"/>
      <c r="E26" s="59"/>
      <c r="F26" s="59"/>
      <c r="H26" s="75">
        <f>H24+H25</f>
        <v>13</v>
      </c>
      <c r="I26" s="76">
        <f>I24+I25</f>
        <v>107372156</v>
      </c>
      <c r="J26" s="58"/>
    </row>
    <row r="27" spans="2:14" ht="13.5" thickBot="1" x14ac:dyDescent="0.35">
      <c r="B27" s="57"/>
      <c r="C27" s="62" t="s">
        <v>284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285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286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17</v>
      </c>
      <c r="I31" s="69">
        <f>I23+I26+I28</f>
        <v>108436676</v>
      </c>
      <c r="J31" s="80"/>
    </row>
    <row r="32" spans="2:14" ht="9.75" customHeight="1" x14ac:dyDescent="0.35">
      <c r="B32" s="57"/>
      <c r="C32" s="62"/>
      <c r="D32" s="62"/>
      <c r="E32" s="62"/>
      <c r="F32" s="62"/>
      <c r="G32" s="84"/>
      <c r="H32" s="85"/>
      <c r="I32" s="86"/>
      <c r="J32" s="80"/>
      <c r="L32" s="87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8"/>
      <c r="D37" s="89"/>
      <c r="E37" s="62"/>
      <c r="F37" s="62"/>
      <c r="G37" s="62"/>
      <c r="H37" s="90"/>
      <c r="I37" s="91"/>
      <c r="J37" s="80"/>
    </row>
    <row r="38" spans="2:10" ht="13" x14ac:dyDescent="0.3">
      <c r="B38" s="57"/>
      <c r="C38" s="77" t="s">
        <v>306</v>
      </c>
      <c r="D38" s="84"/>
      <c r="E38" s="62"/>
      <c r="F38" s="62"/>
      <c r="G38" s="62"/>
      <c r="H38" s="92" t="s">
        <v>287</v>
      </c>
      <c r="I38" s="84"/>
      <c r="J38" s="80"/>
    </row>
    <row r="39" spans="2:10" ht="13" x14ac:dyDescent="0.3">
      <c r="B39" s="57"/>
      <c r="C39" s="77" t="s">
        <v>307</v>
      </c>
      <c r="D39" s="62"/>
      <c r="E39" s="62"/>
      <c r="F39" s="62"/>
      <c r="G39" s="62"/>
      <c r="H39" s="77" t="s">
        <v>288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289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116" t="s">
        <v>290</v>
      </c>
      <c r="D42" s="116"/>
      <c r="E42" s="116"/>
      <c r="F42" s="116"/>
      <c r="G42" s="116"/>
      <c r="H42" s="116"/>
      <c r="I42" s="116"/>
      <c r="J42" s="80"/>
    </row>
    <row r="43" spans="2:10" x14ac:dyDescent="0.25">
      <c r="B43" s="57"/>
      <c r="C43" s="116"/>
      <c r="D43" s="116"/>
      <c r="E43" s="116"/>
      <c r="F43" s="116"/>
      <c r="G43" s="116"/>
      <c r="H43" s="116"/>
      <c r="I43" s="116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2ECD8-4393-4FF0-B2C3-C09C28A43E80}">
  <dimension ref="A1:I29"/>
  <sheetViews>
    <sheetView showGridLines="0" tabSelected="1" topLeftCell="A10" zoomScale="80" zoomScaleNormal="80" workbookViewId="0">
      <selection activeCell="I4" sqref="I4"/>
    </sheetView>
  </sheetViews>
  <sheetFormatPr baseColWidth="10" defaultRowHeight="14.5" x14ac:dyDescent="0.35"/>
  <cols>
    <col min="1" max="5" width="10.90625" style="87"/>
    <col min="6" max="6" width="27.08984375" style="87" customWidth="1"/>
    <col min="7" max="7" width="8.36328125" style="87" customWidth="1"/>
    <col min="8" max="8" width="10.54296875" style="87" bestFit="1" customWidth="1"/>
    <col min="9" max="9" width="19.1796875" style="87" customWidth="1"/>
    <col min="10" max="16384" width="10.90625" style="87"/>
  </cols>
  <sheetData>
    <row r="1" spans="1:9" ht="19.5" customHeight="1" thickBot="1" x14ac:dyDescent="0.4">
      <c r="A1" s="117"/>
      <c r="B1" s="118"/>
      <c r="C1" s="121" t="s">
        <v>291</v>
      </c>
      <c r="D1" s="122"/>
      <c r="E1" s="122"/>
      <c r="F1" s="122"/>
      <c r="G1" s="122"/>
      <c r="H1" s="123"/>
      <c r="I1" s="97" t="s">
        <v>270</v>
      </c>
    </row>
    <row r="2" spans="1:9" ht="42" customHeight="1" thickBot="1" x14ac:dyDescent="0.4">
      <c r="A2" s="119"/>
      <c r="B2" s="120"/>
      <c r="C2" s="124" t="s">
        <v>292</v>
      </c>
      <c r="D2" s="125"/>
      <c r="E2" s="125"/>
      <c r="F2" s="125"/>
      <c r="G2" s="125"/>
      <c r="H2" s="126"/>
      <c r="I2" s="98" t="s">
        <v>293</v>
      </c>
    </row>
    <row r="3" spans="1:9" x14ac:dyDescent="0.35">
      <c r="A3" s="57"/>
      <c r="B3" s="38"/>
      <c r="C3" s="38"/>
      <c r="D3" s="38"/>
      <c r="E3" s="38"/>
      <c r="F3" s="38"/>
      <c r="G3" s="38"/>
      <c r="H3" s="38"/>
      <c r="I3" s="58"/>
    </row>
    <row r="4" spans="1:9" x14ac:dyDescent="0.35">
      <c r="A4" s="57"/>
      <c r="B4" s="38"/>
      <c r="C4" s="38"/>
      <c r="D4" s="38"/>
      <c r="E4" s="38"/>
      <c r="F4" s="38"/>
      <c r="G4" s="38"/>
      <c r="H4" s="38"/>
      <c r="I4" s="58"/>
    </row>
    <row r="5" spans="1:9" x14ac:dyDescent="0.35">
      <c r="A5" s="57"/>
      <c r="B5" s="59" t="s">
        <v>301</v>
      </c>
      <c r="C5" s="61"/>
      <c r="D5" s="60"/>
      <c r="E5" s="38"/>
      <c r="F5" s="38"/>
      <c r="G5" s="38"/>
      <c r="H5" s="38"/>
      <c r="I5" s="58"/>
    </row>
    <row r="6" spans="1:9" x14ac:dyDescent="0.35">
      <c r="A6" s="57"/>
      <c r="B6" s="38"/>
      <c r="C6" s="38"/>
      <c r="D6" s="38"/>
      <c r="E6" s="38"/>
      <c r="F6" s="38"/>
      <c r="G6" s="38"/>
      <c r="H6" s="38"/>
      <c r="I6" s="58"/>
    </row>
    <row r="7" spans="1:9" x14ac:dyDescent="0.35">
      <c r="A7" s="57"/>
      <c r="B7" s="59" t="s">
        <v>302</v>
      </c>
      <c r="C7" s="38"/>
      <c r="D7" s="38"/>
      <c r="E7" s="38"/>
      <c r="F7" s="38"/>
      <c r="G7" s="38"/>
      <c r="H7" s="38"/>
      <c r="I7" s="58"/>
    </row>
    <row r="8" spans="1:9" x14ac:dyDescent="0.35">
      <c r="A8" s="57"/>
      <c r="B8" s="59" t="s">
        <v>303</v>
      </c>
      <c r="C8" s="38"/>
      <c r="D8" s="38"/>
      <c r="E8" s="38"/>
      <c r="F8" s="38"/>
      <c r="G8" s="38"/>
      <c r="H8" s="38"/>
      <c r="I8" s="58"/>
    </row>
    <row r="9" spans="1:9" x14ac:dyDescent="0.35">
      <c r="A9" s="57"/>
      <c r="B9" s="38"/>
      <c r="C9" s="38"/>
      <c r="D9" s="38"/>
      <c r="E9" s="38"/>
      <c r="F9" s="38"/>
      <c r="G9" s="38"/>
      <c r="H9" s="38"/>
      <c r="I9" s="58"/>
    </row>
    <row r="10" spans="1:9" x14ac:dyDescent="0.35">
      <c r="A10" s="57"/>
      <c r="B10" s="62" t="s">
        <v>308</v>
      </c>
      <c r="C10" s="38"/>
      <c r="D10" s="38"/>
      <c r="E10" s="38"/>
      <c r="F10" s="38"/>
      <c r="G10" s="38"/>
      <c r="H10" s="38"/>
      <c r="I10" s="58"/>
    </row>
    <row r="11" spans="1:9" x14ac:dyDescent="0.35">
      <c r="A11" s="57"/>
      <c r="B11" s="63"/>
      <c r="C11" s="38"/>
      <c r="D11" s="38"/>
      <c r="E11" s="38"/>
      <c r="F11" s="38"/>
      <c r="G11" s="38"/>
      <c r="H11" s="38"/>
      <c r="I11" s="58"/>
    </row>
    <row r="12" spans="1:9" x14ac:dyDescent="0.35">
      <c r="A12" s="57"/>
      <c r="B12" s="99" t="s">
        <v>309</v>
      </c>
      <c r="C12" s="60"/>
      <c r="D12" s="38"/>
      <c r="E12" s="38"/>
      <c r="F12" s="38"/>
      <c r="G12" s="100" t="s">
        <v>294</v>
      </c>
      <c r="H12" s="100" t="s">
        <v>295</v>
      </c>
      <c r="I12" s="58"/>
    </row>
    <row r="13" spans="1:9" x14ac:dyDescent="0.35">
      <c r="A13" s="57"/>
      <c r="B13" s="59" t="s">
        <v>275</v>
      </c>
      <c r="C13" s="59"/>
      <c r="D13" s="59"/>
      <c r="E13" s="59"/>
      <c r="F13" s="38"/>
      <c r="G13" s="101">
        <f>SUM(G14:G18)</f>
        <v>4</v>
      </c>
      <c r="H13" s="101">
        <f>SUM(H14:H18)</f>
        <v>1064520</v>
      </c>
      <c r="I13" s="58"/>
    </row>
    <row r="14" spans="1:9" x14ac:dyDescent="0.35">
      <c r="A14" s="57"/>
      <c r="B14" s="38" t="s">
        <v>276</v>
      </c>
      <c r="C14" s="38"/>
      <c r="D14" s="38"/>
      <c r="E14" s="38"/>
      <c r="F14" s="38"/>
      <c r="G14" s="102">
        <f>'FOR-CSA-018 '!H18</f>
        <v>4</v>
      </c>
      <c r="H14" s="103">
        <f>'FOR-CSA-018 '!I18</f>
        <v>1064520</v>
      </c>
      <c r="I14" s="58"/>
    </row>
    <row r="15" spans="1:9" x14ac:dyDescent="0.35">
      <c r="A15" s="57"/>
      <c r="B15" s="38" t="s">
        <v>277</v>
      </c>
      <c r="C15" s="38"/>
      <c r="D15" s="38"/>
      <c r="E15" s="38"/>
      <c r="F15" s="38"/>
      <c r="G15" s="102">
        <v>0</v>
      </c>
      <c r="H15" s="103">
        <v>0</v>
      </c>
      <c r="I15" s="58"/>
    </row>
    <row r="16" spans="1:9" x14ac:dyDescent="0.35">
      <c r="A16" s="57"/>
      <c r="B16" s="38" t="s">
        <v>278</v>
      </c>
      <c r="C16" s="38"/>
      <c r="D16" s="38"/>
      <c r="E16" s="38"/>
      <c r="F16" s="38"/>
      <c r="G16" s="102">
        <v>0</v>
      </c>
      <c r="H16" s="103">
        <v>0</v>
      </c>
      <c r="I16" s="58"/>
    </row>
    <row r="17" spans="1:9" x14ac:dyDescent="0.35">
      <c r="A17" s="57"/>
      <c r="B17" s="38" t="s">
        <v>279</v>
      </c>
      <c r="C17" s="38"/>
      <c r="D17" s="38"/>
      <c r="E17" s="38"/>
      <c r="F17" s="38"/>
      <c r="G17" s="102">
        <v>0</v>
      </c>
      <c r="H17" s="103">
        <v>0</v>
      </c>
      <c r="I17" s="58"/>
    </row>
    <row r="18" spans="1:9" x14ac:dyDescent="0.35">
      <c r="A18" s="57"/>
      <c r="B18" s="38" t="s">
        <v>296</v>
      </c>
      <c r="C18" s="38"/>
      <c r="D18" s="38"/>
      <c r="E18" s="38"/>
      <c r="F18" s="38"/>
      <c r="G18" s="104">
        <v>0</v>
      </c>
      <c r="H18" s="105">
        <v>0</v>
      </c>
      <c r="I18" s="58"/>
    </row>
    <row r="19" spans="1:9" x14ac:dyDescent="0.35">
      <c r="A19" s="57"/>
      <c r="B19" s="59" t="s">
        <v>297</v>
      </c>
      <c r="C19" s="59"/>
      <c r="D19" s="59"/>
      <c r="E19" s="59"/>
      <c r="F19" s="38"/>
      <c r="G19" s="102">
        <f>SUM(G14:G18)</f>
        <v>4</v>
      </c>
      <c r="H19" s="106">
        <f>(H14+H15+H16+H17+H18)</f>
        <v>1064520</v>
      </c>
      <c r="I19" s="58"/>
    </row>
    <row r="20" spans="1:9" ht="15" thickBot="1" x14ac:dyDescent="0.4">
      <c r="A20" s="57"/>
      <c r="B20" s="59"/>
      <c r="C20" s="59"/>
      <c r="D20" s="38"/>
      <c r="E20" s="38"/>
      <c r="F20" s="38"/>
      <c r="G20" s="107"/>
      <c r="H20" s="108"/>
      <c r="I20" s="58"/>
    </row>
    <row r="21" spans="1:9" ht="15" thickTop="1" x14ac:dyDescent="0.35">
      <c r="A21" s="57"/>
      <c r="B21" s="59"/>
      <c r="C21" s="59"/>
      <c r="D21" s="38"/>
      <c r="E21" s="38"/>
      <c r="F21" s="38"/>
      <c r="G21" s="109"/>
      <c r="H21" s="110"/>
      <c r="I21" s="58"/>
    </row>
    <row r="22" spans="1:9" x14ac:dyDescent="0.35">
      <c r="A22" s="57"/>
      <c r="B22" s="38"/>
      <c r="C22" s="38"/>
      <c r="D22" s="38"/>
      <c r="E22" s="38"/>
      <c r="F22" s="109"/>
      <c r="G22" s="109"/>
      <c r="H22" s="109"/>
      <c r="I22" s="58"/>
    </row>
    <row r="23" spans="1:9" ht="15" thickBot="1" x14ac:dyDescent="0.4">
      <c r="A23" s="57"/>
      <c r="B23" s="95"/>
      <c r="C23" s="95"/>
      <c r="D23" s="38"/>
      <c r="E23" s="38"/>
      <c r="F23" s="95"/>
      <c r="G23" s="109"/>
      <c r="H23" s="109"/>
      <c r="I23" s="58"/>
    </row>
    <row r="24" spans="1:9" x14ac:dyDescent="0.35">
      <c r="A24" s="57"/>
      <c r="B24" s="84" t="s">
        <v>298</v>
      </c>
      <c r="C24" s="111"/>
      <c r="D24" s="112"/>
      <c r="E24" s="112"/>
      <c r="F24" s="84" t="s">
        <v>298</v>
      </c>
      <c r="G24" s="109"/>
      <c r="H24" s="109"/>
      <c r="I24" s="58"/>
    </row>
    <row r="25" spans="1:9" x14ac:dyDescent="0.35">
      <c r="A25" s="57"/>
      <c r="B25" s="92" t="s">
        <v>306</v>
      </c>
      <c r="C25" s="111"/>
      <c r="D25" s="112"/>
      <c r="E25" s="112"/>
      <c r="F25" s="92" t="s">
        <v>288</v>
      </c>
      <c r="G25" s="109"/>
      <c r="H25" s="109"/>
      <c r="I25" s="58"/>
    </row>
    <row r="26" spans="1:9" x14ac:dyDescent="0.35">
      <c r="A26" s="57"/>
      <c r="B26" s="92" t="s">
        <v>307</v>
      </c>
      <c r="C26" s="109"/>
      <c r="D26" s="38"/>
      <c r="E26" s="38"/>
      <c r="F26" s="92" t="s">
        <v>299</v>
      </c>
      <c r="G26" s="109"/>
      <c r="H26" s="109"/>
      <c r="I26" s="58"/>
    </row>
    <row r="27" spans="1:9" x14ac:dyDescent="0.35">
      <c r="A27" s="57"/>
      <c r="B27" s="111"/>
      <c r="C27" s="109"/>
      <c r="D27" s="38"/>
      <c r="E27" s="38"/>
      <c r="F27" s="111"/>
      <c r="G27" s="109"/>
      <c r="H27" s="109"/>
      <c r="I27" s="58"/>
    </row>
    <row r="28" spans="1:9" ht="28" customHeight="1" x14ac:dyDescent="0.35">
      <c r="A28" s="57"/>
      <c r="B28" s="127" t="s">
        <v>300</v>
      </c>
      <c r="C28" s="127"/>
      <c r="D28" s="127"/>
      <c r="E28" s="127"/>
      <c r="F28" s="127"/>
      <c r="G28" s="127"/>
      <c r="H28" s="127"/>
      <c r="I28" s="58"/>
    </row>
    <row r="29" spans="1:9" ht="15" thickBot="1" x14ac:dyDescent="0.4">
      <c r="A29" s="93"/>
      <c r="B29" s="94"/>
      <c r="C29" s="94"/>
      <c r="D29" s="94"/>
      <c r="E29" s="94"/>
      <c r="F29" s="95"/>
      <c r="G29" s="95"/>
      <c r="H29" s="95"/>
      <c r="I29" s="9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3E0E-3192-4C90-ACF4-7663D76095B1}">
  <dimension ref="A3:C7"/>
  <sheetViews>
    <sheetView workbookViewId="0">
      <selection activeCell="C6" sqref="C6"/>
    </sheetView>
  </sheetViews>
  <sheetFormatPr baseColWidth="10" defaultRowHeight="14.5" x14ac:dyDescent="0.35"/>
  <cols>
    <col min="1" max="1" width="38.54296875" bestFit="1" customWidth="1"/>
    <col min="2" max="2" width="14.453125" bestFit="1" customWidth="1"/>
    <col min="3" max="3" width="22.90625" bestFit="1" customWidth="1"/>
  </cols>
  <sheetData>
    <row r="3" spans="1:3" x14ac:dyDescent="0.35">
      <c r="A3" s="36" t="s">
        <v>265</v>
      </c>
      <c r="B3" s="13" t="s">
        <v>267</v>
      </c>
      <c r="C3" s="13" t="s">
        <v>268</v>
      </c>
    </row>
    <row r="4" spans="1:3" x14ac:dyDescent="0.35">
      <c r="A4" s="37" t="s">
        <v>263</v>
      </c>
      <c r="B4" s="13">
        <v>4</v>
      </c>
      <c r="C4" s="17">
        <v>1064520</v>
      </c>
    </row>
    <row r="5" spans="1:3" x14ac:dyDescent="0.35">
      <c r="A5" s="37" t="s">
        <v>264</v>
      </c>
      <c r="B5" s="13">
        <v>1</v>
      </c>
      <c r="C5" s="17">
        <v>71407414</v>
      </c>
    </row>
    <row r="6" spans="1:3" x14ac:dyDescent="0.35">
      <c r="A6" s="37" t="s">
        <v>257</v>
      </c>
      <c r="B6" s="13">
        <v>12</v>
      </c>
      <c r="C6" s="17">
        <v>35964742</v>
      </c>
    </row>
    <row r="7" spans="1:3" x14ac:dyDescent="0.35">
      <c r="A7" s="37" t="s">
        <v>266</v>
      </c>
      <c r="B7" s="13">
        <v>17</v>
      </c>
      <c r="C7" s="17">
        <v>108436676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MovCartera</vt:lpstr>
      <vt:lpstr>INFO IPS </vt:lpstr>
      <vt:lpstr>ESTADO DE CADA FACTURA </vt:lpstr>
      <vt:lpstr>FOR-CSA-018 </vt:lpstr>
      <vt:lpstr>FOR_CSA_004</vt:lpstr>
      <vt:lpstr>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Conciliacion Cartera</dc:creator>
  <cp:lastModifiedBy>Stephaney Solarte Salinas</cp:lastModifiedBy>
  <cp:lastPrinted>2024-04-29T21:42:55Z</cp:lastPrinted>
  <dcterms:created xsi:type="dcterms:W3CDTF">2024-04-16T16:59:37Z</dcterms:created>
  <dcterms:modified xsi:type="dcterms:W3CDTF">2024-04-29T21:46:42Z</dcterms:modified>
</cp:coreProperties>
</file>