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solartes\Desktop\NIT 891200274 HOSPITAL SAN RAFAEL DE PASTO\"/>
    </mc:Choice>
  </mc:AlternateContent>
  <xr:revisionPtr revIDLastSave="0" documentId="13_ncr:1_{2764BB63-2709-4A2D-9698-9EA15BF079B6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" sheetId="1" r:id="rId1"/>
    <sheet name="ESTADO DE CADA FACTURA " sheetId="2" r:id="rId2"/>
    <sheet name="FOR-CSA-018 " sheetId="3" r:id="rId3"/>
    <sheet name="FOR_CSA_00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H23" i="3"/>
  <c r="H31" i="3" l="1"/>
  <c r="I31" i="3"/>
  <c r="H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tc={AE7DF863-B72B-4F32-89A8-1C50F095C798}</author>
  </authors>
  <commentList>
    <comment ref="A1" authorId="0" shapeId="0" xr:uid="{AA928D2B-3C9C-4B6C-93E5-3D7C6330D61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B83F85A6-0B4A-46AD-82DC-BFA4BBACE06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79FE30AE-F251-43B2-91BC-8A4E079B4F57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2ABD33ED-C456-4269-A822-5712396B209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 xr:uid="{275387FB-F5D3-4CCE-84C3-118467E3836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39C9AA70-7766-4ADB-B825-E53FAE8E2F6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W2" authorId="1" shapeId="0" xr:uid="{AE7DF863-B72B-4F32-89A8-1C50F095C79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ANT SERV SALUD JUAN SEBASTIAN LATORRE</t>
      </text>
    </comment>
  </commentList>
</comments>
</file>

<file path=xl/sharedStrings.xml><?xml version="1.0" encoding="utf-8"?>
<sst xmlns="http://schemas.openxmlformats.org/spreadsheetml/2006/main" count="115" uniqueCount="74">
  <si>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</si>
  <si>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</si>
  <si>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</si>
  <si>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</si>
  <si>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</si>
  <si>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</si>
  <si>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</si>
  <si>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</si>
  <si>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</si>
  <si>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</si>
  <si>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</si>
  <si>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RAFAEL DE PASTO</t>
  </si>
  <si>
    <t>SIN CONTRATO</t>
  </si>
  <si>
    <t>PASTO</t>
  </si>
  <si>
    <t>PRESTACION DE SERVICIOS EN SALUD MENTAL</t>
  </si>
  <si>
    <t>Rad inicial 20/12/2022</t>
  </si>
  <si>
    <t>ANTICIPO - PRESTACION DE SERVICIOS EN SALUD MENTAL</t>
  </si>
  <si>
    <t>Rad inicial 27/01/2023</t>
  </si>
  <si>
    <t xml:space="preserve">Llave </t>
  </si>
  <si>
    <t>891200274_350622</t>
  </si>
  <si>
    <t>891200274_356620</t>
  </si>
  <si>
    <t xml:space="preserve">Fecha Radicado EPS </t>
  </si>
  <si>
    <t>Factura Cancelada</t>
  </si>
  <si>
    <t xml:space="preserve">Factura Pendiente en programacion de pago </t>
  </si>
  <si>
    <t xml:space="preserve">Por Pagar </t>
  </si>
  <si>
    <t xml:space="preserve">P.Abiertas Doc </t>
  </si>
  <si>
    <t>Estado de factura EPS 20/02/2024</t>
  </si>
  <si>
    <t xml:space="preserve">Vr Compensacion SAP </t>
  </si>
  <si>
    <t xml:space="preserve">Doc Compensacion </t>
  </si>
  <si>
    <t xml:space="preserve">Fecha Compensacion </t>
  </si>
  <si>
    <t xml:space="preserve">Vr Transferencia </t>
  </si>
  <si>
    <t xml:space="preserve">Fecha Corte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</si>
  <si>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</si>
  <si>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</si>
  <si>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</si>
  <si>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</si>
  <si>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</si>
  <si>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</si>
  <si>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</si>
  <si>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</si>
  <si>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</si>
  <si>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</si>
  <si>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</si>
  <si>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</si>
  <si>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</si>
  <si>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</si>
  <si>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</si>
  <si>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</si>
  <si>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</si>
  <si>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</si>
  <si>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</si>
  <si>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</si>
  <si>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</si>
  <si>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</si>
  <si>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</si>
  <si>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</si>
  <si>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</si>
  <si>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</si>
  <si>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</si>
  <si>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</si>
  <si>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</si>
  <si>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</si>
  <si>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</si>
  <si>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</si>
  <si>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</si>
  <si>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 xml:space="preserve">Santiago de Cali, 20 abril de 2024 </t>
  </si>
  <si>
    <t>Señores: HOSPITAL SAN RAFAEL DE PASTO</t>
  </si>
  <si>
    <t>NIT: 891200274</t>
  </si>
  <si>
    <t>A continuacion me permito remitir nuestra respuesta al estado de cartera presentado en la fecha: 12/04/2024</t>
  </si>
  <si>
    <t>Liseth Eliana Saldaña Aguirre </t>
  </si>
  <si>
    <t>Profesional de Cartera  </t>
  </si>
  <si>
    <t>Con Corte al dia: 31/04/2024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</si>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</sst>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7" formatCode="_-&quot;$&quot;\ * #,##0_-;\-&quot;$&quot;\ * #,##0_-;_-&quot;$&quot;\ * &quot;-&quot;??_-;_-@_-"/>
    <numFmt numFmtId="170" formatCode="_-[$$-240A]\ * #,##0_-;\-[$$-240A]\ * #,##0_-;_-[$$-240A]\ * &quot;-&quot;??_-;_-@_-"/>
    <numFmt numFmtId="171" formatCode="[$-240A]d&quot; de &quot;mmmm&quot; de &quot;yyyy;@"/>
    <numFmt numFmtId="172" formatCode="_-* #,##0\ _€_-;\-* #,##0\ _€_-;_-* &quot;-&quot;??\ _€_-;_-@_-"/>
    <numFmt numFmtId="173" formatCode="&quot;$&quot;\ #,##0;[Red]&quot;$&quot;\ #,##0"/>
    <numFmt numFmtId="174" formatCode="_-* #,##0_-;\-* #,##0_-;_-* &quot;-&quot;??_-;_-@_-"/>
    <numFmt numFmtId="175" formatCode="[$$-240A]\ #,##0;\-[$$-240A]\ #,##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8"/>
      <color rgb="FF000000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0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14" fontId="4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/>
    <xf numFmtId="14" fontId="8" fillId="0" borderId="1" xfId="0" applyNumberFormat="1" applyFont="1" applyBorder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/>
    </xf>
    <xf numFmtId="0" fontId="8" fillId="0" borderId="0" xfId="0" applyFont="1"/>
    <xf numFmtId="0" fontId="7" fillId="3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167" fontId="8" fillId="0" borderId="1" xfId="5" applyNumberFormat="1" applyFont="1" applyBorder="1"/>
    <xf numFmtId="170" fontId="8" fillId="0" borderId="1" xfId="0" applyNumberFormat="1" applyFont="1" applyBorder="1"/>
    <xf numFmtId="0" fontId="10" fillId="0" borderId="0" xfId="1" applyFont="1"/>
    <xf numFmtId="0" fontId="10" fillId="0" borderId="2" xfId="1" applyFont="1" applyBorder="1" applyAlignment="1">
      <alignment horizontal="centerContinuous"/>
    </xf>
    <xf numFmtId="0" fontId="10" fillId="0" borderId="3" xfId="1" applyFont="1" applyBorder="1" applyAlignment="1">
      <alignment horizontal="centerContinuous"/>
    </xf>
    <xf numFmtId="0" fontId="11" fillId="0" borderId="2" xfId="1" applyFont="1" applyBorder="1" applyAlignment="1">
      <alignment horizontal="centerContinuous" vertical="center"/>
    </xf>
    <xf numFmtId="0" fontId="11" fillId="0" borderId="4" xfId="1" applyFont="1" applyBorder="1" applyAlignment="1">
      <alignment horizontal="centerContinuous" vertical="center"/>
    </xf>
    <xf numFmtId="0" fontId="11" fillId="0" borderId="3" xfId="1" applyFont="1" applyBorder="1" applyAlignment="1">
      <alignment horizontal="centerContinuous" vertical="center"/>
    </xf>
    <xf numFmtId="0" fontId="11" fillId="0" borderId="5" xfId="1" applyFont="1" applyBorder="1" applyAlignment="1">
      <alignment horizontal="centerContinuous" vertical="center"/>
    </xf>
    <xf numFmtId="0" fontId="10" fillId="0" borderId="6" xfId="1" applyFont="1" applyBorder="1" applyAlignment="1">
      <alignment horizontal="centerContinuous"/>
    </xf>
    <xf numFmtId="0" fontId="10" fillId="0" borderId="7" xfId="1" applyFont="1" applyBorder="1" applyAlignment="1">
      <alignment horizontal="centerContinuous"/>
    </xf>
    <xf numFmtId="0" fontId="11" fillId="0" borderId="8" xfId="1" applyFont="1" applyBorder="1" applyAlignment="1">
      <alignment horizontal="centerContinuous" vertical="center"/>
    </xf>
    <xf numFmtId="0" fontId="11" fillId="0" borderId="9" xfId="1" applyFont="1" applyBorder="1" applyAlignment="1">
      <alignment horizontal="centerContinuous" vertical="center"/>
    </xf>
    <xf numFmtId="0" fontId="11" fillId="0" borderId="10" xfId="1" applyFont="1" applyBorder="1" applyAlignment="1">
      <alignment horizontal="centerContinuous" vertical="center"/>
    </xf>
    <xf numFmtId="0" fontId="11" fillId="0" borderId="11" xfId="1" applyFont="1" applyBorder="1" applyAlignment="1">
      <alignment horizontal="centerContinuous" vertical="center"/>
    </xf>
    <xf numFmtId="0" fontId="11" fillId="0" borderId="6" xfId="1" applyFont="1" applyBorder="1" applyAlignment="1">
      <alignment horizontal="centerContinuous" vertical="center"/>
    </xf>
    <xf numFmtId="0" fontId="11" fillId="0" borderId="0" xfId="1" applyFont="1" applyAlignment="1">
      <alignment horizontal="centerContinuous" vertical="center"/>
    </xf>
    <xf numFmtId="0" fontId="11" fillId="0" borderId="7" xfId="1" applyFont="1" applyBorder="1" applyAlignment="1">
      <alignment horizontal="centerContinuous" vertical="center"/>
    </xf>
    <xf numFmtId="0" fontId="11" fillId="0" borderId="12" xfId="1" applyFont="1" applyBorder="1" applyAlignment="1">
      <alignment horizontal="centerContinuous" vertical="center"/>
    </xf>
    <xf numFmtId="0" fontId="10" fillId="0" borderId="8" xfId="1" applyFont="1" applyBorder="1" applyAlignment="1">
      <alignment horizontal="centerContinuous"/>
    </xf>
    <xf numFmtId="0" fontId="10" fillId="0" borderId="10" xfId="1" applyFont="1" applyBorder="1" applyAlignment="1">
      <alignment horizontal="centerContinuous"/>
    </xf>
    <xf numFmtId="0" fontId="10" fillId="0" borderId="6" xfId="1" applyFont="1" applyBorder="1"/>
    <xf numFmtId="0" fontId="10" fillId="0" borderId="7" xfId="1" applyFont="1" applyBorder="1"/>
    <xf numFmtId="0" fontId="11" fillId="0" borderId="0" xfId="1" applyFont="1"/>
    <xf numFmtId="14" fontId="10" fillId="0" borderId="0" xfId="1" applyNumberFormat="1" applyFont="1"/>
    <xf numFmtId="171" fontId="10" fillId="0" borderId="0" xfId="1" applyNumberFormat="1" applyFont="1"/>
    <xf numFmtId="0" fontId="6" fillId="0" borderId="0" xfId="1"/>
    <xf numFmtId="14" fontId="10" fillId="0" borderId="0" xfId="1" applyNumberFormat="1" applyFont="1" applyAlignment="1">
      <alignment horizontal="left"/>
    </xf>
    <xf numFmtId="0" fontId="12" fillId="0" borderId="0" xfId="1" applyFont="1" applyAlignment="1">
      <alignment horizontal="center"/>
    </xf>
    <xf numFmtId="172" fontId="12" fillId="0" borderId="0" xfId="2" applyNumberFormat="1" applyFont="1" applyAlignment="1">
      <alignment horizontal="center"/>
    </xf>
    <xf numFmtId="167" fontId="12" fillId="0" borderId="0" xfId="5" applyNumberFormat="1" applyFont="1" applyAlignment="1">
      <alignment horizontal="right"/>
    </xf>
    <xf numFmtId="167" fontId="10" fillId="0" borderId="0" xfId="5" applyNumberFormat="1" applyFont="1"/>
    <xf numFmtId="172" fontId="6" fillId="0" borderId="0" xfId="2" applyNumberFormat="1" applyFont="1" applyAlignment="1">
      <alignment horizontal="center"/>
    </xf>
    <xf numFmtId="167" fontId="6" fillId="0" borderId="0" xfId="5" applyNumberFormat="1" applyFont="1" applyAlignment="1">
      <alignment horizontal="right"/>
    </xf>
    <xf numFmtId="172" fontId="10" fillId="0" borderId="0" xfId="2" applyNumberFormat="1" applyFont="1" applyAlignment="1">
      <alignment horizontal="center"/>
    </xf>
    <xf numFmtId="167" fontId="10" fillId="0" borderId="0" xfId="5" applyNumberFormat="1" applyFont="1" applyAlignment="1">
      <alignment horizontal="right"/>
    </xf>
    <xf numFmtId="167" fontId="10" fillId="0" borderId="0" xfId="1" applyNumberFormat="1" applyFont="1"/>
    <xf numFmtId="172" fontId="10" fillId="0" borderId="9" xfId="2" applyNumberFormat="1" applyFont="1" applyBorder="1" applyAlignment="1">
      <alignment horizontal="center"/>
    </xf>
    <xf numFmtId="167" fontId="10" fillId="0" borderId="9" xfId="5" applyNumberFormat="1" applyFont="1" applyBorder="1" applyAlignment="1">
      <alignment horizontal="right"/>
    </xf>
    <xf numFmtId="172" fontId="11" fillId="0" borderId="0" xfId="5" applyNumberFormat="1" applyFont="1" applyAlignment="1">
      <alignment horizontal="right"/>
    </xf>
    <xf numFmtId="167" fontId="11" fillId="0" borderId="0" xfId="5" applyNumberFormat="1" applyFont="1" applyAlignment="1">
      <alignment horizontal="right"/>
    </xf>
    <xf numFmtId="0" fontId="12" fillId="0" borderId="0" xfId="1" applyFont="1"/>
    <xf numFmtId="172" fontId="6" fillId="0" borderId="9" xfId="2" applyNumberFormat="1" applyFont="1" applyBorder="1" applyAlignment="1">
      <alignment horizontal="center"/>
    </xf>
    <xf numFmtId="167" fontId="6" fillId="0" borderId="9" xfId="5" applyNumberFormat="1" applyFont="1" applyBorder="1" applyAlignment="1">
      <alignment horizontal="right"/>
    </xf>
    <xf numFmtId="0" fontId="6" fillId="0" borderId="7" xfId="1" applyBorder="1"/>
    <xf numFmtId="172" fontId="6" fillId="0" borderId="0" xfId="5" applyNumberFormat="1" applyFont="1" applyAlignment="1">
      <alignment horizontal="right"/>
    </xf>
    <xf numFmtId="172" fontId="12" fillId="0" borderId="13" xfId="2" applyNumberFormat="1" applyFont="1" applyBorder="1" applyAlignment="1">
      <alignment horizontal="center"/>
    </xf>
    <xf numFmtId="167" fontId="12" fillId="0" borderId="13" xfId="5" applyNumberFormat="1" applyFont="1" applyBorder="1" applyAlignment="1">
      <alignment horizontal="right"/>
    </xf>
    <xf numFmtId="173" fontId="6" fillId="0" borderId="0" xfId="1" applyNumberFormat="1"/>
    <xf numFmtId="164" fontId="6" fillId="0" borderId="0" xfId="2" applyFont="1"/>
    <xf numFmtId="167" fontId="6" fillId="0" borderId="0" xfId="5" applyNumberFormat="1" applyFont="1"/>
    <xf numFmtId="173" fontId="12" fillId="0" borderId="9" xfId="1" applyNumberFormat="1" applyFont="1" applyBorder="1"/>
    <xf numFmtId="173" fontId="6" fillId="0" borderId="9" xfId="1" applyNumberFormat="1" applyBorder="1"/>
    <xf numFmtId="164" fontId="12" fillId="0" borderId="9" xfId="2" applyFont="1" applyBorder="1"/>
    <xf numFmtId="167" fontId="6" fillId="0" borderId="9" xfId="5" applyNumberFormat="1" applyFont="1" applyBorder="1"/>
    <xf numFmtId="173" fontId="12" fillId="0" borderId="0" xfId="1" applyNumberFormat="1" applyFont="1"/>
    <xf numFmtId="0" fontId="13" fillId="0" borderId="0" xfId="1" applyFont="1" applyAlignment="1">
      <alignment horizontal="center" vertical="center" wrapText="1"/>
    </xf>
    <xf numFmtId="0" fontId="10" fillId="0" borderId="8" xfId="1" applyFont="1" applyBorder="1"/>
    <xf numFmtId="0" fontId="10" fillId="0" borderId="9" xfId="1" applyFont="1" applyBorder="1"/>
    <xf numFmtId="173" fontId="10" fillId="0" borderId="9" xfId="1" applyNumberFormat="1" applyFont="1" applyBorder="1"/>
    <xf numFmtId="0" fontId="10" fillId="0" borderId="10" xfId="1" applyFont="1" applyBorder="1"/>
    <xf numFmtId="0" fontId="10" fillId="0" borderId="2" xfId="1" applyFont="1" applyBorder="1" applyAlignment="1">
      <alignment horizontal="center"/>
    </xf>
    <xf numFmtId="0" fontId="10" fillId="0" borderId="3" xfId="1" applyFont="1" applyBorder="1" applyAlignment="1">
      <alignment horizontal="center"/>
    </xf>
    <xf numFmtId="0" fontId="11" fillId="0" borderId="2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/>
    </xf>
    <xf numFmtId="0" fontId="10" fillId="0" borderId="10" xfId="1" applyFont="1" applyBorder="1" applyAlignment="1">
      <alignment horizontal="center"/>
    </xf>
    <xf numFmtId="0" fontId="11" fillId="0" borderId="14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/>
    </xf>
    <xf numFmtId="0" fontId="10" fillId="2" borderId="0" xfId="1" applyFont="1" applyFill="1"/>
    <xf numFmtId="0" fontId="11" fillId="0" borderId="0" xfId="1" applyFont="1" applyAlignment="1">
      <alignment horizontal="center"/>
    </xf>
    <xf numFmtId="174" fontId="11" fillId="0" borderId="0" xfId="4" applyNumberFormat="1" applyFont="1"/>
    <xf numFmtId="174" fontId="10" fillId="0" borderId="0" xfId="4" applyNumberFormat="1" applyFont="1" applyAlignment="1">
      <alignment horizontal="center"/>
    </xf>
    <xf numFmtId="175" fontId="10" fillId="0" borderId="0" xfId="4" applyNumberFormat="1" applyFont="1" applyAlignment="1">
      <alignment horizontal="right"/>
    </xf>
    <xf numFmtId="174" fontId="10" fillId="0" borderId="18" xfId="4" applyNumberFormat="1" applyFont="1" applyBorder="1" applyAlignment="1">
      <alignment horizontal="center"/>
    </xf>
    <xf numFmtId="175" fontId="10" fillId="0" borderId="18" xfId="4" applyNumberFormat="1" applyFont="1" applyBorder="1" applyAlignment="1">
      <alignment horizontal="right"/>
    </xf>
    <xf numFmtId="175" fontId="11" fillId="0" borderId="0" xfId="4" applyNumberFormat="1" applyFont="1" applyAlignment="1">
      <alignment horizontal="right"/>
    </xf>
    <xf numFmtId="174" fontId="10" fillId="0" borderId="13" xfId="4" applyNumberFormat="1" applyFont="1" applyBorder="1" applyAlignment="1">
      <alignment horizontal="center"/>
    </xf>
    <xf numFmtId="175" fontId="10" fillId="0" borderId="13" xfId="4" applyNumberFormat="1" applyFont="1" applyBorder="1" applyAlignment="1">
      <alignment horizontal="right"/>
    </xf>
    <xf numFmtId="173" fontId="10" fillId="0" borderId="0" xfId="1" applyNumberFormat="1" applyFont="1"/>
    <xf numFmtId="173" fontId="10" fillId="0" borderId="0" xfId="1" applyNumberFormat="1" applyFont="1" applyAlignment="1">
      <alignment horizontal="right"/>
    </xf>
    <xf numFmtId="173" fontId="14" fillId="0" borderId="0" xfId="1" applyNumberFormat="1" applyFont="1"/>
    <xf numFmtId="0" fontId="14" fillId="0" borderId="0" xfId="1" applyFont="1"/>
    <xf numFmtId="0" fontId="13" fillId="0" borderId="0" xfId="0" applyFont="1" applyAlignment="1">
      <alignment horizontal="center" vertical="center" wrapText="1"/>
    </xf>
    <xf numFmtId="170" fontId="0" fillId="0" borderId="0" xfId="0" applyNumberFormat="1"/>
    <xf numFmtId="0" fontId="7" fillId="5" borderId="1" xfId="0" applyFont="1" applyFill="1" applyBorder="1" applyAlignment="1">
      <alignment horizontal="center" vertical="center" wrapText="1"/>
    </xf>
  </cellXfs>
  <cellStyles count="6">
    <cellStyle name="Millares" xfId="4" builtinId="3"/>
    <cellStyle name="Millares 2" xfId="2" xr:uid="{00000000-0005-0000-0000-000000000000}"/>
    <cellStyle name="Millares 2 2" xfId="3" xr:uid="{00000000-0005-0000-0000-000001000000}"/>
    <cellStyle name="Moneda" xfId="5" builtinId="4"/>
    <cellStyle name="Normal" xfId="0" builtinId="0"/>
    <cellStyle name="Normal 2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D4311FD-A930-4221-AA1C-1EC615847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5628482-F838-4183-86D0-45CD7E56E7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4E2DC65-22B7-4540-BC35-2A6B621DC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0C0B01A-A26F-470B-B28A-C956649CEF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tephaney Solarte Salinas" id="{832C9AAE-837E-40DB-9F80-439E1D721AF2}" userId="S::ssolartes@epsdelagente.com.co::d8b3813b-8c28-42be-b195-a1a27472fa44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W2" dT="2024-04-20T16:31:02.22" personId="{832C9AAE-837E-40DB-9F80-439E1D721AF2}" id="{AE7DF863-B72B-4F32-89A8-1C50F095C798}">
    <text>ANT SERV SALUD JUAN SEBASTIAN LATORRE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showGridLines="0" zoomScale="120" zoomScaleNormal="120" workbookViewId="0">
      <selection sqref="A1:XFD3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6" width="11.26953125" bestFit="1" customWidth="1"/>
    <col min="7" max="7" width="12.7265625" customWidth="1"/>
    <col min="8" max="8" width="9.81640625" customWidth="1"/>
    <col min="9" max="9" width="15.7265625" bestFit="1" customWidth="1"/>
    <col min="10" max="10" width="11.453125" customWidth="1"/>
    <col min="11" max="11" width="28.7265625" bestFit="1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2" x14ac:dyDescent="0.35">
      <c r="A2" s="1">
        <v>891200274</v>
      </c>
      <c r="B2" s="1" t="s">
        <v>11</v>
      </c>
      <c r="C2" s="1"/>
      <c r="D2" s="1">
        <v>350622</v>
      </c>
      <c r="E2" s="5">
        <v>44845</v>
      </c>
      <c r="F2" s="5">
        <v>45098</v>
      </c>
      <c r="G2" s="1">
        <v>11280815</v>
      </c>
      <c r="H2" s="1">
        <v>57700</v>
      </c>
      <c r="I2" s="6" t="s">
        <v>12</v>
      </c>
      <c r="J2" s="6" t="s">
        <v>13</v>
      </c>
      <c r="K2" s="7" t="s">
        <v>14</v>
      </c>
      <c r="L2" t="s">
        <v>15</v>
      </c>
    </row>
    <row r="3" spans="1:12" x14ac:dyDescent="0.35">
      <c r="A3" s="1">
        <v>891200274</v>
      </c>
      <c r="B3" s="1" t="s">
        <v>11</v>
      </c>
      <c r="C3" s="1"/>
      <c r="D3" s="1">
        <v>356620</v>
      </c>
      <c r="E3" s="8">
        <v>44910</v>
      </c>
      <c r="F3" s="5">
        <v>45231</v>
      </c>
      <c r="G3" s="1">
        <v>57700</v>
      </c>
      <c r="H3" s="1">
        <v>57700</v>
      </c>
      <c r="I3" s="6" t="s">
        <v>12</v>
      </c>
      <c r="J3" s="6" t="s">
        <v>13</v>
      </c>
      <c r="K3" s="7" t="s">
        <v>16</v>
      </c>
      <c r="L3" t="s">
        <v>17</v>
      </c>
    </row>
    <row r="4" spans="1:12" x14ac:dyDescent="0.35">
      <c r="A4" s="1"/>
      <c r="B4" s="1"/>
      <c r="C4" s="1"/>
      <c r="D4" s="1"/>
      <c r="E4" s="1"/>
      <c r="F4" s="1"/>
      <c r="G4" s="1"/>
      <c r="H4" s="1">
        <f>SUM(H2:H3)</f>
        <v>115400</v>
      </c>
      <c r="I4" s="4"/>
      <c r="J4" s="4"/>
      <c r="K4" s="4"/>
    </row>
  </sheetData>
  <dataValidations count="1">
    <dataValidation type="whole" operator="greaterThan" allowBlank="1" showInputMessage="1" showErrorMessage="1" errorTitle="DATO ERRADO" error="El valor debe ser diferente de cero" sqref="H1 G1:G2 G3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B99FB-90C9-4BCD-AC95-FB26BCAC9A35}">
  <dimension ref="A1:Z5"/>
  <sheetViews>
    <sheetView workbookViewId="0">
      <selection activeCell="J2" sqref="J2:J3"/>
    </sheetView>
  </sheetViews>
  <sheetFormatPr baseColWidth="10" defaultRowHeight="14.5" x14ac:dyDescent="0.35"/>
  <cols>
    <col min="1" max="1" width="8.1796875" bestFit="1" customWidth="1"/>
    <col min="2" max="2" width="24.1796875" bestFit="1" customWidth="1"/>
    <col min="3" max="3" width="6.36328125" bestFit="1" customWidth="1"/>
    <col min="4" max="4" width="6.6328125" bestFit="1" customWidth="1"/>
    <col min="5" max="5" width="13.90625" bestFit="1" customWidth="1"/>
    <col min="6" max="7" width="8.453125" bestFit="1" customWidth="1"/>
    <col min="8" max="8" width="12.36328125" bestFit="1" customWidth="1"/>
    <col min="9" max="9" width="7.7265625" bestFit="1" customWidth="1"/>
    <col min="10" max="10" width="7.90625" bestFit="1" customWidth="1"/>
    <col min="11" max="11" width="11.453125" bestFit="1" customWidth="1"/>
    <col min="12" max="12" width="5.90625" bestFit="1" customWidth="1"/>
    <col min="13" max="13" width="41.81640625" bestFit="1" customWidth="1"/>
    <col min="14" max="14" width="15.453125" bestFit="1" customWidth="1"/>
    <col min="15" max="15" width="15.90625" customWidth="1"/>
    <col min="18" max="18" width="12.7265625" bestFit="1" customWidth="1"/>
    <col min="19" max="19" width="12.26953125" customWidth="1"/>
    <col min="20" max="20" width="12.7265625" customWidth="1"/>
    <col min="23" max="23" width="12.7265625" bestFit="1" customWidth="1"/>
    <col min="24" max="24" width="12" customWidth="1"/>
  </cols>
  <sheetData>
    <row r="1" spans="1:26" s="10" customFormat="1" ht="30" x14ac:dyDescent="0.35">
      <c r="A1" s="9" t="s">
        <v>6</v>
      </c>
      <c r="B1" s="9" t="s">
        <v>8</v>
      </c>
      <c r="C1" s="9" t="s">
        <v>0</v>
      </c>
      <c r="D1" s="9" t="s">
        <v>1</v>
      </c>
      <c r="E1" s="16" t="s">
        <v>18</v>
      </c>
      <c r="F1" s="9" t="s">
        <v>2</v>
      </c>
      <c r="G1" s="9" t="s">
        <v>3</v>
      </c>
      <c r="H1" s="16" t="s">
        <v>21</v>
      </c>
      <c r="I1" s="9" t="s">
        <v>4</v>
      </c>
      <c r="J1" s="9" t="s">
        <v>5</v>
      </c>
      <c r="K1" s="9" t="s">
        <v>7</v>
      </c>
      <c r="L1" s="9" t="s">
        <v>9</v>
      </c>
      <c r="M1" s="9" t="s">
        <v>10</v>
      </c>
      <c r="N1" s="9"/>
      <c r="O1" s="18" t="s">
        <v>26</v>
      </c>
      <c r="P1" s="16" t="s">
        <v>24</v>
      </c>
      <c r="Q1" s="16" t="s">
        <v>25</v>
      </c>
      <c r="R1" s="18" t="s">
        <v>27</v>
      </c>
      <c r="S1" s="18" t="s">
        <v>28</v>
      </c>
      <c r="T1" s="18" t="s">
        <v>29</v>
      </c>
      <c r="U1" s="18" t="s">
        <v>30</v>
      </c>
      <c r="V1" s="108" t="s">
        <v>27</v>
      </c>
      <c r="W1" s="108" t="s">
        <v>28</v>
      </c>
      <c r="X1" s="108" t="s">
        <v>29</v>
      </c>
      <c r="Y1" s="108" t="s">
        <v>30</v>
      </c>
      <c r="Z1" s="9" t="s">
        <v>31</v>
      </c>
    </row>
    <row r="2" spans="1:26" s="15" customFormat="1" ht="10" x14ac:dyDescent="0.2">
      <c r="A2" s="11">
        <v>891200274</v>
      </c>
      <c r="B2" s="11" t="s">
        <v>11</v>
      </c>
      <c r="C2" s="11"/>
      <c r="D2" s="11">
        <v>350622</v>
      </c>
      <c r="E2" s="11" t="s">
        <v>19</v>
      </c>
      <c r="F2" s="12">
        <v>44845</v>
      </c>
      <c r="G2" s="12">
        <v>45098</v>
      </c>
      <c r="H2" s="12">
        <v>44915</v>
      </c>
      <c r="I2" s="11">
        <v>11280815</v>
      </c>
      <c r="J2" s="11">
        <v>57700</v>
      </c>
      <c r="K2" s="13" t="s">
        <v>12</v>
      </c>
      <c r="L2" s="13" t="s">
        <v>13</v>
      </c>
      <c r="M2" s="14" t="s">
        <v>14</v>
      </c>
      <c r="N2" s="11" t="s">
        <v>15</v>
      </c>
      <c r="O2" s="11" t="s">
        <v>22</v>
      </c>
      <c r="P2" s="19">
        <v>0</v>
      </c>
      <c r="Q2" s="11"/>
      <c r="R2" s="20">
        <v>11223115</v>
      </c>
      <c r="S2" s="11">
        <v>2201432497</v>
      </c>
      <c r="T2" s="12">
        <v>45191</v>
      </c>
      <c r="U2" s="20">
        <v>11223115</v>
      </c>
      <c r="V2" s="20">
        <v>57700</v>
      </c>
      <c r="W2" s="11">
        <v>4800061055</v>
      </c>
      <c r="X2" s="12">
        <v>45169</v>
      </c>
      <c r="Y2" s="20">
        <v>57700</v>
      </c>
      <c r="Z2" s="12">
        <v>45382</v>
      </c>
    </row>
    <row r="3" spans="1:26" s="15" customFormat="1" ht="10" x14ac:dyDescent="0.2">
      <c r="A3" s="11">
        <v>891200274</v>
      </c>
      <c r="B3" s="11" t="s">
        <v>11</v>
      </c>
      <c r="C3" s="11"/>
      <c r="D3" s="11">
        <v>356620</v>
      </c>
      <c r="E3" s="11" t="s">
        <v>20</v>
      </c>
      <c r="F3" s="17">
        <v>44910</v>
      </c>
      <c r="G3" s="12">
        <v>45231</v>
      </c>
      <c r="H3" s="12">
        <v>45231</v>
      </c>
      <c r="I3" s="11">
        <v>57700</v>
      </c>
      <c r="J3" s="11">
        <v>57700</v>
      </c>
      <c r="K3" s="13" t="s">
        <v>12</v>
      </c>
      <c r="L3" s="13" t="s">
        <v>13</v>
      </c>
      <c r="M3" s="14" t="s">
        <v>16</v>
      </c>
      <c r="N3" s="11" t="s">
        <v>17</v>
      </c>
      <c r="O3" s="11" t="s">
        <v>23</v>
      </c>
      <c r="P3" s="19">
        <v>57700</v>
      </c>
      <c r="Q3" s="11">
        <v>1222358306</v>
      </c>
      <c r="R3" s="20">
        <v>0</v>
      </c>
      <c r="S3" s="11"/>
      <c r="T3" s="11"/>
      <c r="U3" s="20">
        <v>0</v>
      </c>
      <c r="V3" s="20">
        <v>0</v>
      </c>
      <c r="W3" s="20"/>
      <c r="X3" s="12"/>
      <c r="Y3" s="20">
        <v>0</v>
      </c>
      <c r="Z3" s="12">
        <v>45382</v>
      </c>
    </row>
    <row r="5" spans="1:26" x14ac:dyDescent="0.35">
      <c r="R5" s="107"/>
    </row>
  </sheetData>
  <dataValidations count="1">
    <dataValidation type="whole" operator="greaterThan" allowBlank="1" showInputMessage="1" showErrorMessage="1" errorTitle="DATO ERRADO" error="El valor debe ser diferente de cero" sqref="J1 I1:I2 I3:J3" xr:uid="{B9C098F6-7F6C-46F9-AE85-9087BF48605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31F85-6582-4A1F-834F-2796C28B09C5}">
  <dimension ref="B1:N44"/>
  <sheetViews>
    <sheetView showGridLines="0" tabSelected="1" topLeftCell="A3" zoomScale="80" zoomScaleNormal="80" workbookViewId="0">
      <selection activeCell="C11" sqref="C11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32</v>
      </c>
      <c r="E2" s="25"/>
      <c r="F2" s="25"/>
      <c r="G2" s="25"/>
      <c r="H2" s="25"/>
      <c r="I2" s="26"/>
      <c r="J2" s="27" t="s">
        <v>33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34</v>
      </c>
      <c r="E4" s="25"/>
      <c r="F4" s="25"/>
      <c r="G4" s="25"/>
      <c r="H4" s="25"/>
      <c r="I4" s="26"/>
      <c r="J4" s="27" t="s">
        <v>35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65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66</v>
      </c>
      <c r="J11" s="41"/>
    </row>
    <row r="12" spans="2:10" ht="13" x14ac:dyDescent="0.3">
      <c r="B12" s="40"/>
      <c r="C12" s="42" t="s">
        <v>67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68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71</v>
      </c>
      <c r="D16" s="43"/>
      <c r="G16" s="45"/>
      <c r="H16" s="47" t="s">
        <v>36</v>
      </c>
      <c r="I16" s="47" t="s">
        <v>37</v>
      </c>
      <c r="J16" s="41"/>
    </row>
    <row r="17" spans="2:14" ht="13" x14ac:dyDescent="0.3">
      <c r="B17" s="40"/>
      <c r="C17" s="42" t="s">
        <v>38</v>
      </c>
      <c r="D17" s="42"/>
      <c r="E17" s="42"/>
      <c r="F17" s="42"/>
      <c r="G17" s="45"/>
      <c r="H17" s="48">
        <v>2</v>
      </c>
      <c r="I17" s="49">
        <v>115400</v>
      </c>
      <c r="J17" s="41"/>
    </row>
    <row r="18" spans="2:14" x14ac:dyDescent="0.25">
      <c r="B18" s="40"/>
      <c r="C18" s="21" t="s">
        <v>39</v>
      </c>
      <c r="G18" s="45"/>
      <c r="H18" s="51">
        <v>1</v>
      </c>
      <c r="I18" s="52">
        <v>57700</v>
      </c>
      <c r="J18" s="41"/>
    </row>
    <row r="19" spans="2:14" x14ac:dyDescent="0.25">
      <c r="B19" s="40"/>
      <c r="C19" s="21" t="s">
        <v>40</v>
      </c>
      <c r="G19" s="45"/>
      <c r="H19" s="51">
        <v>0</v>
      </c>
      <c r="I19" s="52">
        <v>0</v>
      </c>
      <c r="J19" s="41"/>
    </row>
    <row r="20" spans="2:14" x14ac:dyDescent="0.25">
      <c r="B20" s="40"/>
      <c r="C20" s="21" t="s">
        <v>41</v>
      </c>
      <c r="H20" s="53">
        <v>0</v>
      </c>
      <c r="I20" s="54">
        <v>0</v>
      </c>
      <c r="J20" s="41"/>
    </row>
    <row r="21" spans="2:14" x14ac:dyDescent="0.25">
      <c r="B21" s="40"/>
      <c r="C21" s="21" t="s">
        <v>42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43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44</v>
      </c>
      <c r="D23" s="42"/>
      <c r="E23" s="42"/>
      <c r="F23" s="42"/>
      <c r="H23" s="58">
        <f>H18+H19+H20+H21+H22</f>
        <v>1</v>
      </c>
      <c r="I23" s="59">
        <f>I18+I19+I20+I21+I22</f>
        <v>57700</v>
      </c>
      <c r="J23" s="41"/>
    </row>
    <row r="24" spans="2:14" x14ac:dyDescent="0.25">
      <c r="B24" s="40"/>
      <c r="C24" s="21" t="s">
        <v>45</v>
      </c>
      <c r="H24" s="53">
        <v>1</v>
      </c>
      <c r="I24" s="54">
        <v>57700</v>
      </c>
      <c r="J24" s="41"/>
    </row>
    <row r="25" spans="2:14" ht="13" thickBot="1" x14ac:dyDescent="0.3">
      <c r="B25" s="40"/>
      <c r="C25" s="21" t="s">
        <v>46</v>
      </c>
      <c r="H25" s="56">
        <v>0</v>
      </c>
      <c r="I25" s="57">
        <v>0</v>
      </c>
      <c r="J25" s="41"/>
    </row>
    <row r="26" spans="2:14" ht="13" x14ac:dyDescent="0.3">
      <c r="B26" s="40"/>
      <c r="C26" s="42" t="s">
        <v>47</v>
      </c>
      <c r="D26" s="42"/>
      <c r="E26" s="42"/>
      <c r="F26" s="42"/>
      <c r="H26" s="58">
        <f>H24+H25</f>
        <v>1</v>
      </c>
      <c r="I26" s="59">
        <f>I24+I25</f>
        <v>57700</v>
      </c>
      <c r="J26" s="41"/>
    </row>
    <row r="27" spans="2:14" ht="13.5" thickBot="1" x14ac:dyDescent="0.35">
      <c r="B27" s="40"/>
      <c r="C27" s="45" t="s">
        <v>48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49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50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2</v>
      </c>
      <c r="I31" s="52">
        <f>I23+I26+I28</f>
        <v>115400</v>
      </c>
      <c r="J31" s="63"/>
    </row>
    <row r="32" spans="2:14" ht="9.75" customHeight="1" x14ac:dyDescent="0.35">
      <c r="B32" s="40"/>
      <c r="C32" s="45"/>
      <c r="D32" s="45"/>
      <c r="E32" s="45"/>
      <c r="F32" s="45"/>
      <c r="G32" s="67"/>
      <c r="H32" s="68"/>
      <c r="I32" s="69"/>
      <c r="J32" s="63"/>
      <c r="L32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 t="s">
        <v>69</v>
      </c>
      <c r="D38" s="67"/>
      <c r="E38" s="45"/>
      <c r="F38" s="45"/>
      <c r="G38" s="45"/>
      <c r="H38" s="74" t="s">
        <v>51</v>
      </c>
      <c r="I38" s="67"/>
      <c r="J38" s="63"/>
    </row>
    <row r="39" spans="2:10" ht="13" x14ac:dyDescent="0.3">
      <c r="B39" s="40"/>
      <c r="C39" s="60" t="s">
        <v>70</v>
      </c>
      <c r="D39" s="45"/>
      <c r="E39" s="45"/>
      <c r="F39" s="45"/>
      <c r="G39" s="45"/>
      <c r="H39" s="60" t="s">
        <v>52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53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75" t="s">
        <v>54</v>
      </c>
      <c r="D42" s="75"/>
      <c r="E42" s="75"/>
      <c r="F42" s="75"/>
      <c r="G42" s="75"/>
      <c r="H42" s="75"/>
      <c r="I42" s="75"/>
      <c r="J42" s="63"/>
    </row>
    <row r="43" spans="2:10" x14ac:dyDescent="0.25">
      <c r="B43" s="40"/>
      <c r="C43" s="75"/>
      <c r="D43" s="75"/>
      <c r="E43" s="75"/>
      <c r="F43" s="75"/>
      <c r="G43" s="75"/>
      <c r="H43" s="75"/>
      <c r="I43" s="75"/>
      <c r="J43" s="63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86DA9-10EE-46C8-B1B4-92BDAFA1AE29}">
  <dimension ref="A1:I29"/>
  <sheetViews>
    <sheetView showGridLines="0" zoomScale="80" zoomScaleNormal="80" workbookViewId="0">
      <selection activeCell="F16" sqref="F16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8.90625" bestFit="1" customWidth="1"/>
    <col min="9" max="9" width="19.1796875" customWidth="1"/>
  </cols>
  <sheetData>
    <row r="1" spans="1:9" ht="19.5" customHeight="1" thickBot="1" x14ac:dyDescent="0.4">
      <c r="A1" s="80"/>
      <c r="B1" s="81"/>
      <c r="C1" s="82" t="s">
        <v>55</v>
      </c>
      <c r="D1" s="83"/>
      <c r="E1" s="83"/>
      <c r="F1" s="83"/>
      <c r="G1" s="83"/>
      <c r="H1" s="84"/>
      <c r="I1" s="85" t="s">
        <v>33</v>
      </c>
    </row>
    <row r="2" spans="1:9" ht="42" customHeight="1" thickBot="1" x14ac:dyDescent="0.4">
      <c r="A2" s="86"/>
      <c r="B2" s="87"/>
      <c r="C2" s="88" t="s">
        <v>56</v>
      </c>
      <c r="D2" s="89"/>
      <c r="E2" s="89"/>
      <c r="F2" s="89"/>
      <c r="G2" s="89"/>
      <c r="H2" s="90"/>
      <c r="I2" s="91" t="s">
        <v>57</v>
      </c>
    </row>
    <row r="3" spans="1:9" x14ac:dyDescent="0.35">
      <c r="A3" s="40"/>
      <c r="B3" s="21"/>
      <c r="C3" s="21"/>
      <c r="D3" s="21"/>
      <c r="E3" s="21"/>
      <c r="F3" s="21"/>
      <c r="G3" s="21"/>
      <c r="H3" s="21"/>
      <c r="I3" s="41"/>
    </row>
    <row r="4" spans="1:9" x14ac:dyDescent="0.35">
      <c r="A4" s="40"/>
      <c r="B4" s="21"/>
      <c r="C4" s="21"/>
      <c r="D4" s="21"/>
      <c r="E4" s="21"/>
      <c r="F4" s="21"/>
      <c r="G4" s="21"/>
      <c r="H4" s="21"/>
      <c r="I4" s="41"/>
    </row>
    <row r="5" spans="1:9" x14ac:dyDescent="0.35">
      <c r="A5" s="40"/>
      <c r="B5" s="42" t="s">
        <v>65</v>
      </c>
      <c r="C5" s="44"/>
      <c r="D5" s="43"/>
      <c r="E5" s="21"/>
      <c r="F5" s="21"/>
      <c r="G5" s="21"/>
      <c r="H5" s="21"/>
      <c r="I5" s="41"/>
    </row>
    <row r="6" spans="1:9" x14ac:dyDescent="0.35">
      <c r="A6" s="40"/>
      <c r="B6" s="21"/>
      <c r="C6" s="21"/>
      <c r="D6" s="21"/>
      <c r="E6" s="21"/>
      <c r="F6" s="21"/>
      <c r="G6" s="21"/>
      <c r="H6" s="21"/>
      <c r="I6" s="41"/>
    </row>
    <row r="7" spans="1:9" x14ac:dyDescent="0.35">
      <c r="A7" s="40"/>
      <c r="B7" s="42" t="s">
        <v>66</v>
      </c>
      <c r="C7" s="21"/>
      <c r="D7" s="21"/>
      <c r="E7" s="21"/>
      <c r="F7" s="21"/>
      <c r="G7" s="21"/>
      <c r="H7" s="21"/>
      <c r="I7" s="41"/>
    </row>
    <row r="8" spans="1:9" x14ac:dyDescent="0.35">
      <c r="A8" s="40"/>
      <c r="B8" s="42" t="s">
        <v>67</v>
      </c>
      <c r="C8" s="21"/>
      <c r="D8" s="21"/>
      <c r="E8" s="21"/>
      <c r="F8" s="21"/>
      <c r="G8" s="21"/>
      <c r="H8" s="21"/>
      <c r="I8" s="41"/>
    </row>
    <row r="9" spans="1:9" x14ac:dyDescent="0.35">
      <c r="A9" s="40"/>
      <c r="B9" s="21"/>
      <c r="C9" s="21"/>
      <c r="D9" s="21"/>
      <c r="E9" s="21"/>
      <c r="F9" s="21"/>
      <c r="G9" s="21"/>
      <c r="H9" s="21"/>
      <c r="I9" s="41"/>
    </row>
    <row r="10" spans="1:9" x14ac:dyDescent="0.35">
      <c r="A10" s="40"/>
      <c r="B10" s="45" t="s">
        <v>72</v>
      </c>
      <c r="C10" s="21"/>
      <c r="D10" s="21"/>
      <c r="E10" s="21"/>
      <c r="F10" s="21"/>
      <c r="G10" s="21"/>
      <c r="H10" s="21"/>
      <c r="I10" s="41"/>
    </row>
    <row r="11" spans="1:9" x14ac:dyDescent="0.35">
      <c r="A11" s="40"/>
      <c r="B11" s="46"/>
      <c r="C11" s="21"/>
      <c r="D11" s="21"/>
      <c r="E11" s="21"/>
      <c r="F11" s="21"/>
      <c r="G11" s="21"/>
      <c r="H11" s="21"/>
      <c r="I11" s="41"/>
    </row>
    <row r="12" spans="1:9" x14ac:dyDescent="0.35">
      <c r="A12" s="40"/>
      <c r="B12" s="92" t="s">
        <v>73</v>
      </c>
      <c r="C12" s="43"/>
      <c r="D12" s="21"/>
      <c r="E12" s="21"/>
      <c r="F12" s="21"/>
      <c r="G12" s="93" t="s">
        <v>58</v>
      </c>
      <c r="H12" s="93" t="s">
        <v>59</v>
      </c>
      <c r="I12" s="41"/>
    </row>
    <row r="13" spans="1:9" x14ac:dyDescent="0.35">
      <c r="A13" s="40"/>
      <c r="B13" s="42" t="s">
        <v>38</v>
      </c>
      <c r="C13" s="42"/>
      <c r="D13" s="42"/>
      <c r="E13" s="42"/>
      <c r="F13" s="21"/>
      <c r="G13" s="94">
        <f>SUM(G14:G18)</f>
        <v>1</v>
      </c>
      <c r="H13" s="94">
        <f>SUM(H14:H18)</f>
        <v>57700</v>
      </c>
      <c r="I13" s="41"/>
    </row>
    <row r="14" spans="1:9" x14ac:dyDescent="0.35">
      <c r="A14" s="40"/>
      <c r="B14" s="21" t="s">
        <v>39</v>
      </c>
      <c r="C14" s="21"/>
      <c r="D14" s="21"/>
      <c r="E14" s="21"/>
      <c r="F14" s="21"/>
      <c r="G14" s="95">
        <v>1</v>
      </c>
      <c r="H14" s="96">
        <v>57700</v>
      </c>
      <c r="I14" s="41"/>
    </row>
    <row r="15" spans="1:9" x14ac:dyDescent="0.35">
      <c r="A15" s="40"/>
      <c r="B15" s="21" t="s">
        <v>40</v>
      </c>
      <c r="C15" s="21"/>
      <c r="D15" s="21"/>
      <c r="E15" s="21"/>
      <c r="F15" s="21"/>
      <c r="G15" s="95">
        <v>0</v>
      </c>
      <c r="H15" s="96">
        <v>0</v>
      </c>
      <c r="I15" s="41"/>
    </row>
    <row r="16" spans="1:9" x14ac:dyDescent="0.35">
      <c r="A16" s="40"/>
      <c r="B16" s="21" t="s">
        <v>41</v>
      </c>
      <c r="C16" s="21"/>
      <c r="D16" s="21"/>
      <c r="E16" s="21"/>
      <c r="F16" s="21"/>
      <c r="G16" s="95">
        <v>0</v>
      </c>
      <c r="H16" s="96">
        <v>0</v>
      </c>
      <c r="I16" s="41"/>
    </row>
    <row r="17" spans="1:9" x14ac:dyDescent="0.35">
      <c r="A17" s="40"/>
      <c r="B17" s="21" t="s">
        <v>42</v>
      </c>
      <c r="C17" s="21"/>
      <c r="D17" s="21"/>
      <c r="E17" s="21"/>
      <c r="F17" s="21"/>
      <c r="G17" s="95">
        <v>0</v>
      </c>
      <c r="H17" s="96">
        <v>0</v>
      </c>
      <c r="I17" s="41"/>
    </row>
    <row r="18" spans="1:9" x14ac:dyDescent="0.35">
      <c r="A18" s="40"/>
      <c r="B18" s="21" t="s">
        <v>60</v>
      </c>
      <c r="C18" s="21"/>
      <c r="D18" s="21"/>
      <c r="E18" s="21"/>
      <c r="F18" s="21"/>
      <c r="G18" s="97">
        <v>0</v>
      </c>
      <c r="H18" s="98">
        <v>0</v>
      </c>
      <c r="I18" s="41"/>
    </row>
    <row r="19" spans="1:9" x14ac:dyDescent="0.35">
      <c r="A19" s="40"/>
      <c r="B19" s="42" t="s">
        <v>61</v>
      </c>
      <c r="C19" s="42"/>
      <c r="D19" s="42"/>
      <c r="E19" s="42"/>
      <c r="F19" s="21"/>
      <c r="G19" s="95">
        <f>SUM(G14:G18)</f>
        <v>1</v>
      </c>
      <c r="H19" s="99">
        <f>(H14+H15+H16+H17+H18)</f>
        <v>57700</v>
      </c>
      <c r="I19" s="41"/>
    </row>
    <row r="20" spans="1:9" ht="15" thickBot="1" x14ac:dyDescent="0.4">
      <c r="A20" s="40"/>
      <c r="B20" s="42"/>
      <c r="C20" s="42"/>
      <c r="D20" s="21"/>
      <c r="E20" s="21"/>
      <c r="F20" s="21"/>
      <c r="G20" s="100"/>
      <c r="H20" s="101"/>
      <c r="I20" s="41"/>
    </row>
    <row r="21" spans="1:9" ht="15" thickTop="1" x14ac:dyDescent="0.35">
      <c r="A21" s="40"/>
      <c r="B21" s="42"/>
      <c r="C21" s="42"/>
      <c r="D21" s="21"/>
      <c r="E21" s="21"/>
      <c r="F21" s="21"/>
      <c r="G21" s="102"/>
      <c r="H21" s="103"/>
      <c r="I21" s="41"/>
    </row>
    <row r="22" spans="1:9" x14ac:dyDescent="0.35">
      <c r="A22" s="40"/>
      <c r="B22" s="21"/>
      <c r="C22" s="21"/>
      <c r="D22" s="21"/>
      <c r="E22" s="21"/>
      <c r="F22" s="102"/>
      <c r="G22" s="102"/>
      <c r="H22" s="102"/>
      <c r="I22" s="41"/>
    </row>
    <row r="23" spans="1:9" ht="15" thickBot="1" x14ac:dyDescent="0.4">
      <c r="A23" s="40"/>
      <c r="B23" s="78"/>
      <c r="C23" s="78"/>
      <c r="D23" s="21"/>
      <c r="E23" s="21"/>
      <c r="F23" s="78"/>
      <c r="G23" s="102"/>
      <c r="H23" s="102"/>
      <c r="I23" s="41"/>
    </row>
    <row r="24" spans="1:9" x14ac:dyDescent="0.35">
      <c r="A24" s="40"/>
      <c r="B24" s="67" t="s">
        <v>62</v>
      </c>
      <c r="C24" s="104"/>
      <c r="D24" s="105"/>
      <c r="E24" s="105"/>
      <c r="F24" s="67" t="s">
        <v>62</v>
      </c>
      <c r="G24" s="102"/>
      <c r="H24" s="102"/>
      <c r="I24" s="41"/>
    </row>
    <row r="25" spans="1:9" x14ac:dyDescent="0.35">
      <c r="A25" s="40"/>
      <c r="B25" s="60" t="s">
        <v>69</v>
      </c>
      <c r="C25" s="104"/>
      <c r="D25" s="105"/>
      <c r="E25" s="105"/>
      <c r="F25" s="74" t="s">
        <v>52</v>
      </c>
      <c r="G25" s="102"/>
      <c r="H25" s="102"/>
      <c r="I25" s="41"/>
    </row>
    <row r="26" spans="1:9" x14ac:dyDescent="0.35">
      <c r="A26" s="40"/>
      <c r="B26" s="60" t="s">
        <v>70</v>
      </c>
      <c r="C26" s="102"/>
      <c r="D26" s="21"/>
      <c r="E26" s="21"/>
      <c r="F26" s="74" t="s">
        <v>63</v>
      </c>
      <c r="G26" s="102"/>
      <c r="H26" s="102"/>
      <c r="I26" s="41"/>
    </row>
    <row r="27" spans="1:9" x14ac:dyDescent="0.35">
      <c r="A27" s="40"/>
      <c r="B27" s="104"/>
      <c r="C27" s="102"/>
      <c r="D27" s="21"/>
      <c r="E27" s="21"/>
      <c r="F27" s="104"/>
      <c r="G27" s="102"/>
      <c r="H27" s="102"/>
      <c r="I27" s="41"/>
    </row>
    <row r="28" spans="1:9" ht="28" customHeight="1" x14ac:dyDescent="0.35">
      <c r="A28" s="40"/>
      <c r="B28" s="106" t="s">
        <v>64</v>
      </c>
      <c r="C28" s="106"/>
      <c r="D28" s="106"/>
      <c r="E28" s="106"/>
      <c r="F28" s="106"/>
      <c r="G28" s="106"/>
      <c r="H28" s="106"/>
      <c r="I28" s="41"/>
    </row>
    <row r="29" spans="1:9" ht="15" thickBot="1" x14ac:dyDescent="0.4">
      <c r="A29" s="76"/>
      <c r="B29" s="77"/>
      <c r="C29" s="77"/>
      <c r="D29" s="77"/>
      <c r="E29" s="77"/>
      <c r="F29" s="78"/>
      <c r="G29" s="78"/>
      <c r="H29" s="78"/>
      <c r="I29" s="7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 </vt:lpstr>
      <vt:lpstr>FOR-CSA-018 </vt:lpstr>
      <vt:lpstr>FOR_CSA_004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2024-04-20T16:34:19Z</cp:lastPrinted>
  <dcterms:created xsi:type="dcterms:W3CDTF">2022-06-01T14:39:12Z</dcterms:created>
  <dcterms:modified xsi:type="dcterms:W3CDTF">2024-04-20T16:40:13Z</dcterms:modified>
</cp:coreProperties>
</file>