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01001440 ESE RED SALUD ARMENI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4" r:id="rId3"/>
  </sheets>
  <definedNames>
    <definedName name="_xlnm._FilterDatabase" localSheetId="1" hidden="1">'ESTADO DE CADA FACTURA'!$A$2:$S$11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29" i="4"/>
  <c r="H29" i="4"/>
  <c r="I27" i="4"/>
  <c r="H27" i="4"/>
  <c r="I24" i="4"/>
  <c r="I31" i="4" s="1"/>
  <c r="H24" i="4"/>
  <c r="H31" i="4" l="1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<sst xmlns="http://schemas.openxmlformats.org/spreadsheetml/2006/main" count="150" uniqueCount="88">
  <si>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</si>
  <si>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</si>
  <si>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</si>
  <si>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</si>
  <si>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</si>
  <si>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</si>
  <si>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</si>
  <si>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</si>
  <si>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</si>
  <si>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</si>
  <si>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</si>
  <si>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RED SALUD ARMENIA ESE</t>
  </si>
  <si>
    <t>FE</t>
  </si>
  <si>
    <t>EVENTO</t>
  </si>
  <si>
    <t>ARMENIA</t>
  </si>
  <si>
    <t>NIT Prestador</t>
  </si>
  <si>
    <t>Nombre Prestador</t>
  </si>
  <si>
    <t>Alfa Factura</t>
  </si>
  <si>
    <t>Fecha Factura IPS</t>
  </si>
  <si>
    <t>ESTADO EPS SEPTIEMBRE 18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</si>
  <si>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</si>
  <si>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</si>
  <si>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</si>
  <si>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</si>
  <si>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</si>
  <si>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</si>
  <si>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</si>
  <si>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</si>
  <si>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</si>
  <si>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</si>
  <si>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</si>
  <si>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</si>
  <si>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SEPTIEMBRE 18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</si>
  <si>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</si>
  <si>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</si>
  <si>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</si>
  <si>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</si>
  <si>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</si>
  <si>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</si>
  <si>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</si>
  <si>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</si>
  <si>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</si>
  <si>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</si>
  <si>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</si>
  <si>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</si>
  <si>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</si>
  <si>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</si>
  <si>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</si>
  <si>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</si>
  <si>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</si>
  <si>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</si>
  <si>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RED SALUD ARMENIA ESE</t>
  </si>
  <si>
    <t>NIT: 801001440</t>
  </si>
  <si>
    <t>Boxalud</t>
  </si>
  <si>
    <t>Alfa+Fac</t>
  </si>
  <si>
    <t>Llave</t>
  </si>
  <si>
    <t>FE42774</t>
  </si>
  <si>
    <t>FE78399</t>
  </si>
  <si>
    <t>FE114645</t>
  </si>
  <si>
    <t>FE129990</t>
  </si>
  <si>
    <t>FE146381</t>
  </si>
  <si>
    <t>FE149382</t>
  </si>
  <si>
    <t>FE150888</t>
  </si>
  <si>
    <t>FE151307</t>
  </si>
  <si>
    <t>FE151358</t>
  </si>
  <si>
    <t>801001440_FE42774</t>
  </si>
  <si>
    <t>801001440_FE78399</t>
  </si>
  <si>
    <t>801001440_FE114645</t>
  </si>
  <si>
    <t>801001440_FE129990</t>
  </si>
  <si>
    <t>801001440_FE146381</t>
  </si>
  <si>
    <t>801001440_FE149382</t>
  </si>
  <si>
    <t>801001440_FE150888</t>
  </si>
  <si>
    <t>801001440_FE151307</t>
  </si>
  <si>
    <t>801001440_FE151358</t>
  </si>
  <si>
    <t>Finalizada</t>
  </si>
  <si>
    <t>Devuelta</t>
  </si>
  <si>
    <t>Para cargar RIPS o soportes</t>
  </si>
  <si>
    <t>FACTURA NO RADICADA</t>
  </si>
  <si>
    <t>FACTURA DEVUELTA</t>
  </si>
  <si>
    <t>FACTURA GLOSA CERRADA POR EXTEMPORANEIDAD</t>
  </si>
  <si>
    <t>Objeciòn</t>
  </si>
  <si>
    <t>Se sostiene nuevamente factura, favor solicitar laAUTORIZACION a la capautorizaciones@epsdelagente.com.co,para la EPS no es posible dar tramite de pago sin laautorizacion y solo la IPS tiene el aval de solicitar la AUT</t>
  </si>
  <si>
    <t>SE DEVUELVE FACTURA NO S EEVIDENCIA AUTIRIZACION PARAEL SERVICIO FACTURADO, POR FAVOR SOLICITAR AUTORIZACION PARA TRAMITE DE PAGO CORREO:capautorizaciones@epsdelagente.com.co nancy</t>
  </si>
  <si>
    <t>FACTURA PENDIENTE EN PROGRAMACION DE PAGO</t>
  </si>
  <si>
    <t>Fecha Radicado EPS</t>
  </si>
  <si>
    <t>FACTURA ACEPTADA POR IPS</t>
  </si>
  <si>
    <t>Leidy Johanna Téllez O. </t>
  </si>
  <si>
    <t>Àrea de Cartera - Red de Salud Armenia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</si>
</sst>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5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8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G2" sqref="G2:H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12.14062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801001440</v>
      </c>
      <c r="B2" s="1" t="s">
        <v>11</v>
      </c>
      <c r="C2" s="1" t="s">
        <v>12</v>
      </c>
      <c r="D2" s="1">
        <v>42774</v>
      </c>
      <c r="E2" s="5">
        <v>44336.071527777778</v>
      </c>
      <c r="F2" s="1"/>
      <c r="G2" s="6">
        <v>87307</v>
      </c>
      <c r="H2" s="6">
        <v>87307</v>
      </c>
      <c r="I2" s="7"/>
      <c r="J2" s="7" t="s">
        <v>14</v>
      </c>
      <c r="K2" s="7" t="s">
        <v>13</v>
      </c>
    </row>
    <row r="3" spans="1:11" x14ac:dyDescent="0.25">
      <c r="A3" s="1">
        <v>801001440</v>
      </c>
      <c r="B3" s="1" t="s">
        <v>11</v>
      </c>
      <c r="C3" s="1" t="s">
        <v>12</v>
      </c>
      <c r="D3" s="1">
        <v>78399</v>
      </c>
      <c r="E3" s="5">
        <v>44503.429166666669</v>
      </c>
      <c r="F3" s="1"/>
      <c r="G3" s="6">
        <v>11800</v>
      </c>
      <c r="H3" s="6">
        <v>5900</v>
      </c>
      <c r="I3" s="4"/>
      <c r="J3" s="7" t="s">
        <v>14</v>
      </c>
      <c r="K3" s="7" t="s">
        <v>13</v>
      </c>
    </row>
    <row r="4" spans="1:11" x14ac:dyDescent="0.25">
      <c r="A4" s="1">
        <v>801001440</v>
      </c>
      <c r="B4" s="1" t="s">
        <v>11</v>
      </c>
      <c r="C4" s="1" t="s">
        <v>12</v>
      </c>
      <c r="D4" s="1">
        <v>114645</v>
      </c>
      <c r="E4" s="5">
        <v>44775.084027777775</v>
      </c>
      <c r="F4" s="1"/>
      <c r="G4" s="6">
        <v>727716</v>
      </c>
      <c r="H4" s="6">
        <v>727716</v>
      </c>
      <c r="I4" s="4"/>
      <c r="J4" s="7" t="s">
        <v>14</v>
      </c>
      <c r="K4" s="7" t="s">
        <v>13</v>
      </c>
    </row>
    <row r="5" spans="1:11" x14ac:dyDescent="0.25">
      <c r="A5" s="1">
        <v>801001440</v>
      </c>
      <c r="B5" s="1" t="s">
        <v>11</v>
      </c>
      <c r="C5" s="1" t="s">
        <v>12</v>
      </c>
      <c r="D5" s="1">
        <v>129990</v>
      </c>
      <c r="E5" s="5">
        <v>44915.097222222219</v>
      </c>
      <c r="F5" s="1"/>
      <c r="G5" s="6">
        <v>95703</v>
      </c>
      <c r="H5" s="6">
        <v>95703</v>
      </c>
      <c r="I5" s="4"/>
      <c r="J5" s="7" t="s">
        <v>14</v>
      </c>
      <c r="K5" s="7" t="s">
        <v>13</v>
      </c>
    </row>
    <row r="6" spans="1:11" x14ac:dyDescent="0.25">
      <c r="A6" s="1">
        <v>801001440</v>
      </c>
      <c r="B6" s="1" t="s">
        <v>11</v>
      </c>
      <c r="C6" s="1" t="s">
        <v>12</v>
      </c>
      <c r="D6" s="1">
        <v>146381</v>
      </c>
      <c r="E6" s="5">
        <v>45085.777083333334</v>
      </c>
      <c r="F6" s="1"/>
      <c r="G6" s="6">
        <v>271062</v>
      </c>
      <c r="H6" s="6">
        <v>271062</v>
      </c>
      <c r="I6" s="1"/>
      <c r="J6" s="7" t="s">
        <v>14</v>
      </c>
      <c r="K6" s="7" t="s">
        <v>13</v>
      </c>
    </row>
    <row r="7" spans="1:11" x14ac:dyDescent="0.25">
      <c r="A7" s="1">
        <v>801001440</v>
      </c>
      <c r="B7" s="1" t="s">
        <v>11</v>
      </c>
      <c r="C7" s="1" t="s">
        <v>12</v>
      </c>
      <c r="D7" s="1">
        <v>149382</v>
      </c>
      <c r="E7" s="5">
        <v>45114.423611111109</v>
      </c>
      <c r="F7" s="1"/>
      <c r="G7" s="6">
        <v>7600</v>
      </c>
      <c r="H7" s="6">
        <v>7600</v>
      </c>
      <c r="I7" s="1"/>
      <c r="J7" s="7" t="s">
        <v>14</v>
      </c>
      <c r="K7" s="7" t="s">
        <v>13</v>
      </c>
    </row>
    <row r="8" spans="1:11" x14ac:dyDescent="0.25">
      <c r="A8" s="1">
        <v>801001440</v>
      </c>
      <c r="B8" s="1" t="s">
        <v>11</v>
      </c>
      <c r="C8" s="1" t="s">
        <v>12</v>
      </c>
      <c r="D8" s="1">
        <v>150888</v>
      </c>
      <c r="E8" s="5">
        <v>45129.711805555555</v>
      </c>
      <c r="F8" s="1"/>
      <c r="G8" s="6">
        <v>76200</v>
      </c>
      <c r="H8" s="6">
        <v>76200</v>
      </c>
      <c r="I8" s="1"/>
      <c r="J8" s="7" t="s">
        <v>14</v>
      </c>
      <c r="K8" s="7" t="s">
        <v>13</v>
      </c>
    </row>
    <row r="9" spans="1:11" x14ac:dyDescent="0.25">
      <c r="A9" s="1">
        <v>801001440</v>
      </c>
      <c r="B9" s="1" t="s">
        <v>11</v>
      </c>
      <c r="C9" s="1" t="s">
        <v>12</v>
      </c>
      <c r="D9" s="1">
        <v>151307</v>
      </c>
      <c r="E9" s="5">
        <v>45132.616666666669</v>
      </c>
      <c r="F9" s="1"/>
      <c r="G9" s="6">
        <v>7600</v>
      </c>
      <c r="H9" s="6">
        <v>7600</v>
      </c>
      <c r="I9" s="1"/>
      <c r="J9" s="7" t="s">
        <v>14</v>
      </c>
      <c r="K9" s="7" t="s">
        <v>13</v>
      </c>
    </row>
    <row r="10" spans="1:11" x14ac:dyDescent="0.25">
      <c r="A10" s="1">
        <v>801001440</v>
      </c>
      <c r="B10" s="1" t="s">
        <v>11</v>
      </c>
      <c r="C10" s="1" t="s">
        <v>12</v>
      </c>
      <c r="D10" s="1">
        <v>151358</v>
      </c>
      <c r="E10" s="5">
        <v>45132.952777777777</v>
      </c>
      <c r="F10" s="1"/>
      <c r="G10" s="6">
        <v>79637</v>
      </c>
      <c r="H10" s="6">
        <v>79637</v>
      </c>
      <c r="I10" s="1"/>
      <c r="J10" s="7" t="s">
        <v>14</v>
      </c>
      <c r="K10" s="7" t="s">
        <v>13</v>
      </c>
    </row>
    <row r="11" spans="1:11" x14ac:dyDescent="0.25">
      <c r="H11" s="8">
        <f>SUM(H2:H10)</f>
        <v>1358725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showGridLines="0" zoomScale="73" zoomScaleNormal="73" workbookViewId="0">
      <selection activeCell="I22" sqref="I22"/>
    </sheetView>
  </sheetViews>
  <sheetFormatPr baseColWidth="10" defaultRowHeight="15" x14ac:dyDescent="0.25"/>
  <cols>
    <col min="1" max="1" width="13.42578125" bestFit="1" customWidth="1"/>
    <col min="2" max="2" width="23.28515625" bestFit="1" customWidth="1"/>
    <col min="3" max="3" width="11.85546875" bestFit="1" customWidth="1"/>
    <col min="4" max="4" width="8.7109375" bestFit="1" customWidth="1"/>
    <col min="5" max="5" width="10.28515625" bestFit="1" customWidth="1"/>
    <col min="6" max="6" width="22" bestFit="1" customWidth="1"/>
    <col min="7" max="7" width="14.28515625" style="13" bestFit="1" customWidth="1"/>
    <col min="8" max="8" width="14.28515625" style="13" customWidth="1"/>
    <col min="9" max="9" width="47.42578125" bestFit="1" customWidth="1"/>
    <col min="10" max="11" width="14.85546875" style="56" bestFit="1" customWidth="1"/>
    <col min="12" max="12" width="28" style="56" bestFit="1" customWidth="1"/>
    <col min="13" max="13" width="28" style="56" customWidth="1"/>
    <col min="15" max="15" width="15" bestFit="1" customWidth="1"/>
    <col min="16" max="18" width="14.5703125" bestFit="1" customWidth="1"/>
    <col min="19" max="19" width="12.42578125" bestFit="1" customWidth="1"/>
  </cols>
  <sheetData>
    <row r="1" spans="1:19" s="57" customFormat="1" x14ac:dyDescent="0.25">
      <c r="G1" s="58"/>
      <c r="H1" s="58"/>
      <c r="J1" s="59">
        <f>SUBTOTAL(9,J3:J11)</f>
        <v>1364625</v>
      </c>
      <c r="K1" s="59">
        <f>SUBTOTAL(9,K3:K11)</f>
        <v>1358725</v>
      </c>
      <c r="L1" s="59"/>
      <c r="M1" s="59"/>
    </row>
    <row r="2" spans="1:19" ht="30" x14ac:dyDescent="0.25">
      <c r="A2" s="2" t="s">
        <v>15</v>
      </c>
      <c r="B2" s="2" t="s">
        <v>16</v>
      </c>
      <c r="C2" s="2" t="s">
        <v>17</v>
      </c>
      <c r="D2" s="2" t="s">
        <v>1</v>
      </c>
      <c r="E2" s="2" t="s">
        <v>54</v>
      </c>
      <c r="F2" s="60" t="s">
        <v>55</v>
      </c>
      <c r="G2" s="9" t="s">
        <v>18</v>
      </c>
      <c r="H2" s="9" t="s">
        <v>84</v>
      </c>
      <c r="I2" s="10" t="s">
        <v>19</v>
      </c>
      <c r="J2" s="11" t="s">
        <v>20</v>
      </c>
      <c r="K2" s="11" t="s">
        <v>21</v>
      </c>
      <c r="L2" s="11" t="s">
        <v>53</v>
      </c>
      <c r="M2" s="61" t="s">
        <v>80</v>
      </c>
      <c r="N2" s="12" t="s">
        <v>22</v>
      </c>
      <c r="O2" s="12" t="s">
        <v>23</v>
      </c>
      <c r="P2" s="12" t="s">
        <v>24</v>
      </c>
      <c r="Q2" s="12" t="s">
        <v>25</v>
      </c>
      <c r="R2" s="12" t="s">
        <v>26</v>
      </c>
      <c r="S2" s="12" t="s">
        <v>27</v>
      </c>
    </row>
    <row r="3" spans="1:19" x14ac:dyDescent="0.25">
      <c r="A3" s="1">
        <v>801001440</v>
      </c>
      <c r="B3" s="1" t="s">
        <v>11</v>
      </c>
      <c r="C3" s="1" t="s">
        <v>12</v>
      </c>
      <c r="D3" s="1">
        <v>42774</v>
      </c>
      <c r="E3" s="1" t="s">
        <v>56</v>
      </c>
      <c r="F3" s="1" t="s">
        <v>65</v>
      </c>
      <c r="G3" s="5">
        <v>44336.071527777778</v>
      </c>
      <c r="H3" s="5">
        <v>44998</v>
      </c>
      <c r="I3" s="1" t="s">
        <v>85</v>
      </c>
      <c r="J3" s="6">
        <v>87307</v>
      </c>
      <c r="K3" s="6">
        <v>87307</v>
      </c>
      <c r="L3" s="6" t="s">
        <v>74</v>
      </c>
      <c r="M3" s="6"/>
      <c r="N3" s="1"/>
      <c r="O3" s="1"/>
      <c r="P3" s="1"/>
      <c r="Q3" s="1"/>
      <c r="R3" s="1"/>
      <c r="S3" s="5">
        <v>45169</v>
      </c>
    </row>
    <row r="4" spans="1:19" x14ac:dyDescent="0.25">
      <c r="A4" s="1">
        <v>801001440</v>
      </c>
      <c r="B4" s="1" t="s">
        <v>11</v>
      </c>
      <c r="C4" s="1" t="s">
        <v>12</v>
      </c>
      <c r="D4" s="1">
        <v>78399</v>
      </c>
      <c r="E4" s="1" t="s">
        <v>57</v>
      </c>
      <c r="F4" s="1" t="s">
        <v>66</v>
      </c>
      <c r="G4" s="5">
        <v>44503.429166666669</v>
      </c>
      <c r="H4" s="5">
        <v>44998</v>
      </c>
      <c r="I4" s="1" t="s">
        <v>79</v>
      </c>
      <c r="J4" s="6">
        <v>11800</v>
      </c>
      <c r="K4" s="6">
        <v>5900</v>
      </c>
      <c r="L4" s="6" t="s">
        <v>74</v>
      </c>
      <c r="M4" s="6"/>
      <c r="N4" s="1"/>
      <c r="O4" s="1"/>
      <c r="P4" s="1"/>
      <c r="Q4" s="1"/>
      <c r="R4" s="1"/>
      <c r="S4" s="5">
        <v>45169</v>
      </c>
    </row>
    <row r="5" spans="1:19" x14ac:dyDescent="0.25">
      <c r="A5" s="1">
        <v>801001440</v>
      </c>
      <c r="B5" s="1" t="s">
        <v>11</v>
      </c>
      <c r="C5" s="1" t="s">
        <v>12</v>
      </c>
      <c r="D5" s="1">
        <v>114645</v>
      </c>
      <c r="E5" s="1" t="s">
        <v>58</v>
      </c>
      <c r="F5" s="1" t="s">
        <v>67</v>
      </c>
      <c r="G5" s="5">
        <v>44775.084027777775</v>
      </c>
      <c r="H5" s="5">
        <v>45036</v>
      </c>
      <c r="I5" s="1" t="s">
        <v>78</v>
      </c>
      <c r="J5" s="6">
        <v>727716</v>
      </c>
      <c r="K5" s="6">
        <v>727716</v>
      </c>
      <c r="L5" s="6" t="s">
        <v>75</v>
      </c>
      <c r="M5" s="6" t="s">
        <v>81</v>
      </c>
      <c r="N5" s="1"/>
      <c r="O5" s="1"/>
      <c r="P5" s="1"/>
      <c r="Q5" s="1"/>
      <c r="R5" s="1"/>
      <c r="S5" s="5">
        <v>45169</v>
      </c>
    </row>
    <row r="6" spans="1:19" x14ac:dyDescent="0.25">
      <c r="A6" s="1">
        <v>801001440</v>
      </c>
      <c r="B6" s="1" t="s">
        <v>11</v>
      </c>
      <c r="C6" s="1" t="s">
        <v>12</v>
      </c>
      <c r="D6" s="1">
        <v>129990</v>
      </c>
      <c r="E6" s="1" t="s">
        <v>59</v>
      </c>
      <c r="F6" s="1" t="s">
        <v>68</v>
      </c>
      <c r="G6" s="5">
        <v>44915.097222222219</v>
      </c>
      <c r="H6" s="5">
        <v>45036</v>
      </c>
      <c r="I6" s="1" t="s">
        <v>78</v>
      </c>
      <c r="J6" s="6">
        <v>95703</v>
      </c>
      <c r="K6" s="6">
        <v>95703</v>
      </c>
      <c r="L6" s="6" t="s">
        <v>75</v>
      </c>
      <c r="M6" s="6" t="s">
        <v>82</v>
      </c>
      <c r="N6" s="1"/>
      <c r="O6" s="1"/>
      <c r="P6" s="1"/>
      <c r="Q6" s="1"/>
      <c r="R6" s="1"/>
      <c r="S6" s="5">
        <v>45169</v>
      </c>
    </row>
    <row r="7" spans="1:19" x14ac:dyDescent="0.25">
      <c r="A7" s="1">
        <v>801001440</v>
      </c>
      <c r="B7" s="1" t="s">
        <v>11</v>
      </c>
      <c r="C7" s="1" t="s">
        <v>12</v>
      </c>
      <c r="D7" s="1">
        <v>146381</v>
      </c>
      <c r="E7" s="1" t="s">
        <v>60</v>
      </c>
      <c r="F7" s="1" t="s">
        <v>69</v>
      </c>
      <c r="G7" s="5">
        <v>45085.777083333334</v>
      </c>
      <c r="H7" s="5"/>
      <c r="I7" s="1" t="s">
        <v>77</v>
      </c>
      <c r="J7" s="6">
        <v>271062</v>
      </c>
      <c r="K7" s="6">
        <v>271062</v>
      </c>
      <c r="L7" s="6" t="s">
        <v>76</v>
      </c>
      <c r="M7" s="6"/>
      <c r="N7" s="1"/>
      <c r="O7" s="1"/>
      <c r="P7" s="1"/>
      <c r="Q7" s="1"/>
      <c r="R7" s="1"/>
      <c r="S7" s="5">
        <v>45169</v>
      </c>
    </row>
    <row r="8" spans="1:19" x14ac:dyDescent="0.25">
      <c r="A8" s="1">
        <v>801001440</v>
      </c>
      <c r="B8" s="1" t="s">
        <v>11</v>
      </c>
      <c r="C8" s="1" t="s">
        <v>12</v>
      </c>
      <c r="D8" s="1">
        <v>149382</v>
      </c>
      <c r="E8" s="1" t="s">
        <v>61</v>
      </c>
      <c r="F8" s="1" t="s">
        <v>70</v>
      </c>
      <c r="G8" s="5">
        <v>45114.423611111109</v>
      </c>
      <c r="H8" s="5">
        <v>45147.464218483794</v>
      </c>
      <c r="I8" s="1" t="s">
        <v>83</v>
      </c>
      <c r="J8" s="6">
        <v>7600</v>
      </c>
      <c r="K8" s="6">
        <v>7600</v>
      </c>
      <c r="L8" s="6" t="s">
        <v>74</v>
      </c>
      <c r="M8" s="6"/>
      <c r="N8" s="1"/>
      <c r="O8" s="1"/>
      <c r="P8" s="1"/>
      <c r="Q8" s="1"/>
      <c r="R8" s="1"/>
      <c r="S8" s="5">
        <v>45169</v>
      </c>
    </row>
    <row r="9" spans="1:19" x14ac:dyDescent="0.25">
      <c r="A9" s="1">
        <v>801001440</v>
      </c>
      <c r="B9" s="1" t="s">
        <v>11</v>
      </c>
      <c r="C9" s="1" t="s">
        <v>12</v>
      </c>
      <c r="D9" s="1">
        <v>150888</v>
      </c>
      <c r="E9" s="1" t="s">
        <v>62</v>
      </c>
      <c r="F9" s="1" t="s">
        <v>71</v>
      </c>
      <c r="G9" s="5">
        <v>45129.711805555555</v>
      </c>
      <c r="H9" s="5">
        <v>45147.629079479164</v>
      </c>
      <c r="I9" s="1" t="s">
        <v>83</v>
      </c>
      <c r="J9" s="6">
        <v>76200</v>
      </c>
      <c r="K9" s="6">
        <v>76200</v>
      </c>
      <c r="L9" s="6" t="s">
        <v>74</v>
      </c>
      <c r="M9" s="6"/>
      <c r="N9" s="1"/>
      <c r="O9" s="1"/>
      <c r="P9" s="1"/>
      <c r="Q9" s="1"/>
      <c r="R9" s="1"/>
      <c r="S9" s="5">
        <v>45169</v>
      </c>
    </row>
    <row r="10" spans="1:19" x14ac:dyDescent="0.25">
      <c r="A10" s="1">
        <v>801001440</v>
      </c>
      <c r="B10" s="1" t="s">
        <v>11</v>
      </c>
      <c r="C10" s="1" t="s">
        <v>12</v>
      </c>
      <c r="D10" s="1">
        <v>151307</v>
      </c>
      <c r="E10" s="1" t="s">
        <v>63</v>
      </c>
      <c r="F10" s="1" t="s">
        <v>72</v>
      </c>
      <c r="G10" s="5">
        <v>45132.616666666669</v>
      </c>
      <c r="H10" s="5">
        <v>45147.632475381943</v>
      </c>
      <c r="I10" s="1" t="s">
        <v>83</v>
      </c>
      <c r="J10" s="6">
        <v>7600</v>
      </c>
      <c r="K10" s="6">
        <v>7600</v>
      </c>
      <c r="L10" s="6" t="s">
        <v>74</v>
      </c>
      <c r="M10" s="6"/>
      <c r="N10" s="1">
        <v>7600</v>
      </c>
      <c r="O10" s="1">
        <v>135832870</v>
      </c>
      <c r="P10" s="1"/>
      <c r="Q10" s="1"/>
      <c r="R10" s="1"/>
      <c r="S10" s="5">
        <v>45169</v>
      </c>
    </row>
    <row r="11" spans="1:19" x14ac:dyDescent="0.25">
      <c r="A11" s="1">
        <v>801001440</v>
      </c>
      <c r="B11" s="1" t="s">
        <v>11</v>
      </c>
      <c r="C11" s="1" t="s">
        <v>12</v>
      </c>
      <c r="D11" s="1">
        <v>151358</v>
      </c>
      <c r="E11" s="1" t="s">
        <v>64</v>
      </c>
      <c r="F11" s="1" t="s">
        <v>73</v>
      </c>
      <c r="G11" s="5">
        <v>45132.952777777777</v>
      </c>
      <c r="H11" s="5">
        <v>45147.455949224539</v>
      </c>
      <c r="I11" s="1" t="s">
        <v>83</v>
      </c>
      <c r="J11" s="6">
        <v>79637</v>
      </c>
      <c r="K11" s="6">
        <v>79637</v>
      </c>
      <c r="L11" s="6" t="s">
        <v>74</v>
      </c>
      <c r="M11" s="6"/>
      <c r="N11" s="1"/>
      <c r="O11" s="1"/>
      <c r="P11" s="1"/>
      <c r="Q11" s="1"/>
      <c r="R11" s="1"/>
      <c r="S11" s="5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8" sqref="N38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28</v>
      </c>
      <c r="E2" s="18"/>
      <c r="F2" s="18"/>
      <c r="G2" s="18"/>
      <c r="H2" s="18"/>
      <c r="I2" s="19"/>
      <c r="J2" s="20" t="s">
        <v>29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30</v>
      </c>
      <c r="E4" s="18"/>
      <c r="F4" s="18"/>
      <c r="G4" s="18"/>
      <c r="H4" s="18"/>
      <c r="I4" s="19"/>
      <c r="J4" s="20" t="s">
        <v>31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32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51</v>
      </c>
      <c r="J12" s="34"/>
    </row>
    <row r="13" spans="2:10" x14ac:dyDescent="0.2">
      <c r="B13" s="33"/>
      <c r="C13" s="35" t="s">
        <v>52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33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34</v>
      </c>
      <c r="D17" s="36"/>
      <c r="H17" s="38" t="s">
        <v>35</v>
      </c>
      <c r="I17" s="38" t="s">
        <v>36</v>
      </c>
      <c r="J17" s="34"/>
    </row>
    <row r="18" spans="2:10" x14ac:dyDescent="0.2">
      <c r="B18" s="33"/>
      <c r="C18" s="35" t="s">
        <v>37</v>
      </c>
      <c r="D18" s="35"/>
      <c r="E18" s="35"/>
      <c r="F18" s="35"/>
      <c r="H18" s="39">
        <v>9</v>
      </c>
      <c r="I18" s="62">
        <v>1358725</v>
      </c>
      <c r="J18" s="34"/>
    </row>
    <row r="19" spans="2:10" x14ac:dyDescent="0.2">
      <c r="B19" s="33"/>
      <c r="C19" s="14" t="s">
        <v>38</v>
      </c>
      <c r="H19" s="40">
        <v>0</v>
      </c>
      <c r="I19" s="41">
        <v>0</v>
      </c>
      <c r="J19" s="34"/>
    </row>
    <row r="20" spans="2:10" x14ac:dyDescent="0.2">
      <c r="B20" s="33"/>
      <c r="C20" s="14" t="s">
        <v>39</v>
      </c>
      <c r="H20" s="40">
        <v>2</v>
      </c>
      <c r="I20" s="41">
        <v>823419</v>
      </c>
      <c r="J20" s="34"/>
    </row>
    <row r="21" spans="2:10" x14ac:dyDescent="0.2">
      <c r="B21" s="33"/>
      <c r="C21" s="14" t="s">
        <v>40</v>
      </c>
      <c r="H21" s="40">
        <v>1</v>
      </c>
      <c r="I21" s="42">
        <v>271062</v>
      </c>
      <c r="J21" s="34"/>
    </row>
    <row r="22" spans="2:10" x14ac:dyDescent="0.2">
      <c r="B22" s="33"/>
      <c r="C22" s="14" t="s">
        <v>41</v>
      </c>
      <c r="H22" s="40">
        <v>1</v>
      </c>
      <c r="I22" s="41">
        <v>87307</v>
      </c>
      <c r="J22" s="34"/>
    </row>
    <row r="23" spans="2:10" ht="13.5" thickBot="1" x14ac:dyDescent="0.25">
      <c r="B23" s="33"/>
      <c r="C23" s="14" t="s">
        <v>79</v>
      </c>
      <c r="H23" s="43">
        <v>1</v>
      </c>
      <c r="I23" s="44">
        <v>5900</v>
      </c>
      <c r="J23" s="34"/>
    </row>
    <row r="24" spans="2:10" x14ac:dyDescent="0.2">
      <c r="B24" s="33"/>
      <c r="C24" s="35" t="s">
        <v>42</v>
      </c>
      <c r="D24" s="35"/>
      <c r="E24" s="35"/>
      <c r="F24" s="35"/>
      <c r="H24" s="39">
        <f>H19+H20+H21+H22+H23</f>
        <v>5</v>
      </c>
      <c r="I24" s="45">
        <f>I19+I20+I21+I22+I23</f>
        <v>1187688</v>
      </c>
      <c r="J24" s="34"/>
    </row>
    <row r="25" spans="2:10" x14ac:dyDescent="0.2">
      <c r="B25" s="33"/>
      <c r="C25" s="14" t="s">
        <v>43</v>
      </c>
      <c r="H25" s="40">
        <v>4</v>
      </c>
      <c r="I25" s="41">
        <v>171037</v>
      </c>
      <c r="J25" s="34"/>
    </row>
    <row r="26" spans="2:10" ht="13.5" thickBot="1" x14ac:dyDescent="0.25">
      <c r="B26" s="33"/>
      <c r="C26" s="14" t="s">
        <v>44</v>
      </c>
      <c r="H26" s="43">
        <v>0</v>
      </c>
      <c r="I26" s="44">
        <v>0</v>
      </c>
      <c r="J26" s="34"/>
    </row>
    <row r="27" spans="2:10" x14ac:dyDescent="0.2">
      <c r="B27" s="33"/>
      <c r="C27" s="35" t="s">
        <v>45</v>
      </c>
      <c r="D27" s="35"/>
      <c r="E27" s="35"/>
      <c r="F27" s="35"/>
      <c r="H27" s="39">
        <f>H25+H26</f>
        <v>4</v>
      </c>
      <c r="I27" s="45">
        <f>I25+I26</f>
        <v>171037</v>
      </c>
      <c r="J27" s="34"/>
    </row>
    <row r="28" spans="2:10" ht="13.5" thickBot="1" x14ac:dyDescent="0.25">
      <c r="B28" s="33"/>
      <c r="C28" s="14" t="s">
        <v>46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47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48</v>
      </c>
      <c r="D31" s="35"/>
      <c r="H31" s="47">
        <f>H24+H27+H29</f>
        <v>9</v>
      </c>
      <c r="I31" s="48">
        <f>I24+I27+I29</f>
        <v>1358725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0" x14ac:dyDescent="0.2">
      <c r="B33" s="33"/>
      <c r="G33" s="49"/>
      <c r="H33" s="49"/>
      <c r="I33" s="49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ht="13.5" thickBot="1" x14ac:dyDescent="0.25">
      <c r="B36" s="33"/>
      <c r="C36" s="51" t="s">
        <v>86</v>
      </c>
      <c r="D36" s="50"/>
      <c r="G36" s="51" t="s">
        <v>49</v>
      </c>
      <c r="H36" s="50"/>
      <c r="I36" s="49"/>
      <c r="J36" s="34"/>
    </row>
    <row r="37" spans="2:10" ht="4.5" customHeight="1" x14ac:dyDescent="0.2">
      <c r="B37" s="33"/>
      <c r="C37" s="49"/>
      <c r="D37" s="49"/>
      <c r="G37" s="49"/>
      <c r="H37" s="49"/>
      <c r="I37" s="49"/>
      <c r="J37" s="34"/>
    </row>
    <row r="38" spans="2:10" x14ac:dyDescent="0.2">
      <c r="B38" s="33"/>
      <c r="C38" s="35" t="s">
        <v>87</v>
      </c>
      <c r="G38" s="52" t="s">
        <v>50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0"/>
      <c r="H40" s="50"/>
      <c r="I40" s="50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2023-09-18T13:44:21Z</cp:lastPrinted>
  <dcterms:created xsi:type="dcterms:W3CDTF">2022-06-01T14:39:12Z</dcterms:created>
  <dcterms:modified xsi:type="dcterms:W3CDTF">2023-09-18T13:46:53Z</dcterms:modified>
</cp:coreProperties>
</file>