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205977 ASOC. DE PADRES CON HIJOS AUTISTAS\"/>
    </mc:Choice>
  </mc:AlternateContent>
  <bookViews>
    <workbookView xWindow="0" yWindow="0" windowWidth="20490" windowHeight="6555" activeTab="3"/>
  </bookViews>
  <sheets>
    <sheet name="CARTERA" sheetId="1" r:id="rId1"/>
    <sheet name="TD" sheetId="8" r:id="rId2"/>
    <sheet name="ESTADO DE CADA FACTURA" sheetId="5" r:id="rId3"/>
    <sheet name="FOR_CSA_018" sheetId="9" r:id="rId4"/>
    <sheet name="CIRCULAR 030" sheetId="10" r:id="rId5"/>
  </sheets>
  <definedNames>
    <definedName name="_xlnm._FilterDatabase" localSheetId="2" hidden="1">'ESTADO DE CADA FACTURA'!$A$2:$T$256</definedName>
  </definedNames>
  <calcPr calcId="152511"/>
  <pivotCaches>
    <pivotCache cacheId="1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0" l="1"/>
  <c r="H23" i="10"/>
  <c r="WUK6" i="10"/>
  <c r="H26" i="9" l="1"/>
  <c r="G26" i="9"/>
  <c r="H24" i="9"/>
  <c r="G24" i="9"/>
  <c r="H21" i="9"/>
  <c r="G21" i="9"/>
  <c r="G28" i="9" s="1"/>
  <c r="H28" i="9" l="1"/>
  <c r="Q1" i="5"/>
  <c r="O1" i="5"/>
  <c r="N1" i="5"/>
  <c r="M1" i="5"/>
  <c r="L1" i="5"/>
  <c r="I1" i="5"/>
  <c r="J256" i="5"/>
  <c r="J255" i="5"/>
  <c r="J254" i="5"/>
  <c r="J253" i="5"/>
  <c r="J252" i="5"/>
  <c r="J251" i="5"/>
  <c r="J250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" i="5" l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49" i="1"/>
  <c r="H150" i="1"/>
  <c r="H151" i="1"/>
  <c r="H152" i="1"/>
  <c r="H257" i="1" s="1"/>
  <c r="H153" i="1"/>
  <c r="H154" i="1"/>
  <c r="H155" i="1"/>
  <c r="H156" i="1"/>
  <c r="H157" i="1"/>
  <c r="H158" i="1"/>
  <c r="H14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<sst xmlns="http://schemas.openxmlformats.org/spreadsheetml/2006/main" count="3401" uniqueCount="620">
  <si>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</si>
  <si>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</si>
  <si>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</si>
  <si>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</si>
  <si>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</si>
  <si>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</si>
  <si>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</si>
  <si>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</si>
  <si>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</si>
  <si>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</si>
  <si>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</si>
  <si>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</si>
  <si>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</si>
  <si>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OCT-06-2022</t>
  </si>
  <si>
    <t>OCT-07-2022</t>
  </si>
  <si>
    <t>OCT-12-2022</t>
  </si>
  <si>
    <t>OCT-14-2022</t>
  </si>
  <si>
    <t>NOV-09-2022</t>
  </si>
  <si>
    <t>NOV-11-2022</t>
  </si>
  <si>
    <t>NOV-15-2022</t>
  </si>
  <si>
    <t>DIC-02-2022</t>
  </si>
  <si>
    <t>DIC-05-2022</t>
  </si>
  <si>
    <t>DIC-12-2022</t>
  </si>
  <si>
    <t>DIC-13-2022</t>
  </si>
  <si>
    <t>FEB-01-2023</t>
  </si>
  <si>
    <t>FEB-06-2023</t>
  </si>
  <si>
    <t>FEB-09-2023</t>
  </si>
  <si>
    <t>FEB-13-2023</t>
  </si>
  <si>
    <t>FEB-15-2023</t>
  </si>
  <si>
    <t>MAR-08-2023</t>
  </si>
  <si>
    <t>MAR-13-2023</t>
  </si>
  <si>
    <t>MAR-14-2023</t>
  </si>
  <si>
    <t>MAR-15-2023</t>
  </si>
  <si>
    <t>ABRIL-13-2023</t>
  </si>
  <si>
    <t>ABRIL-14-2023</t>
  </si>
  <si>
    <t>EVENTO</t>
  </si>
  <si>
    <t>CALI</t>
  </si>
  <si>
    <t>SERVICIOS DE APOYO TERAPEUTICO PARA PERSONAS CON AUTISMO</t>
  </si>
  <si>
    <t>MAY-09-2023</t>
  </si>
  <si>
    <t>MAY-10-2023</t>
  </si>
  <si>
    <t>MAY-12-2023</t>
  </si>
  <si>
    <t>MAY-15-2023</t>
  </si>
  <si>
    <t>JUN-08-2023</t>
  </si>
  <si>
    <t>JUN-09-2023</t>
  </si>
  <si>
    <t>JUN-14-2023</t>
  </si>
  <si>
    <t>JUL-04-2023</t>
  </si>
  <si>
    <t>JUL-11-2023</t>
  </si>
  <si>
    <t>JUL-12-2023</t>
  </si>
  <si>
    <t>AGO-09-2023</t>
  </si>
  <si>
    <t>AGO-10-2023</t>
  </si>
  <si>
    <t>Alf+Fac</t>
  </si>
  <si>
    <t>APAC1800</t>
  </si>
  <si>
    <t>APAC1801</t>
  </si>
  <si>
    <t>APAC1802</t>
  </si>
  <si>
    <t>APAC1807</t>
  </si>
  <si>
    <t>APAC1814</t>
  </si>
  <si>
    <t>APAC1815</t>
  </si>
  <si>
    <t>APAC1817</t>
  </si>
  <si>
    <t>APAC1818</t>
  </si>
  <si>
    <t>APAC1821</t>
  </si>
  <si>
    <t>APAC1822</t>
  </si>
  <si>
    <t>APAC1823</t>
  </si>
  <si>
    <t>APAC1824</t>
  </si>
  <si>
    <t>APAC1825</t>
  </si>
  <si>
    <t>APAC1826</t>
  </si>
  <si>
    <t>APAC1886</t>
  </si>
  <si>
    <t>APAC1888</t>
  </si>
  <si>
    <t>APAC1890</t>
  </si>
  <si>
    <t>APAC1892</t>
  </si>
  <si>
    <t>APAC1893</t>
  </si>
  <si>
    <t>APAC1894</t>
  </si>
  <si>
    <t>APAC1895</t>
  </si>
  <si>
    <t>APAC1896</t>
  </si>
  <si>
    <t>APAC1897</t>
  </si>
  <si>
    <t>APAC1898</t>
  </si>
  <si>
    <t>APAC1899</t>
  </si>
  <si>
    <t>APAC1901</t>
  </si>
  <si>
    <t>APAC1902</t>
  </si>
  <si>
    <t>APAC1903</t>
  </si>
  <si>
    <t>APAC1904</t>
  </si>
  <si>
    <t>APAC1905</t>
  </si>
  <si>
    <t>APAC1906</t>
  </si>
  <si>
    <t>APAC1907</t>
  </si>
  <si>
    <t>APAC1908</t>
  </si>
  <si>
    <t>APAC1909</t>
  </si>
  <si>
    <t>APAC1910</t>
  </si>
  <si>
    <t>APAC1912</t>
  </si>
  <si>
    <t>APAC1913</t>
  </si>
  <si>
    <t>APAC1914</t>
  </si>
  <si>
    <t>APAC1971</t>
  </si>
  <si>
    <t>APAC1972</t>
  </si>
  <si>
    <t>APAC1974</t>
  </si>
  <si>
    <t>APAC1975</t>
  </si>
  <si>
    <t>APAC1976</t>
  </si>
  <si>
    <t>APAC1977</t>
  </si>
  <si>
    <t>APAC1978</t>
  </si>
  <si>
    <t>APAC1979</t>
  </si>
  <si>
    <t>APAC1980</t>
  </si>
  <si>
    <t>APAC1981</t>
  </si>
  <si>
    <t>APAC1982</t>
  </si>
  <si>
    <t>APAC1983</t>
  </si>
  <si>
    <t>APAC1984</t>
  </si>
  <si>
    <t>APAC1985</t>
  </si>
  <si>
    <t>APAC1986</t>
  </si>
  <si>
    <t>APAC1987</t>
  </si>
  <si>
    <t>APAC1988</t>
  </si>
  <si>
    <t>APAC1989</t>
  </si>
  <si>
    <t>APAC1991</t>
  </si>
  <si>
    <t>APAC1992</t>
  </si>
  <si>
    <t>APAC2094</t>
  </si>
  <si>
    <t>APAC2095</t>
  </si>
  <si>
    <t>APAC2096</t>
  </si>
  <si>
    <t>APAC2097</t>
  </si>
  <si>
    <t>APAC2098</t>
  </si>
  <si>
    <t>APAC2099</t>
  </si>
  <si>
    <t>APAC2100</t>
  </si>
  <si>
    <t>APAC2101</t>
  </si>
  <si>
    <t>APAC2102</t>
  </si>
  <si>
    <t>APAC2103</t>
  </si>
  <si>
    <t>APAC2105</t>
  </si>
  <si>
    <t>APAC2106</t>
  </si>
  <si>
    <t>APAC2107</t>
  </si>
  <si>
    <t>APAC2108</t>
  </si>
  <si>
    <t>APAC2109</t>
  </si>
  <si>
    <t>APAC2111</t>
  </si>
  <si>
    <t>APAC2113</t>
  </si>
  <si>
    <t>APAC2115</t>
  </si>
  <si>
    <t>APAC2116</t>
  </si>
  <si>
    <t>APAC2117</t>
  </si>
  <si>
    <t>APAC2118</t>
  </si>
  <si>
    <t>APAC2119</t>
  </si>
  <si>
    <t>APAC2120</t>
  </si>
  <si>
    <t>APAC2122</t>
  </si>
  <si>
    <t>APAC2123</t>
  </si>
  <si>
    <t>APAC2124</t>
  </si>
  <si>
    <t>APAC2126</t>
  </si>
  <si>
    <t>APAC2128</t>
  </si>
  <si>
    <t>APAC2129</t>
  </si>
  <si>
    <t>APAC2130</t>
  </si>
  <si>
    <t>APAC2131</t>
  </si>
  <si>
    <t>APAC2132</t>
  </si>
  <si>
    <t>APAC2133</t>
  </si>
  <si>
    <t>APAC2134</t>
  </si>
  <si>
    <t>APAC2135</t>
  </si>
  <si>
    <t>APAC2136</t>
  </si>
  <si>
    <t>APAC2137</t>
  </si>
  <si>
    <t>APAC2138</t>
  </si>
  <si>
    <t>APAC2139</t>
  </si>
  <si>
    <t>APAC2140</t>
  </si>
  <si>
    <t>APAC2142</t>
  </si>
  <si>
    <t>APAC2143</t>
  </si>
  <si>
    <t>APAC2144</t>
  </si>
  <si>
    <t>APAC2210</t>
  </si>
  <si>
    <t>APAC2213</t>
  </si>
  <si>
    <t>APAC2214</t>
  </si>
  <si>
    <t>APAC2215</t>
  </si>
  <si>
    <t>APAC2216</t>
  </si>
  <si>
    <t>APAC2217</t>
  </si>
  <si>
    <t>APAC2218</t>
  </si>
  <si>
    <t>APAC2220</t>
  </si>
  <si>
    <t>APAC2221</t>
  </si>
  <si>
    <t>APAC2222</t>
  </si>
  <si>
    <t>APAC2223</t>
  </si>
  <si>
    <t>APAC2224</t>
  </si>
  <si>
    <t>APAC2225</t>
  </si>
  <si>
    <t>APAC2226</t>
  </si>
  <si>
    <t>APAC2227</t>
  </si>
  <si>
    <t>APAC2228</t>
  </si>
  <si>
    <t>APAC2229</t>
  </si>
  <si>
    <t>APAC2230</t>
  </si>
  <si>
    <t>APAC2231</t>
  </si>
  <si>
    <t>APAC2232</t>
  </si>
  <si>
    <t>APAC2233</t>
  </si>
  <si>
    <t>APAC2234</t>
  </si>
  <si>
    <t>APAC2235</t>
  </si>
  <si>
    <t>APAC2285</t>
  </si>
  <si>
    <t>APAC2286</t>
  </si>
  <si>
    <t>APAC2287</t>
  </si>
  <si>
    <t>APAC2289</t>
  </si>
  <si>
    <t>APAC2290</t>
  </si>
  <si>
    <t>APAC2291</t>
  </si>
  <si>
    <t>APAC2292</t>
  </si>
  <si>
    <t>APAC2293</t>
  </si>
  <si>
    <t>APAC2294</t>
  </si>
  <si>
    <t>APAC2295</t>
  </si>
  <si>
    <t>APAC2296</t>
  </si>
  <si>
    <t>APAC2297</t>
  </si>
  <si>
    <t>APAC2298</t>
  </si>
  <si>
    <t>APAC2299</t>
  </si>
  <si>
    <t>APAC2300</t>
  </si>
  <si>
    <t>APAC2301</t>
  </si>
  <si>
    <t>APAC2302</t>
  </si>
  <si>
    <t>APAC2303</t>
  </si>
  <si>
    <t>APAC2304</t>
  </si>
  <si>
    <t>APAC2305</t>
  </si>
  <si>
    <t>APAC2306</t>
  </si>
  <si>
    <t>APAC2307</t>
  </si>
  <si>
    <t>APAC2349</t>
  </si>
  <si>
    <t>APAC2350</t>
  </si>
  <si>
    <t>APAC2351</t>
  </si>
  <si>
    <t>APAC2352</t>
  </si>
  <si>
    <t>APAC2353</t>
  </si>
  <si>
    <t>APAC2354</t>
  </si>
  <si>
    <t>APAC2355</t>
  </si>
  <si>
    <t>APAC2356</t>
  </si>
  <si>
    <t>APAC2357</t>
  </si>
  <si>
    <t>APAC2358</t>
  </si>
  <si>
    <t>APAC2359</t>
  </si>
  <si>
    <t>APAC2360</t>
  </si>
  <si>
    <t>APAC2361</t>
  </si>
  <si>
    <t>APAC2363</t>
  </si>
  <si>
    <t>APAC2364</t>
  </si>
  <si>
    <t>APAC2365</t>
  </si>
  <si>
    <t>APAC2366</t>
  </si>
  <si>
    <t>APAC2367</t>
  </si>
  <si>
    <t>APAC2368</t>
  </si>
  <si>
    <t>APAC2369</t>
  </si>
  <si>
    <t>APAC2370</t>
  </si>
  <si>
    <t>APAC2372</t>
  </si>
  <si>
    <t>APAC2373</t>
  </si>
  <si>
    <t>APAC2374</t>
  </si>
  <si>
    <t>APAC2375</t>
  </si>
  <si>
    <t>APAC2440</t>
  </si>
  <si>
    <t>APAC2441</t>
  </si>
  <si>
    <t>APAC2442</t>
  </si>
  <si>
    <t>APAC2443</t>
  </si>
  <si>
    <t>APAC2444</t>
  </si>
  <si>
    <t>APAC2445</t>
  </si>
  <si>
    <t>APAC2446</t>
  </si>
  <si>
    <t>APAC2447</t>
  </si>
  <si>
    <t>APAC2448</t>
  </si>
  <si>
    <t>APAC2449</t>
  </si>
  <si>
    <t>APAC2450</t>
  </si>
  <si>
    <t>APAC2451</t>
  </si>
  <si>
    <t>APAC2452</t>
  </si>
  <si>
    <t>APAC2453</t>
  </si>
  <si>
    <t>APAC2454</t>
  </si>
  <si>
    <t>APAC2455</t>
  </si>
  <si>
    <t>APAC2456</t>
  </si>
  <si>
    <t>APAC2457</t>
  </si>
  <si>
    <t>APAC2458</t>
  </si>
  <si>
    <t>APAC2459</t>
  </si>
  <si>
    <t>APAC2460</t>
  </si>
  <si>
    <t>APAC2461</t>
  </si>
  <si>
    <t>APAC2462</t>
  </si>
  <si>
    <t>APAC2463</t>
  </si>
  <si>
    <t>APAC2464</t>
  </si>
  <si>
    <t>APAC2465</t>
  </si>
  <si>
    <t>APAC2467</t>
  </si>
  <si>
    <t>APAC2468</t>
  </si>
  <si>
    <t>APAC2469</t>
  </si>
  <si>
    <t>APAC2512</t>
  </si>
  <si>
    <t>APAC2513</t>
  </si>
  <si>
    <t>APAC2514</t>
  </si>
  <si>
    <t>APAC2515</t>
  </si>
  <si>
    <t>APAC2516</t>
  </si>
  <si>
    <t>APAC2517</t>
  </si>
  <si>
    <t>APAC2518</t>
  </si>
  <si>
    <t>APAC2519</t>
  </si>
  <si>
    <t>APAC2520</t>
  </si>
  <si>
    <t>APAC2521</t>
  </si>
  <si>
    <t>APAC2522</t>
  </si>
  <si>
    <t>APAC2523</t>
  </si>
  <si>
    <t>APAC2524</t>
  </si>
  <si>
    <t>APAC2525</t>
  </si>
  <si>
    <t>APAC2526</t>
  </si>
  <si>
    <t>APAC2527</t>
  </si>
  <si>
    <t>APAC2528</t>
  </si>
  <si>
    <t>APAC2529</t>
  </si>
  <si>
    <t>APAC2530</t>
  </si>
  <si>
    <t>APAC2531</t>
  </si>
  <si>
    <t>APAC2532</t>
  </si>
  <si>
    <t>APAC2533</t>
  </si>
  <si>
    <t>APAC2534</t>
  </si>
  <si>
    <t>APAC2535</t>
  </si>
  <si>
    <t>APAC2536</t>
  </si>
  <si>
    <t>APAC2537</t>
  </si>
  <si>
    <t>APAC2538</t>
  </si>
  <si>
    <t>APAC2580</t>
  </si>
  <si>
    <t>APAC2581</t>
  </si>
  <si>
    <t>APAC2582</t>
  </si>
  <si>
    <t>APAC2583</t>
  </si>
  <si>
    <t>APAC2584</t>
  </si>
  <si>
    <t>APAC2586</t>
  </si>
  <si>
    <t>APAC2587</t>
  </si>
  <si>
    <t>APAC2588</t>
  </si>
  <si>
    <t>APAC2589</t>
  </si>
  <si>
    <t>APAC2590</t>
  </si>
  <si>
    <t>APAC2591</t>
  </si>
  <si>
    <t>APAC2592</t>
  </si>
  <si>
    <t>APAC2593</t>
  </si>
  <si>
    <t>APAC2594</t>
  </si>
  <si>
    <t>APAC2595</t>
  </si>
  <si>
    <t>APAC2596</t>
  </si>
  <si>
    <t>APAC2597</t>
  </si>
  <si>
    <t>APAC2598</t>
  </si>
  <si>
    <t>APAC2599</t>
  </si>
  <si>
    <t>APAC2600</t>
  </si>
  <si>
    <t>APAC2601</t>
  </si>
  <si>
    <t>APAC2602</t>
  </si>
  <si>
    <t>APAC2603</t>
  </si>
  <si>
    <t>APAC2604</t>
  </si>
  <si>
    <t>APAC2605</t>
  </si>
  <si>
    <t>APAC2606</t>
  </si>
  <si>
    <t>APAC2607</t>
  </si>
  <si>
    <t>Llave</t>
  </si>
  <si>
    <t>800205977_APAC1800</t>
  </si>
  <si>
    <t>800205977_APAC1801</t>
  </si>
  <si>
    <t>800205977_APAC1802</t>
  </si>
  <si>
    <t>800205977_APAC1807</t>
  </si>
  <si>
    <t>800205977_APAC1814</t>
  </si>
  <si>
    <t>800205977_APAC1815</t>
  </si>
  <si>
    <t>800205977_APAC1817</t>
  </si>
  <si>
    <t>800205977_APAC1818</t>
  </si>
  <si>
    <t>800205977_APAC1821</t>
  </si>
  <si>
    <t>800205977_APAC1822</t>
  </si>
  <si>
    <t>800205977_APAC1823</t>
  </si>
  <si>
    <t>800205977_APAC1824</t>
  </si>
  <si>
    <t>800205977_APAC1825</t>
  </si>
  <si>
    <t>800205977_APAC1826</t>
  </si>
  <si>
    <t>800205977_APAC1886</t>
  </si>
  <si>
    <t>800205977_APAC1888</t>
  </si>
  <si>
    <t>800205977_APAC1890</t>
  </si>
  <si>
    <t>800205977_APAC1892</t>
  </si>
  <si>
    <t>800205977_APAC1893</t>
  </si>
  <si>
    <t>800205977_APAC1894</t>
  </si>
  <si>
    <t>800205977_APAC1895</t>
  </si>
  <si>
    <t>800205977_APAC1896</t>
  </si>
  <si>
    <t>800205977_APAC1897</t>
  </si>
  <si>
    <t>800205977_APAC1898</t>
  </si>
  <si>
    <t>800205977_APAC1899</t>
  </si>
  <si>
    <t>800205977_APAC1901</t>
  </si>
  <si>
    <t>800205977_APAC1902</t>
  </si>
  <si>
    <t>800205977_APAC1903</t>
  </si>
  <si>
    <t>800205977_APAC1904</t>
  </si>
  <si>
    <t>800205977_APAC1905</t>
  </si>
  <si>
    <t>800205977_APAC1906</t>
  </si>
  <si>
    <t>800205977_APAC1907</t>
  </si>
  <si>
    <t>800205977_APAC1908</t>
  </si>
  <si>
    <t>800205977_APAC1909</t>
  </si>
  <si>
    <t>800205977_APAC1910</t>
  </si>
  <si>
    <t>800205977_APAC1912</t>
  </si>
  <si>
    <t>800205977_APAC1913</t>
  </si>
  <si>
    <t>800205977_APAC1914</t>
  </si>
  <si>
    <t>800205977_APAC1971</t>
  </si>
  <si>
    <t>800205977_APAC1972</t>
  </si>
  <si>
    <t>800205977_APAC1974</t>
  </si>
  <si>
    <t>800205977_APAC1975</t>
  </si>
  <si>
    <t>800205977_APAC1976</t>
  </si>
  <si>
    <t>800205977_APAC1977</t>
  </si>
  <si>
    <t>800205977_APAC1978</t>
  </si>
  <si>
    <t>800205977_APAC1979</t>
  </si>
  <si>
    <t>800205977_APAC1980</t>
  </si>
  <si>
    <t>800205977_APAC1981</t>
  </si>
  <si>
    <t>800205977_APAC1982</t>
  </si>
  <si>
    <t>800205977_APAC1983</t>
  </si>
  <si>
    <t>800205977_APAC1984</t>
  </si>
  <si>
    <t>800205977_APAC1985</t>
  </si>
  <si>
    <t>800205977_APAC1986</t>
  </si>
  <si>
    <t>800205977_APAC1987</t>
  </si>
  <si>
    <t>800205977_APAC1988</t>
  </si>
  <si>
    <t>800205977_APAC1989</t>
  </si>
  <si>
    <t>800205977_APAC1991</t>
  </si>
  <si>
    <t>800205977_APAC1992</t>
  </si>
  <si>
    <t>800205977_APAC2094</t>
  </si>
  <si>
    <t>800205977_APAC2095</t>
  </si>
  <si>
    <t>800205977_APAC2096</t>
  </si>
  <si>
    <t>800205977_APAC2097</t>
  </si>
  <si>
    <t>800205977_APAC2098</t>
  </si>
  <si>
    <t>800205977_APAC2099</t>
  </si>
  <si>
    <t>800205977_APAC2100</t>
  </si>
  <si>
    <t>800205977_APAC2101</t>
  </si>
  <si>
    <t>800205977_APAC2102</t>
  </si>
  <si>
    <t>800205977_APAC2103</t>
  </si>
  <si>
    <t>800205977_APAC2105</t>
  </si>
  <si>
    <t>800205977_APAC2106</t>
  </si>
  <si>
    <t>800205977_APAC2107</t>
  </si>
  <si>
    <t>800205977_APAC2108</t>
  </si>
  <si>
    <t>800205977_APAC2109</t>
  </si>
  <si>
    <t>800205977_APAC2111</t>
  </si>
  <si>
    <t>800205977_APAC2113</t>
  </si>
  <si>
    <t>800205977_APAC2115</t>
  </si>
  <si>
    <t>800205977_APAC2116</t>
  </si>
  <si>
    <t>800205977_APAC2117</t>
  </si>
  <si>
    <t>800205977_APAC2118</t>
  </si>
  <si>
    <t>800205977_APAC2119</t>
  </si>
  <si>
    <t>800205977_APAC2120</t>
  </si>
  <si>
    <t>800205977_APAC2122</t>
  </si>
  <si>
    <t>800205977_APAC2123</t>
  </si>
  <si>
    <t>800205977_APAC2124</t>
  </si>
  <si>
    <t>800205977_APAC2126</t>
  </si>
  <si>
    <t>800205977_APAC2128</t>
  </si>
  <si>
    <t>800205977_APAC2129</t>
  </si>
  <si>
    <t>800205977_APAC2130</t>
  </si>
  <si>
    <t>800205977_APAC2131</t>
  </si>
  <si>
    <t>800205977_APAC2132</t>
  </si>
  <si>
    <t>800205977_APAC2133</t>
  </si>
  <si>
    <t>800205977_APAC2134</t>
  </si>
  <si>
    <t>800205977_APAC2135</t>
  </si>
  <si>
    <t>800205977_APAC2136</t>
  </si>
  <si>
    <t>800205977_APAC2137</t>
  </si>
  <si>
    <t>800205977_APAC2138</t>
  </si>
  <si>
    <t>800205977_APAC2139</t>
  </si>
  <si>
    <t>800205977_APAC2140</t>
  </si>
  <si>
    <t>800205977_APAC2142</t>
  </si>
  <si>
    <t>800205977_APAC2143</t>
  </si>
  <si>
    <t>800205977_APAC2144</t>
  </si>
  <si>
    <t>800205977_APAC2210</t>
  </si>
  <si>
    <t>800205977_APAC2213</t>
  </si>
  <si>
    <t>800205977_APAC2214</t>
  </si>
  <si>
    <t>800205977_APAC2215</t>
  </si>
  <si>
    <t>800205977_APAC2216</t>
  </si>
  <si>
    <t>800205977_APAC2217</t>
  </si>
  <si>
    <t>800205977_APAC2218</t>
  </si>
  <si>
    <t>800205977_APAC2220</t>
  </si>
  <si>
    <t>800205977_APAC2221</t>
  </si>
  <si>
    <t>800205977_APAC2222</t>
  </si>
  <si>
    <t>800205977_APAC2223</t>
  </si>
  <si>
    <t>800205977_APAC2224</t>
  </si>
  <si>
    <t>800205977_APAC2225</t>
  </si>
  <si>
    <t>800205977_APAC2226</t>
  </si>
  <si>
    <t>800205977_APAC2227</t>
  </si>
  <si>
    <t>800205977_APAC2228</t>
  </si>
  <si>
    <t>800205977_APAC2229</t>
  </si>
  <si>
    <t>800205977_APAC2230</t>
  </si>
  <si>
    <t>800205977_APAC2231</t>
  </si>
  <si>
    <t>800205977_APAC2232</t>
  </si>
  <si>
    <t>800205977_APAC2233</t>
  </si>
  <si>
    <t>800205977_APAC2234</t>
  </si>
  <si>
    <t>800205977_APAC2235</t>
  </si>
  <si>
    <t>800205977_APAC2285</t>
  </si>
  <si>
    <t>800205977_APAC2286</t>
  </si>
  <si>
    <t>800205977_APAC2287</t>
  </si>
  <si>
    <t>800205977_APAC2289</t>
  </si>
  <si>
    <t>800205977_APAC2290</t>
  </si>
  <si>
    <t>800205977_APAC2291</t>
  </si>
  <si>
    <t>800205977_APAC2292</t>
  </si>
  <si>
    <t>800205977_APAC2293</t>
  </si>
  <si>
    <t>800205977_APAC2294</t>
  </si>
  <si>
    <t>800205977_APAC2295</t>
  </si>
  <si>
    <t>800205977_APAC2296</t>
  </si>
  <si>
    <t>800205977_APAC2297</t>
  </si>
  <si>
    <t>800205977_APAC2298</t>
  </si>
  <si>
    <t>800205977_APAC2299</t>
  </si>
  <si>
    <t>800205977_APAC2300</t>
  </si>
  <si>
    <t>800205977_APAC2301</t>
  </si>
  <si>
    <t>800205977_APAC2302</t>
  </si>
  <si>
    <t>800205977_APAC2303</t>
  </si>
  <si>
    <t>800205977_APAC2304</t>
  </si>
  <si>
    <t>800205977_APAC2305</t>
  </si>
  <si>
    <t>800205977_APAC2306</t>
  </si>
  <si>
    <t>800205977_APAC2307</t>
  </si>
  <si>
    <t>800205977_APAC2349</t>
  </si>
  <si>
    <t>800205977_APAC2350</t>
  </si>
  <si>
    <t>800205977_APAC2351</t>
  </si>
  <si>
    <t>800205977_APAC2352</t>
  </si>
  <si>
    <t>800205977_APAC2353</t>
  </si>
  <si>
    <t>800205977_APAC2354</t>
  </si>
  <si>
    <t>800205977_APAC2355</t>
  </si>
  <si>
    <t>800205977_APAC2356</t>
  </si>
  <si>
    <t>800205977_APAC2357</t>
  </si>
  <si>
    <t>800205977_APAC2358</t>
  </si>
  <si>
    <t>800205977_APAC2359</t>
  </si>
  <si>
    <t>800205977_APAC2360</t>
  </si>
  <si>
    <t>800205977_APAC2361</t>
  </si>
  <si>
    <t>800205977_APAC2363</t>
  </si>
  <si>
    <t>800205977_APAC2364</t>
  </si>
  <si>
    <t>800205977_APAC2365</t>
  </si>
  <si>
    <t>800205977_APAC2366</t>
  </si>
  <si>
    <t>800205977_APAC2367</t>
  </si>
  <si>
    <t>800205977_APAC2368</t>
  </si>
  <si>
    <t>800205977_APAC2369</t>
  </si>
  <si>
    <t>800205977_APAC2370</t>
  </si>
  <si>
    <t>800205977_APAC2372</t>
  </si>
  <si>
    <t>800205977_APAC2373</t>
  </si>
  <si>
    <t>800205977_APAC2374</t>
  </si>
  <si>
    <t>800205977_APAC2375</t>
  </si>
  <si>
    <t>800205977_APAC2440</t>
  </si>
  <si>
    <t>800205977_APAC2441</t>
  </si>
  <si>
    <t>800205977_APAC2442</t>
  </si>
  <si>
    <t>800205977_APAC2443</t>
  </si>
  <si>
    <t>800205977_APAC2444</t>
  </si>
  <si>
    <t>800205977_APAC2445</t>
  </si>
  <si>
    <t>800205977_APAC2446</t>
  </si>
  <si>
    <t>800205977_APAC2447</t>
  </si>
  <si>
    <t>800205977_APAC2448</t>
  </si>
  <si>
    <t>800205977_APAC2449</t>
  </si>
  <si>
    <t>800205977_APAC2450</t>
  </si>
  <si>
    <t>800205977_APAC2451</t>
  </si>
  <si>
    <t>800205977_APAC2452</t>
  </si>
  <si>
    <t>800205977_APAC2453</t>
  </si>
  <si>
    <t>800205977_APAC2454</t>
  </si>
  <si>
    <t>800205977_APAC2455</t>
  </si>
  <si>
    <t>800205977_APAC2456</t>
  </si>
  <si>
    <t>800205977_APAC2457</t>
  </si>
  <si>
    <t>800205977_APAC2458</t>
  </si>
  <si>
    <t>800205977_APAC2459</t>
  </si>
  <si>
    <t>800205977_APAC2460</t>
  </si>
  <si>
    <t>800205977_APAC2461</t>
  </si>
  <si>
    <t>800205977_APAC2462</t>
  </si>
  <si>
    <t>800205977_APAC2463</t>
  </si>
  <si>
    <t>800205977_APAC2464</t>
  </si>
  <si>
    <t>800205977_APAC2465</t>
  </si>
  <si>
    <t>800205977_APAC2467</t>
  </si>
  <si>
    <t>800205977_APAC2468</t>
  </si>
  <si>
    <t>800205977_APAC2469</t>
  </si>
  <si>
    <t>800205977_APAC2512</t>
  </si>
  <si>
    <t>800205977_APAC2513</t>
  </si>
  <si>
    <t>800205977_APAC2514</t>
  </si>
  <si>
    <t>800205977_APAC2515</t>
  </si>
  <si>
    <t>800205977_APAC2516</t>
  </si>
  <si>
    <t>800205977_APAC2517</t>
  </si>
  <si>
    <t>800205977_APAC2518</t>
  </si>
  <si>
    <t>800205977_APAC2519</t>
  </si>
  <si>
    <t>800205977_APAC2520</t>
  </si>
  <si>
    <t>800205977_APAC2521</t>
  </si>
  <si>
    <t>800205977_APAC2522</t>
  </si>
  <si>
    <t>800205977_APAC2523</t>
  </si>
  <si>
    <t>800205977_APAC2524</t>
  </si>
  <si>
    <t>800205977_APAC2525</t>
  </si>
  <si>
    <t>800205977_APAC2526</t>
  </si>
  <si>
    <t>800205977_APAC2527</t>
  </si>
  <si>
    <t>800205977_APAC2528</t>
  </si>
  <si>
    <t>800205977_APAC2529</t>
  </si>
  <si>
    <t>800205977_APAC2530</t>
  </si>
  <si>
    <t>800205977_APAC2531</t>
  </si>
  <si>
    <t>800205977_APAC2532</t>
  </si>
  <si>
    <t>800205977_APAC2533</t>
  </si>
  <si>
    <t>800205977_APAC2534</t>
  </si>
  <si>
    <t>800205977_APAC2535</t>
  </si>
  <si>
    <t>800205977_APAC2536</t>
  </si>
  <si>
    <t>800205977_APAC2537</t>
  </si>
  <si>
    <t>800205977_APAC2538</t>
  </si>
  <si>
    <t>800205977_APAC2580</t>
  </si>
  <si>
    <t>800205977_APAC2581</t>
  </si>
  <si>
    <t>800205977_APAC2582</t>
  </si>
  <si>
    <t>800205977_APAC2583</t>
  </si>
  <si>
    <t>800205977_APAC2584</t>
  </si>
  <si>
    <t>800205977_APAC2586</t>
  </si>
  <si>
    <t>800205977_APAC2587</t>
  </si>
  <si>
    <t>800205977_APAC2588</t>
  </si>
  <si>
    <t>800205977_APAC2589</t>
  </si>
  <si>
    <t>800205977_APAC2590</t>
  </si>
  <si>
    <t>800205977_APAC2591</t>
  </si>
  <si>
    <t>800205977_APAC2592</t>
  </si>
  <si>
    <t>800205977_APAC2593</t>
  </si>
  <si>
    <t>800205977_APAC2594</t>
  </si>
  <si>
    <t>800205977_APAC2595</t>
  </si>
  <si>
    <t>800205977_APAC2596</t>
  </si>
  <si>
    <t>800205977_APAC2597</t>
  </si>
  <si>
    <t>800205977_APAC2598</t>
  </si>
  <si>
    <t>800205977_APAC2599</t>
  </si>
  <si>
    <t>800205977_APAC2600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</si>
  <si>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</si>
  <si>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</si>
  <si>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</si>
  <si>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</si>
  <si>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</si>
  <si>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</si>
  <si>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</si>
  <si>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Estado de Factura EPS Septiembre 06</t>
  </si>
  <si>
    <t>Valor Total Bruto</t>
  </si>
  <si>
    <t>Valor Radicado</t>
  </si>
  <si>
    <t>Valor Pagar</t>
  </si>
  <si>
    <t>Fecha de corte</t>
  </si>
  <si>
    <t>FACTURA NO RADICADA</t>
  </si>
  <si>
    <t>Por pagar SAP</t>
  </si>
  <si>
    <t>P. abiertas DOC</t>
  </si>
  <si>
    <t xml:space="preserve">Valor cancelaado SAP </t>
  </si>
  <si>
    <t xml:space="preserve">Doc. Compensacion </t>
  </si>
  <si>
    <t>Fecha de Compensacion</t>
  </si>
  <si>
    <t>17.08.2023</t>
  </si>
  <si>
    <t>31.03.2023</t>
  </si>
  <si>
    <t>FACTURA PENDIENTE EN PROGRAMACION DE PAGO</t>
  </si>
  <si>
    <t>FACTURA CANCELADA</t>
  </si>
  <si>
    <t>Total general</t>
  </si>
  <si>
    <t>Tipificacion</t>
  </si>
  <si>
    <t>Cantidad de Facturas</t>
  </si>
  <si>
    <t>Saldo facturas</t>
  </si>
  <si>
    <t>FOR-CSA-018</t>
  </si>
  <si>
    <t>HOJA 1 DE 2</t>
  </si>
  <si>
    <t>RESUMEN DE CARTERA REVISADA POR LA EPS</t>
  </si>
  <si>
    <t>VERSION 1</t>
  </si>
  <si>
    <t>SANTIAGO DE CALI , SEPTIEMBRE 06 DE 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</si>
  <si>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</si>
  <si>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</si>
  <si>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</si>
  <si>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</si>
  <si>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</si>
  <si>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</si>
  <si>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</si>
  <si>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</si>
  <si>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</si>
  <si>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</si>
  <si>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</si>
  <si>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</si>
  <si>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</si>
  <si>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</si>
  <si>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</si>
  <si>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</si>
  <si>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Paola Andrea Jiménez Prado</t>
  </si>
  <si>
    <t>Cartera - Cuentas Salud EPS Comfenalco Valle.</t>
  </si>
  <si>
    <t>Señores : ASOCIACION DE PERSONAS CON AUTISMO-APA</t>
  </si>
  <si>
    <t>NIT: 800205977</t>
  </si>
  <si>
    <t>A continuacion me permito remitir nuestra respuesta al estado de cartera presentado en la fecha: 04/09/2023</t>
  </si>
  <si>
    <t>Asociación de Personas con Autismo APA</t>
  </si>
  <si>
    <t xml:space="preserve">Cartera 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</si>
  <si>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</si>
  <si>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</si>
  <si>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</si>
  <si>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</si>
  <si>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</si>
  <si>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</si>
  <si>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</si>
  <si>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</si>
  <si>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</si>
  <si>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</si>
  <si>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</si>
  <si>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</si>
  <si>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SEÑORES: ASOCIACION DE PERSONAS CON AUTISMO-APA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</si>
</sst>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&quot;$&quot;\ #,##0;[Red]&quot;$&quot;\ #,##0"/>
    <numFmt numFmtId="168" formatCode="&quot;$&quot;\ #,##0"/>
    <numFmt numFmtId="174" formatCode="[$-240A]d&quot; de &quot;mmmm&quot; de &quot;yyyy;@"/>
    <numFmt numFmtId="175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9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21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1" fillId="33" borderId="0" applyNumberFormat="0" applyBorder="0" applyAlignment="0" applyProtection="0"/>
    <xf numFmtId="41" fontId="3" fillId="0" borderId="0" applyFont="0" applyFill="0" applyBorder="0" applyAlignment="0" applyProtection="0"/>
    <xf numFmtId="0" fontId="24" fillId="0" borderId="0"/>
  </cellStyleXfs>
  <cellXfs count="10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6" fillId="0" borderId="0" xfId="1" applyNumberFormat="1" applyFont="1"/>
    <xf numFmtId="14" fontId="22" fillId="0" borderId="0" xfId="0" applyNumberFormat="1" applyFont="1"/>
    <xf numFmtId="0" fontId="22" fillId="0" borderId="0" xfId="0" applyFont="1"/>
    <xf numFmtId="0" fontId="0" fillId="0" borderId="0" xfId="0"/>
    <xf numFmtId="41" fontId="22" fillId="0" borderId="0" xfId="2" applyFont="1"/>
    <xf numFmtId="1" fontId="22" fillId="0" borderId="0" xfId="2" applyNumberFormat="1" applyFont="1"/>
    <xf numFmtId="0" fontId="22" fillId="0" borderId="1" xfId="0" applyFont="1" applyBorder="1" applyAlignment="1">
      <alignment horizontal="center" vertical="center" wrapText="1"/>
    </xf>
    <xf numFmtId="0" fontId="22" fillId="34" borderId="1" xfId="0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41" fontId="22" fillId="0" borderId="1" xfId="2" applyFont="1" applyBorder="1" applyAlignment="1">
      <alignment horizontal="center" vertical="center" wrapText="1"/>
    </xf>
    <xf numFmtId="0" fontId="22" fillId="35" borderId="1" xfId="0" applyFont="1" applyFill="1" applyBorder="1" applyAlignment="1">
      <alignment horizontal="center" vertical="center" wrapText="1"/>
    </xf>
    <xf numFmtId="41" fontId="22" fillId="0" borderId="1" xfId="2" applyFont="1" applyFill="1" applyBorder="1" applyAlignment="1">
      <alignment horizontal="center" vertical="center" wrapText="1"/>
    </xf>
    <xf numFmtId="41" fontId="22" fillId="35" borderId="1" xfId="2" applyFont="1" applyFill="1" applyBorder="1" applyAlignment="1">
      <alignment horizontal="center" vertical="center" wrapText="1"/>
    </xf>
    <xf numFmtId="1" fontId="22" fillId="35" borderId="1" xfId="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1" xfId="0" applyFont="1" applyBorder="1"/>
    <xf numFmtId="0" fontId="23" fillId="0" borderId="1" xfId="0" applyFont="1" applyBorder="1" applyAlignment="1">
      <alignment horizontal="center"/>
    </xf>
    <xf numFmtId="14" fontId="23" fillId="0" borderId="1" xfId="0" applyNumberFormat="1" applyFont="1" applyBorder="1"/>
    <xf numFmtId="41" fontId="23" fillId="0" borderId="1" xfId="2" applyFont="1" applyBorder="1"/>
    <xf numFmtId="1" fontId="23" fillId="0" borderId="1" xfId="2" applyNumberFormat="1" applyFont="1" applyBorder="1"/>
    <xf numFmtId="0" fontId="23" fillId="0" borderId="0" xfId="0" applyFont="1"/>
    <xf numFmtId="41" fontId="23" fillId="0" borderId="11" xfId="2" applyFont="1" applyBorder="1"/>
    <xf numFmtId="41" fontId="23" fillId="0" borderId="0" xfId="2" applyFont="1"/>
    <xf numFmtId="1" fontId="23" fillId="0" borderId="0" xfId="2" applyNumberFormat="1" applyFont="1"/>
    <xf numFmtId="14" fontId="23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1" fontId="0" fillId="0" borderId="12" xfId="2" applyFont="1" applyBorder="1" applyAlignment="1">
      <alignment horizontal="center" vertical="center"/>
    </xf>
    <xf numFmtId="41" fontId="0" fillId="0" borderId="13" xfId="2" applyFont="1" applyBorder="1" applyAlignment="1">
      <alignment horizontal="center" vertical="center"/>
    </xf>
    <xf numFmtId="41" fontId="0" fillId="0" borderId="0" xfId="2" applyFont="1"/>
    <xf numFmtId="0" fontId="0" fillId="35" borderId="1" xfId="0" applyFill="1" applyBorder="1" applyAlignment="1">
      <alignment horizontal="center" vertical="center" wrapText="1"/>
    </xf>
    <xf numFmtId="0" fontId="0" fillId="35" borderId="1" xfId="0" applyFill="1" applyBorder="1" applyAlignment="1">
      <alignment horizontal="center" vertical="center"/>
    </xf>
    <xf numFmtId="41" fontId="0" fillId="35" borderId="16" xfId="2" applyFont="1" applyFill="1" applyBorder="1" applyAlignment="1">
      <alignment horizontal="center" vertical="center"/>
    </xf>
    <xf numFmtId="0" fontId="25" fillId="0" borderId="17" xfId="45" applyFont="1" applyBorder="1" applyAlignment="1">
      <alignment horizontal="centerContinuous"/>
    </xf>
    <xf numFmtId="0" fontId="25" fillId="0" borderId="18" xfId="45" applyFont="1" applyBorder="1" applyAlignment="1">
      <alignment horizontal="centerContinuous"/>
    </xf>
    <xf numFmtId="0" fontId="26" fillId="0" borderId="17" xfId="45" applyFont="1" applyBorder="1" applyAlignment="1">
      <alignment horizontal="centerContinuous" vertical="center"/>
    </xf>
    <xf numFmtId="0" fontId="26" fillId="0" borderId="19" xfId="45" applyFont="1" applyBorder="1" applyAlignment="1">
      <alignment horizontal="centerContinuous" vertical="center"/>
    </xf>
    <xf numFmtId="0" fontId="26" fillId="0" borderId="18" xfId="45" applyFont="1" applyBorder="1" applyAlignment="1">
      <alignment horizontal="centerContinuous" vertical="center"/>
    </xf>
    <xf numFmtId="0" fontId="26" fillId="0" borderId="20" xfId="45" applyFont="1" applyBorder="1" applyAlignment="1">
      <alignment horizontal="centerContinuous" vertical="center"/>
    </xf>
    <xf numFmtId="0" fontId="25" fillId="0" borderId="21" xfId="45" applyFont="1" applyBorder="1" applyAlignment="1">
      <alignment horizontal="centerContinuous"/>
    </xf>
    <xf numFmtId="0" fontId="25" fillId="0" borderId="22" xfId="45" applyFont="1" applyBorder="1" applyAlignment="1">
      <alignment horizontal="centerContinuous"/>
    </xf>
    <xf numFmtId="0" fontId="26" fillId="0" borderId="23" xfId="45" applyFont="1" applyBorder="1" applyAlignment="1">
      <alignment horizontal="centerContinuous" vertical="center"/>
    </xf>
    <xf numFmtId="0" fontId="26" fillId="0" borderId="24" xfId="45" applyFont="1" applyBorder="1" applyAlignment="1">
      <alignment horizontal="centerContinuous" vertical="center"/>
    </xf>
    <xf numFmtId="0" fontId="26" fillId="0" borderId="25" xfId="45" applyFont="1" applyBorder="1" applyAlignment="1">
      <alignment horizontal="centerContinuous" vertical="center"/>
    </xf>
    <xf numFmtId="0" fontId="26" fillId="0" borderId="26" xfId="45" applyFont="1" applyBorder="1" applyAlignment="1">
      <alignment horizontal="centerContinuous" vertical="center"/>
    </xf>
    <xf numFmtId="0" fontId="26" fillId="0" borderId="21" xfId="45" applyFont="1" applyBorder="1" applyAlignment="1">
      <alignment horizontal="centerContinuous" vertical="center"/>
    </xf>
    <xf numFmtId="0" fontId="26" fillId="0" borderId="0" xfId="45" applyFont="1" applyAlignment="1">
      <alignment horizontal="centerContinuous" vertical="center"/>
    </xf>
    <xf numFmtId="0" fontId="26" fillId="0" borderId="22" xfId="45" applyFont="1" applyBorder="1" applyAlignment="1">
      <alignment horizontal="centerContinuous" vertical="center"/>
    </xf>
    <xf numFmtId="0" fontId="26" fillId="0" borderId="27" xfId="45" applyFont="1" applyBorder="1" applyAlignment="1">
      <alignment horizontal="centerContinuous" vertical="center"/>
    </xf>
    <xf numFmtId="0" fontId="25" fillId="0" borderId="23" xfId="45" applyFont="1" applyBorder="1" applyAlignment="1">
      <alignment horizontal="centerContinuous"/>
    </xf>
    <xf numFmtId="0" fontId="25" fillId="0" borderId="25" xfId="45" applyFont="1" applyBorder="1" applyAlignment="1">
      <alignment horizontal="centerContinuous"/>
    </xf>
    <xf numFmtId="0" fontId="25" fillId="0" borderId="21" xfId="45" applyFont="1" applyBorder="1"/>
    <xf numFmtId="0" fontId="25" fillId="0" borderId="0" xfId="45" applyFont="1"/>
    <xf numFmtId="0" fontId="25" fillId="0" borderId="22" xfId="45" applyFont="1" applyBorder="1"/>
    <xf numFmtId="0" fontId="26" fillId="0" borderId="0" xfId="45" applyFont="1"/>
    <xf numFmtId="14" fontId="25" fillId="0" borderId="0" xfId="45" applyNumberFormat="1" applyFont="1"/>
    <xf numFmtId="14" fontId="25" fillId="0" borderId="0" xfId="45" applyNumberFormat="1" applyFont="1" applyAlignment="1">
      <alignment horizontal="left"/>
    </xf>
    <xf numFmtId="0" fontId="26" fillId="0" borderId="0" xfId="45" applyFont="1" applyAlignment="1">
      <alignment horizontal="center"/>
    </xf>
    <xf numFmtId="1" fontId="26" fillId="0" borderId="0" xfId="45" applyNumberFormat="1" applyFont="1" applyAlignment="1">
      <alignment horizontal="center"/>
    </xf>
    <xf numFmtId="1" fontId="25" fillId="0" borderId="0" xfId="45" applyNumberFormat="1" applyFont="1" applyAlignment="1">
      <alignment horizontal="center"/>
    </xf>
    <xf numFmtId="167" fontId="25" fillId="0" borderId="0" xfId="45" applyNumberFormat="1" applyFont="1" applyAlignment="1">
      <alignment horizontal="right"/>
    </xf>
    <xf numFmtId="168" fontId="25" fillId="0" borderId="0" xfId="45" applyNumberFormat="1" applyFont="1" applyAlignment="1">
      <alignment horizontal="right"/>
    </xf>
    <xf numFmtId="1" fontId="25" fillId="0" borderId="24" xfId="45" applyNumberFormat="1" applyFont="1" applyBorder="1" applyAlignment="1">
      <alignment horizontal="center"/>
    </xf>
    <xf numFmtId="167" fontId="25" fillId="0" borderId="24" xfId="45" applyNumberFormat="1" applyFont="1" applyBorder="1" applyAlignment="1">
      <alignment horizontal="right"/>
    </xf>
    <xf numFmtId="167" fontId="26" fillId="0" borderId="0" xfId="45" applyNumberFormat="1" applyFont="1" applyAlignment="1">
      <alignment horizontal="right"/>
    </xf>
    <xf numFmtId="0" fontId="25" fillId="0" borderId="0" xfId="45" applyFont="1" applyAlignment="1">
      <alignment horizontal="center"/>
    </xf>
    <xf numFmtId="1" fontId="26" fillId="0" borderId="28" xfId="45" applyNumberFormat="1" applyFont="1" applyBorder="1" applyAlignment="1">
      <alignment horizontal="center"/>
    </xf>
    <xf numFmtId="167" fontId="26" fillId="0" borderId="28" xfId="45" applyNumberFormat="1" applyFont="1" applyBorder="1" applyAlignment="1">
      <alignment horizontal="right"/>
    </xf>
    <xf numFmtId="167" fontId="25" fillId="0" borderId="0" xfId="45" applyNumberFormat="1" applyFont="1"/>
    <xf numFmtId="167" fontId="26" fillId="0" borderId="24" xfId="45" applyNumberFormat="1" applyFont="1" applyBorder="1"/>
    <xf numFmtId="167" fontId="25" fillId="0" borderId="24" xfId="45" applyNumberFormat="1" applyFont="1" applyBorder="1"/>
    <xf numFmtId="167" fontId="26" fillId="0" borderId="0" xfId="45" applyNumberFormat="1" applyFont="1"/>
    <xf numFmtId="0" fontId="25" fillId="0" borderId="23" xfId="45" applyFont="1" applyBorder="1"/>
    <xf numFmtId="0" fontId="25" fillId="0" borderId="24" xfId="45" applyFont="1" applyBorder="1"/>
    <xf numFmtId="0" fontId="25" fillId="0" borderId="25" xfId="45" applyFont="1" applyBorder="1"/>
    <xf numFmtId="168" fontId="26" fillId="0" borderId="0" xfId="45" applyNumberFormat="1" applyFont="1" applyAlignment="1">
      <alignment horizontal="right"/>
    </xf>
    <xf numFmtId="0" fontId="27" fillId="0" borderId="0" xfId="0" applyFont="1"/>
    <xf numFmtId="0" fontId="28" fillId="0" borderId="24" xfId="45" applyFont="1" applyBorder="1" applyAlignment="1">
      <alignment vertical="center"/>
    </xf>
    <xf numFmtId="0" fontId="26" fillId="0" borderId="21" xfId="45" applyFont="1" applyBorder="1" applyAlignment="1">
      <alignment horizontal="center" vertical="center" wrapText="1"/>
    </xf>
    <xf numFmtId="0" fontId="26" fillId="0" borderId="0" xfId="45" applyFont="1" applyAlignment="1">
      <alignment horizontal="center" vertical="center" wrapText="1"/>
    </xf>
    <xf numFmtId="0" fontId="26" fillId="0" borderId="22" xfId="45" applyFont="1" applyBorder="1" applyAlignment="1">
      <alignment horizontal="center" vertical="center" wrapText="1"/>
    </xf>
    <xf numFmtId="174" fontId="25" fillId="0" borderId="0" xfId="45" applyNumberFormat="1" applyFont="1"/>
    <xf numFmtId="0" fontId="25" fillId="2" borderId="0" xfId="45" applyFont="1" applyFill="1"/>
    <xf numFmtId="0" fontId="26" fillId="0" borderId="0" xfId="1" applyNumberFormat="1" applyFont="1" applyAlignment="1">
      <alignment horizontal="center"/>
    </xf>
    <xf numFmtId="175" fontId="26" fillId="0" borderId="0" xfId="1" applyNumberFormat="1" applyFont="1" applyAlignment="1">
      <alignment horizontal="right"/>
    </xf>
    <xf numFmtId="0" fontId="25" fillId="0" borderId="0" xfId="1" applyNumberFormat="1" applyFont="1" applyAlignment="1">
      <alignment horizontal="center"/>
    </xf>
    <xf numFmtId="175" fontId="25" fillId="0" borderId="0" xfId="1" applyNumberFormat="1" applyFont="1" applyAlignment="1">
      <alignment horizontal="right"/>
    </xf>
    <xf numFmtId="0" fontId="25" fillId="0" borderId="29" xfId="1" applyNumberFormat="1" applyFont="1" applyBorder="1" applyAlignment="1">
      <alignment horizontal="center"/>
    </xf>
    <xf numFmtId="175" fontId="25" fillId="0" borderId="29" xfId="1" applyNumberFormat="1" applyFont="1" applyBorder="1" applyAlignment="1">
      <alignment horizontal="right"/>
    </xf>
    <xf numFmtId="165" fontId="25" fillId="0" borderId="28" xfId="1" applyNumberFormat="1" applyFont="1" applyBorder="1" applyAlignment="1">
      <alignment horizontal="center"/>
    </xf>
    <xf numFmtId="175" fontId="25" fillId="0" borderId="28" xfId="1" applyNumberFormat="1" applyFont="1" applyBorder="1" applyAlignment="1">
      <alignment horizontal="right"/>
    </xf>
  </cellXfs>
  <cellStyles count="46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2" builtinId="6"/>
    <cellStyle name="Millares [0] 2" xfId="44"/>
    <cellStyle name="Neutral" xfId="10" builtinId="28" customBuiltin="1"/>
    <cellStyle name="Normal" xfId="0" builtinId="0"/>
    <cellStyle name="Normal 2 2" xfId="45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33">
    <dxf>
      <fill>
        <patternFill patternType="solid">
          <fgColor indexed="64"/>
          <bgColor theme="9"/>
        </patternFill>
      </fill>
      <alignment wrapText="1" readingOrder="0"/>
    </dxf>
    <dxf>
      <fill>
        <patternFill patternType="solid">
          <fgColor indexed="64"/>
          <bgColor theme="9"/>
        </patternFill>
      </fill>
      <alignment wrapText="1" readingOrder="0"/>
    </dxf>
    <dxf>
      <fill>
        <patternFill patternType="solid">
          <bgColor theme="9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41274</xdr:colOff>
      <xdr:row>0</xdr:row>
      <xdr:rowOff>133350</xdr:rowOff>
    </xdr:from>
    <xdr:to>
      <xdr:col>1</xdr:col>
      <xdr:colOff>652471</xdr:colOff>
      <xdr:row>3</xdr:row>
      <xdr:rowOff>159278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4" y="133350"/>
          <a:ext cx="1373197" cy="606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39159</xdr:colOff>
      <xdr:row>29</xdr:row>
      <xdr:rowOff>39148</xdr:rowOff>
    </xdr:from>
    <xdr:to>
      <xdr:col>7</xdr:col>
      <xdr:colOff>704850</xdr:colOff>
      <xdr:row>30</xdr:row>
      <xdr:rowOff>173208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3849159" y="5630323"/>
          <a:ext cx="2189691" cy="3245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175.544995370372" createdVersion="5" refreshedVersion="5" minRefreshableVersion="3" recordCount="254">
  <cacheSource type="worksheet">
    <worksheetSource ref="A2:T256" sheet="ESTADO DE CADA FACTURA"/>
  </cacheSource>
  <cacheFields count="20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00" maxValue="2607"/>
    </cacheField>
    <cacheField name="Alf+Fac" numFmtId="0">
      <sharedItems/>
    </cacheField>
    <cacheField name="Llave" numFmtId="0">
      <sharedItems/>
    </cacheField>
    <cacheField name="IPS Fecha factura" numFmtId="14">
      <sharedItems/>
    </cacheField>
    <cacheField name="IPS Fecha radicado" numFmtId="0">
      <sharedItems/>
    </cacheField>
    <cacheField name="IPS Valor Factura" numFmtId="41">
      <sharedItems containsSemiMixedTypes="0" containsString="0" containsNumber="1" containsInteger="1" minValue="420000" maxValue="5600000"/>
    </cacheField>
    <cacheField name="IPS Saldo Factura" numFmtId="41">
      <sharedItems containsSemiMixedTypes="0" containsString="0" containsNumber="1" containsInteger="1" minValue="420000" maxValue="5600000"/>
    </cacheField>
    <cacheField name="Estado de Factura EPS Septiembre 06" numFmtId="0">
      <sharedItems count="3">
        <s v="FACTURA PENDIENTE EN PROGRAMACION DE PAGO"/>
        <s v="FACTURA CANCELADA"/>
        <s v="FACTURA NO RADICADA"/>
      </sharedItems>
    </cacheField>
    <cacheField name="Valor Total Bruto" numFmtId="41">
      <sharedItems containsSemiMixedTypes="0" containsString="0" containsNumber="1" containsInteger="1" minValue="0" maxValue="5600000"/>
    </cacheField>
    <cacheField name="Valor Radicado" numFmtId="41">
      <sharedItems containsSemiMixedTypes="0" containsString="0" containsNumber="1" containsInteger="1" minValue="0" maxValue="5600000"/>
    </cacheField>
    <cacheField name="Valor Pagar" numFmtId="41">
      <sharedItems containsSemiMixedTypes="0" containsString="0" containsNumber="1" containsInteger="1" minValue="0" maxValue="5600000"/>
    </cacheField>
    <cacheField name="Por pagar SAP" numFmtId="41">
      <sharedItems containsSemiMixedTypes="0" containsString="0" containsNumber="1" containsInteger="1" minValue="0" maxValue="4200000"/>
    </cacheField>
    <cacheField name="P. abiertas DOC" numFmtId="1">
      <sharedItems containsString="0" containsBlank="1" containsNumber="1" containsInteger="1" minValue="1222257879" maxValue="1910998113"/>
    </cacheField>
    <cacheField name="Valor cancelaado SAP " numFmtId="41">
      <sharedItems containsSemiMixedTypes="0" containsString="0" containsNumber="1" containsInteger="1" minValue="0" maxValue="5600000"/>
    </cacheField>
    <cacheField name="Doc. Compensacion " numFmtId="41">
      <sharedItems containsString="0" containsBlank="1" containsNumber="1" containsInteger="1" minValue="2201375562" maxValue="2201421372"/>
    </cacheField>
    <cacheField name="Fecha de Compensacion" numFmtId="41">
      <sharedItems containsBlank="1"/>
    </cacheField>
    <cacheField name="Fecha de corte" numFmtId="14">
      <sharedItems containsSemiMixedTypes="0" containsNonDate="0" containsDate="1" containsString="0" minDate="2023-08-31T00:00:00" maxDate="2023-09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4">
  <r>
    <n v="800205977"/>
    <s v="ASOCIACION DE PERSONAS CON AUTISMO-APA"/>
    <s v="APAC"/>
    <n v="1800"/>
    <s v="APAC1800"/>
    <s v="800205977_APAC1800"/>
    <s v="OCT-06-2022"/>
    <s v="OCT-07-2022"/>
    <n v="1303968"/>
    <n v="1303968"/>
    <x v="0"/>
    <n v="1303968"/>
    <n v="1303968"/>
    <n v="1303968"/>
    <n v="1303968"/>
    <n v="1222257879"/>
    <n v="0"/>
    <m/>
    <m/>
    <d v="2023-08-31T00:00:00"/>
  </r>
  <r>
    <n v="800205977"/>
    <s v="ASOCIACION DE PERSONAS CON AUTISMO-APA"/>
    <s v="APAC"/>
    <n v="1801"/>
    <s v="APAC1801"/>
    <s v="800205977_APAC1801"/>
    <s v="OCT-06-2022"/>
    <s v="OCT-07-2022"/>
    <n v="1540000"/>
    <n v="1540000"/>
    <x v="1"/>
    <n v="1540000"/>
    <n v="1540000"/>
    <n v="1540000"/>
    <n v="0"/>
    <m/>
    <n v="1540000"/>
    <n v="2201421372"/>
    <s v="17.08.2023"/>
    <d v="2023-08-31T00:00:00"/>
  </r>
  <r>
    <n v="800205977"/>
    <s v="ASOCIACION DE PERSONAS CON AUTISMO-APA"/>
    <s v="APAC"/>
    <n v="1802"/>
    <s v="APAC1802"/>
    <s v="800205977_APAC1802"/>
    <s v="OCT-06-2022"/>
    <s v="OCT-07-2022"/>
    <n v="2660000"/>
    <n v="2660000"/>
    <x v="1"/>
    <n v="2660000"/>
    <n v="2660000"/>
    <n v="2660000"/>
    <n v="0"/>
    <m/>
    <n v="2660000"/>
    <n v="2201421372"/>
    <s v="17.08.2023"/>
    <d v="2023-08-31T00:00:00"/>
  </r>
  <r>
    <n v="800205977"/>
    <s v="ASOCIACION DE PERSONAS CON AUTISMO-APA"/>
    <s v="APAC"/>
    <n v="1807"/>
    <s v="APAC1807"/>
    <s v="800205977_APAC1807"/>
    <s v="OCT-06-2022"/>
    <s v="OCT-07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14"/>
    <s v="APAC1814"/>
    <s v="800205977_APAC1814"/>
    <s v="OCT-12-2022"/>
    <s v="OCT-14-2022"/>
    <n v="651984"/>
    <n v="651984"/>
    <x v="0"/>
    <n v="651984"/>
    <n v="651984"/>
    <n v="651984"/>
    <n v="651984"/>
    <n v="1222257891"/>
    <n v="0"/>
    <m/>
    <m/>
    <d v="2023-08-31T00:00:00"/>
  </r>
  <r>
    <n v="800205977"/>
    <s v="ASOCIACION DE PERSONAS CON AUTISMO-APA"/>
    <s v="APAC"/>
    <n v="1815"/>
    <s v="APAC1815"/>
    <s v="800205977_APAC1815"/>
    <s v="OCT-12-2022"/>
    <s v="OCT-14-2022"/>
    <n v="651984"/>
    <n v="463984"/>
    <x v="0"/>
    <n v="651984"/>
    <n v="651984"/>
    <n v="651984"/>
    <n v="463984"/>
    <n v="1222257892"/>
    <n v="188000"/>
    <n v="2201375562"/>
    <s v="31.03.2023"/>
    <d v="2023-08-31T00:00:00"/>
  </r>
  <r>
    <n v="800205977"/>
    <s v="ASOCIACION DE PERSONAS CON AUTISMO-APA"/>
    <s v="APAC"/>
    <n v="1817"/>
    <s v="APAC1817"/>
    <s v="800205977_APAC1817"/>
    <s v="OCT-12-2022"/>
    <s v="OCT-14-2022"/>
    <n v="5600000"/>
    <n v="5600000"/>
    <x v="1"/>
    <n v="5600000"/>
    <n v="5600000"/>
    <n v="5600000"/>
    <n v="0"/>
    <m/>
    <n v="5600000"/>
    <n v="2201421372"/>
    <s v="17.08.2023"/>
    <d v="2023-08-31T00:00:00"/>
  </r>
  <r>
    <n v="800205977"/>
    <s v="ASOCIACION DE PERSONAS CON AUTISMO-APA"/>
    <s v="APAC"/>
    <n v="1818"/>
    <s v="APAC1818"/>
    <s v="800205977_APAC1818"/>
    <s v="OCT-12-2022"/>
    <s v="OCT-14-2022"/>
    <n v="2800000"/>
    <n v="2800000"/>
    <x v="1"/>
    <n v="2800000"/>
    <n v="2800000"/>
    <n v="2800000"/>
    <n v="0"/>
    <m/>
    <n v="2800000"/>
    <n v="2201421372"/>
    <s v="17.08.2023"/>
    <d v="2023-08-31T00:00:00"/>
  </r>
  <r>
    <n v="800205977"/>
    <s v="ASOCIACION DE PERSONAS CON AUTISMO-APA"/>
    <s v="APAC"/>
    <n v="1821"/>
    <s v="APAC1821"/>
    <s v="800205977_APAC1821"/>
    <s v="OCT-12-2022"/>
    <s v="OCT-14-2022"/>
    <n v="980000"/>
    <n v="980000"/>
    <x v="1"/>
    <n v="980000"/>
    <n v="980000"/>
    <n v="980000"/>
    <n v="0"/>
    <m/>
    <n v="980000"/>
    <n v="2201421372"/>
    <s v="17.08.2023"/>
    <d v="2023-08-31T00:00:00"/>
  </r>
  <r>
    <n v="800205977"/>
    <s v="ASOCIACION DE PERSONAS CON AUTISMO-APA"/>
    <s v="APAC"/>
    <n v="1822"/>
    <s v="APAC1822"/>
    <s v="800205977_APAC1822"/>
    <s v="OCT-12-2022"/>
    <s v="OCT-14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23"/>
    <s v="APAC1823"/>
    <s v="800205977_APAC1823"/>
    <s v="OCT-12-2022"/>
    <s v="OCT-14-2022"/>
    <n v="2730000"/>
    <n v="2730000"/>
    <x v="1"/>
    <n v="2730000"/>
    <n v="2730000"/>
    <n v="2730000"/>
    <n v="0"/>
    <m/>
    <n v="2730000"/>
    <n v="2201421372"/>
    <s v="17.08.2023"/>
    <d v="2023-08-31T00:00:00"/>
  </r>
  <r>
    <n v="800205977"/>
    <s v="ASOCIACION DE PERSONAS CON AUTISMO-APA"/>
    <s v="APAC"/>
    <n v="1824"/>
    <s v="APAC1824"/>
    <s v="800205977_APAC1824"/>
    <s v="OCT-12-2022"/>
    <s v="OCT-14-2022"/>
    <n v="2800000"/>
    <n v="2800000"/>
    <x v="1"/>
    <n v="2800000"/>
    <n v="2800000"/>
    <n v="2800000"/>
    <n v="0"/>
    <m/>
    <n v="2800000"/>
    <n v="2201421372"/>
    <s v="17.08.2023"/>
    <d v="2023-08-31T00:00:00"/>
  </r>
  <r>
    <n v="800205977"/>
    <s v="ASOCIACION DE PERSONAS CON AUTISMO-APA"/>
    <s v="APAC"/>
    <n v="1825"/>
    <s v="APAC1825"/>
    <s v="800205977_APAC1825"/>
    <s v="OCT-12-2022"/>
    <s v="OCT-14-2022"/>
    <n v="2485000"/>
    <n v="2485000"/>
    <x v="1"/>
    <n v="2485000"/>
    <n v="2485000"/>
    <n v="2485000"/>
    <n v="0"/>
    <m/>
    <n v="2485000"/>
    <n v="2201421372"/>
    <s v="17.08.2023"/>
    <d v="2023-08-31T00:00:00"/>
  </r>
  <r>
    <n v="800205977"/>
    <s v="ASOCIACION DE PERSONAS CON AUTISMO-APA"/>
    <s v="APAC"/>
    <n v="1826"/>
    <s v="APAC1826"/>
    <s v="800205977_APAC1826"/>
    <s v="OCT-12-2022"/>
    <s v="OCT-14-2022"/>
    <n v="2800000"/>
    <n v="2800000"/>
    <x v="1"/>
    <n v="2800000"/>
    <n v="2800000"/>
    <n v="2800000"/>
    <n v="0"/>
    <m/>
    <n v="2800000"/>
    <n v="2201421372"/>
    <s v="17.08.2023"/>
    <d v="2023-08-31T00:00:00"/>
  </r>
  <r>
    <n v="800205977"/>
    <s v="ASOCIACION DE PERSONAS CON AUTISMO-APA"/>
    <s v="APAC"/>
    <n v="1886"/>
    <s v="APAC1886"/>
    <s v="800205977_APAC1886"/>
    <s v="NOV-09-2022"/>
    <s v="NOV-11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88"/>
    <s v="APAC1888"/>
    <s v="800205977_APAC1888"/>
    <s v="NOV-09-2022"/>
    <s v="NOV-11-2022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1890"/>
    <s v="APAC1890"/>
    <s v="800205977_APAC1890"/>
    <s v="NOV-09-2022"/>
    <s v="NOV-11-2022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1892"/>
    <s v="APAC1892"/>
    <s v="800205977_APAC1892"/>
    <s v="NOV-09-2022"/>
    <s v="NOV-11-2022"/>
    <n v="2100000"/>
    <n v="2100000"/>
    <x v="0"/>
    <n v="2100000"/>
    <n v="2100000"/>
    <n v="2100000"/>
    <n v="0"/>
    <m/>
    <n v="0"/>
    <m/>
    <m/>
    <d v="2023-08-31T00:00:00"/>
  </r>
  <r>
    <n v="800205977"/>
    <s v="ASOCIACION DE PERSONAS CON AUTISMO-APA"/>
    <s v="APAC"/>
    <n v="1893"/>
    <s v="APAC1893"/>
    <s v="800205977_APAC1893"/>
    <s v="NOV-09-2022"/>
    <s v="NOV-11-2022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1894"/>
    <s v="APAC1894"/>
    <s v="800205977_APAC1894"/>
    <s v="NOV-09-2022"/>
    <s v="NOV-11-2022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1895"/>
    <s v="APAC1895"/>
    <s v="800205977_APAC1895"/>
    <s v="NOV-09-2022"/>
    <s v="NOV-11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96"/>
    <s v="APAC1896"/>
    <s v="800205977_APAC1896"/>
    <s v="NOV-09-2022"/>
    <s v="NOV-11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97"/>
    <s v="APAC1897"/>
    <s v="800205977_APAC1897"/>
    <s v="NOV-09-2022"/>
    <s v="NOV-11-2022"/>
    <n v="2380000"/>
    <n v="2380000"/>
    <x v="0"/>
    <n v="2380000"/>
    <n v="2380000"/>
    <n v="2380000"/>
    <n v="0"/>
    <m/>
    <n v="0"/>
    <m/>
    <m/>
    <d v="2023-08-31T00:00:00"/>
  </r>
  <r>
    <n v="800205977"/>
    <s v="ASOCIACION DE PERSONAS CON AUTISMO-APA"/>
    <s v="APAC"/>
    <n v="1898"/>
    <s v="APAC1898"/>
    <s v="800205977_APAC1898"/>
    <s v="NOV-09-2022"/>
    <s v="NOV-11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899"/>
    <s v="APAC1899"/>
    <s v="800205977_APAC1899"/>
    <s v="NOV-09-2022"/>
    <s v="NOV-11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01"/>
    <s v="APAC1901"/>
    <s v="800205977_APAC1901"/>
    <s v="NOV-15-2022"/>
    <s v="NOV-15-2022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1902"/>
    <s v="APAC1902"/>
    <s v="800205977_APAC1902"/>
    <s v="NOV-15-2022"/>
    <s v="NOV-15-2022"/>
    <n v="1303968"/>
    <n v="1303968"/>
    <x v="0"/>
    <n v="1303968"/>
    <n v="1303968"/>
    <n v="1303968"/>
    <n v="0"/>
    <m/>
    <n v="0"/>
    <m/>
    <m/>
    <d v="2023-08-31T00:00:00"/>
  </r>
  <r>
    <n v="800205977"/>
    <s v="ASOCIACION DE PERSONAS CON AUTISMO-APA"/>
    <s v="APAC"/>
    <n v="1903"/>
    <s v="APAC1903"/>
    <s v="800205977_APAC1903"/>
    <s v="NOV-15-2022"/>
    <s v="NOV-15-2022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1904"/>
    <s v="APAC1904"/>
    <s v="800205977_APAC1904"/>
    <s v="NOV-15-2022"/>
    <s v="NOV-1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05"/>
    <s v="APAC1905"/>
    <s v="800205977_APAC1905"/>
    <s v="NOV-15-2022"/>
    <s v="NOV-15-2022"/>
    <n v="1960000"/>
    <n v="1960000"/>
    <x v="0"/>
    <n v="1960000"/>
    <n v="1960000"/>
    <n v="1960000"/>
    <n v="0"/>
    <m/>
    <n v="0"/>
    <m/>
    <m/>
    <d v="2023-08-31T00:00:00"/>
  </r>
  <r>
    <n v="800205977"/>
    <s v="ASOCIACION DE PERSONAS CON AUTISMO-APA"/>
    <s v="APAC"/>
    <n v="1906"/>
    <s v="APAC1906"/>
    <s v="800205977_APAC1906"/>
    <s v="NOV-15-2022"/>
    <s v="NOV-15-2022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1907"/>
    <s v="APAC1907"/>
    <s v="800205977_APAC1907"/>
    <s v="NOV-15-2022"/>
    <s v="NOV-15-2022"/>
    <n v="5145000"/>
    <n v="5145000"/>
    <x v="0"/>
    <n v="5145000"/>
    <n v="5145000"/>
    <n v="5145000"/>
    <n v="0"/>
    <m/>
    <n v="0"/>
    <m/>
    <m/>
    <d v="2023-08-31T00:00:00"/>
  </r>
  <r>
    <n v="800205977"/>
    <s v="ASOCIACION DE PERSONAS CON AUTISMO-APA"/>
    <s v="APAC"/>
    <n v="1908"/>
    <s v="APAC1908"/>
    <s v="800205977_APAC1908"/>
    <s v="NOV-15-2022"/>
    <s v="NOV-15-2022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1909"/>
    <s v="APAC1909"/>
    <s v="800205977_APAC1909"/>
    <s v="NOV-15-2022"/>
    <s v="NOV-1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10"/>
    <s v="APAC1910"/>
    <s v="800205977_APAC1910"/>
    <s v="NOV-15-2022"/>
    <s v="NOV-1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12"/>
    <s v="APAC1912"/>
    <s v="800205977_APAC1912"/>
    <s v="NOV-15-2022"/>
    <s v="NOV-15-2022"/>
    <n v="1540000"/>
    <n v="1540000"/>
    <x v="0"/>
    <n v="1540000"/>
    <n v="1540000"/>
    <n v="1540000"/>
    <n v="0"/>
    <m/>
    <n v="0"/>
    <m/>
    <m/>
    <d v="2023-08-31T00:00:00"/>
  </r>
  <r>
    <n v="800205977"/>
    <s v="ASOCIACION DE PERSONAS CON AUTISMO-APA"/>
    <s v="APAC"/>
    <n v="1913"/>
    <s v="APAC1913"/>
    <s v="800205977_APAC1913"/>
    <s v="NOV-15-2022"/>
    <s v="NOV-15-2022"/>
    <n v="420000"/>
    <n v="420000"/>
    <x v="0"/>
    <n v="420000"/>
    <n v="420000"/>
    <n v="420000"/>
    <n v="0"/>
    <m/>
    <n v="0"/>
    <m/>
    <m/>
    <d v="2023-08-31T00:00:00"/>
  </r>
  <r>
    <n v="800205977"/>
    <s v="ASOCIACION DE PERSONAS CON AUTISMO-APA"/>
    <s v="APAC"/>
    <n v="1914"/>
    <s v="APAC1914"/>
    <s v="800205977_APAC1914"/>
    <s v="NOV-15-2022"/>
    <s v="NOV-15-2022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1971"/>
    <s v="APAC1971"/>
    <s v="800205977_APAC1971"/>
    <s v="DIC-02-2022"/>
    <s v="DIC-05-2022"/>
    <n v="2485000"/>
    <n v="2485000"/>
    <x v="0"/>
    <n v="2485000"/>
    <n v="2485000"/>
    <n v="2485000"/>
    <n v="0"/>
    <m/>
    <n v="0"/>
    <m/>
    <m/>
    <d v="2023-08-31T00:00:00"/>
  </r>
  <r>
    <n v="800205977"/>
    <s v="ASOCIACION DE PERSONAS CON AUTISMO-APA"/>
    <s v="APAC"/>
    <n v="1972"/>
    <s v="APAC1972"/>
    <s v="800205977_APAC1972"/>
    <s v="DIC-02-2022"/>
    <s v="DIC-05-2022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1974"/>
    <s v="APAC1974"/>
    <s v="800205977_APAC1974"/>
    <s v="DIC-02-2022"/>
    <s v="DIC-05-2022"/>
    <n v="2100000"/>
    <n v="2100000"/>
    <x v="0"/>
    <n v="2100000"/>
    <n v="2100000"/>
    <n v="2100000"/>
    <n v="0"/>
    <m/>
    <n v="0"/>
    <m/>
    <m/>
    <d v="2023-08-31T00:00:00"/>
  </r>
  <r>
    <n v="800205977"/>
    <s v="ASOCIACION DE PERSONAS CON AUTISMO-APA"/>
    <s v="APAC"/>
    <n v="1975"/>
    <s v="APAC1975"/>
    <s v="800205977_APAC1975"/>
    <s v="DIC-02-2022"/>
    <s v="DIC-0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76"/>
    <s v="APAC1976"/>
    <s v="800205977_APAC1976"/>
    <s v="DIC-02-2022"/>
    <s v="DIC-0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77"/>
    <s v="APAC1977"/>
    <s v="800205977_APAC1977"/>
    <s v="DIC-02-2022"/>
    <s v="DIC-05-2022"/>
    <n v="2100000"/>
    <n v="2100000"/>
    <x v="0"/>
    <n v="2100000"/>
    <n v="2100000"/>
    <n v="2100000"/>
    <n v="0"/>
    <m/>
    <n v="0"/>
    <m/>
    <m/>
    <d v="2023-08-31T00:00:00"/>
  </r>
  <r>
    <n v="800205977"/>
    <s v="ASOCIACION DE PERSONAS CON AUTISMO-APA"/>
    <s v="APAC"/>
    <n v="1978"/>
    <s v="APAC1978"/>
    <s v="800205977_APAC1978"/>
    <s v="DIC-02-2022"/>
    <s v="DIC-0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79"/>
    <s v="APAC1979"/>
    <s v="800205977_APAC1979"/>
    <s v="DIC-02-2022"/>
    <s v="DIC-0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80"/>
    <s v="APAC1980"/>
    <s v="800205977_APAC1980"/>
    <s v="DIC-02-2022"/>
    <s v="DIC-05-2022"/>
    <n v="3885000"/>
    <n v="3885000"/>
    <x v="0"/>
    <n v="3885000"/>
    <n v="3885000"/>
    <n v="3885000"/>
    <n v="0"/>
    <m/>
    <n v="0"/>
    <m/>
    <m/>
    <d v="2023-08-31T00:00:00"/>
  </r>
  <r>
    <n v="800205977"/>
    <s v="ASOCIACION DE PERSONAS CON AUTISMO-APA"/>
    <s v="APAC"/>
    <n v="1981"/>
    <s v="APAC1981"/>
    <s v="800205977_APAC1981"/>
    <s v="DIC-02-2022"/>
    <s v="DIC-05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82"/>
    <s v="APAC1982"/>
    <s v="800205977_APAC1982"/>
    <s v="DIC-12-2022"/>
    <s v="DIC-13-2022"/>
    <n v="1303968"/>
    <n v="1303968"/>
    <x v="0"/>
    <n v="1303968"/>
    <n v="1303968"/>
    <n v="188000"/>
    <n v="0"/>
    <m/>
    <n v="0"/>
    <m/>
    <m/>
    <d v="2023-08-31T00:00:00"/>
  </r>
  <r>
    <n v="800205977"/>
    <s v="ASOCIACION DE PERSONAS CON AUTISMO-APA"/>
    <s v="APAC"/>
    <n v="1983"/>
    <s v="APAC1983"/>
    <s v="800205977_APAC1983"/>
    <s v="DIC-12-2022"/>
    <s v="DIC-13-2022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1984"/>
    <s v="APAC1984"/>
    <s v="800205977_APAC1984"/>
    <s v="DIC-12-2022"/>
    <s v="DIC-13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85"/>
    <s v="APAC1985"/>
    <s v="800205977_APAC1985"/>
    <s v="DIC-12-2022"/>
    <s v="DIC-13-2022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1986"/>
    <s v="APAC1986"/>
    <s v="800205977_APAC1986"/>
    <s v="DIC-12-2022"/>
    <s v="DIC-13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87"/>
    <s v="APAC1987"/>
    <s v="800205977_APAC1987"/>
    <s v="DIC-12-2022"/>
    <s v="DIC-13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88"/>
    <s v="APAC1988"/>
    <s v="800205977_APAC1988"/>
    <s v="DIC-12-2022"/>
    <s v="DIC-13-2022"/>
    <n v="3080000"/>
    <n v="3080000"/>
    <x v="0"/>
    <n v="3080000"/>
    <n v="3080000"/>
    <n v="3080000"/>
    <n v="0"/>
    <m/>
    <n v="0"/>
    <m/>
    <m/>
    <d v="2023-08-31T00:00:00"/>
  </r>
  <r>
    <n v="800205977"/>
    <s v="ASOCIACION DE PERSONAS CON AUTISMO-APA"/>
    <s v="APAC"/>
    <n v="1989"/>
    <s v="APAC1989"/>
    <s v="800205977_APAC1989"/>
    <s v="DIC-12-2022"/>
    <s v="DIC-13-2022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1991"/>
    <s v="APAC1991"/>
    <s v="800205977_APAC1991"/>
    <s v="DIC-12-2022"/>
    <s v="DIC-13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1992"/>
    <s v="APAC1992"/>
    <s v="800205977_APAC1992"/>
    <s v="DIC-12-2022"/>
    <s v="DIC-13-2022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094"/>
    <s v="APAC2094"/>
    <s v="800205977_APAC2094"/>
    <s v="FEB-01-2023"/>
    <s v="FEB-06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095"/>
    <s v="APAC2095"/>
    <s v="800205977_APAC2095"/>
    <s v="FEB-01-2023"/>
    <s v="FEB-06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096"/>
    <s v="APAC2096"/>
    <s v="800205977_APAC2096"/>
    <s v="FEB-01-2023"/>
    <s v="FEB-06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097"/>
    <s v="APAC2097"/>
    <s v="800205977_APAC2097"/>
    <s v="FEB-01-2023"/>
    <s v="FEB-06-2023"/>
    <n v="2450000"/>
    <n v="2450000"/>
    <x v="0"/>
    <n v="2450000"/>
    <n v="2450000"/>
    <n v="2450000"/>
    <n v="0"/>
    <m/>
    <n v="0"/>
    <m/>
    <m/>
    <d v="2023-08-31T00:00:00"/>
  </r>
  <r>
    <n v="800205977"/>
    <s v="ASOCIACION DE PERSONAS CON AUTISMO-APA"/>
    <s v="APAC"/>
    <n v="2098"/>
    <s v="APAC2098"/>
    <s v="800205977_APAC2098"/>
    <s v="FEB-01-2023"/>
    <s v="FEB-06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099"/>
    <s v="APAC2099"/>
    <s v="800205977_APAC2099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00"/>
    <s v="APAC2100"/>
    <s v="800205977_APAC2100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01"/>
    <s v="APAC2101"/>
    <s v="800205977_APAC2101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02"/>
    <s v="APAC2102"/>
    <s v="800205977_APAC2102"/>
    <s v="FEB-01-2023"/>
    <s v="FEB-06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103"/>
    <s v="APAC2103"/>
    <s v="800205977_APAC2103"/>
    <s v="FEB-01-2023"/>
    <s v="FEB-06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105"/>
    <s v="APAC2105"/>
    <s v="800205977_APAC2105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06"/>
    <s v="APAC2106"/>
    <s v="800205977_APAC2106"/>
    <s v="FEB-01-2023"/>
    <s v="FEB-06-2023"/>
    <n v="4515000"/>
    <n v="4515000"/>
    <x v="0"/>
    <n v="4515000"/>
    <n v="4515000"/>
    <n v="4515000"/>
    <n v="0"/>
    <m/>
    <n v="0"/>
    <m/>
    <m/>
    <d v="2023-08-31T00:00:00"/>
  </r>
  <r>
    <n v="800205977"/>
    <s v="ASOCIACION DE PERSONAS CON AUTISMO-APA"/>
    <s v="APAC"/>
    <n v="2107"/>
    <s v="APAC2107"/>
    <s v="800205977_APAC2107"/>
    <s v="FEB-01-2023"/>
    <s v="FEB-06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108"/>
    <s v="APAC2108"/>
    <s v="800205977_APAC2108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09"/>
    <s v="APAC2109"/>
    <s v="800205977_APAC2109"/>
    <s v="FEB-01-2023"/>
    <s v="FEB-06-2023"/>
    <n v="1610000"/>
    <n v="1610000"/>
    <x v="0"/>
    <n v="1610000"/>
    <n v="1610000"/>
    <n v="1610000"/>
    <n v="0"/>
    <m/>
    <n v="0"/>
    <m/>
    <m/>
    <d v="2023-08-31T00:00:00"/>
  </r>
  <r>
    <n v="800205977"/>
    <s v="ASOCIACION DE PERSONAS CON AUTISMO-APA"/>
    <s v="APAC"/>
    <n v="2111"/>
    <s v="APAC2111"/>
    <s v="800205977_APAC2111"/>
    <s v="FEB-01-2023"/>
    <s v="FEB-06-2023"/>
    <n v="2695000"/>
    <n v="2695000"/>
    <x v="0"/>
    <n v="2695000"/>
    <n v="2695000"/>
    <n v="2695000"/>
    <n v="0"/>
    <m/>
    <n v="0"/>
    <m/>
    <m/>
    <d v="2023-08-31T00:00:00"/>
  </r>
  <r>
    <n v="800205977"/>
    <s v="ASOCIACION DE PERSONAS CON AUTISMO-APA"/>
    <s v="APAC"/>
    <n v="2113"/>
    <s v="APAC2113"/>
    <s v="800205977_APAC2113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15"/>
    <s v="APAC2115"/>
    <s v="800205977_APAC2115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16"/>
    <s v="APAC2116"/>
    <s v="800205977_APAC2116"/>
    <s v="FEB-01-2023"/>
    <s v="FEB-06-2023"/>
    <n v="1960000"/>
    <n v="1960000"/>
    <x v="0"/>
    <n v="1960000"/>
    <n v="1960000"/>
    <n v="1960000"/>
    <n v="0"/>
    <m/>
    <n v="0"/>
    <m/>
    <m/>
    <d v="2023-08-31T00:00:00"/>
  </r>
  <r>
    <n v="800205977"/>
    <s v="ASOCIACION DE PERSONAS CON AUTISMO-APA"/>
    <s v="APAC"/>
    <n v="2117"/>
    <s v="APAC2117"/>
    <s v="800205977_APAC2117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18"/>
    <s v="APAC2118"/>
    <s v="800205977_APAC2118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19"/>
    <s v="APAC2119"/>
    <s v="800205977_APAC2119"/>
    <s v="FEB-01-2023"/>
    <s v="FEB-06-2023"/>
    <n v="1575000"/>
    <n v="1575000"/>
    <x v="0"/>
    <n v="1575000"/>
    <n v="1575000"/>
    <n v="1575000"/>
    <n v="0"/>
    <m/>
    <n v="0"/>
    <m/>
    <m/>
    <d v="2023-08-31T00:00:00"/>
  </r>
  <r>
    <n v="800205977"/>
    <s v="ASOCIACION DE PERSONAS CON AUTISMO-APA"/>
    <s v="APAC"/>
    <n v="2120"/>
    <s v="APAC2120"/>
    <s v="800205977_APAC2120"/>
    <s v="FEB-01-2023"/>
    <s v="FEB-06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22"/>
    <s v="APAC2122"/>
    <s v="800205977_APAC2122"/>
    <s v="FEB-09-2023"/>
    <s v="FEB-13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123"/>
    <s v="APAC2123"/>
    <s v="800205977_APAC2123"/>
    <s v="FEB-09-2023"/>
    <s v="FEB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24"/>
    <s v="APAC2124"/>
    <s v="800205977_APAC2124"/>
    <s v="FEB-09-2023"/>
    <s v="FEB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26"/>
    <s v="APAC2126"/>
    <s v="800205977_APAC2126"/>
    <s v="FEB-09-2023"/>
    <s v="FEB-13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128"/>
    <s v="APAC2128"/>
    <s v="800205977_APAC2128"/>
    <s v="FEB-09-2023"/>
    <s v="FEB-13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129"/>
    <s v="APAC2129"/>
    <s v="800205977_APAC2129"/>
    <s v="FEB-09-2023"/>
    <s v="FEB-13-2023"/>
    <n v="2380000"/>
    <n v="2380000"/>
    <x v="0"/>
    <n v="2380000"/>
    <n v="2380000"/>
    <n v="2380000"/>
    <n v="0"/>
    <m/>
    <n v="0"/>
    <m/>
    <m/>
    <d v="2023-08-31T00:00:00"/>
  </r>
  <r>
    <n v="800205977"/>
    <s v="ASOCIACION DE PERSONAS CON AUTISMO-APA"/>
    <s v="APAC"/>
    <n v="2130"/>
    <s v="APAC2130"/>
    <s v="800205977_APAC2130"/>
    <s v="FEB-09-2023"/>
    <s v="FEB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31"/>
    <s v="APAC2131"/>
    <s v="800205977_APAC2131"/>
    <s v="FEB-09-2023"/>
    <s v="FEB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32"/>
    <s v="APAC2132"/>
    <s v="800205977_APAC2132"/>
    <s v="FEB-09-2023"/>
    <s v="FEB-13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133"/>
    <s v="APAC2133"/>
    <s v="800205977_APAC2133"/>
    <s v="FEB-09-2023"/>
    <s v="FEB-13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134"/>
    <s v="APAC2134"/>
    <s v="800205977_APAC2134"/>
    <s v="FEB-13-2023"/>
    <s v="FEB-15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135"/>
    <s v="APAC2135"/>
    <s v="800205977_APAC2135"/>
    <s v="FEB-13-2023"/>
    <s v="FEB-15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136"/>
    <s v="APAC2136"/>
    <s v="800205977_APAC2136"/>
    <s v="FEB-13-2023"/>
    <s v="FEB-15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137"/>
    <s v="APAC2137"/>
    <s v="800205977_APAC2137"/>
    <s v="FEB-13-2023"/>
    <s v="FEB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38"/>
    <s v="APAC2138"/>
    <s v="800205977_APAC2138"/>
    <s v="FEB-13-2023"/>
    <s v="FEB-15-2023"/>
    <n v="4480000"/>
    <n v="4480000"/>
    <x v="0"/>
    <n v="4480000"/>
    <n v="4480000"/>
    <n v="4480000"/>
    <n v="0"/>
    <m/>
    <n v="0"/>
    <m/>
    <m/>
    <d v="2023-08-31T00:00:00"/>
  </r>
  <r>
    <n v="800205977"/>
    <s v="ASOCIACION DE PERSONAS CON AUTISMO-APA"/>
    <s v="APAC"/>
    <n v="2139"/>
    <s v="APAC2139"/>
    <s v="800205977_APAC2139"/>
    <s v="FEB-13-2023"/>
    <s v="FEB-15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140"/>
    <s v="APAC2140"/>
    <s v="800205977_APAC2140"/>
    <s v="FEB-13-2023"/>
    <s v="FEB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142"/>
    <s v="APAC2142"/>
    <s v="800205977_APAC2142"/>
    <s v="FEB-13-2023"/>
    <s v="FEB-15-2023"/>
    <n v="3150000"/>
    <n v="3150000"/>
    <x v="0"/>
    <n v="3150000"/>
    <n v="3150000"/>
    <n v="3150000"/>
    <n v="0"/>
    <m/>
    <n v="0"/>
    <m/>
    <m/>
    <d v="2023-08-31T00:00:00"/>
  </r>
  <r>
    <n v="800205977"/>
    <s v="ASOCIACION DE PERSONAS CON AUTISMO-APA"/>
    <s v="APAC"/>
    <n v="2143"/>
    <s v="APAC2143"/>
    <s v="800205977_APAC2143"/>
    <s v="FEB-13-2023"/>
    <s v="FEB-15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144"/>
    <s v="APAC2144"/>
    <s v="800205977_APAC2144"/>
    <s v="FEB-13-2023"/>
    <s v="FEB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10"/>
    <s v="APAC2210"/>
    <s v="800205977_APAC2210"/>
    <s v="MAR-08-2023"/>
    <s v="MAR-13-2023"/>
    <n v="1303968"/>
    <n v="1303968"/>
    <x v="0"/>
    <n v="1303968"/>
    <n v="1303968"/>
    <n v="1303968"/>
    <n v="0"/>
    <m/>
    <n v="0"/>
    <m/>
    <m/>
    <d v="2023-08-31T00:00:00"/>
  </r>
  <r>
    <n v="800205977"/>
    <s v="ASOCIACION DE PERSONAS CON AUTISMO-APA"/>
    <s v="APAC"/>
    <n v="2213"/>
    <s v="APAC2213"/>
    <s v="800205977_APAC2213"/>
    <s v="MAR-08-2023"/>
    <s v="MAR-13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214"/>
    <s v="APAC2214"/>
    <s v="800205977_APAC2214"/>
    <s v="MAR-08-2023"/>
    <s v="MAR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15"/>
    <s v="APAC2215"/>
    <s v="800205977_APAC2215"/>
    <s v="MAR-08-2023"/>
    <s v="MAR-13-2023"/>
    <n v="1260000"/>
    <n v="1260000"/>
    <x v="0"/>
    <n v="1260000"/>
    <n v="1260000"/>
    <n v="1260000"/>
    <n v="0"/>
    <m/>
    <n v="0"/>
    <m/>
    <m/>
    <d v="2023-08-31T00:00:00"/>
  </r>
  <r>
    <n v="800205977"/>
    <s v="ASOCIACION DE PERSONAS CON AUTISMO-APA"/>
    <s v="APAC"/>
    <n v="2216"/>
    <s v="APAC2216"/>
    <s v="800205977_APAC2216"/>
    <s v="MAR-08-2023"/>
    <s v="MAR-13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217"/>
    <s v="APAC2217"/>
    <s v="800205977_APAC2217"/>
    <s v="MAR-08-2023"/>
    <s v="MAR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18"/>
    <s v="APAC2218"/>
    <s v="800205977_APAC2218"/>
    <s v="MAR-08-2023"/>
    <s v="MAR-13-2023"/>
    <n v="4025000"/>
    <n v="4025000"/>
    <x v="0"/>
    <n v="4025000"/>
    <n v="4025000"/>
    <n v="4025000"/>
    <n v="4025000"/>
    <n v="1910753587"/>
    <n v="0"/>
    <m/>
    <m/>
    <d v="2023-08-31T00:00:00"/>
  </r>
  <r>
    <n v="800205977"/>
    <s v="ASOCIACION DE PERSONAS CON AUTISMO-APA"/>
    <s v="APAC"/>
    <n v="2220"/>
    <s v="APAC2220"/>
    <s v="800205977_APAC2220"/>
    <s v="MAR-08-2023"/>
    <s v="MAR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21"/>
    <s v="APAC2221"/>
    <s v="800205977_APAC2221"/>
    <s v="MAR-08-2023"/>
    <s v="MAR-13-2023"/>
    <n v="4725000"/>
    <n v="4725000"/>
    <x v="0"/>
    <n v="4725000"/>
    <n v="4725000"/>
    <n v="4725000"/>
    <n v="0"/>
    <m/>
    <n v="0"/>
    <m/>
    <m/>
    <d v="2023-08-31T00:00:00"/>
  </r>
  <r>
    <n v="800205977"/>
    <s v="ASOCIACION DE PERSONAS CON AUTISMO-APA"/>
    <s v="APAC"/>
    <n v="2222"/>
    <s v="APAC2222"/>
    <s v="800205977_APAC2222"/>
    <s v="MAR-08-2023"/>
    <s v="MAR-13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23"/>
    <s v="APAC2223"/>
    <s v="800205977_APAC2223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24"/>
    <s v="APAC2224"/>
    <s v="800205977_APAC2224"/>
    <s v="MAR-14-2023"/>
    <s v="MAR-15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225"/>
    <s v="APAC2225"/>
    <s v="800205977_APAC2225"/>
    <s v="MAR-14-2023"/>
    <s v="MAR-15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226"/>
    <s v="APAC2226"/>
    <s v="800205977_APAC2226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27"/>
    <s v="APAC2227"/>
    <s v="800205977_APAC2227"/>
    <s v="MAR-14-2023"/>
    <s v="MAR-15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228"/>
    <s v="APAC2228"/>
    <s v="800205977_APAC2228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29"/>
    <s v="APAC2229"/>
    <s v="800205977_APAC2229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30"/>
    <s v="APAC2230"/>
    <s v="800205977_APAC2230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31"/>
    <s v="APAC2231"/>
    <s v="800205977_APAC2231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32"/>
    <s v="APAC2232"/>
    <s v="800205977_APAC2232"/>
    <s v="MAR-14-2023"/>
    <s v="MAR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33"/>
    <s v="APAC2233"/>
    <s v="800205977_APAC2233"/>
    <s v="MAR-14-2023"/>
    <s v="MAR-15-2023"/>
    <n v="2625000"/>
    <n v="2625000"/>
    <x v="0"/>
    <n v="2625000"/>
    <n v="2625000"/>
    <n v="2625000"/>
    <n v="0"/>
    <m/>
    <n v="0"/>
    <m/>
    <m/>
    <d v="2023-08-31T00:00:00"/>
  </r>
  <r>
    <n v="800205977"/>
    <s v="ASOCIACION DE PERSONAS CON AUTISMO-APA"/>
    <s v="APAC"/>
    <n v="2234"/>
    <s v="APAC2234"/>
    <s v="800205977_APAC2234"/>
    <s v="MAR-14-2023"/>
    <s v="MAR-15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235"/>
    <s v="APAC2235"/>
    <s v="800205977_APAC2235"/>
    <s v="MAR-14-2023"/>
    <s v="MAR-15-2023"/>
    <n v="651984"/>
    <n v="651984"/>
    <x v="0"/>
    <n v="651984"/>
    <n v="651984"/>
    <n v="651984"/>
    <n v="0"/>
    <m/>
    <n v="0"/>
    <m/>
    <m/>
    <d v="2023-08-31T00:00:00"/>
  </r>
  <r>
    <n v="800205977"/>
    <s v="ASOCIACION DE PERSONAS CON AUTISMO-APA"/>
    <s v="APAC"/>
    <n v="2285"/>
    <s v="APAC2285"/>
    <s v="800205977_APAC2285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86"/>
    <s v="APAC2286"/>
    <s v="800205977_APAC2286"/>
    <s v="ABRIL-13-2023"/>
    <s v="ABRIL-14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287"/>
    <s v="APAC2287"/>
    <s v="800205977_APAC2287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89"/>
    <s v="APAC2289"/>
    <s v="800205977_APAC2289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90"/>
    <s v="APAC2290"/>
    <s v="800205977_APAC2290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91"/>
    <s v="APAC2291"/>
    <s v="800205977_APAC2291"/>
    <s v="ABRIL-13-2023"/>
    <s v="ABRIL-14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292"/>
    <s v="APAC2292"/>
    <s v="800205977_APAC2292"/>
    <s v="ABRIL-13-2023"/>
    <s v="ABRIL-14-2023"/>
    <n v="1960000"/>
    <n v="1960000"/>
    <x v="0"/>
    <n v="1960000"/>
    <n v="1960000"/>
    <n v="1960000"/>
    <n v="0"/>
    <m/>
    <n v="0"/>
    <m/>
    <m/>
    <d v="2023-08-31T00:00:00"/>
  </r>
  <r>
    <n v="800205977"/>
    <s v="ASOCIACION DE PERSONAS CON AUTISMO-APA"/>
    <s v="APAC"/>
    <n v="2293"/>
    <s v="APAC2293"/>
    <s v="800205977_APAC2293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94"/>
    <s v="APAC2294"/>
    <s v="800205977_APAC2294"/>
    <s v="ABRIL-13-2023"/>
    <s v="ABRIL-14-2023"/>
    <n v="4200000"/>
    <n v="4200000"/>
    <x v="0"/>
    <n v="4200000"/>
    <n v="4200000"/>
    <n v="4200000"/>
    <n v="4200000"/>
    <n v="1910753666"/>
    <n v="0"/>
    <m/>
    <m/>
    <d v="2023-08-31T00:00:00"/>
  </r>
  <r>
    <n v="800205977"/>
    <s v="ASOCIACION DE PERSONAS CON AUTISMO-APA"/>
    <s v="APAC"/>
    <n v="2295"/>
    <s v="APAC2295"/>
    <s v="800205977_APAC2295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296"/>
    <s v="APAC2296"/>
    <s v="800205977_APAC2296"/>
    <s v="ABRIL-13-2023"/>
    <s v="ABRIL-14-2023"/>
    <n v="5145000"/>
    <n v="5145000"/>
    <x v="0"/>
    <n v="5145000"/>
    <n v="5145000"/>
    <n v="5145000"/>
    <n v="0"/>
    <m/>
    <n v="0"/>
    <m/>
    <m/>
    <d v="2023-08-31T00:00:00"/>
  </r>
  <r>
    <n v="800205977"/>
    <s v="ASOCIACION DE PERSONAS CON AUTISMO-APA"/>
    <s v="APAC"/>
    <n v="2297"/>
    <s v="APAC2297"/>
    <s v="800205977_APAC2297"/>
    <s v="ABRIL-13-2023"/>
    <s v="ABRIL-14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298"/>
    <s v="APAC2298"/>
    <s v="800205977_APAC2298"/>
    <s v="ABRIL-13-2023"/>
    <s v="ABRIL-14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299"/>
    <s v="APAC2299"/>
    <s v="800205977_APAC2299"/>
    <s v="ABRIL-13-2023"/>
    <s v="ABRIL-14-2023"/>
    <n v="2800000"/>
    <n v="2800000"/>
    <x v="0"/>
    <n v="2800000"/>
    <n v="2800000"/>
    <n v="2800000"/>
    <n v="2800000"/>
    <n v="1910753667"/>
    <n v="0"/>
    <m/>
    <m/>
    <d v="2023-08-31T00:00:00"/>
  </r>
  <r>
    <n v="800205977"/>
    <s v="ASOCIACION DE PERSONAS CON AUTISMO-APA"/>
    <s v="APAC"/>
    <n v="2300"/>
    <s v="APAC2300"/>
    <s v="800205977_APAC2300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01"/>
    <s v="APAC2301"/>
    <s v="800205977_APAC2301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02"/>
    <s v="APAC2302"/>
    <s v="800205977_APAC2302"/>
    <s v="ABRIL-13-2023"/>
    <s v="ABRIL-14-2023"/>
    <n v="1050000"/>
    <n v="1050000"/>
    <x v="0"/>
    <n v="1050000"/>
    <n v="1050000"/>
    <n v="1050000"/>
    <n v="0"/>
    <m/>
    <n v="0"/>
    <m/>
    <m/>
    <d v="2023-08-31T00:00:00"/>
  </r>
  <r>
    <n v="800205977"/>
    <s v="ASOCIACION DE PERSONAS CON AUTISMO-APA"/>
    <s v="APAC"/>
    <n v="2303"/>
    <s v="APAC2303"/>
    <s v="800205977_APAC2303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04"/>
    <s v="APAC2304"/>
    <s v="800205977_APAC2304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05"/>
    <s v="APAC2305"/>
    <s v="800205977_APAC2305"/>
    <s v="ABRIL-13-2023"/>
    <s v="ABRIL-14-2023"/>
    <n v="2240000"/>
    <n v="2240000"/>
    <x v="0"/>
    <n v="2240000"/>
    <n v="2240000"/>
    <n v="2240000"/>
    <n v="0"/>
    <m/>
    <n v="0"/>
    <m/>
    <m/>
    <d v="2023-08-31T00:00:00"/>
  </r>
  <r>
    <n v="800205977"/>
    <s v="ASOCIACION DE PERSONAS CON AUTISMO-APA"/>
    <s v="APAC"/>
    <n v="2306"/>
    <s v="APAC2306"/>
    <s v="800205977_APAC2306"/>
    <s v="ABRIL-13-2023"/>
    <s v="ABRIL-14-2023"/>
    <n v="1368000"/>
    <n v="1368000"/>
    <x v="0"/>
    <n v="1368000"/>
    <n v="1368000"/>
    <n v="1368000"/>
    <n v="0"/>
    <m/>
    <n v="0"/>
    <m/>
    <m/>
    <d v="2023-08-31T00:00:00"/>
  </r>
  <r>
    <n v="800205977"/>
    <s v="ASOCIACION DE PERSONAS CON AUTISMO-APA"/>
    <s v="APAC"/>
    <n v="2307"/>
    <s v="APAC2307"/>
    <s v="800205977_APAC2307"/>
    <s v="ABRIL-13-2023"/>
    <s v="ABRIL-1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49"/>
    <s v="APAC2349"/>
    <s v="800205977_APAC2349"/>
    <s v="MAY-09-2023"/>
    <s v="MAY-10-2023"/>
    <n v="1120000"/>
    <n v="1120000"/>
    <x v="0"/>
    <n v="1120000"/>
    <n v="1120000"/>
    <n v="1120000"/>
    <n v="0"/>
    <m/>
    <n v="0"/>
    <m/>
    <m/>
    <d v="2023-08-31T00:00:00"/>
  </r>
  <r>
    <n v="800205977"/>
    <s v="ASOCIACION DE PERSONAS CON AUTISMO-APA"/>
    <s v="APAC"/>
    <n v="2350"/>
    <s v="APAC2350"/>
    <s v="800205977_APAC2350"/>
    <s v="MAY-09-2023"/>
    <s v="MAY-10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351"/>
    <s v="APAC2351"/>
    <s v="800205977_APAC2351"/>
    <s v="MAY-09-2023"/>
    <s v="MAY-10-2023"/>
    <n v="735000"/>
    <n v="735000"/>
    <x v="0"/>
    <n v="735000"/>
    <n v="735000"/>
    <n v="735000"/>
    <n v="0"/>
    <m/>
    <n v="0"/>
    <m/>
    <m/>
    <d v="2023-08-31T00:00:00"/>
  </r>
  <r>
    <n v="800205977"/>
    <s v="ASOCIACION DE PERSONAS CON AUTISMO-APA"/>
    <s v="APAC"/>
    <n v="2352"/>
    <s v="APAC2352"/>
    <s v="800205977_APAC2352"/>
    <s v="MAY-09-2023"/>
    <s v="MAY-10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353"/>
    <s v="APAC2353"/>
    <s v="800205977_APAC2353"/>
    <s v="MAY-09-2023"/>
    <s v="MAY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54"/>
    <s v="APAC2354"/>
    <s v="800205977_APAC2354"/>
    <s v="MAY-09-2023"/>
    <s v="MAY-10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355"/>
    <s v="APAC2355"/>
    <s v="800205977_APAC2355"/>
    <s v="MAY-09-2023"/>
    <s v="MAY-10-2023"/>
    <n v="2100000"/>
    <n v="2100000"/>
    <x v="0"/>
    <n v="2100000"/>
    <n v="2100000"/>
    <n v="2100000"/>
    <n v="0"/>
    <m/>
    <n v="0"/>
    <m/>
    <m/>
    <d v="2023-08-31T00:00:00"/>
  </r>
  <r>
    <n v="800205977"/>
    <s v="ASOCIACION DE PERSONAS CON AUTISMO-APA"/>
    <s v="APAC"/>
    <n v="2356"/>
    <s v="APAC2356"/>
    <s v="800205977_APAC2356"/>
    <s v="MAY-09-2023"/>
    <s v="MAY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57"/>
    <s v="APAC2357"/>
    <s v="800205977_APAC2357"/>
    <s v="MAY-09-2023"/>
    <s v="MAY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58"/>
    <s v="APAC2358"/>
    <s v="800205977_APAC2358"/>
    <s v="MAY-09-2023"/>
    <s v="MAY-10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359"/>
    <s v="APAC2359"/>
    <s v="800205977_APAC2359"/>
    <s v="MAY-09-2023"/>
    <s v="MAY-10-2023"/>
    <n v="2660000"/>
    <n v="2660000"/>
    <x v="0"/>
    <n v="2660000"/>
    <n v="2660000"/>
    <n v="2660000"/>
    <n v="2660000"/>
    <n v="1910941946"/>
    <n v="0"/>
    <m/>
    <m/>
    <d v="2023-08-31T00:00:00"/>
  </r>
  <r>
    <n v="800205977"/>
    <s v="ASOCIACION DE PERSONAS CON AUTISMO-APA"/>
    <s v="APAC"/>
    <n v="2360"/>
    <s v="APAC2360"/>
    <s v="800205977_APAC2360"/>
    <s v="MAY-12-2023"/>
    <s v="MAY-15-2023"/>
    <n v="2345000"/>
    <n v="2345000"/>
    <x v="0"/>
    <n v="2345000"/>
    <n v="2345000"/>
    <n v="2345000"/>
    <n v="0"/>
    <m/>
    <n v="0"/>
    <m/>
    <m/>
    <d v="2023-08-31T00:00:00"/>
  </r>
  <r>
    <n v="800205977"/>
    <s v="ASOCIACION DE PERSONAS CON AUTISMO-APA"/>
    <s v="APAC"/>
    <n v="2361"/>
    <s v="APAC2361"/>
    <s v="800205977_APAC2361"/>
    <s v="MAY-12-2023"/>
    <s v="MAY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63"/>
    <s v="APAC2363"/>
    <s v="800205977_APAC2363"/>
    <s v="MAY-12-2023"/>
    <s v="MAY-15-2023"/>
    <n v="2660000"/>
    <n v="2660000"/>
    <x v="0"/>
    <n v="2660000"/>
    <n v="2660000"/>
    <n v="2660000"/>
    <n v="2660000"/>
    <n v="1910941943"/>
    <n v="0"/>
    <m/>
    <m/>
    <d v="2023-08-31T00:00:00"/>
  </r>
  <r>
    <n v="800205977"/>
    <s v="ASOCIACION DE PERSONAS CON AUTISMO-APA"/>
    <s v="APAC"/>
    <n v="2364"/>
    <s v="APAC2364"/>
    <s v="800205977_APAC2364"/>
    <s v="MAY-12-2023"/>
    <s v="MAY-15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365"/>
    <s v="APAC2365"/>
    <s v="800205977_APAC2365"/>
    <s v="MAY-12-2023"/>
    <s v="MAY-15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366"/>
    <s v="APAC2366"/>
    <s v="800205977_APAC2366"/>
    <s v="MAY-12-2023"/>
    <s v="MAY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67"/>
    <s v="APAC2367"/>
    <s v="800205977_APAC2367"/>
    <s v="MAY-12-2023"/>
    <s v="MAY-15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368"/>
    <s v="APAC2368"/>
    <s v="800205977_APAC2368"/>
    <s v="MAY-12-2023"/>
    <s v="MAY-15-2023"/>
    <n v="2695000"/>
    <n v="2695000"/>
    <x v="0"/>
    <n v="2695000"/>
    <n v="2695000"/>
    <n v="2695000"/>
    <n v="0"/>
    <m/>
    <n v="0"/>
    <m/>
    <m/>
    <d v="2023-08-31T00:00:00"/>
  </r>
  <r>
    <n v="800205977"/>
    <s v="ASOCIACION DE PERSONAS CON AUTISMO-APA"/>
    <s v="APAC"/>
    <n v="2369"/>
    <s v="APAC2369"/>
    <s v="800205977_APAC2369"/>
    <s v="MAY-12-2023"/>
    <s v="MAY-15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370"/>
    <s v="APAC2370"/>
    <s v="800205977_APAC2370"/>
    <s v="MAY-12-2023"/>
    <s v="MAY-15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372"/>
    <s v="APAC2372"/>
    <s v="800205977_APAC2372"/>
    <s v="MAY-12-2023"/>
    <s v="MAY-15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373"/>
    <s v="APAC2373"/>
    <s v="800205977_APAC2373"/>
    <s v="MAY-12-2023"/>
    <s v="MAY-15-2023"/>
    <n v="4375000"/>
    <n v="4375000"/>
    <x v="0"/>
    <n v="4375000"/>
    <n v="4375000"/>
    <n v="4375000"/>
    <n v="0"/>
    <m/>
    <n v="0"/>
    <m/>
    <m/>
    <d v="2023-08-31T00:00:00"/>
  </r>
  <r>
    <n v="800205977"/>
    <s v="ASOCIACION DE PERSONAS CON AUTISMO-APA"/>
    <s v="APAC"/>
    <n v="2374"/>
    <s v="APAC2374"/>
    <s v="800205977_APAC2374"/>
    <s v="MAY-12-2023"/>
    <s v="MAY-15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375"/>
    <s v="APAC2375"/>
    <s v="800205977_APAC2375"/>
    <s v="MAY-12-2023"/>
    <s v="MAY-15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440"/>
    <s v="APAC2440"/>
    <s v="800205977_APAC2440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41"/>
    <s v="APAC2441"/>
    <s v="800205977_APAC2441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42"/>
    <s v="APAC2442"/>
    <s v="800205977_APAC2442"/>
    <s v="JUN-08-2023"/>
    <s v="JUN-09-2023"/>
    <n v="3955000"/>
    <n v="3955000"/>
    <x v="0"/>
    <n v="3955000"/>
    <n v="3955000"/>
    <n v="3955000"/>
    <n v="0"/>
    <m/>
    <n v="0"/>
    <m/>
    <m/>
    <d v="2023-08-31T00:00:00"/>
  </r>
  <r>
    <n v="800205977"/>
    <s v="ASOCIACION DE PERSONAS CON AUTISMO-APA"/>
    <s v="APAC"/>
    <n v="2443"/>
    <s v="APAC2443"/>
    <s v="800205977_APAC2443"/>
    <s v="JUN-08-2023"/>
    <s v="JUN-09-2023"/>
    <n v="1260000"/>
    <n v="1260000"/>
    <x v="0"/>
    <n v="1260000"/>
    <n v="1260000"/>
    <n v="1260000"/>
    <n v="0"/>
    <m/>
    <n v="0"/>
    <m/>
    <m/>
    <d v="2023-08-31T00:00:00"/>
  </r>
  <r>
    <n v="800205977"/>
    <s v="ASOCIACION DE PERSONAS CON AUTISMO-APA"/>
    <s v="APAC"/>
    <n v="2444"/>
    <s v="APAC2444"/>
    <s v="800205977_APAC2444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45"/>
    <s v="APAC2445"/>
    <s v="800205977_APAC2445"/>
    <s v="JUN-08-2023"/>
    <s v="JUN-09-2023"/>
    <n v="2800000"/>
    <n v="2800000"/>
    <x v="0"/>
    <n v="2800000"/>
    <n v="2800000"/>
    <n v="2800000"/>
    <n v="2800000"/>
    <n v="1910998112"/>
    <n v="0"/>
    <m/>
    <m/>
    <d v="2023-08-31T00:00:00"/>
  </r>
  <r>
    <n v="800205977"/>
    <s v="ASOCIACION DE PERSONAS CON AUTISMO-APA"/>
    <s v="APAC"/>
    <n v="2446"/>
    <s v="APAC2446"/>
    <s v="800205977_APAC2446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47"/>
    <s v="APAC2447"/>
    <s v="800205977_APAC2447"/>
    <s v="JUN-08-2023"/>
    <s v="JUN-09-2023"/>
    <n v="5110000"/>
    <n v="5110000"/>
    <x v="0"/>
    <n v="5110000"/>
    <n v="5110000"/>
    <n v="5110000"/>
    <n v="0"/>
    <m/>
    <n v="0"/>
    <m/>
    <m/>
    <d v="2023-08-31T00:00:00"/>
  </r>
  <r>
    <n v="800205977"/>
    <s v="ASOCIACION DE PERSONAS CON AUTISMO-APA"/>
    <s v="APAC"/>
    <n v="2448"/>
    <s v="APAC2448"/>
    <s v="800205977_APAC2448"/>
    <s v="JUN-08-2023"/>
    <s v="JUN-09-2023"/>
    <n v="2800000"/>
    <n v="2800000"/>
    <x v="0"/>
    <n v="2800000"/>
    <n v="2800000"/>
    <n v="2800000"/>
    <n v="2800000"/>
    <n v="1910998113"/>
    <n v="0"/>
    <m/>
    <m/>
    <d v="2023-08-31T00:00:00"/>
  </r>
  <r>
    <n v="800205977"/>
    <s v="ASOCIACION DE PERSONAS CON AUTISMO-APA"/>
    <s v="APAC"/>
    <n v="2449"/>
    <s v="APAC2449"/>
    <s v="800205977_APAC2449"/>
    <s v="JUN-08-2023"/>
    <s v="JUN-09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450"/>
    <s v="APAC2450"/>
    <s v="800205977_APAC2450"/>
    <s v="JUN-08-2023"/>
    <s v="JUN-09-2023"/>
    <n v="2240000"/>
    <n v="2240000"/>
    <x v="0"/>
    <n v="2240000"/>
    <n v="2240000"/>
    <n v="2240000"/>
    <n v="0"/>
    <m/>
    <n v="0"/>
    <m/>
    <m/>
    <d v="2023-08-31T00:00:00"/>
  </r>
  <r>
    <n v="800205977"/>
    <s v="ASOCIACION DE PERSONAS CON AUTISMO-APA"/>
    <s v="APAC"/>
    <n v="2451"/>
    <s v="APAC2451"/>
    <s v="800205977_APAC2451"/>
    <s v="JUN-08-2023"/>
    <s v="JUN-09-2023"/>
    <n v="2310000"/>
    <n v="2310000"/>
    <x v="0"/>
    <n v="2310000"/>
    <n v="2310000"/>
    <n v="2310000"/>
    <n v="0"/>
    <m/>
    <n v="0"/>
    <m/>
    <m/>
    <d v="2023-08-31T00:00:00"/>
  </r>
  <r>
    <n v="800205977"/>
    <s v="ASOCIACION DE PERSONAS CON AUTISMO-APA"/>
    <s v="APAC"/>
    <n v="2452"/>
    <s v="APAC2452"/>
    <s v="800205977_APAC2452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53"/>
    <s v="APAC2453"/>
    <s v="800205977_APAC2453"/>
    <s v="JUN-08-2023"/>
    <s v="JUN-09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54"/>
    <s v="APAC2454"/>
    <s v="800205977_APAC2454"/>
    <s v="JUN-08-2023"/>
    <s v="JUN-09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455"/>
    <s v="APAC2455"/>
    <s v="800205977_APAC2455"/>
    <s v="JUN-14-2023"/>
    <s v="JUL-0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56"/>
    <s v="APAC2456"/>
    <s v="800205977_APAC2456"/>
    <s v="JUN-14-2023"/>
    <s v="JUL-0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57"/>
    <s v="APAC2457"/>
    <s v="800205977_APAC2457"/>
    <s v="JUN-14-2023"/>
    <s v="JUL-04-2023"/>
    <n v="420000"/>
    <n v="420000"/>
    <x v="0"/>
    <n v="420000"/>
    <n v="420000"/>
    <n v="420000"/>
    <n v="0"/>
    <m/>
    <n v="0"/>
    <m/>
    <m/>
    <d v="2023-08-31T00:00:00"/>
  </r>
  <r>
    <n v="800205977"/>
    <s v="ASOCIACION DE PERSONAS CON AUTISMO-APA"/>
    <s v="APAC"/>
    <n v="2458"/>
    <s v="APAC2458"/>
    <s v="800205977_APAC2458"/>
    <s v="JUN-14-2023"/>
    <s v="JUL-04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459"/>
    <s v="APAC2459"/>
    <s v="800205977_APAC2459"/>
    <s v="JUN-14-2023"/>
    <s v="JUL-04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460"/>
    <s v="APAC2460"/>
    <s v="800205977_APAC2460"/>
    <s v="JUN-14-2023"/>
    <s v="JUL-04-2023"/>
    <n v="2380000"/>
    <n v="2380000"/>
    <x v="0"/>
    <n v="2380000"/>
    <n v="2380000"/>
    <n v="2380000"/>
    <n v="0"/>
    <m/>
    <n v="0"/>
    <m/>
    <m/>
    <d v="2023-08-31T00:00:00"/>
  </r>
  <r>
    <n v="800205977"/>
    <s v="ASOCIACION DE PERSONAS CON AUTISMO-APA"/>
    <s v="APAC"/>
    <n v="2461"/>
    <s v="APAC2461"/>
    <s v="800205977_APAC2461"/>
    <s v="JUN-14-2023"/>
    <s v="JUL-04-2023"/>
    <n v="2765000"/>
    <n v="2765000"/>
    <x v="0"/>
    <n v="2765000"/>
    <n v="2765000"/>
    <n v="2765000"/>
    <n v="0"/>
    <m/>
    <n v="0"/>
    <m/>
    <m/>
    <d v="2023-08-31T00:00:00"/>
  </r>
  <r>
    <n v="800205977"/>
    <s v="ASOCIACION DE PERSONAS CON AUTISMO-APA"/>
    <s v="APAC"/>
    <n v="2462"/>
    <s v="APAC2462"/>
    <s v="800205977_APAC2462"/>
    <s v="JUN-14-2023"/>
    <s v="JUL-04-2023"/>
    <n v="2765000"/>
    <n v="2765000"/>
    <x v="0"/>
    <n v="2765000"/>
    <n v="2765000"/>
    <n v="2765000"/>
    <n v="0"/>
    <m/>
    <n v="0"/>
    <m/>
    <m/>
    <d v="2023-08-31T00:00:00"/>
  </r>
  <r>
    <n v="800205977"/>
    <s v="ASOCIACION DE PERSONAS CON AUTISMO-APA"/>
    <s v="APAC"/>
    <n v="2463"/>
    <s v="APAC2463"/>
    <s v="800205977_APAC2463"/>
    <s v="JUN-14-2023"/>
    <s v="JUL-04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464"/>
    <s v="APAC2464"/>
    <s v="800205977_APAC2464"/>
    <s v="JUN-14-2023"/>
    <s v="JUL-04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465"/>
    <s v="APAC2465"/>
    <s v="800205977_APAC2465"/>
    <s v="JUN-14-2023"/>
    <s v="JUL-04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467"/>
    <s v="APAC2467"/>
    <s v="800205977_APAC2467"/>
    <s v="JUN-14-2023"/>
    <s v="JUL-04-2023"/>
    <n v="1368000"/>
    <n v="1368000"/>
    <x v="0"/>
    <n v="1368000"/>
    <n v="1368000"/>
    <n v="1368000"/>
    <n v="0"/>
    <m/>
    <n v="0"/>
    <m/>
    <m/>
    <d v="2023-08-31T00:00:00"/>
  </r>
  <r>
    <n v="800205977"/>
    <s v="ASOCIACION DE PERSONAS CON AUTISMO-APA"/>
    <s v="APAC"/>
    <n v="2468"/>
    <s v="APAC2468"/>
    <s v="800205977_APAC2468"/>
    <s v="JUN-14-2023"/>
    <s v="JUL-04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469"/>
    <s v="APAC2469"/>
    <s v="800205977_APAC2469"/>
    <s v="JUN-14-2023"/>
    <s v="JUL-04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512"/>
    <s v="APAC2512"/>
    <s v="800205977_APAC2512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13"/>
    <s v="APAC2513"/>
    <s v="800205977_APAC2513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14"/>
    <s v="APAC2514"/>
    <s v="800205977_APAC2514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15"/>
    <s v="APAC2515"/>
    <s v="800205977_APAC2515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16"/>
    <s v="APAC2516"/>
    <s v="800205977_APAC2516"/>
    <s v="JUL-11-2023"/>
    <s v="JUL-12-2023"/>
    <n v="5600000"/>
    <n v="5600000"/>
    <x v="0"/>
    <n v="5600000"/>
    <n v="5600000"/>
    <n v="5600000"/>
    <n v="0"/>
    <m/>
    <n v="0"/>
    <m/>
    <m/>
    <d v="2023-08-31T00:00:00"/>
  </r>
  <r>
    <n v="800205977"/>
    <s v="ASOCIACION DE PERSONAS CON AUTISMO-APA"/>
    <s v="APAC"/>
    <n v="2517"/>
    <s v="APAC2517"/>
    <s v="800205977_APAC2517"/>
    <s v="JUL-11-2023"/>
    <s v="JUL-12-2023"/>
    <n v="3220000"/>
    <n v="3220000"/>
    <x v="0"/>
    <n v="3220000"/>
    <n v="3220000"/>
    <n v="3220000"/>
    <n v="0"/>
    <m/>
    <n v="0"/>
    <m/>
    <m/>
    <d v="2023-08-31T00:00:00"/>
  </r>
  <r>
    <n v="800205977"/>
    <s v="ASOCIACION DE PERSONAS CON AUTISMO-APA"/>
    <s v="APAC"/>
    <n v="2518"/>
    <s v="APAC2518"/>
    <s v="800205977_APAC2518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19"/>
    <s v="APAC2519"/>
    <s v="800205977_APAC2519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20"/>
    <s v="APAC2520"/>
    <s v="800205977_APAC2520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21"/>
    <s v="APAC2521"/>
    <s v="800205977_APAC2521"/>
    <s v="JUL-11-2023"/>
    <s v="JUL-12-2023"/>
    <n v="1960000"/>
    <n v="1960000"/>
    <x v="0"/>
    <n v="1960000"/>
    <n v="1960000"/>
    <n v="1960000"/>
    <n v="0"/>
    <m/>
    <n v="0"/>
    <m/>
    <m/>
    <d v="2023-08-31T00:00:00"/>
  </r>
  <r>
    <n v="800205977"/>
    <s v="ASOCIACION DE PERSONAS CON AUTISMO-APA"/>
    <s v="APAC"/>
    <n v="2522"/>
    <s v="APAC2522"/>
    <s v="800205977_APAC2522"/>
    <s v="JUL-11-2023"/>
    <s v="JUL-12-2023"/>
    <n v="4025000"/>
    <n v="4025000"/>
    <x v="0"/>
    <n v="4025000"/>
    <n v="4025000"/>
    <n v="4025000"/>
    <n v="0"/>
    <m/>
    <n v="0"/>
    <m/>
    <m/>
    <d v="2023-08-31T00:00:00"/>
  </r>
  <r>
    <n v="800205977"/>
    <s v="ASOCIACION DE PERSONAS CON AUTISMO-APA"/>
    <s v="APAC"/>
    <n v="2523"/>
    <s v="APAC2523"/>
    <s v="800205977_APAC2523"/>
    <s v="JUL-11-2023"/>
    <s v="JUL-12-2023"/>
    <n v="2625000"/>
    <n v="2625000"/>
    <x v="0"/>
    <n v="2625000"/>
    <n v="2625000"/>
    <n v="2625000"/>
    <n v="0"/>
    <m/>
    <n v="0"/>
    <m/>
    <m/>
    <d v="2023-08-31T00:00:00"/>
  </r>
  <r>
    <n v="800205977"/>
    <s v="ASOCIACION DE PERSONAS CON AUTISMO-APA"/>
    <s v="APAC"/>
    <n v="2524"/>
    <s v="APAC2524"/>
    <s v="800205977_APAC2524"/>
    <s v="JUL-11-2023"/>
    <s v="JUL-12-2023"/>
    <n v="1120000"/>
    <n v="1120000"/>
    <x v="0"/>
    <n v="1120000"/>
    <n v="1120000"/>
    <n v="1120000"/>
    <n v="0"/>
    <m/>
    <n v="0"/>
    <m/>
    <m/>
    <d v="2023-08-31T00:00:00"/>
  </r>
  <r>
    <n v="800205977"/>
    <s v="ASOCIACION DE PERSONAS CON AUTISMO-APA"/>
    <s v="APAC"/>
    <n v="2525"/>
    <s v="APAC2525"/>
    <s v="800205977_APAC2525"/>
    <s v="JUL-11-2023"/>
    <s v="JUL-12-2023"/>
    <n v="1050000"/>
    <n v="1050000"/>
    <x v="0"/>
    <n v="1050000"/>
    <n v="1050000"/>
    <n v="1050000"/>
    <n v="0"/>
    <m/>
    <n v="0"/>
    <m/>
    <m/>
    <d v="2023-08-31T00:00:00"/>
  </r>
  <r>
    <n v="800205977"/>
    <s v="ASOCIACION DE PERSONAS CON AUTISMO-APA"/>
    <s v="APAC"/>
    <n v="2526"/>
    <s v="APAC2526"/>
    <s v="800205977_APAC2526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27"/>
    <s v="APAC2527"/>
    <s v="800205977_APAC2527"/>
    <s v="JUL-11-2023"/>
    <s v="JUL-12-2023"/>
    <n v="5180000"/>
    <n v="5180000"/>
    <x v="0"/>
    <n v="5180000"/>
    <n v="5180000"/>
    <n v="5180000"/>
    <n v="0"/>
    <m/>
    <n v="0"/>
    <m/>
    <m/>
    <d v="2023-08-31T00:00:00"/>
  </r>
  <r>
    <n v="800205977"/>
    <s v="ASOCIACION DE PERSONAS CON AUTISMO-APA"/>
    <s v="APAC"/>
    <n v="2528"/>
    <s v="APAC2528"/>
    <s v="800205977_APAC2528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29"/>
    <s v="APAC2529"/>
    <s v="800205977_APAC2529"/>
    <s v="JUL-11-2023"/>
    <s v="JUL-12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530"/>
    <s v="APAC2530"/>
    <s v="800205977_APAC2530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31"/>
    <s v="APAC2531"/>
    <s v="800205977_APAC2531"/>
    <s v="JUL-11-2023"/>
    <s v="JUL-12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532"/>
    <s v="APAC2532"/>
    <s v="800205977_APAC2532"/>
    <s v="JUL-11-2023"/>
    <s v="JUL-12-2023"/>
    <n v="684000"/>
    <n v="684000"/>
    <x v="2"/>
    <n v="0"/>
    <n v="0"/>
    <n v="0"/>
    <n v="0"/>
    <m/>
    <n v="0"/>
    <m/>
    <m/>
    <d v="2023-08-31T00:00:00"/>
  </r>
  <r>
    <n v="800205977"/>
    <s v="ASOCIACION DE PERSONAS CON AUTISMO-APA"/>
    <s v="APAC"/>
    <n v="2533"/>
    <s v="APAC2533"/>
    <s v="800205977_APAC2533"/>
    <s v="JUL-11-2023"/>
    <s v="JUL-12-2023"/>
    <n v="1368000"/>
    <n v="1368000"/>
    <x v="0"/>
    <n v="1368000"/>
    <n v="1368000"/>
    <n v="1368000"/>
    <n v="0"/>
    <m/>
    <n v="0"/>
    <m/>
    <m/>
    <d v="2023-08-31T00:00:00"/>
  </r>
  <r>
    <n v="800205977"/>
    <s v="ASOCIACION DE PERSONAS CON AUTISMO-APA"/>
    <s v="APAC"/>
    <n v="2534"/>
    <s v="APAC2534"/>
    <s v="800205977_APAC2534"/>
    <s v="JUL-11-2023"/>
    <s v="JUL-12-2023"/>
    <n v="2380000"/>
    <n v="2380000"/>
    <x v="0"/>
    <n v="2380000"/>
    <n v="2380000"/>
    <n v="2380000"/>
    <n v="0"/>
    <m/>
    <n v="0"/>
    <m/>
    <m/>
    <d v="2023-08-31T00:00:00"/>
  </r>
  <r>
    <n v="800205977"/>
    <s v="ASOCIACION DE PERSONAS CON AUTISMO-APA"/>
    <s v="APAC"/>
    <n v="2535"/>
    <s v="APAC2535"/>
    <s v="800205977_APAC2535"/>
    <s v="JUL-11-2023"/>
    <s v="JUL-12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536"/>
    <s v="APAC2536"/>
    <s v="800205977_APAC2536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37"/>
    <s v="APAC2537"/>
    <s v="800205977_APAC2537"/>
    <s v="JUL-11-2023"/>
    <s v="JUL-12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538"/>
    <s v="APAC2538"/>
    <s v="800205977_APAC2538"/>
    <s v="JUL-11-2023"/>
    <s v="JUL-12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80"/>
    <s v="APAC2580"/>
    <s v="800205977_APAC2580"/>
    <s v="AGO-09-2023"/>
    <s v="AGO-10-2023"/>
    <n v="455000"/>
    <n v="455000"/>
    <x v="0"/>
    <n v="455000"/>
    <n v="455000"/>
    <n v="455000"/>
    <n v="0"/>
    <m/>
    <n v="0"/>
    <m/>
    <m/>
    <d v="2023-08-31T00:00:00"/>
  </r>
  <r>
    <n v="800205977"/>
    <s v="ASOCIACION DE PERSONAS CON AUTISMO-APA"/>
    <s v="APAC"/>
    <n v="2581"/>
    <s v="APAC2581"/>
    <s v="800205977_APAC2581"/>
    <s v="AGO-09-2023"/>
    <s v="AGO-10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582"/>
    <s v="APAC2582"/>
    <s v="800205977_APAC2582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83"/>
    <s v="APAC2583"/>
    <s v="800205977_APAC2583"/>
    <s v="AGO-09-2023"/>
    <s v="AGO-10-2023"/>
    <n v="2415000"/>
    <n v="2415000"/>
    <x v="0"/>
    <n v="2415000"/>
    <n v="2415000"/>
    <n v="2415000"/>
    <n v="0"/>
    <m/>
    <n v="0"/>
    <m/>
    <m/>
    <d v="2023-08-31T00:00:00"/>
  </r>
  <r>
    <n v="800205977"/>
    <s v="ASOCIACION DE PERSONAS CON AUTISMO-APA"/>
    <s v="APAC"/>
    <n v="2584"/>
    <s v="APAC2584"/>
    <s v="800205977_APAC2584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86"/>
    <s v="APAC2586"/>
    <s v="800205977_APAC2586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87"/>
    <s v="APAC2587"/>
    <s v="800205977_APAC2587"/>
    <s v="AGO-09-2023"/>
    <s v="AGO-10-2023"/>
    <n v="1680000"/>
    <n v="1680000"/>
    <x v="0"/>
    <n v="1680000"/>
    <n v="1680000"/>
    <n v="1680000"/>
    <n v="0"/>
    <m/>
    <n v="0"/>
    <m/>
    <m/>
    <d v="2023-08-31T00:00:00"/>
  </r>
  <r>
    <n v="800205977"/>
    <s v="ASOCIACION DE PERSONAS CON AUTISMO-APA"/>
    <s v="APAC"/>
    <n v="2588"/>
    <s v="APAC2588"/>
    <s v="800205977_APAC2588"/>
    <s v="AGO-09-2023"/>
    <s v="AGO-10-2023"/>
    <n v="2030000"/>
    <n v="2030000"/>
    <x v="0"/>
    <n v="2030000"/>
    <n v="2030000"/>
    <n v="2030000"/>
    <n v="0"/>
    <m/>
    <n v="0"/>
    <m/>
    <m/>
    <d v="2023-08-31T00:00:00"/>
  </r>
  <r>
    <n v="800205977"/>
    <s v="ASOCIACION DE PERSONAS CON AUTISMO-APA"/>
    <s v="APAC"/>
    <n v="2589"/>
    <s v="APAC2589"/>
    <s v="800205977_APAC2589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90"/>
    <s v="APAC2590"/>
    <s v="800205977_APAC2590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91"/>
    <s v="APAC2591"/>
    <s v="800205977_APAC2591"/>
    <s v="AGO-09-2023"/>
    <s v="AGO-10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592"/>
    <s v="APAC2592"/>
    <s v="800205977_APAC2592"/>
    <s v="AGO-09-2023"/>
    <s v="AGO-10-2023"/>
    <n v="3745000"/>
    <n v="3745000"/>
    <x v="0"/>
    <n v="3745000"/>
    <n v="3745000"/>
    <n v="3745000"/>
    <n v="0"/>
    <m/>
    <n v="0"/>
    <m/>
    <m/>
    <d v="2023-08-31T00:00:00"/>
  </r>
  <r>
    <n v="800205977"/>
    <s v="ASOCIACION DE PERSONAS CON AUTISMO-APA"/>
    <s v="APAC"/>
    <n v="2593"/>
    <s v="APAC2593"/>
    <s v="800205977_APAC2593"/>
    <s v="AGO-09-2023"/>
    <s v="AGO-10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594"/>
    <s v="APAC2594"/>
    <s v="800205977_APAC2594"/>
    <s v="AGO-09-2023"/>
    <s v="AGO-10-2023"/>
    <n v="2520000"/>
    <n v="2520000"/>
    <x v="0"/>
    <n v="2520000"/>
    <n v="2520000"/>
    <n v="2520000"/>
    <n v="0"/>
    <m/>
    <n v="0"/>
    <m/>
    <m/>
    <d v="2023-08-31T00:00:00"/>
  </r>
  <r>
    <n v="800205977"/>
    <s v="ASOCIACION DE PERSONAS CON AUTISMO-APA"/>
    <s v="APAC"/>
    <n v="2595"/>
    <s v="APAC2595"/>
    <s v="800205977_APAC2595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96"/>
    <s v="APAC2596"/>
    <s v="800205977_APAC2596"/>
    <s v="AGO-09-2023"/>
    <s v="AGO-10-2023"/>
    <n v="4235000"/>
    <n v="4235000"/>
    <x v="0"/>
    <n v="4235000"/>
    <n v="4235000"/>
    <n v="4235000"/>
    <n v="0"/>
    <m/>
    <n v="0"/>
    <m/>
    <m/>
    <d v="2023-08-31T00:00:00"/>
  </r>
  <r>
    <n v="800205977"/>
    <s v="ASOCIACION DE PERSONAS CON AUTISMO-APA"/>
    <s v="APAC"/>
    <n v="2597"/>
    <s v="APAC2597"/>
    <s v="800205977_APAC2597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598"/>
    <s v="APAC2598"/>
    <s v="800205977_APAC2598"/>
    <s v="AGO-09-2023"/>
    <s v="AGO-10-2023"/>
    <n v="4200000"/>
    <n v="4200000"/>
    <x v="0"/>
    <n v="4200000"/>
    <n v="4200000"/>
    <n v="4200000"/>
    <n v="0"/>
    <m/>
    <n v="0"/>
    <m/>
    <m/>
    <d v="2023-08-31T00:00:00"/>
  </r>
  <r>
    <n v="800205977"/>
    <s v="ASOCIACION DE PERSONAS CON AUTISMO-APA"/>
    <s v="APAC"/>
    <n v="2599"/>
    <s v="APAC2599"/>
    <s v="800205977_APAC2599"/>
    <s v="AGO-09-2023"/>
    <s v="AGO-10-2023"/>
    <n v="3080000"/>
    <n v="3080000"/>
    <x v="0"/>
    <n v="3080000"/>
    <n v="3080000"/>
    <n v="3080000"/>
    <n v="0"/>
    <m/>
    <n v="0"/>
    <m/>
    <m/>
    <d v="2023-08-31T00:00:00"/>
  </r>
  <r>
    <n v="800205977"/>
    <s v="ASOCIACION DE PERSONAS CON AUTISMO-APA"/>
    <s v="APAC"/>
    <n v="2600"/>
    <s v="APAC2600"/>
    <s v="800205977_APAC2600"/>
    <s v="AGO-09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601"/>
    <s v="APAC2601"/>
    <s v="800205977_APAC2601"/>
    <s v="AGO-10-2023"/>
    <s v="AGO-10-2023"/>
    <n v="2800000"/>
    <n v="2800000"/>
    <x v="0"/>
    <n v="2800000"/>
    <n v="2800000"/>
    <n v="2800000"/>
    <n v="0"/>
    <m/>
    <n v="0"/>
    <m/>
    <m/>
    <d v="2023-08-31T00:00:00"/>
  </r>
  <r>
    <n v="800205977"/>
    <s v="ASOCIACION DE PERSONAS CON AUTISMO-APA"/>
    <s v="APAC"/>
    <n v="2602"/>
    <s v="APAC2602"/>
    <s v="800205977_APAC2602"/>
    <s v="AGO-10-2023"/>
    <s v="AGO-10-2023"/>
    <n v="2660000"/>
    <n v="2660000"/>
    <x v="0"/>
    <n v="2660000"/>
    <n v="2660000"/>
    <n v="2660000"/>
    <n v="0"/>
    <m/>
    <n v="0"/>
    <m/>
    <m/>
    <d v="2023-08-31T00:00:00"/>
  </r>
  <r>
    <n v="800205977"/>
    <s v="ASOCIACION DE PERSONAS CON AUTISMO-APA"/>
    <s v="APAC"/>
    <n v="2603"/>
    <s v="APAC2603"/>
    <s v="800205977_APAC2603"/>
    <s v="AGO-10-2023"/>
    <s v="AGO-10-2023"/>
    <n v="2240000"/>
    <n v="2240000"/>
    <x v="0"/>
    <n v="2240000"/>
    <n v="2240000"/>
    <n v="2240000"/>
    <n v="0"/>
    <m/>
    <n v="0"/>
    <m/>
    <m/>
    <d v="2023-08-31T00:00:00"/>
  </r>
  <r>
    <n v="800205977"/>
    <s v="ASOCIACION DE PERSONAS CON AUTISMO-APA"/>
    <s v="APAC"/>
    <n v="2604"/>
    <s v="APAC2604"/>
    <s v="800205977_APAC2604"/>
    <s v="AGO-10-2023"/>
    <s v="AGO-10-2023"/>
    <n v="3500000"/>
    <n v="3500000"/>
    <x v="0"/>
    <n v="3500000"/>
    <n v="3500000"/>
    <n v="3500000"/>
    <n v="0"/>
    <m/>
    <n v="0"/>
    <m/>
    <m/>
    <d v="2023-08-31T00:00:00"/>
  </r>
  <r>
    <n v="800205977"/>
    <s v="ASOCIACION DE PERSONAS CON AUTISMO-APA"/>
    <s v="APAC"/>
    <n v="2605"/>
    <s v="APAC2605"/>
    <s v="800205977_APAC2605"/>
    <s v="AGO-10-2023"/>
    <s v="AGO-10-2023"/>
    <n v="1368000"/>
    <n v="1368000"/>
    <x v="0"/>
    <n v="1368000"/>
    <n v="1368000"/>
    <n v="1368000"/>
    <n v="0"/>
    <m/>
    <n v="0"/>
    <m/>
    <m/>
    <d v="2023-08-31T00:00:00"/>
  </r>
  <r>
    <n v="800205977"/>
    <s v="ASOCIACION DE PERSONAS CON AUTISMO-APA"/>
    <s v="APAC"/>
    <n v="2606"/>
    <s v="APAC2606"/>
    <s v="800205977_APAC2606"/>
    <s v="AGO-10-2023"/>
    <s v="AGO-10-2023"/>
    <n v="684000"/>
    <n v="684000"/>
    <x v="0"/>
    <n v="684000"/>
    <n v="684000"/>
    <n v="684000"/>
    <n v="0"/>
    <m/>
    <n v="0"/>
    <m/>
    <m/>
    <d v="2023-08-31T00:00:00"/>
  </r>
  <r>
    <n v="800205977"/>
    <s v="ASOCIACION DE PERSONAS CON AUTISMO-APA"/>
    <s v="APAC"/>
    <n v="2607"/>
    <s v="APAC2607"/>
    <s v="800205977_APAC2607"/>
    <s v="AGO-10-2023"/>
    <s v="AGO-10-2023"/>
    <n v="684000"/>
    <n v="684000"/>
    <x v="0"/>
    <n v="684000"/>
    <n v="684000"/>
    <n v="684000"/>
    <n v="0"/>
    <m/>
    <n v="0"/>
    <m/>
    <m/>
    <d v="2023-08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B2:D6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axis="axisRow" dataField="1" showAll="0">
      <items count="4">
        <item x="1"/>
        <item x="2"/>
        <item x="0"/>
        <item t="default"/>
      </items>
    </pivotField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showAll="0"/>
    <pivotField numFmtId="14"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 de Facturas" fld="10" subtotal="count" baseField="0" baseItem="0"/>
    <dataField name="Saldo facturas" fld="9" baseField="0" baseItem="0"/>
  </dataFields>
  <formats count="33">
    <format dxfId="32">
      <pivotArea field="10" type="button" dataOnly="0" labelOnly="1" outline="0" axis="axisRow" fieldPosition="0"/>
    </format>
    <format dxfId="31">
      <pivotArea dataOnly="0" labelOnly="1" outline="0" axis="axisValues" fieldPosition="0"/>
    </format>
    <format dxfId="30">
      <pivotArea field="10" type="button" dataOnly="0" labelOnly="1" outline="0" axis="axisRow" fieldPosition="0"/>
    </format>
    <format dxfId="29">
      <pivotArea dataOnly="0" labelOnly="1" outline="0" axis="axisValues" fieldPosition="0"/>
    </format>
    <format dxfId="28">
      <pivotArea field="10" type="button" dataOnly="0" labelOnly="1" outline="0" axis="axisRow" fieldPosition="0"/>
    </format>
    <format dxfId="27">
      <pivotArea dataOnly="0" labelOnly="1" outline="0" axis="axisValues" fieldPosition="0"/>
    </format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0" type="button" dataOnly="0" labelOnly="1" outline="0" axis="axisRow" fieldPosition="0"/>
    </format>
    <format dxfId="23">
      <pivotArea dataOnly="0" labelOnly="1" outline="0" axis="axisValues" fieldPosition="0"/>
    </format>
    <format dxfId="22">
      <pivotArea dataOnly="0" labelOnly="1" fieldPosition="0">
        <references count="1">
          <reference field="10" count="0"/>
        </references>
      </pivotArea>
    </format>
    <format dxfId="21">
      <pivotArea dataOnly="0" labelOnly="1" grandRow="1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0" type="button" dataOnly="0" labelOnly="1" outline="0" axis="axisRow" fieldPosition="0"/>
    </format>
    <format dxfId="13">
      <pivotArea dataOnly="0" labelOnly="1" fieldPosition="0">
        <references count="1">
          <reference field="10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0" type="button" dataOnly="0" labelOnly="1" outline="0" axis="axisRow" fieldPosition="0"/>
    </format>
    <format dxfId="7">
      <pivotArea dataOnly="0" labelOnly="1" fieldPosition="0">
        <references count="1">
          <reference field="10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grandRow="1" outline="0" collapsedLevelsAreSubtotals="1" fieldPosition="0"/>
    </format>
    <format dxfId="3">
      <pivotArea field="10" type="button" dataOnly="0" labelOnly="1" outline="0" axis="axisRow" fieldPosition="0"/>
    </format>
    <format dxfId="2">
      <pivotArea field="10" type="button" dataOnly="0" labelOnly="1" outline="0" axis="axisRow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3"/>
  <sheetViews>
    <sheetView showGridLines="0" zoomScale="120" zoomScaleNormal="120" workbookViewId="0">
      <selection activeCell="E1" sqref="E1"/>
    </sheetView>
  </sheetViews>
  <sheetFormatPr baseColWidth="10" defaultColWidth="11.5703125" defaultRowHeight="12" x14ac:dyDescent="0.2"/>
  <cols>
    <col min="1" max="1" width="11.5703125" style="8"/>
    <col min="2" max="2" width="41.140625" style="8" bestFit="1" customWidth="1"/>
    <col min="3" max="3" width="9" style="8" customWidth="1"/>
    <col min="4" max="4" width="8.85546875" style="8" customWidth="1"/>
    <col min="5" max="5" width="14" style="8" bestFit="1" customWidth="1"/>
    <col min="6" max="6" width="15.28515625" style="8" bestFit="1" customWidth="1"/>
    <col min="7" max="7" width="9.28515625" style="8" customWidth="1"/>
    <col min="8" max="8" width="12.85546875" style="8" bestFit="1" customWidth="1"/>
    <col min="9" max="9" width="15.7109375" style="8" bestFit="1" customWidth="1"/>
    <col min="10" max="10" width="11.42578125" style="8" customWidth="1"/>
    <col min="11" max="11" width="59.7109375" style="8" bestFit="1" customWidth="1"/>
    <col min="12" max="16384" width="11.5703125" style="8"/>
  </cols>
  <sheetData>
    <row r="1" spans="1:11" s="2" customFormat="1" ht="24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">
      <c r="A2" s="3">
        <v>800205977</v>
      </c>
      <c r="B2" s="4" t="s">
        <v>11</v>
      </c>
      <c r="C2" s="3" t="s">
        <v>12</v>
      </c>
      <c r="D2" s="4">
        <v>1800</v>
      </c>
      <c r="E2" s="3" t="s">
        <v>13</v>
      </c>
      <c r="F2" s="3" t="s">
        <v>14</v>
      </c>
      <c r="G2" s="5">
        <v>1303968</v>
      </c>
      <c r="H2" s="6">
        <v>1303968</v>
      </c>
      <c r="I2" s="3" t="s">
        <v>35</v>
      </c>
      <c r="J2" s="7" t="s">
        <v>36</v>
      </c>
      <c r="K2" s="7" t="s">
        <v>37</v>
      </c>
    </row>
    <row r="3" spans="1:11" x14ac:dyDescent="0.2">
      <c r="A3" s="3">
        <v>800205977</v>
      </c>
      <c r="B3" s="4" t="s">
        <v>11</v>
      </c>
      <c r="C3" s="3" t="s">
        <v>12</v>
      </c>
      <c r="D3" s="4">
        <v>1801</v>
      </c>
      <c r="E3" s="3" t="s">
        <v>13</v>
      </c>
      <c r="F3" s="3" t="s">
        <v>14</v>
      </c>
      <c r="G3" s="5">
        <v>1540000</v>
      </c>
      <c r="H3" s="6">
        <v>1540000</v>
      </c>
      <c r="I3" s="3" t="s">
        <v>35</v>
      </c>
      <c r="J3" s="7" t="s">
        <v>36</v>
      </c>
      <c r="K3" s="7" t="s">
        <v>37</v>
      </c>
    </row>
    <row r="4" spans="1:11" x14ac:dyDescent="0.2">
      <c r="A4" s="3">
        <v>800205977</v>
      </c>
      <c r="B4" s="4" t="s">
        <v>11</v>
      </c>
      <c r="C4" s="3" t="s">
        <v>12</v>
      </c>
      <c r="D4" s="4">
        <v>1802</v>
      </c>
      <c r="E4" s="3" t="s">
        <v>13</v>
      </c>
      <c r="F4" s="3" t="s">
        <v>14</v>
      </c>
      <c r="G4" s="5">
        <v>2660000</v>
      </c>
      <c r="H4" s="6">
        <v>2660000</v>
      </c>
      <c r="I4" s="3" t="s">
        <v>35</v>
      </c>
      <c r="J4" s="7" t="s">
        <v>36</v>
      </c>
      <c r="K4" s="7" t="s">
        <v>37</v>
      </c>
    </row>
    <row r="5" spans="1:11" x14ac:dyDescent="0.2">
      <c r="A5" s="3">
        <v>800205977</v>
      </c>
      <c r="B5" s="4" t="s">
        <v>11</v>
      </c>
      <c r="C5" s="3" t="s">
        <v>12</v>
      </c>
      <c r="D5" s="4">
        <v>1807</v>
      </c>
      <c r="E5" s="3" t="s">
        <v>13</v>
      </c>
      <c r="F5" s="3" t="s">
        <v>14</v>
      </c>
      <c r="G5" s="5">
        <v>2800000</v>
      </c>
      <c r="H5" s="6">
        <v>2800000</v>
      </c>
      <c r="I5" s="3" t="s">
        <v>35</v>
      </c>
      <c r="J5" s="7" t="s">
        <v>36</v>
      </c>
      <c r="K5" s="7" t="s">
        <v>37</v>
      </c>
    </row>
    <row r="6" spans="1:11" x14ac:dyDescent="0.2">
      <c r="A6" s="3">
        <v>800205977</v>
      </c>
      <c r="B6" s="4" t="s">
        <v>11</v>
      </c>
      <c r="C6" s="3" t="s">
        <v>12</v>
      </c>
      <c r="D6" s="4">
        <v>1814</v>
      </c>
      <c r="E6" s="3" t="s">
        <v>15</v>
      </c>
      <c r="F6" s="3" t="s">
        <v>16</v>
      </c>
      <c r="G6" s="5">
        <v>651984</v>
      </c>
      <c r="H6" s="6">
        <v>651984</v>
      </c>
      <c r="I6" s="3" t="s">
        <v>35</v>
      </c>
      <c r="J6" s="7" t="s">
        <v>36</v>
      </c>
      <c r="K6" s="7" t="s">
        <v>37</v>
      </c>
    </row>
    <row r="7" spans="1:11" x14ac:dyDescent="0.2">
      <c r="A7" s="3">
        <v>800205977</v>
      </c>
      <c r="B7" s="4" t="s">
        <v>11</v>
      </c>
      <c r="C7" s="3" t="s">
        <v>12</v>
      </c>
      <c r="D7" s="4">
        <v>1815</v>
      </c>
      <c r="E7" s="3" t="s">
        <v>15</v>
      </c>
      <c r="F7" s="3" t="s">
        <v>16</v>
      </c>
      <c r="G7" s="5">
        <v>651984</v>
      </c>
      <c r="H7" s="6">
        <v>463984</v>
      </c>
      <c r="I7" s="3" t="s">
        <v>35</v>
      </c>
      <c r="J7" s="7" t="s">
        <v>36</v>
      </c>
      <c r="K7" s="7" t="s">
        <v>37</v>
      </c>
    </row>
    <row r="8" spans="1:11" x14ac:dyDescent="0.2">
      <c r="A8" s="3">
        <v>800205977</v>
      </c>
      <c r="B8" s="4" t="s">
        <v>11</v>
      </c>
      <c r="C8" s="3" t="s">
        <v>12</v>
      </c>
      <c r="D8" s="4">
        <v>1817</v>
      </c>
      <c r="E8" s="3" t="s">
        <v>15</v>
      </c>
      <c r="F8" s="3" t="s">
        <v>16</v>
      </c>
      <c r="G8" s="5">
        <v>5600000</v>
      </c>
      <c r="H8" s="6">
        <v>5600000</v>
      </c>
      <c r="I8" s="3" t="s">
        <v>35</v>
      </c>
      <c r="J8" s="7" t="s">
        <v>36</v>
      </c>
      <c r="K8" s="7" t="s">
        <v>37</v>
      </c>
    </row>
    <row r="9" spans="1:11" x14ac:dyDescent="0.2">
      <c r="A9" s="3">
        <v>800205977</v>
      </c>
      <c r="B9" s="4" t="s">
        <v>11</v>
      </c>
      <c r="C9" s="3" t="s">
        <v>12</v>
      </c>
      <c r="D9" s="4">
        <v>1818</v>
      </c>
      <c r="E9" s="3" t="s">
        <v>15</v>
      </c>
      <c r="F9" s="3" t="s">
        <v>16</v>
      </c>
      <c r="G9" s="5">
        <v>2800000</v>
      </c>
      <c r="H9" s="6">
        <v>2800000</v>
      </c>
      <c r="I9" s="3" t="s">
        <v>35</v>
      </c>
      <c r="J9" s="7" t="s">
        <v>36</v>
      </c>
      <c r="K9" s="7" t="s">
        <v>37</v>
      </c>
    </row>
    <row r="10" spans="1:11" x14ac:dyDescent="0.2">
      <c r="A10" s="3">
        <v>800205977</v>
      </c>
      <c r="B10" s="4" t="s">
        <v>11</v>
      </c>
      <c r="C10" s="3" t="s">
        <v>12</v>
      </c>
      <c r="D10" s="4">
        <v>1821</v>
      </c>
      <c r="E10" s="3" t="s">
        <v>15</v>
      </c>
      <c r="F10" s="3" t="s">
        <v>16</v>
      </c>
      <c r="G10" s="5">
        <v>980000</v>
      </c>
      <c r="H10" s="6">
        <v>980000</v>
      </c>
      <c r="I10" s="3" t="s">
        <v>35</v>
      </c>
      <c r="J10" s="7" t="s">
        <v>36</v>
      </c>
      <c r="K10" s="7" t="s">
        <v>37</v>
      </c>
    </row>
    <row r="11" spans="1:11" x14ac:dyDescent="0.2">
      <c r="A11" s="3">
        <v>800205977</v>
      </c>
      <c r="B11" s="4" t="s">
        <v>11</v>
      </c>
      <c r="C11" s="3" t="s">
        <v>12</v>
      </c>
      <c r="D11" s="4">
        <v>1822</v>
      </c>
      <c r="E11" s="3" t="s">
        <v>15</v>
      </c>
      <c r="F11" s="3" t="s">
        <v>16</v>
      </c>
      <c r="G11" s="5">
        <v>2800000</v>
      </c>
      <c r="H11" s="6">
        <v>2800000</v>
      </c>
      <c r="I11" s="3" t="s">
        <v>35</v>
      </c>
      <c r="J11" s="7" t="s">
        <v>36</v>
      </c>
      <c r="K11" s="7" t="s">
        <v>37</v>
      </c>
    </row>
    <row r="12" spans="1:11" x14ac:dyDescent="0.2">
      <c r="A12" s="3">
        <v>800205977</v>
      </c>
      <c r="B12" s="4" t="s">
        <v>11</v>
      </c>
      <c r="C12" s="3" t="s">
        <v>12</v>
      </c>
      <c r="D12" s="4">
        <v>1823</v>
      </c>
      <c r="E12" s="3" t="s">
        <v>15</v>
      </c>
      <c r="F12" s="3" t="s">
        <v>16</v>
      </c>
      <c r="G12" s="5">
        <v>2730000</v>
      </c>
      <c r="H12" s="6">
        <v>2730000</v>
      </c>
      <c r="I12" s="3" t="s">
        <v>35</v>
      </c>
      <c r="J12" s="7" t="s">
        <v>36</v>
      </c>
      <c r="K12" s="7" t="s">
        <v>37</v>
      </c>
    </row>
    <row r="13" spans="1:11" x14ac:dyDescent="0.2">
      <c r="A13" s="3">
        <v>800205977</v>
      </c>
      <c r="B13" s="4" t="s">
        <v>11</v>
      </c>
      <c r="C13" s="3" t="s">
        <v>12</v>
      </c>
      <c r="D13" s="4">
        <v>1824</v>
      </c>
      <c r="E13" s="3" t="s">
        <v>15</v>
      </c>
      <c r="F13" s="3" t="s">
        <v>16</v>
      </c>
      <c r="G13" s="5">
        <v>2800000</v>
      </c>
      <c r="H13" s="6">
        <v>2800000</v>
      </c>
      <c r="I13" s="3" t="s">
        <v>35</v>
      </c>
      <c r="J13" s="7" t="s">
        <v>36</v>
      </c>
      <c r="K13" s="7" t="s">
        <v>37</v>
      </c>
    </row>
    <row r="14" spans="1:11" x14ac:dyDescent="0.2">
      <c r="A14" s="3">
        <v>800205977</v>
      </c>
      <c r="B14" s="4" t="s">
        <v>11</v>
      </c>
      <c r="C14" s="3" t="s">
        <v>12</v>
      </c>
      <c r="D14" s="4">
        <v>1825</v>
      </c>
      <c r="E14" s="3" t="s">
        <v>15</v>
      </c>
      <c r="F14" s="3" t="s">
        <v>16</v>
      </c>
      <c r="G14" s="5">
        <v>2485000</v>
      </c>
      <c r="H14" s="6">
        <v>2485000</v>
      </c>
      <c r="I14" s="3" t="s">
        <v>35</v>
      </c>
      <c r="J14" s="7" t="s">
        <v>36</v>
      </c>
      <c r="K14" s="7" t="s">
        <v>37</v>
      </c>
    </row>
    <row r="15" spans="1:11" x14ac:dyDescent="0.2">
      <c r="A15" s="3">
        <v>800205977</v>
      </c>
      <c r="B15" s="4" t="s">
        <v>11</v>
      </c>
      <c r="C15" s="3" t="s">
        <v>12</v>
      </c>
      <c r="D15" s="4">
        <v>1826</v>
      </c>
      <c r="E15" s="3" t="s">
        <v>15</v>
      </c>
      <c r="F15" s="3" t="s">
        <v>16</v>
      </c>
      <c r="G15" s="5">
        <v>2800000</v>
      </c>
      <c r="H15" s="6">
        <v>2800000</v>
      </c>
      <c r="I15" s="3" t="s">
        <v>35</v>
      </c>
      <c r="J15" s="7" t="s">
        <v>36</v>
      </c>
      <c r="K15" s="7" t="s">
        <v>37</v>
      </c>
    </row>
    <row r="16" spans="1:11" x14ac:dyDescent="0.2">
      <c r="A16" s="3">
        <v>800205977</v>
      </c>
      <c r="B16" s="4" t="s">
        <v>11</v>
      </c>
      <c r="C16" s="3" t="s">
        <v>12</v>
      </c>
      <c r="D16" s="4">
        <v>1886</v>
      </c>
      <c r="E16" s="3" t="s">
        <v>17</v>
      </c>
      <c r="F16" s="3" t="s">
        <v>18</v>
      </c>
      <c r="G16" s="5">
        <v>2800000</v>
      </c>
      <c r="H16" s="6">
        <v>2800000</v>
      </c>
      <c r="I16" s="3" t="s">
        <v>35</v>
      </c>
      <c r="J16" s="7" t="s">
        <v>36</v>
      </c>
      <c r="K16" s="7" t="s">
        <v>37</v>
      </c>
    </row>
    <row r="17" spans="1:11" x14ac:dyDescent="0.2">
      <c r="A17" s="3">
        <v>800205977</v>
      </c>
      <c r="B17" s="4" t="s">
        <v>11</v>
      </c>
      <c r="C17" s="3" t="s">
        <v>12</v>
      </c>
      <c r="D17" s="4">
        <v>1888</v>
      </c>
      <c r="E17" s="3" t="s">
        <v>17</v>
      </c>
      <c r="F17" s="3" t="s">
        <v>18</v>
      </c>
      <c r="G17" s="5">
        <v>2660000</v>
      </c>
      <c r="H17" s="6">
        <v>2660000</v>
      </c>
      <c r="I17" s="3" t="s">
        <v>35</v>
      </c>
      <c r="J17" s="7" t="s">
        <v>36</v>
      </c>
      <c r="K17" s="7" t="s">
        <v>37</v>
      </c>
    </row>
    <row r="18" spans="1:11" x14ac:dyDescent="0.2">
      <c r="A18" s="3">
        <v>800205977</v>
      </c>
      <c r="B18" s="4" t="s">
        <v>11</v>
      </c>
      <c r="C18" s="3" t="s">
        <v>12</v>
      </c>
      <c r="D18" s="4">
        <v>1890</v>
      </c>
      <c r="E18" s="3" t="s">
        <v>17</v>
      </c>
      <c r="F18" s="3" t="s">
        <v>18</v>
      </c>
      <c r="G18" s="5">
        <v>2660000</v>
      </c>
      <c r="H18" s="6">
        <v>2660000</v>
      </c>
      <c r="I18" s="3" t="s">
        <v>35</v>
      </c>
      <c r="J18" s="7" t="s">
        <v>36</v>
      </c>
      <c r="K18" s="7" t="s">
        <v>37</v>
      </c>
    </row>
    <row r="19" spans="1:11" x14ac:dyDescent="0.2">
      <c r="A19" s="3">
        <v>800205977</v>
      </c>
      <c r="B19" s="4" t="s">
        <v>11</v>
      </c>
      <c r="C19" s="3" t="s">
        <v>12</v>
      </c>
      <c r="D19" s="4">
        <v>1892</v>
      </c>
      <c r="E19" s="3" t="s">
        <v>17</v>
      </c>
      <c r="F19" s="3" t="s">
        <v>18</v>
      </c>
      <c r="G19" s="5">
        <v>2100000</v>
      </c>
      <c r="H19" s="6">
        <v>2100000</v>
      </c>
      <c r="I19" s="3" t="s">
        <v>35</v>
      </c>
      <c r="J19" s="7" t="s">
        <v>36</v>
      </c>
      <c r="K19" s="7" t="s">
        <v>37</v>
      </c>
    </row>
    <row r="20" spans="1:11" x14ac:dyDescent="0.2">
      <c r="A20" s="3">
        <v>800205977</v>
      </c>
      <c r="B20" s="4" t="s">
        <v>11</v>
      </c>
      <c r="C20" s="3" t="s">
        <v>12</v>
      </c>
      <c r="D20" s="4">
        <v>1893</v>
      </c>
      <c r="E20" s="3" t="s">
        <v>17</v>
      </c>
      <c r="F20" s="3" t="s">
        <v>18</v>
      </c>
      <c r="G20" s="5">
        <v>4200000</v>
      </c>
      <c r="H20" s="6">
        <v>4200000</v>
      </c>
      <c r="I20" s="3" t="s">
        <v>35</v>
      </c>
      <c r="J20" s="7" t="s">
        <v>36</v>
      </c>
      <c r="K20" s="7" t="s">
        <v>37</v>
      </c>
    </row>
    <row r="21" spans="1:11" x14ac:dyDescent="0.2">
      <c r="A21" s="3">
        <v>800205977</v>
      </c>
      <c r="B21" s="4" t="s">
        <v>11</v>
      </c>
      <c r="C21" s="3" t="s">
        <v>12</v>
      </c>
      <c r="D21" s="4">
        <v>1894</v>
      </c>
      <c r="E21" s="3" t="s">
        <v>17</v>
      </c>
      <c r="F21" s="3" t="s">
        <v>18</v>
      </c>
      <c r="G21" s="5">
        <v>4200000</v>
      </c>
      <c r="H21" s="6">
        <v>4200000</v>
      </c>
      <c r="I21" s="3" t="s">
        <v>35</v>
      </c>
      <c r="J21" s="7" t="s">
        <v>36</v>
      </c>
      <c r="K21" s="7" t="s">
        <v>37</v>
      </c>
    </row>
    <row r="22" spans="1:11" x14ac:dyDescent="0.2">
      <c r="A22" s="3">
        <v>800205977</v>
      </c>
      <c r="B22" s="4" t="s">
        <v>11</v>
      </c>
      <c r="C22" s="3" t="s">
        <v>12</v>
      </c>
      <c r="D22" s="4">
        <v>1895</v>
      </c>
      <c r="E22" s="3" t="s">
        <v>17</v>
      </c>
      <c r="F22" s="3" t="s">
        <v>18</v>
      </c>
      <c r="G22" s="5">
        <v>2800000</v>
      </c>
      <c r="H22" s="6">
        <v>2800000</v>
      </c>
      <c r="I22" s="3" t="s">
        <v>35</v>
      </c>
      <c r="J22" s="7" t="s">
        <v>36</v>
      </c>
      <c r="K22" s="7" t="s">
        <v>37</v>
      </c>
    </row>
    <row r="23" spans="1:11" x14ac:dyDescent="0.2">
      <c r="A23" s="3">
        <v>800205977</v>
      </c>
      <c r="B23" s="4" t="s">
        <v>11</v>
      </c>
      <c r="C23" s="3" t="s">
        <v>12</v>
      </c>
      <c r="D23" s="4">
        <v>1896</v>
      </c>
      <c r="E23" s="3" t="s">
        <v>17</v>
      </c>
      <c r="F23" s="3" t="s">
        <v>18</v>
      </c>
      <c r="G23" s="5">
        <v>2800000</v>
      </c>
      <c r="H23" s="6">
        <v>2800000</v>
      </c>
      <c r="I23" s="3" t="s">
        <v>35</v>
      </c>
      <c r="J23" s="7" t="s">
        <v>36</v>
      </c>
      <c r="K23" s="7" t="s">
        <v>37</v>
      </c>
    </row>
    <row r="24" spans="1:11" x14ac:dyDescent="0.2">
      <c r="A24" s="3">
        <v>800205977</v>
      </c>
      <c r="B24" s="4" t="s">
        <v>11</v>
      </c>
      <c r="C24" s="3" t="s">
        <v>12</v>
      </c>
      <c r="D24" s="4">
        <v>1897</v>
      </c>
      <c r="E24" s="3" t="s">
        <v>17</v>
      </c>
      <c r="F24" s="3" t="s">
        <v>18</v>
      </c>
      <c r="G24" s="5">
        <v>2380000</v>
      </c>
      <c r="H24" s="6">
        <v>2380000</v>
      </c>
      <c r="I24" s="3" t="s">
        <v>35</v>
      </c>
      <c r="J24" s="7" t="s">
        <v>36</v>
      </c>
      <c r="K24" s="7" t="s">
        <v>37</v>
      </c>
    </row>
    <row r="25" spans="1:11" x14ac:dyDescent="0.2">
      <c r="A25" s="3">
        <v>800205977</v>
      </c>
      <c r="B25" s="4" t="s">
        <v>11</v>
      </c>
      <c r="C25" s="3" t="s">
        <v>12</v>
      </c>
      <c r="D25" s="4">
        <v>1898</v>
      </c>
      <c r="E25" s="3" t="s">
        <v>17</v>
      </c>
      <c r="F25" s="3" t="s">
        <v>18</v>
      </c>
      <c r="G25" s="5">
        <v>2800000</v>
      </c>
      <c r="H25" s="6">
        <v>2800000</v>
      </c>
      <c r="I25" s="3" t="s">
        <v>35</v>
      </c>
      <c r="J25" s="7" t="s">
        <v>36</v>
      </c>
      <c r="K25" s="7" t="s">
        <v>37</v>
      </c>
    </row>
    <row r="26" spans="1:11" x14ac:dyDescent="0.2">
      <c r="A26" s="3">
        <v>800205977</v>
      </c>
      <c r="B26" s="4" t="s">
        <v>11</v>
      </c>
      <c r="C26" s="3" t="s">
        <v>12</v>
      </c>
      <c r="D26" s="4">
        <v>1899</v>
      </c>
      <c r="E26" s="3" t="s">
        <v>17</v>
      </c>
      <c r="F26" s="3" t="s">
        <v>18</v>
      </c>
      <c r="G26" s="5">
        <v>2800000</v>
      </c>
      <c r="H26" s="6">
        <v>2800000</v>
      </c>
      <c r="I26" s="3" t="s">
        <v>35</v>
      </c>
      <c r="J26" s="7" t="s">
        <v>36</v>
      </c>
      <c r="K26" s="7" t="s">
        <v>37</v>
      </c>
    </row>
    <row r="27" spans="1:11" x14ac:dyDescent="0.2">
      <c r="A27" s="3">
        <v>800205977</v>
      </c>
      <c r="B27" s="4" t="s">
        <v>11</v>
      </c>
      <c r="C27" s="3" t="s">
        <v>12</v>
      </c>
      <c r="D27" s="4">
        <v>1901</v>
      </c>
      <c r="E27" s="3" t="s">
        <v>19</v>
      </c>
      <c r="F27" s="3" t="s">
        <v>19</v>
      </c>
      <c r="G27" s="5">
        <v>651984</v>
      </c>
      <c r="H27" s="6">
        <v>651984</v>
      </c>
      <c r="I27" s="3" t="s">
        <v>35</v>
      </c>
      <c r="J27" s="7" t="s">
        <v>36</v>
      </c>
      <c r="K27" s="7" t="s">
        <v>37</v>
      </c>
    </row>
    <row r="28" spans="1:11" x14ac:dyDescent="0.2">
      <c r="A28" s="3">
        <v>800205977</v>
      </c>
      <c r="B28" s="4" t="s">
        <v>11</v>
      </c>
      <c r="C28" s="3" t="s">
        <v>12</v>
      </c>
      <c r="D28" s="4">
        <v>1902</v>
      </c>
      <c r="E28" s="3" t="s">
        <v>19</v>
      </c>
      <c r="F28" s="3" t="s">
        <v>19</v>
      </c>
      <c r="G28" s="5">
        <v>1303968</v>
      </c>
      <c r="H28" s="6">
        <v>1303968</v>
      </c>
      <c r="I28" s="3" t="s">
        <v>35</v>
      </c>
      <c r="J28" s="7" t="s">
        <v>36</v>
      </c>
      <c r="K28" s="7" t="s">
        <v>37</v>
      </c>
    </row>
    <row r="29" spans="1:11" x14ac:dyDescent="0.2">
      <c r="A29" s="3">
        <v>800205977</v>
      </c>
      <c r="B29" s="4" t="s">
        <v>11</v>
      </c>
      <c r="C29" s="3" t="s">
        <v>12</v>
      </c>
      <c r="D29" s="4">
        <v>1903</v>
      </c>
      <c r="E29" s="3" t="s">
        <v>19</v>
      </c>
      <c r="F29" s="3" t="s">
        <v>19</v>
      </c>
      <c r="G29" s="5">
        <v>651984</v>
      </c>
      <c r="H29" s="6">
        <v>651984</v>
      </c>
      <c r="I29" s="3" t="s">
        <v>35</v>
      </c>
      <c r="J29" s="7" t="s">
        <v>36</v>
      </c>
      <c r="K29" s="7" t="s">
        <v>37</v>
      </c>
    </row>
    <row r="30" spans="1:11" x14ac:dyDescent="0.2">
      <c r="A30" s="3">
        <v>800205977</v>
      </c>
      <c r="B30" s="4" t="s">
        <v>11</v>
      </c>
      <c r="C30" s="3" t="s">
        <v>12</v>
      </c>
      <c r="D30" s="4">
        <v>1904</v>
      </c>
      <c r="E30" s="3" t="s">
        <v>19</v>
      </c>
      <c r="F30" s="3" t="s">
        <v>19</v>
      </c>
      <c r="G30" s="5">
        <v>2800000</v>
      </c>
      <c r="H30" s="6">
        <v>2800000</v>
      </c>
      <c r="I30" s="3" t="s">
        <v>35</v>
      </c>
      <c r="J30" s="7" t="s">
        <v>36</v>
      </c>
      <c r="K30" s="7" t="s">
        <v>37</v>
      </c>
    </row>
    <row r="31" spans="1:11" x14ac:dyDescent="0.2">
      <c r="A31" s="3">
        <v>800205977</v>
      </c>
      <c r="B31" s="4" t="s">
        <v>11</v>
      </c>
      <c r="C31" s="3" t="s">
        <v>12</v>
      </c>
      <c r="D31" s="4">
        <v>1905</v>
      </c>
      <c r="E31" s="3" t="s">
        <v>19</v>
      </c>
      <c r="F31" s="3" t="s">
        <v>19</v>
      </c>
      <c r="G31" s="5">
        <v>1960000</v>
      </c>
      <c r="H31" s="6">
        <v>1960000</v>
      </c>
      <c r="I31" s="3" t="s">
        <v>35</v>
      </c>
      <c r="J31" s="7" t="s">
        <v>36</v>
      </c>
      <c r="K31" s="7" t="s">
        <v>37</v>
      </c>
    </row>
    <row r="32" spans="1:11" x14ac:dyDescent="0.2">
      <c r="A32" s="3">
        <v>800205977</v>
      </c>
      <c r="B32" s="4" t="s">
        <v>11</v>
      </c>
      <c r="C32" s="3" t="s">
        <v>12</v>
      </c>
      <c r="D32" s="4">
        <v>1906</v>
      </c>
      <c r="E32" s="3" t="s">
        <v>19</v>
      </c>
      <c r="F32" s="3" t="s">
        <v>19</v>
      </c>
      <c r="G32" s="5">
        <v>2520000</v>
      </c>
      <c r="H32" s="6">
        <v>2520000</v>
      </c>
      <c r="I32" s="3" t="s">
        <v>35</v>
      </c>
      <c r="J32" s="7" t="s">
        <v>36</v>
      </c>
      <c r="K32" s="7" t="s">
        <v>37</v>
      </c>
    </row>
    <row r="33" spans="1:11" x14ac:dyDescent="0.2">
      <c r="A33" s="3">
        <v>800205977</v>
      </c>
      <c r="B33" s="4" t="s">
        <v>11</v>
      </c>
      <c r="C33" s="3" t="s">
        <v>12</v>
      </c>
      <c r="D33" s="4">
        <v>1907</v>
      </c>
      <c r="E33" s="3" t="s">
        <v>19</v>
      </c>
      <c r="F33" s="3" t="s">
        <v>19</v>
      </c>
      <c r="G33" s="5">
        <v>5145000</v>
      </c>
      <c r="H33" s="6">
        <v>5145000</v>
      </c>
      <c r="I33" s="3" t="s">
        <v>35</v>
      </c>
      <c r="J33" s="7" t="s">
        <v>36</v>
      </c>
      <c r="K33" s="7" t="s">
        <v>37</v>
      </c>
    </row>
    <row r="34" spans="1:11" x14ac:dyDescent="0.2">
      <c r="A34" s="3">
        <v>800205977</v>
      </c>
      <c r="B34" s="4" t="s">
        <v>11</v>
      </c>
      <c r="C34" s="3" t="s">
        <v>12</v>
      </c>
      <c r="D34" s="4">
        <v>1908</v>
      </c>
      <c r="E34" s="3" t="s">
        <v>19</v>
      </c>
      <c r="F34" s="3" t="s">
        <v>19</v>
      </c>
      <c r="G34" s="5">
        <v>5600000</v>
      </c>
      <c r="H34" s="6">
        <v>5600000</v>
      </c>
      <c r="I34" s="3" t="s">
        <v>35</v>
      </c>
      <c r="J34" s="7" t="s">
        <v>36</v>
      </c>
      <c r="K34" s="7" t="s">
        <v>37</v>
      </c>
    </row>
    <row r="35" spans="1:11" x14ac:dyDescent="0.2">
      <c r="A35" s="3">
        <v>800205977</v>
      </c>
      <c r="B35" s="4" t="s">
        <v>11</v>
      </c>
      <c r="C35" s="3" t="s">
        <v>12</v>
      </c>
      <c r="D35" s="4">
        <v>1909</v>
      </c>
      <c r="E35" s="3" t="s">
        <v>19</v>
      </c>
      <c r="F35" s="3" t="s">
        <v>19</v>
      </c>
      <c r="G35" s="5">
        <v>2800000</v>
      </c>
      <c r="H35" s="6">
        <v>2800000</v>
      </c>
      <c r="I35" s="3" t="s">
        <v>35</v>
      </c>
      <c r="J35" s="7" t="s">
        <v>36</v>
      </c>
      <c r="K35" s="7" t="s">
        <v>37</v>
      </c>
    </row>
    <row r="36" spans="1:11" x14ac:dyDescent="0.2">
      <c r="A36" s="3">
        <v>800205977</v>
      </c>
      <c r="B36" s="4" t="s">
        <v>11</v>
      </c>
      <c r="C36" s="3" t="s">
        <v>12</v>
      </c>
      <c r="D36" s="4">
        <v>1910</v>
      </c>
      <c r="E36" s="3" t="s">
        <v>19</v>
      </c>
      <c r="F36" s="3" t="s">
        <v>19</v>
      </c>
      <c r="G36" s="5">
        <v>2800000</v>
      </c>
      <c r="H36" s="6">
        <v>2800000</v>
      </c>
      <c r="I36" s="3" t="s">
        <v>35</v>
      </c>
      <c r="J36" s="7" t="s">
        <v>36</v>
      </c>
      <c r="K36" s="7" t="s">
        <v>37</v>
      </c>
    </row>
    <row r="37" spans="1:11" x14ac:dyDescent="0.2">
      <c r="A37" s="3">
        <v>800205977</v>
      </c>
      <c r="B37" s="4" t="s">
        <v>11</v>
      </c>
      <c r="C37" s="3" t="s">
        <v>12</v>
      </c>
      <c r="D37" s="4">
        <v>1912</v>
      </c>
      <c r="E37" s="3" t="s">
        <v>19</v>
      </c>
      <c r="F37" s="3" t="s">
        <v>19</v>
      </c>
      <c r="G37" s="5">
        <v>1540000</v>
      </c>
      <c r="H37" s="6">
        <v>1540000</v>
      </c>
      <c r="I37" s="3" t="s">
        <v>35</v>
      </c>
      <c r="J37" s="7" t="s">
        <v>36</v>
      </c>
      <c r="K37" s="7" t="s">
        <v>37</v>
      </c>
    </row>
    <row r="38" spans="1:11" x14ac:dyDescent="0.2">
      <c r="A38" s="3">
        <v>800205977</v>
      </c>
      <c r="B38" s="4" t="s">
        <v>11</v>
      </c>
      <c r="C38" s="3" t="s">
        <v>12</v>
      </c>
      <c r="D38" s="4">
        <v>1913</v>
      </c>
      <c r="E38" s="3" t="s">
        <v>19</v>
      </c>
      <c r="F38" s="3" t="s">
        <v>19</v>
      </c>
      <c r="G38" s="5">
        <v>420000</v>
      </c>
      <c r="H38" s="6">
        <v>420000</v>
      </c>
      <c r="I38" s="3" t="s">
        <v>35</v>
      </c>
      <c r="J38" s="7" t="s">
        <v>36</v>
      </c>
      <c r="K38" s="7" t="s">
        <v>37</v>
      </c>
    </row>
    <row r="39" spans="1:11" x14ac:dyDescent="0.2">
      <c r="A39" s="3">
        <v>800205977</v>
      </c>
      <c r="B39" s="4" t="s">
        <v>11</v>
      </c>
      <c r="C39" s="3" t="s">
        <v>12</v>
      </c>
      <c r="D39" s="4">
        <v>1914</v>
      </c>
      <c r="E39" s="3" t="s">
        <v>19</v>
      </c>
      <c r="F39" s="3" t="s">
        <v>19</v>
      </c>
      <c r="G39" s="5">
        <v>2520000</v>
      </c>
      <c r="H39" s="6">
        <v>2520000</v>
      </c>
      <c r="I39" s="3" t="s">
        <v>35</v>
      </c>
      <c r="J39" s="7" t="s">
        <v>36</v>
      </c>
      <c r="K39" s="7" t="s">
        <v>37</v>
      </c>
    </row>
    <row r="40" spans="1:11" x14ac:dyDescent="0.2">
      <c r="A40" s="3">
        <v>800205977</v>
      </c>
      <c r="B40" s="4" t="s">
        <v>11</v>
      </c>
      <c r="C40" s="3" t="s">
        <v>12</v>
      </c>
      <c r="D40" s="4">
        <v>1971</v>
      </c>
      <c r="E40" s="3" t="s">
        <v>20</v>
      </c>
      <c r="F40" s="3" t="s">
        <v>21</v>
      </c>
      <c r="G40" s="5">
        <v>2485000</v>
      </c>
      <c r="H40" s="6">
        <v>2485000</v>
      </c>
      <c r="I40" s="3" t="s">
        <v>35</v>
      </c>
      <c r="J40" s="7" t="s">
        <v>36</v>
      </c>
      <c r="K40" s="7" t="s">
        <v>37</v>
      </c>
    </row>
    <row r="41" spans="1:11" x14ac:dyDescent="0.2">
      <c r="A41" s="3">
        <v>800205977</v>
      </c>
      <c r="B41" s="4" t="s">
        <v>11</v>
      </c>
      <c r="C41" s="3" t="s">
        <v>12</v>
      </c>
      <c r="D41" s="4">
        <v>1972</v>
      </c>
      <c r="E41" s="3" t="s">
        <v>20</v>
      </c>
      <c r="F41" s="3" t="s">
        <v>21</v>
      </c>
      <c r="G41" s="5">
        <v>3500000</v>
      </c>
      <c r="H41" s="6">
        <v>3500000</v>
      </c>
      <c r="I41" s="3" t="s">
        <v>35</v>
      </c>
      <c r="J41" s="7" t="s">
        <v>36</v>
      </c>
      <c r="K41" s="7" t="s">
        <v>37</v>
      </c>
    </row>
    <row r="42" spans="1:11" x14ac:dyDescent="0.2">
      <c r="A42" s="3">
        <v>800205977</v>
      </c>
      <c r="B42" s="4" t="s">
        <v>11</v>
      </c>
      <c r="C42" s="3" t="s">
        <v>12</v>
      </c>
      <c r="D42" s="4">
        <v>1974</v>
      </c>
      <c r="E42" s="3" t="s">
        <v>20</v>
      </c>
      <c r="F42" s="3" t="s">
        <v>21</v>
      </c>
      <c r="G42" s="5">
        <v>2100000</v>
      </c>
      <c r="H42" s="6">
        <v>2100000</v>
      </c>
      <c r="I42" s="3" t="s">
        <v>35</v>
      </c>
      <c r="J42" s="7" t="s">
        <v>36</v>
      </c>
      <c r="K42" s="7" t="s">
        <v>37</v>
      </c>
    </row>
    <row r="43" spans="1:11" x14ac:dyDescent="0.2">
      <c r="A43" s="3">
        <v>800205977</v>
      </c>
      <c r="B43" s="4" t="s">
        <v>11</v>
      </c>
      <c r="C43" s="3" t="s">
        <v>12</v>
      </c>
      <c r="D43" s="4">
        <v>1975</v>
      </c>
      <c r="E43" s="3" t="s">
        <v>20</v>
      </c>
      <c r="F43" s="3" t="s">
        <v>21</v>
      </c>
      <c r="G43" s="5">
        <v>2800000</v>
      </c>
      <c r="H43" s="6">
        <v>2800000</v>
      </c>
      <c r="I43" s="3" t="s">
        <v>35</v>
      </c>
      <c r="J43" s="7" t="s">
        <v>36</v>
      </c>
      <c r="K43" s="7" t="s">
        <v>37</v>
      </c>
    </row>
    <row r="44" spans="1:11" x14ac:dyDescent="0.2">
      <c r="A44" s="3">
        <v>800205977</v>
      </c>
      <c r="B44" s="4" t="s">
        <v>11</v>
      </c>
      <c r="C44" s="3" t="s">
        <v>12</v>
      </c>
      <c r="D44" s="4">
        <v>1976</v>
      </c>
      <c r="E44" s="3" t="s">
        <v>20</v>
      </c>
      <c r="F44" s="3" t="s">
        <v>21</v>
      </c>
      <c r="G44" s="5">
        <v>2800000</v>
      </c>
      <c r="H44" s="6">
        <v>2800000</v>
      </c>
      <c r="I44" s="3" t="s">
        <v>35</v>
      </c>
      <c r="J44" s="7" t="s">
        <v>36</v>
      </c>
      <c r="K44" s="7" t="s">
        <v>37</v>
      </c>
    </row>
    <row r="45" spans="1:11" x14ac:dyDescent="0.2">
      <c r="A45" s="3">
        <v>800205977</v>
      </c>
      <c r="B45" s="4" t="s">
        <v>11</v>
      </c>
      <c r="C45" s="3" t="s">
        <v>12</v>
      </c>
      <c r="D45" s="4">
        <v>1977</v>
      </c>
      <c r="E45" s="3" t="s">
        <v>20</v>
      </c>
      <c r="F45" s="3" t="s">
        <v>21</v>
      </c>
      <c r="G45" s="5">
        <v>2100000</v>
      </c>
      <c r="H45" s="6">
        <v>2100000</v>
      </c>
      <c r="I45" s="3" t="s">
        <v>35</v>
      </c>
      <c r="J45" s="7" t="s">
        <v>36</v>
      </c>
      <c r="K45" s="7" t="s">
        <v>37</v>
      </c>
    </row>
    <row r="46" spans="1:11" x14ac:dyDescent="0.2">
      <c r="A46" s="3">
        <v>800205977</v>
      </c>
      <c r="B46" s="4" t="s">
        <v>11</v>
      </c>
      <c r="C46" s="3" t="s">
        <v>12</v>
      </c>
      <c r="D46" s="4">
        <v>1978</v>
      </c>
      <c r="E46" s="3" t="s">
        <v>20</v>
      </c>
      <c r="F46" s="3" t="s">
        <v>21</v>
      </c>
      <c r="G46" s="5">
        <v>2800000</v>
      </c>
      <c r="H46" s="6">
        <v>2800000</v>
      </c>
      <c r="I46" s="3" t="s">
        <v>35</v>
      </c>
      <c r="J46" s="7" t="s">
        <v>36</v>
      </c>
      <c r="K46" s="7" t="s">
        <v>37</v>
      </c>
    </row>
    <row r="47" spans="1:11" x14ac:dyDescent="0.2">
      <c r="A47" s="3">
        <v>800205977</v>
      </c>
      <c r="B47" s="4" t="s">
        <v>11</v>
      </c>
      <c r="C47" s="3" t="s">
        <v>12</v>
      </c>
      <c r="D47" s="4">
        <v>1979</v>
      </c>
      <c r="E47" s="3" t="s">
        <v>20</v>
      </c>
      <c r="F47" s="3" t="s">
        <v>21</v>
      </c>
      <c r="G47" s="5">
        <v>2800000</v>
      </c>
      <c r="H47" s="6">
        <v>2800000</v>
      </c>
      <c r="I47" s="3" t="s">
        <v>35</v>
      </c>
      <c r="J47" s="7" t="s">
        <v>36</v>
      </c>
      <c r="K47" s="7" t="s">
        <v>37</v>
      </c>
    </row>
    <row r="48" spans="1:11" x14ac:dyDescent="0.2">
      <c r="A48" s="3">
        <v>800205977</v>
      </c>
      <c r="B48" s="4" t="s">
        <v>11</v>
      </c>
      <c r="C48" s="3" t="s">
        <v>12</v>
      </c>
      <c r="D48" s="4">
        <v>1980</v>
      </c>
      <c r="E48" s="3" t="s">
        <v>20</v>
      </c>
      <c r="F48" s="3" t="s">
        <v>21</v>
      </c>
      <c r="G48" s="5">
        <v>3885000</v>
      </c>
      <c r="H48" s="6">
        <v>3885000</v>
      </c>
      <c r="I48" s="3" t="s">
        <v>35</v>
      </c>
      <c r="J48" s="7" t="s">
        <v>36</v>
      </c>
      <c r="K48" s="7" t="s">
        <v>37</v>
      </c>
    </row>
    <row r="49" spans="1:11" x14ac:dyDescent="0.2">
      <c r="A49" s="3">
        <v>800205977</v>
      </c>
      <c r="B49" s="4" t="s">
        <v>11</v>
      </c>
      <c r="C49" s="3" t="s">
        <v>12</v>
      </c>
      <c r="D49" s="4">
        <v>1981</v>
      </c>
      <c r="E49" s="3" t="s">
        <v>20</v>
      </c>
      <c r="F49" s="3" t="s">
        <v>21</v>
      </c>
      <c r="G49" s="5">
        <v>2800000</v>
      </c>
      <c r="H49" s="6">
        <v>2800000</v>
      </c>
      <c r="I49" s="3" t="s">
        <v>35</v>
      </c>
      <c r="J49" s="7" t="s">
        <v>36</v>
      </c>
      <c r="K49" s="7" t="s">
        <v>37</v>
      </c>
    </row>
    <row r="50" spans="1:11" x14ac:dyDescent="0.2">
      <c r="A50" s="3">
        <v>800205977</v>
      </c>
      <c r="B50" s="4" t="s">
        <v>11</v>
      </c>
      <c r="C50" s="3" t="s">
        <v>12</v>
      </c>
      <c r="D50" s="4">
        <v>1982</v>
      </c>
      <c r="E50" s="3" t="s">
        <v>22</v>
      </c>
      <c r="F50" s="3" t="s">
        <v>23</v>
      </c>
      <c r="G50" s="5">
        <v>1303968</v>
      </c>
      <c r="H50" s="6">
        <v>1303968</v>
      </c>
      <c r="I50" s="3" t="s">
        <v>35</v>
      </c>
      <c r="J50" s="7" t="s">
        <v>36</v>
      </c>
      <c r="K50" s="7" t="s">
        <v>37</v>
      </c>
    </row>
    <row r="51" spans="1:11" x14ac:dyDescent="0.2">
      <c r="A51" s="3">
        <v>800205977</v>
      </c>
      <c r="B51" s="4" t="s">
        <v>11</v>
      </c>
      <c r="C51" s="3" t="s">
        <v>12</v>
      </c>
      <c r="D51" s="4">
        <v>1983</v>
      </c>
      <c r="E51" s="3" t="s">
        <v>22</v>
      </c>
      <c r="F51" s="3" t="s">
        <v>23</v>
      </c>
      <c r="G51" s="5">
        <v>5600000</v>
      </c>
      <c r="H51" s="6">
        <v>5600000</v>
      </c>
      <c r="I51" s="3" t="s">
        <v>35</v>
      </c>
      <c r="J51" s="7" t="s">
        <v>36</v>
      </c>
      <c r="K51" s="7" t="s">
        <v>37</v>
      </c>
    </row>
    <row r="52" spans="1:11" x14ac:dyDescent="0.2">
      <c r="A52" s="3">
        <v>800205977</v>
      </c>
      <c r="B52" s="4" t="s">
        <v>11</v>
      </c>
      <c r="C52" s="3" t="s">
        <v>12</v>
      </c>
      <c r="D52" s="4">
        <v>1984</v>
      </c>
      <c r="E52" s="3" t="s">
        <v>22</v>
      </c>
      <c r="F52" s="3" t="s">
        <v>23</v>
      </c>
      <c r="G52" s="5">
        <v>2800000</v>
      </c>
      <c r="H52" s="6">
        <v>2800000</v>
      </c>
      <c r="I52" s="3" t="s">
        <v>35</v>
      </c>
      <c r="J52" s="7" t="s">
        <v>36</v>
      </c>
      <c r="K52" s="7" t="s">
        <v>37</v>
      </c>
    </row>
    <row r="53" spans="1:11" x14ac:dyDescent="0.2">
      <c r="A53" s="3">
        <v>800205977</v>
      </c>
      <c r="B53" s="4" t="s">
        <v>11</v>
      </c>
      <c r="C53" s="3" t="s">
        <v>12</v>
      </c>
      <c r="D53" s="4">
        <v>1985</v>
      </c>
      <c r="E53" s="3" t="s">
        <v>22</v>
      </c>
      <c r="F53" s="3" t="s">
        <v>23</v>
      </c>
      <c r="G53" s="5">
        <v>4200000</v>
      </c>
      <c r="H53" s="6">
        <v>4200000</v>
      </c>
      <c r="I53" s="3" t="s">
        <v>35</v>
      </c>
      <c r="J53" s="7" t="s">
        <v>36</v>
      </c>
      <c r="K53" s="7" t="s">
        <v>37</v>
      </c>
    </row>
    <row r="54" spans="1:11" x14ac:dyDescent="0.2">
      <c r="A54" s="3">
        <v>800205977</v>
      </c>
      <c r="B54" s="4" t="s">
        <v>11</v>
      </c>
      <c r="C54" s="3" t="s">
        <v>12</v>
      </c>
      <c r="D54" s="4">
        <v>1986</v>
      </c>
      <c r="E54" s="3" t="s">
        <v>22</v>
      </c>
      <c r="F54" s="3" t="s">
        <v>23</v>
      </c>
      <c r="G54" s="5">
        <v>2800000</v>
      </c>
      <c r="H54" s="6">
        <v>2800000</v>
      </c>
      <c r="I54" s="3" t="s">
        <v>35</v>
      </c>
      <c r="J54" s="7" t="s">
        <v>36</v>
      </c>
      <c r="K54" s="7" t="s">
        <v>37</v>
      </c>
    </row>
    <row r="55" spans="1:11" x14ac:dyDescent="0.2">
      <c r="A55" s="3">
        <v>800205977</v>
      </c>
      <c r="B55" s="4" t="s">
        <v>11</v>
      </c>
      <c r="C55" s="3" t="s">
        <v>12</v>
      </c>
      <c r="D55" s="4">
        <v>1987</v>
      </c>
      <c r="E55" s="3" t="s">
        <v>22</v>
      </c>
      <c r="F55" s="3" t="s">
        <v>23</v>
      </c>
      <c r="G55" s="5">
        <v>2800000</v>
      </c>
      <c r="H55" s="6">
        <v>2800000</v>
      </c>
      <c r="I55" s="3" t="s">
        <v>35</v>
      </c>
      <c r="J55" s="7" t="s">
        <v>36</v>
      </c>
      <c r="K55" s="7" t="s">
        <v>37</v>
      </c>
    </row>
    <row r="56" spans="1:11" x14ac:dyDescent="0.2">
      <c r="A56" s="3">
        <v>800205977</v>
      </c>
      <c r="B56" s="4" t="s">
        <v>11</v>
      </c>
      <c r="C56" s="3" t="s">
        <v>12</v>
      </c>
      <c r="D56" s="4">
        <v>1988</v>
      </c>
      <c r="E56" s="3" t="s">
        <v>22</v>
      </c>
      <c r="F56" s="3" t="s">
        <v>23</v>
      </c>
      <c r="G56" s="5">
        <v>3080000</v>
      </c>
      <c r="H56" s="6">
        <v>3080000</v>
      </c>
      <c r="I56" s="3" t="s">
        <v>35</v>
      </c>
      <c r="J56" s="7" t="s">
        <v>36</v>
      </c>
      <c r="K56" s="7" t="s">
        <v>37</v>
      </c>
    </row>
    <row r="57" spans="1:11" x14ac:dyDescent="0.2">
      <c r="A57" s="3">
        <v>800205977</v>
      </c>
      <c r="B57" s="4" t="s">
        <v>11</v>
      </c>
      <c r="C57" s="3" t="s">
        <v>12</v>
      </c>
      <c r="D57" s="4">
        <v>1989</v>
      </c>
      <c r="E57" s="3" t="s">
        <v>22</v>
      </c>
      <c r="F57" s="3" t="s">
        <v>23</v>
      </c>
      <c r="G57" s="5">
        <v>2520000</v>
      </c>
      <c r="H57" s="6">
        <v>2520000</v>
      </c>
      <c r="I57" s="3" t="s">
        <v>35</v>
      </c>
      <c r="J57" s="7" t="s">
        <v>36</v>
      </c>
      <c r="K57" s="7" t="s">
        <v>37</v>
      </c>
    </row>
    <row r="58" spans="1:11" x14ac:dyDescent="0.2">
      <c r="A58" s="3">
        <v>800205977</v>
      </c>
      <c r="B58" s="4" t="s">
        <v>11</v>
      </c>
      <c r="C58" s="3" t="s">
        <v>12</v>
      </c>
      <c r="D58" s="4">
        <v>1991</v>
      </c>
      <c r="E58" s="3" t="s">
        <v>22</v>
      </c>
      <c r="F58" s="3" t="s">
        <v>23</v>
      </c>
      <c r="G58" s="5">
        <v>2800000</v>
      </c>
      <c r="H58" s="6">
        <v>2800000</v>
      </c>
      <c r="I58" s="3" t="s">
        <v>35</v>
      </c>
      <c r="J58" s="7" t="s">
        <v>36</v>
      </c>
      <c r="K58" s="7" t="s">
        <v>37</v>
      </c>
    </row>
    <row r="59" spans="1:11" x14ac:dyDescent="0.2">
      <c r="A59" s="3">
        <v>800205977</v>
      </c>
      <c r="B59" s="4" t="s">
        <v>11</v>
      </c>
      <c r="C59" s="3" t="s">
        <v>12</v>
      </c>
      <c r="D59" s="4">
        <v>1992</v>
      </c>
      <c r="E59" s="3" t="s">
        <v>22</v>
      </c>
      <c r="F59" s="3" t="s">
        <v>23</v>
      </c>
      <c r="G59" s="5">
        <v>2800000</v>
      </c>
      <c r="H59" s="6">
        <v>2800000</v>
      </c>
      <c r="I59" s="3" t="s">
        <v>35</v>
      </c>
      <c r="J59" s="7" t="s">
        <v>36</v>
      </c>
      <c r="K59" s="7" t="s">
        <v>37</v>
      </c>
    </row>
    <row r="60" spans="1:11" x14ac:dyDescent="0.2">
      <c r="A60" s="3">
        <v>800205977</v>
      </c>
      <c r="B60" s="4" t="s">
        <v>11</v>
      </c>
      <c r="C60" s="3" t="s">
        <v>12</v>
      </c>
      <c r="D60" s="4">
        <v>2094</v>
      </c>
      <c r="E60" s="3" t="s">
        <v>24</v>
      </c>
      <c r="F60" s="3" t="s">
        <v>25</v>
      </c>
      <c r="G60" s="5">
        <v>651984</v>
      </c>
      <c r="H60" s="6">
        <v>651984</v>
      </c>
      <c r="I60" s="3" t="s">
        <v>35</v>
      </c>
      <c r="J60" s="7" t="s">
        <v>36</v>
      </c>
      <c r="K60" s="7" t="s">
        <v>37</v>
      </c>
    </row>
    <row r="61" spans="1:11" x14ac:dyDescent="0.2">
      <c r="A61" s="3">
        <v>800205977</v>
      </c>
      <c r="B61" s="4" t="s">
        <v>11</v>
      </c>
      <c r="C61" s="3" t="s">
        <v>12</v>
      </c>
      <c r="D61" s="4">
        <v>2095</v>
      </c>
      <c r="E61" s="3" t="s">
        <v>24</v>
      </c>
      <c r="F61" s="3" t="s">
        <v>25</v>
      </c>
      <c r="G61" s="5">
        <v>651984</v>
      </c>
      <c r="H61" s="6">
        <v>651984</v>
      </c>
      <c r="I61" s="3" t="s">
        <v>35</v>
      </c>
      <c r="J61" s="7" t="s">
        <v>36</v>
      </c>
      <c r="K61" s="7" t="s">
        <v>37</v>
      </c>
    </row>
    <row r="62" spans="1:11" x14ac:dyDescent="0.2">
      <c r="A62" s="3">
        <v>800205977</v>
      </c>
      <c r="B62" s="4" t="s">
        <v>11</v>
      </c>
      <c r="C62" s="3" t="s">
        <v>12</v>
      </c>
      <c r="D62" s="4">
        <v>2096</v>
      </c>
      <c r="E62" s="3" t="s">
        <v>24</v>
      </c>
      <c r="F62" s="3" t="s">
        <v>25</v>
      </c>
      <c r="G62" s="5">
        <v>3500000</v>
      </c>
      <c r="H62" s="6">
        <v>3500000</v>
      </c>
      <c r="I62" s="3" t="s">
        <v>35</v>
      </c>
      <c r="J62" s="7" t="s">
        <v>36</v>
      </c>
      <c r="K62" s="7" t="s">
        <v>37</v>
      </c>
    </row>
    <row r="63" spans="1:11" x14ac:dyDescent="0.2">
      <c r="A63" s="3">
        <v>800205977</v>
      </c>
      <c r="B63" s="4" t="s">
        <v>11</v>
      </c>
      <c r="C63" s="3" t="s">
        <v>12</v>
      </c>
      <c r="D63" s="4">
        <v>2097</v>
      </c>
      <c r="E63" s="3" t="s">
        <v>24</v>
      </c>
      <c r="F63" s="3" t="s">
        <v>25</v>
      </c>
      <c r="G63" s="5">
        <v>2450000</v>
      </c>
      <c r="H63" s="6">
        <v>2450000</v>
      </c>
      <c r="I63" s="3" t="s">
        <v>35</v>
      </c>
      <c r="J63" s="7" t="s">
        <v>36</v>
      </c>
      <c r="K63" s="7" t="s">
        <v>37</v>
      </c>
    </row>
    <row r="64" spans="1:11" x14ac:dyDescent="0.2">
      <c r="A64" s="3">
        <v>800205977</v>
      </c>
      <c r="B64" s="4" t="s">
        <v>11</v>
      </c>
      <c r="C64" s="3" t="s">
        <v>12</v>
      </c>
      <c r="D64" s="4">
        <v>2098</v>
      </c>
      <c r="E64" s="3" t="s">
        <v>24</v>
      </c>
      <c r="F64" s="3" t="s">
        <v>25</v>
      </c>
      <c r="G64" s="5">
        <v>5600000</v>
      </c>
      <c r="H64" s="6">
        <v>5600000</v>
      </c>
      <c r="I64" s="3" t="s">
        <v>35</v>
      </c>
      <c r="J64" s="7" t="s">
        <v>36</v>
      </c>
      <c r="K64" s="7" t="s">
        <v>37</v>
      </c>
    </row>
    <row r="65" spans="1:11" x14ac:dyDescent="0.2">
      <c r="A65" s="3">
        <v>800205977</v>
      </c>
      <c r="B65" s="4" t="s">
        <v>11</v>
      </c>
      <c r="C65" s="3" t="s">
        <v>12</v>
      </c>
      <c r="D65" s="4">
        <v>2099</v>
      </c>
      <c r="E65" s="3" t="s">
        <v>24</v>
      </c>
      <c r="F65" s="3" t="s">
        <v>25</v>
      </c>
      <c r="G65" s="5">
        <v>2800000</v>
      </c>
      <c r="H65" s="6">
        <v>2800000</v>
      </c>
      <c r="I65" s="3" t="s">
        <v>35</v>
      </c>
      <c r="J65" s="7" t="s">
        <v>36</v>
      </c>
      <c r="K65" s="7" t="s">
        <v>37</v>
      </c>
    </row>
    <row r="66" spans="1:11" x14ac:dyDescent="0.2">
      <c r="A66" s="3">
        <v>800205977</v>
      </c>
      <c r="B66" s="4" t="s">
        <v>11</v>
      </c>
      <c r="C66" s="3" t="s">
        <v>12</v>
      </c>
      <c r="D66" s="4">
        <v>2100</v>
      </c>
      <c r="E66" s="3" t="s">
        <v>24</v>
      </c>
      <c r="F66" s="3" t="s">
        <v>25</v>
      </c>
      <c r="G66" s="5">
        <v>2800000</v>
      </c>
      <c r="H66" s="6">
        <v>2800000</v>
      </c>
      <c r="I66" s="3" t="s">
        <v>35</v>
      </c>
      <c r="J66" s="7" t="s">
        <v>36</v>
      </c>
      <c r="K66" s="7" t="s">
        <v>37</v>
      </c>
    </row>
    <row r="67" spans="1:11" x14ac:dyDescent="0.2">
      <c r="A67" s="3">
        <v>800205977</v>
      </c>
      <c r="B67" s="4" t="s">
        <v>11</v>
      </c>
      <c r="C67" s="3" t="s">
        <v>12</v>
      </c>
      <c r="D67" s="4">
        <v>2101</v>
      </c>
      <c r="E67" s="3" t="s">
        <v>24</v>
      </c>
      <c r="F67" s="3" t="s">
        <v>25</v>
      </c>
      <c r="G67" s="5">
        <v>2800000</v>
      </c>
      <c r="H67" s="6">
        <v>2800000</v>
      </c>
      <c r="I67" s="3" t="s">
        <v>35</v>
      </c>
      <c r="J67" s="7" t="s">
        <v>36</v>
      </c>
      <c r="K67" s="7" t="s">
        <v>37</v>
      </c>
    </row>
    <row r="68" spans="1:11" x14ac:dyDescent="0.2">
      <c r="A68" s="3">
        <v>800205977</v>
      </c>
      <c r="B68" s="4" t="s">
        <v>11</v>
      </c>
      <c r="C68" s="3" t="s">
        <v>12</v>
      </c>
      <c r="D68" s="4">
        <v>2102</v>
      </c>
      <c r="E68" s="3" t="s">
        <v>24</v>
      </c>
      <c r="F68" s="3" t="s">
        <v>25</v>
      </c>
      <c r="G68" s="5">
        <v>4200000</v>
      </c>
      <c r="H68" s="6">
        <v>4200000</v>
      </c>
      <c r="I68" s="3" t="s">
        <v>35</v>
      </c>
      <c r="J68" s="7" t="s">
        <v>36</v>
      </c>
      <c r="K68" s="7" t="s">
        <v>37</v>
      </c>
    </row>
    <row r="69" spans="1:11" x14ac:dyDescent="0.2">
      <c r="A69" s="3">
        <v>800205977</v>
      </c>
      <c r="B69" s="4" t="s">
        <v>11</v>
      </c>
      <c r="C69" s="3" t="s">
        <v>12</v>
      </c>
      <c r="D69" s="4">
        <v>2103</v>
      </c>
      <c r="E69" s="3" t="s">
        <v>24</v>
      </c>
      <c r="F69" s="3" t="s">
        <v>25</v>
      </c>
      <c r="G69" s="5">
        <v>3500000</v>
      </c>
      <c r="H69" s="6">
        <v>3500000</v>
      </c>
      <c r="I69" s="3" t="s">
        <v>35</v>
      </c>
      <c r="J69" s="7" t="s">
        <v>36</v>
      </c>
      <c r="K69" s="7" t="s">
        <v>37</v>
      </c>
    </row>
    <row r="70" spans="1:11" x14ac:dyDescent="0.2">
      <c r="A70" s="3">
        <v>800205977</v>
      </c>
      <c r="B70" s="4" t="s">
        <v>11</v>
      </c>
      <c r="C70" s="3" t="s">
        <v>12</v>
      </c>
      <c r="D70" s="4">
        <v>2105</v>
      </c>
      <c r="E70" s="3" t="s">
        <v>24</v>
      </c>
      <c r="F70" s="3" t="s">
        <v>25</v>
      </c>
      <c r="G70" s="5">
        <v>2800000</v>
      </c>
      <c r="H70" s="6">
        <v>2800000</v>
      </c>
      <c r="I70" s="3" t="s">
        <v>35</v>
      </c>
      <c r="J70" s="7" t="s">
        <v>36</v>
      </c>
      <c r="K70" s="7" t="s">
        <v>37</v>
      </c>
    </row>
    <row r="71" spans="1:11" x14ac:dyDescent="0.2">
      <c r="A71" s="3">
        <v>800205977</v>
      </c>
      <c r="B71" s="4" t="s">
        <v>11</v>
      </c>
      <c r="C71" s="3" t="s">
        <v>12</v>
      </c>
      <c r="D71" s="4">
        <v>2106</v>
      </c>
      <c r="E71" s="3" t="s">
        <v>24</v>
      </c>
      <c r="F71" s="3" t="s">
        <v>25</v>
      </c>
      <c r="G71" s="5">
        <v>4515000</v>
      </c>
      <c r="H71" s="6">
        <v>4515000</v>
      </c>
      <c r="I71" s="3" t="s">
        <v>35</v>
      </c>
      <c r="J71" s="7" t="s">
        <v>36</v>
      </c>
      <c r="K71" s="7" t="s">
        <v>37</v>
      </c>
    </row>
    <row r="72" spans="1:11" x14ac:dyDescent="0.2">
      <c r="A72" s="3">
        <v>800205977</v>
      </c>
      <c r="B72" s="4" t="s">
        <v>11</v>
      </c>
      <c r="C72" s="3" t="s">
        <v>12</v>
      </c>
      <c r="D72" s="4">
        <v>2107</v>
      </c>
      <c r="E72" s="3" t="s">
        <v>24</v>
      </c>
      <c r="F72" s="3" t="s">
        <v>25</v>
      </c>
      <c r="G72" s="5">
        <v>2520000</v>
      </c>
      <c r="H72" s="6">
        <v>2520000</v>
      </c>
      <c r="I72" s="3" t="s">
        <v>35</v>
      </c>
      <c r="J72" s="7" t="s">
        <v>36</v>
      </c>
      <c r="K72" s="7" t="s">
        <v>37</v>
      </c>
    </row>
    <row r="73" spans="1:11" x14ac:dyDescent="0.2">
      <c r="A73" s="3">
        <v>800205977</v>
      </c>
      <c r="B73" s="4" t="s">
        <v>11</v>
      </c>
      <c r="C73" s="3" t="s">
        <v>12</v>
      </c>
      <c r="D73" s="4">
        <v>2108</v>
      </c>
      <c r="E73" s="3" t="s">
        <v>24</v>
      </c>
      <c r="F73" s="3" t="s">
        <v>25</v>
      </c>
      <c r="G73" s="5">
        <v>2800000</v>
      </c>
      <c r="H73" s="6">
        <v>2800000</v>
      </c>
      <c r="I73" s="3" t="s">
        <v>35</v>
      </c>
      <c r="J73" s="7" t="s">
        <v>36</v>
      </c>
      <c r="K73" s="7" t="s">
        <v>37</v>
      </c>
    </row>
    <row r="74" spans="1:11" x14ac:dyDescent="0.2">
      <c r="A74" s="3">
        <v>800205977</v>
      </c>
      <c r="B74" s="4" t="s">
        <v>11</v>
      </c>
      <c r="C74" s="3" t="s">
        <v>12</v>
      </c>
      <c r="D74" s="4">
        <v>2109</v>
      </c>
      <c r="E74" s="3" t="s">
        <v>24</v>
      </c>
      <c r="F74" s="3" t="s">
        <v>25</v>
      </c>
      <c r="G74" s="5">
        <v>1610000</v>
      </c>
      <c r="H74" s="6">
        <v>1610000</v>
      </c>
      <c r="I74" s="3" t="s">
        <v>35</v>
      </c>
      <c r="J74" s="7" t="s">
        <v>36</v>
      </c>
      <c r="K74" s="7" t="s">
        <v>37</v>
      </c>
    </row>
    <row r="75" spans="1:11" x14ac:dyDescent="0.2">
      <c r="A75" s="3">
        <v>800205977</v>
      </c>
      <c r="B75" s="4" t="s">
        <v>11</v>
      </c>
      <c r="C75" s="3" t="s">
        <v>12</v>
      </c>
      <c r="D75" s="4">
        <v>2111</v>
      </c>
      <c r="E75" s="3" t="s">
        <v>24</v>
      </c>
      <c r="F75" s="3" t="s">
        <v>25</v>
      </c>
      <c r="G75" s="5">
        <v>2695000</v>
      </c>
      <c r="H75" s="6">
        <v>2695000</v>
      </c>
      <c r="I75" s="3" t="s">
        <v>35</v>
      </c>
      <c r="J75" s="7" t="s">
        <v>36</v>
      </c>
      <c r="K75" s="7" t="s">
        <v>37</v>
      </c>
    </row>
    <row r="76" spans="1:11" x14ac:dyDescent="0.2">
      <c r="A76" s="3">
        <v>800205977</v>
      </c>
      <c r="B76" s="4" t="s">
        <v>11</v>
      </c>
      <c r="C76" s="3" t="s">
        <v>12</v>
      </c>
      <c r="D76" s="4">
        <v>2113</v>
      </c>
      <c r="E76" s="3" t="s">
        <v>24</v>
      </c>
      <c r="F76" s="3" t="s">
        <v>25</v>
      </c>
      <c r="G76" s="5">
        <v>2800000</v>
      </c>
      <c r="H76" s="6">
        <v>2800000</v>
      </c>
      <c r="I76" s="3" t="s">
        <v>35</v>
      </c>
      <c r="J76" s="7" t="s">
        <v>36</v>
      </c>
      <c r="K76" s="7" t="s">
        <v>37</v>
      </c>
    </row>
    <row r="77" spans="1:11" x14ac:dyDescent="0.2">
      <c r="A77" s="3">
        <v>800205977</v>
      </c>
      <c r="B77" s="4" t="s">
        <v>11</v>
      </c>
      <c r="C77" s="3" t="s">
        <v>12</v>
      </c>
      <c r="D77" s="4">
        <v>2115</v>
      </c>
      <c r="E77" s="3" t="s">
        <v>24</v>
      </c>
      <c r="F77" s="3" t="s">
        <v>25</v>
      </c>
      <c r="G77" s="5">
        <v>2800000</v>
      </c>
      <c r="H77" s="6">
        <v>2800000</v>
      </c>
      <c r="I77" s="3" t="s">
        <v>35</v>
      </c>
      <c r="J77" s="7" t="s">
        <v>36</v>
      </c>
      <c r="K77" s="7" t="s">
        <v>37</v>
      </c>
    </row>
    <row r="78" spans="1:11" x14ac:dyDescent="0.2">
      <c r="A78" s="3">
        <v>800205977</v>
      </c>
      <c r="B78" s="4" t="s">
        <v>11</v>
      </c>
      <c r="C78" s="3" t="s">
        <v>12</v>
      </c>
      <c r="D78" s="4">
        <v>2116</v>
      </c>
      <c r="E78" s="3" t="s">
        <v>24</v>
      </c>
      <c r="F78" s="3" t="s">
        <v>25</v>
      </c>
      <c r="G78" s="5">
        <v>1960000</v>
      </c>
      <c r="H78" s="6">
        <v>1960000</v>
      </c>
      <c r="I78" s="3" t="s">
        <v>35</v>
      </c>
      <c r="J78" s="7" t="s">
        <v>36</v>
      </c>
      <c r="K78" s="7" t="s">
        <v>37</v>
      </c>
    </row>
    <row r="79" spans="1:11" x14ac:dyDescent="0.2">
      <c r="A79" s="3">
        <v>800205977</v>
      </c>
      <c r="B79" s="4" t="s">
        <v>11</v>
      </c>
      <c r="C79" s="3" t="s">
        <v>12</v>
      </c>
      <c r="D79" s="4">
        <v>2117</v>
      </c>
      <c r="E79" s="3" t="s">
        <v>24</v>
      </c>
      <c r="F79" s="3" t="s">
        <v>25</v>
      </c>
      <c r="G79" s="5">
        <v>2800000</v>
      </c>
      <c r="H79" s="6">
        <v>2800000</v>
      </c>
      <c r="I79" s="3" t="s">
        <v>35</v>
      </c>
      <c r="J79" s="7" t="s">
        <v>36</v>
      </c>
      <c r="K79" s="7" t="s">
        <v>37</v>
      </c>
    </row>
    <row r="80" spans="1:11" x14ac:dyDescent="0.2">
      <c r="A80" s="3">
        <v>800205977</v>
      </c>
      <c r="B80" s="4" t="s">
        <v>11</v>
      </c>
      <c r="C80" s="3" t="s">
        <v>12</v>
      </c>
      <c r="D80" s="4">
        <v>2118</v>
      </c>
      <c r="E80" s="3" t="s">
        <v>24</v>
      </c>
      <c r="F80" s="3" t="s">
        <v>25</v>
      </c>
      <c r="G80" s="5">
        <v>2800000</v>
      </c>
      <c r="H80" s="6">
        <v>2800000</v>
      </c>
      <c r="I80" s="3" t="s">
        <v>35</v>
      </c>
      <c r="J80" s="7" t="s">
        <v>36</v>
      </c>
      <c r="K80" s="7" t="s">
        <v>37</v>
      </c>
    </row>
    <row r="81" spans="1:11" x14ac:dyDescent="0.2">
      <c r="A81" s="3">
        <v>800205977</v>
      </c>
      <c r="B81" s="4" t="s">
        <v>11</v>
      </c>
      <c r="C81" s="3" t="s">
        <v>12</v>
      </c>
      <c r="D81" s="4">
        <v>2119</v>
      </c>
      <c r="E81" s="3" t="s">
        <v>24</v>
      </c>
      <c r="F81" s="3" t="s">
        <v>25</v>
      </c>
      <c r="G81" s="5">
        <v>1575000</v>
      </c>
      <c r="H81" s="6">
        <v>1575000</v>
      </c>
      <c r="I81" s="3" t="s">
        <v>35</v>
      </c>
      <c r="J81" s="7" t="s">
        <v>36</v>
      </c>
      <c r="K81" s="7" t="s">
        <v>37</v>
      </c>
    </row>
    <row r="82" spans="1:11" x14ac:dyDescent="0.2">
      <c r="A82" s="3">
        <v>800205977</v>
      </c>
      <c r="B82" s="4" t="s">
        <v>11</v>
      </c>
      <c r="C82" s="3" t="s">
        <v>12</v>
      </c>
      <c r="D82" s="4">
        <v>2120</v>
      </c>
      <c r="E82" s="3" t="s">
        <v>24</v>
      </c>
      <c r="F82" s="3" t="s">
        <v>25</v>
      </c>
      <c r="G82" s="5">
        <v>2800000</v>
      </c>
      <c r="H82" s="6">
        <v>2800000</v>
      </c>
      <c r="I82" s="3" t="s">
        <v>35</v>
      </c>
      <c r="J82" s="7" t="s">
        <v>36</v>
      </c>
      <c r="K82" s="7" t="s">
        <v>37</v>
      </c>
    </row>
    <row r="83" spans="1:11" x14ac:dyDescent="0.2">
      <c r="A83" s="3">
        <v>800205977</v>
      </c>
      <c r="B83" s="4" t="s">
        <v>11</v>
      </c>
      <c r="C83" s="3" t="s">
        <v>12</v>
      </c>
      <c r="D83" s="4">
        <v>2122</v>
      </c>
      <c r="E83" s="3" t="s">
        <v>26</v>
      </c>
      <c r="F83" s="3" t="s">
        <v>27</v>
      </c>
      <c r="G83" s="5">
        <v>2660000</v>
      </c>
      <c r="H83" s="6">
        <v>2660000</v>
      </c>
      <c r="I83" s="3" t="s">
        <v>35</v>
      </c>
      <c r="J83" s="7" t="s">
        <v>36</v>
      </c>
      <c r="K83" s="7" t="s">
        <v>37</v>
      </c>
    </row>
    <row r="84" spans="1:11" x14ac:dyDescent="0.2">
      <c r="A84" s="3">
        <v>800205977</v>
      </c>
      <c r="B84" s="4" t="s">
        <v>11</v>
      </c>
      <c r="C84" s="3" t="s">
        <v>12</v>
      </c>
      <c r="D84" s="4">
        <v>2123</v>
      </c>
      <c r="E84" s="3" t="s">
        <v>26</v>
      </c>
      <c r="F84" s="3" t="s">
        <v>27</v>
      </c>
      <c r="G84" s="5">
        <v>2800000</v>
      </c>
      <c r="H84" s="6">
        <v>2800000</v>
      </c>
      <c r="I84" s="3" t="s">
        <v>35</v>
      </c>
      <c r="J84" s="7" t="s">
        <v>36</v>
      </c>
      <c r="K84" s="7" t="s">
        <v>37</v>
      </c>
    </row>
    <row r="85" spans="1:11" x14ac:dyDescent="0.2">
      <c r="A85" s="3">
        <v>800205977</v>
      </c>
      <c r="B85" s="4" t="s">
        <v>11</v>
      </c>
      <c r="C85" s="3" t="s">
        <v>12</v>
      </c>
      <c r="D85" s="4">
        <v>2124</v>
      </c>
      <c r="E85" s="3" t="s">
        <v>26</v>
      </c>
      <c r="F85" s="3" t="s">
        <v>27</v>
      </c>
      <c r="G85" s="5">
        <v>2800000</v>
      </c>
      <c r="H85" s="6">
        <v>2800000</v>
      </c>
      <c r="I85" s="3" t="s">
        <v>35</v>
      </c>
      <c r="J85" s="7" t="s">
        <v>36</v>
      </c>
      <c r="K85" s="7" t="s">
        <v>37</v>
      </c>
    </row>
    <row r="86" spans="1:11" x14ac:dyDescent="0.2">
      <c r="A86" s="3">
        <v>800205977</v>
      </c>
      <c r="B86" s="4" t="s">
        <v>11</v>
      </c>
      <c r="C86" s="3" t="s">
        <v>12</v>
      </c>
      <c r="D86" s="4">
        <v>2126</v>
      </c>
      <c r="E86" s="3" t="s">
        <v>26</v>
      </c>
      <c r="F86" s="3" t="s">
        <v>27</v>
      </c>
      <c r="G86" s="5">
        <v>5600000</v>
      </c>
      <c r="H86" s="6">
        <v>5600000</v>
      </c>
      <c r="I86" s="3" t="s">
        <v>35</v>
      </c>
      <c r="J86" s="7" t="s">
        <v>36</v>
      </c>
      <c r="K86" s="7" t="s">
        <v>37</v>
      </c>
    </row>
    <row r="87" spans="1:11" x14ac:dyDescent="0.2">
      <c r="A87" s="3">
        <v>800205977</v>
      </c>
      <c r="B87" s="4" t="s">
        <v>11</v>
      </c>
      <c r="C87" s="3" t="s">
        <v>12</v>
      </c>
      <c r="D87" s="4">
        <v>2128</v>
      </c>
      <c r="E87" s="3" t="s">
        <v>26</v>
      </c>
      <c r="F87" s="3" t="s">
        <v>27</v>
      </c>
      <c r="G87" s="5">
        <v>4200000</v>
      </c>
      <c r="H87" s="6">
        <v>4200000</v>
      </c>
      <c r="I87" s="3" t="s">
        <v>35</v>
      </c>
      <c r="J87" s="7" t="s">
        <v>36</v>
      </c>
      <c r="K87" s="7" t="s">
        <v>37</v>
      </c>
    </row>
    <row r="88" spans="1:11" x14ac:dyDescent="0.2">
      <c r="A88" s="3">
        <v>800205977</v>
      </c>
      <c r="B88" s="4" t="s">
        <v>11</v>
      </c>
      <c r="C88" s="3" t="s">
        <v>12</v>
      </c>
      <c r="D88" s="4">
        <v>2129</v>
      </c>
      <c r="E88" s="3" t="s">
        <v>26</v>
      </c>
      <c r="F88" s="3" t="s">
        <v>27</v>
      </c>
      <c r="G88" s="5">
        <v>2380000</v>
      </c>
      <c r="H88" s="6">
        <v>2380000</v>
      </c>
      <c r="I88" s="3" t="s">
        <v>35</v>
      </c>
      <c r="J88" s="7" t="s">
        <v>36</v>
      </c>
      <c r="K88" s="7" t="s">
        <v>37</v>
      </c>
    </row>
    <row r="89" spans="1:11" x14ac:dyDescent="0.2">
      <c r="A89" s="3">
        <v>800205977</v>
      </c>
      <c r="B89" s="4" t="s">
        <v>11</v>
      </c>
      <c r="C89" s="3" t="s">
        <v>12</v>
      </c>
      <c r="D89" s="4">
        <v>2130</v>
      </c>
      <c r="E89" s="3" t="s">
        <v>26</v>
      </c>
      <c r="F89" s="3" t="s">
        <v>27</v>
      </c>
      <c r="G89" s="5">
        <v>2800000</v>
      </c>
      <c r="H89" s="6">
        <v>2800000</v>
      </c>
      <c r="I89" s="3" t="s">
        <v>35</v>
      </c>
      <c r="J89" s="7" t="s">
        <v>36</v>
      </c>
      <c r="K89" s="7" t="s">
        <v>37</v>
      </c>
    </row>
    <row r="90" spans="1:11" x14ac:dyDescent="0.2">
      <c r="A90" s="3">
        <v>800205977</v>
      </c>
      <c r="B90" s="4" t="s">
        <v>11</v>
      </c>
      <c r="C90" s="3" t="s">
        <v>12</v>
      </c>
      <c r="D90" s="4">
        <v>2131</v>
      </c>
      <c r="E90" s="3" t="s">
        <v>26</v>
      </c>
      <c r="F90" s="3" t="s">
        <v>27</v>
      </c>
      <c r="G90" s="5">
        <v>2800000</v>
      </c>
      <c r="H90" s="6">
        <v>2800000</v>
      </c>
      <c r="I90" s="3" t="s">
        <v>35</v>
      </c>
      <c r="J90" s="7" t="s">
        <v>36</v>
      </c>
      <c r="K90" s="7" t="s">
        <v>37</v>
      </c>
    </row>
    <row r="91" spans="1:11" x14ac:dyDescent="0.2">
      <c r="A91" s="3">
        <v>800205977</v>
      </c>
      <c r="B91" s="4" t="s">
        <v>11</v>
      </c>
      <c r="C91" s="3" t="s">
        <v>12</v>
      </c>
      <c r="D91" s="4">
        <v>2132</v>
      </c>
      <c r="E91" s="3" t="s">
        <v>26</v>
      </c>
      <c r="F91" s="3" t="s">
        <v>27</v>
      </c>
      <c r="G91" s="5">
        <v>1680000</v>
      </c>
      <c r="H91" s="6">
        <v>1680000</v>
      </c>
      <c r="I91" s="3" t="s">
        <v>35</v>
      </c>
      <c r="J91" s="7" t="s">
        <v>36</v>
      </c>
      <c r="K91" s="7" t="s">
        <v>37</v>
      </c>
    </row>
    <row r="92" spans="1:11" x14ac:dyDescent="0.2">
      <c r="A92" s="3">
        <v>800205977</v>
      </c>
      <c r="B92" s="4" t="s">
        <v>11</v>
      </c>
      <c r="C92" s="3" t="s">
        <v>12</v>
      </c>
      <c r="D92" s="4">
        <v>2133</v>
      </c>
      <c r="E92" s="3" t="s">
        <v>26</v>
      </c>
      <c r="F92" s="3" t="s">
        <v>27</v>
      </c>
      <c r="G92" s="5">
        <v>2660000</v>
      </c>
      <c r="H92" s="6">
        <v>2660000</v>
      </c>
      <c r="I92" s="3" t="s">
        <v>35</v>
      </c>
      <c r="J92" s="7" t="s">
        <v>36</v>
      </c>
      <c r="K92" s="7" t="s">
        <v>37</v>
      </c>
    </row>
    <row r="93" spans="1:11" x14ac:dyDescent="0.2">
      <c r="A93" s="3">
        <v>800205977</v>
      </c>
      <c r="B93" s="4" t="s">
        <v>11</v>
      </c>
      <c r="C93" s="3" t="s">
        <v>12</v>
      </c>
      <c r="D93" s="4">
        <v>2134</v>
      </c>
      <c r="E93" s="3" t="s">
        <v>27</v>
      </c>
      <c r="F93" s="3" t="s">
        <v>28</v>
      </c>
      <c r="G93" s="5">
        <v>651984</v>
      </c>
      <c r="H93" s="6">
        <v>651984</v>
      </c>
      <c r="I93" s="3" t="s">
        <v>35</v>
      </c>
      <c r="J93" s="7" t="s">
        <v>36</v>
      </c>
      <c r="K93" s="7" t="s">
        <v>37</v>
      </c>
    </row>
    <row r="94" spans="1:11" x14ac:dyDescent="0.2">
      <c r="A94" s="3">
        <v>800205977</v>
      </c>
      <c r="B94" s="4" t="s">
        <v>11</v>
      </c>
      <c r="C94" s="3" t="s">
        <v>12</v>
      </c>
      <c r="D94" s="4">
        <v>2135</v>
      </c>
      <c r="E94" s="3" t="s">
        <v>27</v>
      </c>
      <c r="F94" s="3" t="s">
        <v>28</v>
      </c>
      <c r="G94" s="5">
        <v>651984</v>
      </c>
      <c r="H94" s="6">
        <v>651984</v>
      </c>
      <c r="I94" s="3" t="s">
        <v>35</v>
      </c>
      <c r="J94" s="7" t="s">
        <v>36</v>
      </c>
      <c r="K94" s="7" t="s">
        <v>37</v>
      </c>
    </row>
    <row r="95" spans="1:11" x14ac:dyDescent="0.2">
      <c r="A95" s="3">
        <v>800205977</v>
      </c>
      <c r="B95" s="4" t="s">
        <v>11</v>
      </c>
      <c r="C95" s="3" t="s">
        <v>12</v>
      </c>
      <c r="D95" s="4">
        <v>2136</v>
      </c>
      <c r="E95" s="3" t="s">
        <v>27</v>
      </c>
      <c r="F95" s="3" t="s">
        <v>28</v>
      </c>
      <c r="G95" s="5">
        <v>2660000</v>
      </c>
      <c r="H95" s="6">
        <v>2660000</v>
      </c>
      <c r="I95" s="3" t="s">
        <v>35</v>
      </c>
      <c r="J95" s="7" t="s">
        <v>36</v>
      </c>
      <c r="K95" s="7" t="s">
        <v>37</v>
      </c>
    </row>
    <row r="96" spans="1:11" x14ac:dyDescent="0.2">
      <c r="A96" s="3">
        <v>800205977</v>
      </c>
      <c r="B96" s="4" t="s">
        <v>11</v>
      </c>
      <c r="C96" s="3" t="s">
        <v>12</v>
      </c>
      <c r="D96" s="4">
        <v>2137</v>
      </c>
      <c r="E96" s="3" t="s">
        <v>27</v>
      </c>
      <c r="F96" s="3" t="s">
        <v>28</v>
      </c>
      <c r="G96" s="5">
        <v>2800000</v>
      </c>
      <c r="H96" s="6">
        <v>2800000</v>
      </c>
      <c r="I96" s="3" t="s">
        <v>35</v>
      </c>
      <c r="J96" s="7" t="s">
        <v>36</v>
      </c>
      <c r="K96" s="7" t="s">
        <v>37</v>
      </c>
    </row>
    <row r="97" spans="1:11" x14ac:dyDescent="0.2">
      <c r="A97" s="3">
        <v>800205977</v>
      </c>
      <c r="B97" s="4" t="s">
        <v>11</v>
      </c>
      <c r="C97" s="3" t="s">
        <v>12</v>
      </c>
      <c r="D97" s="4">
        <v>2138</v>
      </c>
      <c r="E97" s="3" t="s">
        <v>27</v>
      </c>
      <c r="F97" s="3" t="s">
        <v>28</v>
      </c>
      <c r="G97" s="5">
        <v>4480000</v>
      </c>
      <c r="H97" s="6">
        <v>4480000</v>
      </c>
      <c r="I97" s="3" t="s">
        <v>35</v>
      </c>
      <c r="J97" s="7" t="s">
        <v>36</v>
      </c>
      <c r="K97" s="7" t="s">
        <v>37</v>
      </c>
    </row>
    <row r="98" spans="1:11" x14ac:dyDescent="0.2">
      <c r="A98" s="3">
        <v>800205977</v>
      </c>
      <c r="B98" s="4" t="s">
        <v>11</v>
      </c>
      <c r="C98" s="3" t="s">
        <v>12</v>
      </c>
      <c r="D98" s="4">
        <v>2139</v>
      </c>
      <c r="E98" s="3" t="s">
        <v>27</v>
      </c>
      <c r="F98" s="3" t="s">
        <v>28</v>
      </c>
      <c r="G98" s="5">
        <v>2660000</v>
      </c>
      <c r="H98" s="6">
        <v>2660000</v>
      </c>
      <c r="I98" s="3" t="s">
        <v>35</v>
      </c>
      <c r="J98" s="7" t="s">
        <v>36</v>
      </c>
      <c r="K98" s="7" t="s">
        <v>37</v>
      </c>
    </row>
    <row r="99" spans="1:11" x14ac:dyDescent="0.2">
      <c r="A99" s="3">
        <v>800205977</v>
      </c>
      <c r="B99" s="4" t="s">
        <v>11</v>
      </c>
      <c r="C99" s="3" t="s">
        <v>12</v>
      </c>
      <c r="D99" s="4">
        <v>2140</v>
      </c>
      <c r="E99" s="3" t="s">
        <v>27</v>
      </c>
      <c r="F99" s="3" t="s">
        <v>28</v>
      </c>
      <c r="G99" s="5">
        <v>2800000</v>
      </c>
      <c r="H99" s="6">
        <v>2800000</v>
      </c>
      <c r="I99" s="3" t="s">
        <v>35</v>
      </c>
      <c r="J99" s="7" t="s">
        <v>36</v>
      </c>
      <c r="K99" s="7" t="s">
        <v>37</v>
      </c>
    </row>
    <row r="100" spans="1:11" x14ac:dyDescent="0.2">
      <c r="A100" s="3">
        <v>800205977</v>
      </c>
      <c r="B100" s="4" t="s">
        <v>11</v>
      </c>
      <c r="C100" s="3" t="s">
        <v>12</v>
      </c>
      <c r="D100" s="4">
        <v>2142</v>
      </c>
      <c r="E100" s="3" t="s">
        <v>27</v>
      </c>
      <c r="F100" s="3" t="s">
        <v>28</v>
      </c>
      <c r="G100" s="5">
        <v>3150000</v>
      </c>
      <c r="H100" s="6">
        <v>3150000</v>
      </c>
      <c r="I100" s="3" t="s">
        <v>35</v>
      </c>
      <c r="J100" s="7" t="s">
        <v>36</v>
      </c>
      <c r="K100" s="7" t="s">
        <v>37</v>
      </c>
    </row>
    <row r="101" spans="1:11" x14ac:dyDescent="0.2">
      <c r="A101" s="3">
        <v>800205977</v>
      </c>
      <c r="B101" s="4" t="s">
        <v>11</v>
      </c>
      <c r="C101" s="3" t="s">
        <v>12</v>
      </c>
      <c r="D101" s="4">
        <v>2143</v>
      </c>
      <c r="E101" s="3" t="s">
        <v>27</v>
      </c>
      <c r="F101" s="3" t="s">
        <v>28</v>
      </c>
      <c r="G101" s="5">
        <v>1680000</v>
      </c>
      <c r="H101" s="6">
        <v>1680000</v>
      </c>
      <c r="I101" s="3" t="s">
        <v>35</v>
      </c>
      <c r="J101" s="7" t="s">
        <v>36</v>
      </c>
      <c r="K101" s="7" t="s">
        <v>37</v>
      </c>
    </row>
    <row r="102" spans="1:11" x14ac:dyDescent="0.2">
      <c r="A102" s="3">
        <v>800205977</v>
      </c>
      <c r="B102" s="4" t="s">
        <v>11</v>
      </c>
      <c r="C102" s="3" t="s">
        <v>12</v>
      </c>
      <c r="D102" s="4">
        <v>2144</v>
      </c>
      <c r="E102" s="3" t="s">
        <v>27</v>
      </c>
      <c r="F102" s="3" t="s">
        <v>28</v>
      </c>
      <c r="G102" s="5">
        <v>2800000</v>
      </c>
      <c r="H102" s="6">
        <v>2800000</v>
      </c>
      <c r="I102" s="3" t="s">
        <v>35</v>
      </c>
      <c r="J102" s="7" t="s">
        <v>36</v>
      </c>
      <c r="K102" s="7" t="s">
        <v>37</v>
      </c>
    </row>
    <row r="103" spans="1:11" x14ac:dyDescent="0.2">
      <c r="A103" s="3">
        <v>800205977</v>
      </c>
      <c r="B103" s="4" t="s">
        <v>11</v>
      </c>
      <c r="C103" s="3" t="s">
        <v>12</v>
      </c>
      <c r="D103" s="4">
        <v>2210</v>
      </c>
      <c r="E103" s="3" t="s">
        <v>29</v>
      </c>
      <c r="F103" s="3" t="s">
        <v>30</v>
      </c>
      <c r="G103" s="5">
        <v>1303968</v>
      </c>
      <c r="H103" s="6">
        <v>1303968</v>
      </c>
      <c r="I103" s="3" t="s">
        <v>35</v>
      </c>
      <c r="J103" s="7" t="s">
        <v>36</v>
      </c>
      <c r="K103" s="7" t="s">
        <v>37</v>
      </c>
    </row>
    <row r="104" spans="1:11" x14ac:dyDescent="0.2">
      <c r="A104" s="3">
        <v>800205977</v>
      </c>
      <c r="B104" s="4" t="s">
        <v>11</v>
      </c>
      <c r="C104" s="3" t="s">
        <v>12</v>
      </c>
      <c r="D104" s="4">
        <v>2213</v>
      </c>
      <c r="E104" s="3" t="s">
        <v>29</v>
      </c>
      <c r="F104" s="3" t="s">
        <v>30</v>
      </c>
      <c r="G104" s="5">
        <v>3500000</v>
      </c>
      <c r="H104" s="6">
        <v>3500000</v>
      </c>
      <c r="I104" s="3" t="s">
        <v>35</v>
      </c>
      <c r="J104" s="7" t="s">
        <v>36</v>
      </c>
      <c r="K104" s="7" t="s">
        <v>37</v>
      </c>
    </row>
    <row r="105" spans="1:11" x14ac:dyDescent="0.2">
      <c r="A105" s="3">
        <v>800205977</v>
      </c>
      <c r="B105" s="4" t="s">
        <v>11</v>
      </c>
      <c r="C105" s="3" t="s">
        <v>12</v>
      </c>
      <c r="D105" s="4">
        <v>2214</v>
      </c>
      <c r="E105" s="3" t="s">
        <v>29</v>
      </c>
      <c r="F105" s="3" t="s">
        <v>30</v>
      </c>
      <c r="G105" s="5">
        <v>2800000</v>
      </c>
      <c r="H105" s="6">
        <v>2800000</v>
      </c>
      <c r="I105" s="3" t="s">
        <v>35</v>
      </c>
      <c r="J105" s="7" t="s">
        <v>36</v>
      </c>
      <c r="K105" s="7" t="s">
        <v>37</v>
      </c>
    </row>
    <row r="106" spans="1:11" x14ac:dyDescent="0.2">
      <c r="A106" s="3">
        <v>800205977</v>
      </c>
      <c r="B106" s="4" t="s">
        <v>11</v>
      </c>
      <c r="C106" s="3" t="s">
        <v>12</v>
      </c>
      <c r="D106" s="4">
        <v>2215</v>
      </c>
      <c r="E106" s="3" t="s">
        <v>29</v>
      </c>
      <c r="F106" s="3" t="s">
        <v>30</v>
      </c>
      <c r="G106" s="5">
        <v>1260000</v>
      </c>
      <c r="H106" s="6">
        <v>1260000</v>
      </c>
      <c r="I106" s="3" t="s">
        <v>35</v>
      </c>
      <c r="J106" s="7" t="s">
        <v>36</v>
      </c>
      <c r="K106" s="7" t="s">
        <v>37</v>
      </c>
    </row>
    <row r="107" spans="1:11" x14ac:dyDescent="0.2">
      <c r="A107" s="3">
        <v>800205977</v>
      </c>
      <c r="B107" s="4" t="s">
        <v>11</v>
      </c>
      <c r="C107" s="3" t="s">
        <v>12</v>
      </c>
      <c r="D107" s="4">
        <v>2216</v>
      </c>
      <c r="E107" s="3" t="s">
        <v>29</v>
      </c>
      <c r="F107" s="3" t="s">
        <v>30</v>
      </c>
      <c r="G107" s="5">
        <v>4200000</v>
      </c>
      <c r="H107" s="6">
        <v>4200000</v>
      </c>
      <c r="I107" s="3" t="s">
        <v>35</v>
      </c>
      <c r="J107" s="7" t="s">
        <v>36</v>
      </c>
      <c r="K107" s="7" t="s">
        <v>37</v>
      </c>
    </row>
    <row r="108" spans="1:11" x14ac:dyDescent="0.2">
      <c r="A108" s="3">
        <v>800205977</v>
      </c>
      <c r="B108" s="4" t="s">
        <v>11</v>
      </c>
      <c r="C108" s="3" t="s">
        <v>12</v>
      </c>
      <c r="D108" s="4">
        <v>2217</v>
      </c>
      <c r="E108" s="3" t="s">
        <v>29</v>
      </c>
      <c r="F108" s="3" t="s">
        <v>30</v>
      </c>
      <c r="G108" s="5">
        <v>2800000</v>
      </c>
      <c r="H108" s="6">
        <v>2800000</v>
      </c>
      <c r="I108" s="3" t="s">
        <v>35</v>
      </c>
      <c r="J108" s="7" t="s">
        <v>36</v>
      </c>
      <c r="K108" s="7" t="s">
        <v>37</v>
      </c>
    </row>
    <row r="109" spans="1:11" x14ac:dyDescent="0.2">
      <c r="A109" s="3">
        <v>800205977</v>
      </c>
      <c r="B109" s="4" t="s">
        <v>11</v>
      </c>
      <c r="C109" s="3" t="s">
        <v>12</v>
      </c>
      <c r="D109" s="4">
        <v>2218</v>
      </c>
      <c r="E109" s="3" t="s">
        <v>29</v>
      </c>
      <c r="F109" s="3" t="s">
        <v>30</v>
      </c>
      <c r="G109" s="5">
        <v>4025000</v>
      </c>
      <c r="H109" s="6">
        <v>4025000</v>
      </c>
      <c r="I109" s="3" t="s">
        <v>35</v>
      </c>
      <c r="J109" s="7" t="s">
        <v>36</v>
      </c>
      <c r="K109" s="7" t="s">
        <v>37</v>
      </c>
    </row>
    <row r="110" spans="1:11" x14ac:dyDescent="0.2">
      <c r="A110" s="3">
        <v>800205977</v>
      </c>
      <c r="B110" s="4" t="s">
        <v>11</v>
      </c>
      <c r="C110" s="3" t="s">
        <v>12</v>
      </c>
      <c r="D110" s="4">
        <v>2220</v>
      </c>
      <c r="E110" s="3" t="s">
        <v>29</v>
      </c>
      <c r="F110" s="3" t="s">
        <v>30</v>
      </c>
      <c r="G110" s="5">
        <v>2800000</v>
      </c>
      <c r="H110" s="6">
        <v>2800000</v>
      </c>
      <c r="I110" s="3" t="s">
        <v>35</v>
      </c>
      <c r="J110" s="7" t="s">
        <v>36</v>
      </c>
      <c r="K110" s="7" t="s">
        <v>37</v>
      </c>
    </row>
    <row r="111" spans="1:11" x14ac:dyDescent="0.2">
      <c r="A111" s="3">
        <v>800205977</v>
      </c>
      <c r="B111" s="4" t="s">
        <v>11</v>
      </c>
      <c r="C111" s="3" t="s">
        <v>12</v>
      </c>
      <c r="D111" s="4">
        <v>2221</v>
      </c>
      <c r="E111" s="3" t="s">
        <v>29</v>
      </c>
      <c r="F111" s="3" t="s">
        <v>30</v>
      </c>
      <c r="G111" s="5">
        <v>4725000</v>
      </c>
      <c r="H111" s="6">
        <v>4725000</v>
      </c>
      <c r="I111" s="3" t="s">
        <v>35</v>
      </c>
      <c r="J111" s="7" t="s">
        <v>36</v>
      </c>
      <c r="K111" s="7" t="s">
        <v>37</v>
      </c>
    </row>
    <row r="112" spans="1:11" x14ac:dyDescent="0.2">
      <c r="A112" s="3">
        <v>800205977</v>
      </c>
      <c r="B112" s="4" t="s">
        <v>11</v>
      </c>
      <c r="C112" s="3" t="s">
        <v>12</v>
      </c>
      <c r="D112" s="4">
        <v>2222</v>
      </c>
      <c r="E112" s="3" t="s">
        <v>29</v>
      </c>
      <c r="F112" s="3" t="s">
        <v>30</v>
      </c>
      <c r="G112" s="5">
        <v>2800000</v>
      </c>
      <c r="H112" s="6">
        <v>2800000</v>
      </c>
      <c r="I112" s="3" t="s">
        <v>35</v>
      </c>
      <c r="J112" s="7" t="s">
        <v>36</v>
      </c>
      <c r="K112" s="7" t="s">
        <v>37</v>
      </c>
    </row>
    <row r="113" spans="1:11" x14ac:dyDescent="0.2">
      <c r="A113" s="3">
        <v>800205977</v>
      </c>
      <c r="B113" s="4" t="s">
        <v>11</v>
      </c>
      <c r="C113" s="3" t="s">
        <v>12</v>
      </c>
      <c r="D113" s="4">
        <v>2223</v>
      </c>
      <c r="E113" s="3" t="s">
        <v>31</v>
      </c>
      <c r="F113" s="3" t="s">
        <v>32</v>
      </c>
      <c r="G113" s="5">
        <v>2800000</v>
      </c>
      <c r="H113" s="6">
        <v>2800000</v>
      </c>
      <c r="I113" s="3" t="s">
        <v>35</v>
      </c>
      <c r="J113" s="7" t="s">
        <v>36</v>
      </c>
      <c r="K113" s="7" t="s">
        <v>37</v>
      </c>
    </row>
    <row r="114" spans="1:11" x14ac:dyDescent="0.2">
      <c r="A114" s="3">
        <v>800205977</v>
      </c>
      <c r="B114" s="4" t="s">
        <v>11</v>
      </c>
      <c r="C114" s="3" t="s">
        <v>12</v>
      </c>
      <c r="D114" s="4">
        <v>2224</v>
      </c>
      <c r="E114" s="3" t="s">
        <v>31</v>
      </c>
      <c r="F114" s="3" t="s">
        <v>32</v>
      </c>
      <c r="G114" s="5">
        <v>3500000</v>
      </c>
      <c r="H114" s="6">
        <v>3500000</v>
      </c>
      <c r="I114" s="3" t="s">
        <v>35</v>
      </c>
      <c r="J114" s="7" t="s">
        <v>36</v>
      </c>
      <c r="K114" s="7" t="s">
        <v>37</v>
      </c>
    </row>
    <row r="115" spans="1:11" x14ac:dyDescent="0.2">
      <c r="A115" s="3">
        <v>800205977</v>
      </c>
      <c r="B115" s="4" t="s">
        <v>11</v>
      </c>
      <c r="C115" s="3" t="s">
        <v>12</v>
      </c>
      <c r="D115" s="4">
        <v>2225</v>
      </c>
      <c r="E115" s="3" t="s">
        <v>31</v>
      </c>
      <c r="F115" s="3" t="s">
        <v>32</v>
      </c>
      <c r="G115" s="5">
        <v>5600000</v>
      </c>
      <c r="H115" s="6">
        <v>5600000</v>
      </c>
      <c r="I115" s="3" t="s">
        <v>35</v>
      </c>
      <c r="J115" s="7" t="s">
        <v>36</v>
      </c>
      <c r="K115" s="7" t="s">
        <v>37</v>
      </c>
    </row>
    <row r="116" spans="1:11" x14ac:dyDescent="0.2">
      <c r="A116" s="3">
        <v>800205977</v>
      </c>
      <c r="B116" s="4" t="s">
        <v>11</v>
      </c>
      <c r="C116" s="3" t="s">
        <v>12</v>
      </c>
      <c r="D116" s="4">
        <v>2226</v>
      </c>
      <c r="E116" s="3" t="s">
        <v>31</v>
      </c>
      <c r="F116" s="3" t="s">
        <v>32</v>
      </c>
      <c r="G116" s="5">
        <v>2800000</v>
      </c>
      <c r="H116" s="6">
        <v>2800000</v>
      </c>
      <c r="I116" s="3" t="s">
        <v>35</v>
      </c>
      <c r="J116" s="7" t="s">
        <v>36</v>
      </c>
      <c r="K116" s="7" t="s">
        <v>37</v>
      </c>
    </row>
    <row r="117" spans="1:11" x14ac:dyDescent="0.2">
      <c r="A117" s="3">
        <v>800205977</v>
      </c>
      <c r="B117" s="4" t="s">
        <v>11</v>
      </c>
      <c r="C117" s="3" t="s">
        <v>12</v>
      </c>
      <c r="D117" s="4">
        <v>2227</v>
      </c>
      <c r="E117" s="3" t="s">
        <v>31</v>
      </c>
      <c r="F117" s="3" t="s">
        <v>32</v>
      </c>
      <c r="G117" s="5">
        <v>1680000</v>
      </c>
      <c r="H117" s="6">
        <v>1680000</v>
      </c>
      <c r="I117" s="3" t="s">
        <v>35</v>
      </c>
      <c r="J117" s="7" t="s">
        <v>36</v>
      </c>
      <c r="K117" s="7" t="s">
        <v>37</v>
      </c>
    </row>
    <row r="118" spans="1:11" x14ac:dyDescent="0.2">
      <c r="A118" s="3">
        <v>800205977</v>
      </c>
      <c r="B118" s="4" t="s">
        <v>11</v>
      </c>
      <c r="C118" s="3" t="s">
        <v>12</v>
      </c>
      <c r="D118" s="4">
        <v>2228</v>
      </c>
      <c r="E118" s="3" t="s">
        <v>31</v>
      </c>
      <c r="F118" s="3" t="s">
        <v>32</v>
      </c>
      <c r="G118" s="5">
        <v>2800000</v>
      </c>
      <c r="H118" s="6">
        <v>2800000</v>
      </c>
      <c r="I118" s="3" t="s">
        <v>35</v>
      </c>
      <c r="J118" s="7" t="s">
        <v>36</v>
      </c>
      <c r="K118" s="7" t="s">
        <v>37</v>
      </c>
    </row>
    <row r="119" spans="1:11" x14ac:dyDescent="0.2">
      <c r="A119" s="3">
        <v>800205977</v>
      </c>
      <c r="B119" s="4" t="s">
        <v>11</v>
      </c>
      <c r="C119" s="3" t="s">
        <v>12</v>
      </c>
      <c r="D119" s="4">
        <v>2229</v>
      </c>
      <c r="E119" s="3" t="s">
        <v>31</v>
      </c>
      <c r="F119" s="3" t="s">
        <v>32</v>
      </c>
      <c r="G119" s="5">
        <v>2800000</v>
      </c>
      <c r="H119" s="6">
        <v>2800000</v>
      </c>
      <c r="I119" s="3" t="s">
        <v>35</v>
      </c>
      <c r="J119" s="7" t="s">
        <v>36</v>
      </c>
      <c r="K119" s="7" t="s">
        <v>37</v>
      </c>
    </row>
    <row r="120" spans="1:11" x14ac:dyDescent="0.2">
      <c r="A120" s="3">
        <v>800205977</v>
      </c>
      <c r="B120" s="4" t="s">
        <v>11</v>
      </c>
      <c r="C120" s="3" t="s">
        <v>12</v>
      </c>
      <c r="D120" s="4">
        <v>2230</v>
      </c>
      <c r="E120" s="3" t="s">
        <v>31</v>
      </c>
      <c r="F120" s="3" t="s">
        <v>32</v>
      </c>
      <c r="G120" s="5">
        <v>2800000</v>
      </c>
      <c r="H120" s="6">
        <v>2800000</v>
      </c>
      <c r="I120" s="3" t="s">
        <v>35</v>
      </c>
      <c r="J120" s="7" t="s">
        <v>36</v>
      </c>
      <c r="K120" s="7" t="s">
        <v>37</v>
      </c>
    </row>
    <row r="121" spans="1:11" x14ac:dyDescent="0.2">
      <c r="A121" s="3">
        <v>800205977</v>
      </c>
      <c r="B121" s="4" t="s">
        <v>11</v>
      </c>
      <c r="C121" s="3" t="s">
        <v>12</v>
      </c>
      <c r="D121" s="4">
        <v>2231</v>
      </c>
      <c r="E121" s="3" t="s">
        <v>31</v>
      </c>
      <c r="F121" s="3" t="s">
        <v>32</v>
      </c>
      <c r="G121" s="5">
        <v>2800000</v>
      </c>
      <c r="H121" s="6">
        <v>2800000</v>
      </c>
      <c r="I121" s="3" t="s">
        <v>35</v>
      </c>
      <c r="J121" s="7" t="s">
        <v>36</v>
      </c>
      <c r="K121" s="7" t="s">
        <v>37</v>
      </c>
    </row>
    <row r="122" spans="1:11" x14ac:dyDescent="0.2">
      <c r="A122" s="3">
        <v>800205977</v>
      </c>
      <c r="B122" s="4" t="s">
        <v>11</v>
      </c>
      <c r="C122" s="3" t="s">
        <v>12</v>
      </c>
      <c r="D122" s="4">
        <v>2232</v>
      </c>
      <c r="E122" s="3" t="s">
        <v>31</v>
      </c>
      <c r="F122" s="3" t="s">
        <v>32</v>
      </c>
      <c r="G122" s="5">
        <v>2800000</v>
      </c>
      <c r="H122" s="6">
        <v>2800000</v>
      </c>
      <c r="I122" s="3" t="s">
        <v>35</v>
      </c>
      <c r="J122" s="7" t="s">
        <v>36</v>
      </c>
      <c r="K122" s="7" t="s">
        <v>37</v>
      </c>
    </row>
    <row r="123" spans="1:11" x14ac:dyDescent="0.2">
      <c r="A123" s="3">
        <v>800205977</v>
      </c>
      <c r="B123" s="4" t="s">
        <v>11</v>
      </c>
      <c r="C123" s="3" t="s">
        <v>12</v>
      </c>
      <c r="D123" s="4">
        <v>2233</v>
      </c>
      <c r="E123" s="3" t="s">
        <v>31</v>
      </c>
      <c r="F123" s="3" t="s">
        <v>32</v>
      </c>
      <c r="G123" s="5">
        <v>2625000</v>
      </c>
      <c r="H123" s="6">
        <v>2625000</v>
      </c>
      <c r="I123" s="3" t="s">
        <v>35</v>
      </c>
      <c r="J123" s="7" t="s">
        <v>36</v>
      </c>
      <c r="K123" s="7" t="s">
        <v>37</v>
      </c>
    </row>
    <row r="124" spans="1:11" x14ac:dyDescent="0.2">
      <c r="A124" s="3">
        <v>800205977</v>
      </c>
      <c r="B124" s="4" t="s">
        <v>11</v>
      </c>
      <c r="C124" s="3" t="s">
        <v>12</v>
      </c>
      <c r="D124" s="4">
        <v>2234</v>
      </c>
      <c r="E124" s="3" t="s">
        <v>31</v>
      </c>
      <c r="F124" s="3" t="s">
        <v>32</v>
      </c>
      <c r="G124" s="5">
        <v>651984</v>
      </c>
      <c r="H124" s="6">
        <v>651984</v>
      </c>
      <c r="I124" s="3" t="s">
        <v>35</v>
      </c>
      <c r="J124" s="7" t="s">
        <v>36</v>
      </c>
      <c r="K124" s="7" t="s">
        <v>37</v>
      </c>
    </row>
    <row r="125" spans="1:11" x14ac:dyDescent="0.2">
      <c r="A125" s="3">
        <v>800205977</v>
      </c>
      <c r="B125" s="4" t="s">
        <v>11</v>
      </c>
      <c r="C125" s="3" t="s">
        <v>12</v>
      </c>
      <c r="D125" s="4">
        <v>2235</v>
      </c>
      <c r="E125" s="3" t="s">
        <v>31</v>
      </c>
      <c r="F125" s="3" t="s">
        <v>32</v>
      </c>
      <c r="G125" s="5">
        <v>651984</v>
      </c>
      <c r="H125" s="6">
        <v>651984</v>
      </c>
      <c r="I125" s="3" t="s">
        <v>35</v>
      </c>
      <c r="J125" s="7" t="s">
        <v>36</v>
      </c>
      <c r="K125" s="7" t="s">
        <v>37</v>
      </c>
    </row>
    <row r="126" spans="1:11" x14ac:dyDescent="0.2">
      <c r="A126" s="3">
        <v>800205977</v>
      </c>
      <c r="B126" s="4" t="s">
        <v>11</v>
      </c>
      <c r="C126" s="3" t="s">
        <v>12</v>
      </c>
      <c r="D126" s="4">
        <v>2285</v>
      </c>
      <c r="E126" s="3" t="s">
        <v>33</v>
      </c>
      <c r="F126" s="3" t="s">
        <v>34</v>
      </c>
      <c r="G126" s="5">
        <v>2800000</v>
      </c>
      <c r="H126" s="6">
        <v>2800000</v>
      </c>
      <c r="I126" s="3" t="s">
        <v>35</v>
      </c>
      <c r="J126" s="7" t="s">
        <v>36</v>
      </c>
      <c r="K126" s="7" t="s">
        <v>37</v>
      </c>
    </row>
    <row r="127" spans="1:11" x14ac:dyDescent="0.2">
      <c r="A127" s="3">
        <v>800205977</v>
      </c>
      <c r="B127" s="4" t="s">
        <v>11</v>
      </c>
      <c r="C127" s="3" t="s">
        <v>12</v>
      </c>
      <c r="D127" s="4">
        <v>2286</v>
      </c>
      <c r="E127" s="3" t="s">
        <v>33</v>
      </c>
      <c r="F127" s="3" t="s">
        <v>34</v>
      </c>
      <c r="G127" s="5">
        <v>3500000</v>
      </c>
      <c r="H127" s="6">
        <v>3500000</v>
      </c>
      <c r="I127" s="3" t="s">
        <v>35</v>
      </c>
      <c r="J127" s="7" t="s">
        <v>36</v>
      </c>
      <c r="K127" s="7" t="s">
        <v>37</v>
      </c>
    </row>
    <row r="128" spans="1:11" x14ac:dyDescent="0.2">
      <c r="A128" s="3">
        <v>800205977</v>
      </c>
      <c r="B128" s="4" t="s">
        <v>11</v>
      </c>
      <c r="C128" s="3" t="s">
        <v>12</v>
      </c>
      <c r="D128" s="4">
        <v>2287</v>
      </c>
      <c r="E128" s="3" t="s">
        <v>33</v>
      </c>
      <c r="F128" s="3" t="s">
        <v>34</v>
      </c>
      <c r="G128" s="5">
        <v>2800000</v>
      </c>
      <c r="H128" s="6">
        <v>2800000</v>
      </c>
      <c r="I128" s="3" t="s">
        <v>35</v>
      </c>
      <c r="J128" s="7" t="s">
        <v>36</v>
      </c>
      <c r="K128" s="7" t="s">
        <v>37</v>
      </c>
    </row>
    <row r="129" spans="1:11" x14ac:dyDescent="0.2">
      <c r="A129" s="3">
        <v>800205977</v>
      </c>
      <c r="B129" s="4" t="s">
        <v>11</v>
      </c>
      <c r="C129" s="3" t="s">
        <v>12</v>
      </c>
      <c r="D129" s="4">
        <v>2289</v>
      </c>
      <c r="E129" s="3" t="s">
        <v>33</v>
      </c>
      <c r="F129" s="3" t="s">
        <v>34</v>
      </c>
      <c r="G129" s="5">
        <v>2800000</v>
      </c>
      <c r="H129" s="6">
        <v>2800000</v>
      </c>
      <c r="I129" s="3" t="s">
        <v>35</v>
      </c>
      <c r="J129" s="7" t="s">
        <v>36</v>
      </c>
      <c r="K129" s="7" t="s">
        <v>37</v>
      </c>
    </row>
    <row r="130" spans="1:11" x14ac:dyDescent="0.2">
      <c r="A130" s="3">
        <v>800205977</v>
      </c>
      <c r="B130" s="4" t="s">
        <v>11</v>
      </c>
      <c r="C130" s="3" t="s">
        <v>12</v>
      </c>
      <c r="D130" s="4">
        <v>2290</v>
      </c>
      <c r="E130" s="3" t="s">
        <v>33</v>
      </c>
      <c r="F130" s="3" t="s">
        <v>34</v>
      </c>
      <c r="G130" s="5">
        <v>2800000</v>
      </c>
      <c r="H130" s="6">
        <v>2800000</v>
      </c>
      <c r="I130" s="3" t="s">
        <v>35</v>
      </c>
      <c r="J130" s="7" t="s">
        <v>36</v>
      </c>
      <c r="K130" s="7" t="s">
        <v>37</v>
      </c>
    </row>
    <row r="131" spans="1:11" x14ac:dyDescent="0.2">
      <c r="A131" s="3">
        <v>800205977</v>
      </c>
      <c r="B131" s="4" t="s">
        <v>11</v>
      </c>
      <c r="C131" s="3" t="s">
        <v>12</v>
      </c>
      <c r="D131" s="4">
        <v>2291</v>
      </c>
      <c r="E131" s="3" t="s">
        <v>33</v>
      </c>
      <c r="F131" s="3" t="s">
        <v>34</v>
      </c>
      <c r="G131" s="5">
        <v>1680000</v>
      </c>
      <c r="H131" s="6">
        <v>1680000</v>
      </c>
      <c r="I131" s="3" t="s">
        <v>35</v>
      </c>
      <c r="J131" s="7" t="s">
        <v>36</v>
      </c>
      <c r="K131" s="7" t="s">
        <v>37</v>
      </c>
    </row>
    <row r="132" spans="1:11" x14ac:dyDescent="0.2">
      <c r="A132" s="3">
        <v>800205977</v>
      </c>
      <c r="B132" s="4" t="s">
        <v>11</v>
      </c>
      <c r="C132" s="3" t="s">
        <v>12</v>
      </c>
      <c r="D132" s="4">
        <v>2292</v>
      </c>
      <c r="E132" s="3" t="s">
        <v>33</v>
      </c>
      <c r="F132" s="3" t="s">
        <v>34</v>
      </c>
      <c r="G132" s="5">
        <v>1960000</v>
      </c>
      <c r="H132" s="6">
        <v>1960000</v>
      </c>
      <c r="I132" s="3" t="s">
        <v>35</v>
      </c>
      <c r="J132" s="7" t="s">
        <v>36</v>
      </c>
      <c r="K132" s="7" t="s">
        <v>37</v>
      </c>
    </row>
    <row r="133" spans="1:11" x14ac:dyDescent="0.2">
      <c r="A133" s="3">
        <v>800205977</v>
      </c>
      <c r="B133" s="4" t="s">
        <v>11</v>
      </c>
      <c r="C133" s="3" t="s">
        <v>12</v>
      </c>
      <c r="D133" s="4">
        <v>2293</v>
      </c>
      <c r="E133" s="3" t="s">
        <v>33</v>
      </c>
      <c r="F133" s="3" t="s">
        <v>34</v>
      </c>
      <c r="G133" s="5">
        <v>2800000</v>
      </c>
      <c r="H133" s="6">
        <v>2800000</v>
      </c>
      <c r="I133" s="3" t="s">
        <v>35</v>
      </c>
      <c r="J133" s="7" t="s">
        <v>36</v>
      </c>
      <c r="K133" s="7" t="s">
        <v>37</v>
      </c>
    </row>
    <row r="134" spans="1:11" x14ac:dyDescent="0.2">
      <c r="A134" s="3">
        <v>800205977</v>
      </c>
      <c r="B134" s="4" t="s">
        <v>11</v>
      </c>
      <c r="C134" s="3" t="s">
        <v>12</v>
      </c>
      <c r="D134" s="4">
        <v>2294</v>
      </c>
      <c r="E134" s="3" t="s">
        <v>33</v>
      </c>
      <c r="F134" s="3" t="s">
        <v>34</v>
      </c>
      <c r="G134" s="5">
        <v>4200000</v>
      </c>
      <c r="H134" s="6">
        <v>4200000</v>
      </c>
      <c r="I134" s="3" t="s">
        <v>35</v>
      </c>
      <c r="J134" s="7" t="s">
        <v>36</v>
      </c>
      <c r="K134" s="7" t="s">
        <v>37</v>
      </c>
    </row>
    <row r="135" spans="1:11" x14ac:dyDescent="0.2">
      <c r="A135" s="3">
        <v>800205977</v>
      </c>
      <c r="B135" s="4" t="s">
        <v>11</v>
      </c>
      <c r="C135" s="3" t="s">
        <v>12</v>
      </c>
      <c r="D135" s="4">
        <v>2295</v>
      </c>
      <c r="E135" s="3" t="s">
        <v>33</v>
      </c>
      <c r="F135" s="3" t="s">
        <v>34</v>
      </c>
      <c r="G135" s="5">
        <v>2800000</v>
      </c>
      <c r="H135" s="6">
        <v>2800000</v>
      </c>
      <c r="I135" s="3" t="s">
        <v>35</v>
      </c>
      <c r="J135" s="7" t="s">
        <v>36</v>
      </c>
      <c r="K135" s="7" t="s">
        <v>37</v>
      </c>
    </row>
    <row r="136" spans="1:11" x14ac:dyDescent="0.2">
      <c r="A136" s="3">
        <v>800205977</v>
      </c>
      <c r="B136" s="4" t="s">
        <v>11</v>
      </c>
      <c r="C136" s="3" t="s">
        <v>12</v>
      </c>
      <c r="D136" s="4">
        <v>2296</v>
      </c>
      <c r="E136" s="3" t="s">
        <v>33</v>
      </c>
      <c r="F136" s="3" t="s">
        <v>34</v>
      </c>
      <c r="G136" s="5">
        <v>5145000</v>
      </c>
      <c r="H136" s="6">
        <v>5145000</v>
      </c>
      <c r="I136" s="3" t="s">
        <v>35</v>
      </c>
      <c r="J136" s="7" t="s">
        <v>36</v>
      </c>
      <c r="K136" s="7" t="s">
        <v>37</v>
      </c>
    </row>
    <row r="137" spans="1:11" x14ac:dyDescent="0.2">
      <c r="A137" s="3">
        <v>800205977</v>
      </c>
      <c r="B137" s="4" t="s">
        <v>11</v>
      </c>
      <c r="C137" s="3" t="s">
        <v>12</v>
      </c>
      <c r="D137" s="4">
        <v>2297</v>
      </c>
      <c r="E137" s="3" t="s">
        <v>33</v>
      </c>
      <c r="F137" s="3" t="s">
        <v>34</v>
      </c>
      <c r="G137" s="5">
        <v>2660000</v>
      </c>
      <c r="H137" s="6">
        <v>2660000</v>
      </c>
      <c r="I137" s="3" t="s">
        <v>35</v>
      </c>
      <c r="J137" s="7" t="s">
        <v>36</v>
      </c>
      <c r="K137" s="7" t="s">
        <v>37</v>
      </c>
    </row>
    <row r="138" spans="1:11" x14ac:dyDescent="0.2">
      <c r="A138" s="3">
        <v>800205977</v>
      </c>
      <c r="B138" s="4" t="s">
        <v>11</v>
      </c>
      <c r="C138" s="3" t="s">
        <v>12</v>
      </c>
      <c r="D138" s="4">
        <v>2298</v>
      </c>
      <c r="E138" s="3" t="s">
        <v>33</v>
      </c>
      <c r="F138" s="3" t="s">
        <v>34</v>
      </c>
      <c r="G138" s="5">
        <v>2520000</v>
      </c>
      <c r="H138" s="6">
        <v>2520000</v>
      </c>
      <c r="I138" s="3" t="s">
        <v>35</v>
      </c>
      <c r="J138" s="7" t="s">
        <v>36</v>
      </c>
      <c r="K138" s="7" t="s">
        <v>37</v>
      </c>
    </row>
    <row r="139" spans="1:11" x14ac:dyDescent="0.2">
      <c r="A139" s="3">
        <v>800205977</v>
      </c>
      <c r="B139" s="4" t="s">
        <v>11</v>
      </c>
      <c r="C139" s="3" t="s">
        <v>12</v>
      </c>
      <c r="D139" s="4">
        <v>2299</v>
      </c>
      <c r="E139" s="3" t="s">
        <v>33</v>
      </c>
      <c r="F139" s="3" t="s">
        <v>34</v>
      </c>
      <c r="G139" s="5">
        <v>2800000</v>
      </c>
      <c r="H139" s="6">
        <v>2800000</v>
      </c>
      <c r="I139" s="3" t="s">
        <v>35</v>
      </c>
      <c r="J139" s="7" t="s">
        <v>36</v>
      </c>
      <c r="K139" s="7" t="s">
        <v>37</v>
      </c>
    </row>
    <row r="140" spans="1:11" x14ac:dyDescent="0.2">
      <c r="A140" s="3">
        <v>800205977</v>
      </c>
      <c r="B140" s="4" t="s">
        <v>11</v>
      </c>
      <c r="C140" s="3" t="s">
        <v>12</v>
      </c>
      <c r="D140" s="4">
        <v>2300</v>
      </c>
      <c r="E140" s="3" t="s">
        <v>33</v>
      </c>
      <c r="F140" s="3" t="s">
        <v>34</v>
      </c>
      <c r="G140" s="5">
        <v>2800000</v>
      </c>
      <c r="H140" s="6">
        <v>2800000</v>
      </c>
      <c r="I140" s="3" t="s">
        <v>35</v>
      </c>
      <c r="J140" s="7" t="s">
        <v>36</v>
      </c>
      <c r="K140" s="7" t="s">
        <v>37</v>
      </c>
    </row>
    <row r="141" spans="1:11" x14ac:dyDescent="0.2">
      <c r="A141" s="3">
        <v>800205977</v>
      </c>
      <c r="B141" s="4" t="s">
        <v>11</v>
      </c>
      <c r="C141" s="3" t="s">
        <v>12</v>
      </c>
      <c r="D141" s="4">
        <v>2301</v>
      </c>
      <c r="E141" s="3" t="s">
        <v>33</v>
      </c>
      <c r="F141" s="3" t="s">
        <v>34</v>
      </c>
      <c r="G141" s="5">
        <v>2800000</v>
      </c>
      <c r="H141" s="6">
        <v>2800000</v>
      </c>
      <c r="I141" s="3" t="s">
        <v>35</v>
      </c>
      <c r="J141" s="7" t="s">
        <v>36</v>
      </c>
      <c r="K141" s="7" t="s">
        <v>37</v>
      </c>
    </row>
    <row r="142" spans="1:11" x14ac:dyDescent="0.2">
      <c r="A142" s="3">
        <v>800205977</v>
      </c>
      <c r="B142" s="4" t="s">
        <v>11</v>
      </c>
      <c r="C142" s="3" t="s">
        <v>12</v>
      </c>
      <c r="D142" s="4">
        <v>2302</v>
      </c>
      <c r="E142" s="3" t="s">
        <v>33</v>
      </c>
      <c r="F142" s="3" t="s">
        <v>34</v>
      </c>
      <c r="G142" s="5">
        <v>1050000</v>
      </c>
      <c r="H142" s="6">
        <v>1050000</v>
      </c>
      <c r="I142" s="3" t="s">
        <v>35</v>
      </c>
      <c r="J142" s="7" t="s">
        <v>36</v>
      </c>
      <c r="K142" s="7" t="s">
        <v>37</v>
      </c>
    </row>
    <row r="143" spans="1:11" x14ac:dyDescent="0.2">
      <c r="A143" s="3">
        <v>800205977</v>
      </c>
      <c r="B143" s="4" t="s">
        <v>11</v>
      </c>
      <c r="C143" s="3" t="s">
        <v>12</v>
      </c>
      <c r="D143" s="4">
        <v>2303</v>
      </c>
      <c r="E143" s="3" t="s">
        <v>33</v>
      </c>
      <c r="F143" s="3" t="s">
        <v>34</v>
      </c>
      <c r="G143" s="5">
        <v>2800000</v>
      </c>
      <c r="H143" s="6">
        <v>2800000</v>
      </c>
      <c r="I143" s="3" t="s">
        <v>35</v>
      </c>
      <c r="J143" s="7" t="s">
        <v>36</v>
      </c>
      <c r="K143" s="7" t="s">
        <v>37</v>
      </c>
    </row>
    <row r="144" spans="1:11" x14ac:dyDescent="0.2">
      <c r="A144" s="3">
        <v>800205977</v>
      </c>
      <c r="B144" s="4" t="s">
        <v>11</v>
      </c>
      <c r="C144" s="3" t="s">
        <v>12</v>
      </c>
      <c r="D144" s="4">
        <v>2304</v>
      </c>
      <c r="E144" s="3" t="s">
        <v>33</v>
      </c>
      <c r="F144" s="3" t="s">
        <v>34</v>
      </c>
      <c r="G144" s="5">
        <v>2800000</v>
      </c>
      <c r="H144" s="6">
        <v>2800000</v>
      </c>
      <c r="I144" s="3" t="s">
        <v>35</v>
      </c>
      <c r="J144" s="7" t="s">
        <v>36</v>
      </c>
      <c r="K144" s="7" t="s">
        <v>37</v>
      </c>
    </row>
    <row r="145" spans="1:11" x14ac:dyDescent="0.2">
      <c r="A145" s="3">
        <v>800205977</v>
      </c>
      <c r="B145" s="4" t="s">
        <v>11</v>
      </c>
      <c r="C145" s="3" t="s">
        <v>12</v>
      </c>
      <c r="D145" s="4">
        <v>2305</v>
      </c>
      <c r="E145" s="3" t="s">
        <v>33</v>
      </c>
      <c r="F145" s="3" t="s">
        <v>34</v>
      </c>
      <c r="G145" s="5">
        <v>2240000</v>
      </c>
      <c r="H145" s="6">
        <v>2240000</v>
      </c>
      <c r="I145" s="3" t="s">
        <v>35</v>
      </c>
      <c r="J145" s="7" t="s">
        <v>36</v>
      </c>
      <c r="K145" s="7" t="s">
        <v>37</v>
      </c>
    </row>
    <row r="146" spans="1:11" x14ac:dyDescent="0.2">
      <c r="A146" s="3">
        <v>800205977</v>
      </c>
      <c r="B146" s="4" t="s">
        <v>11</v>
      </c>
      <c r="C146" s="3" t="s">
        <v>12</v>
      </c>
      <c r="D146" s="4">
        <v>2306</v>
      </c>
      <c r="E146" s="3" t="s">
        <v>33</v>
      </c>
      <c r="F146" s="3" t="s">
        <v>34</v>
      </c>
      <c r="G146" s="5">
        <v>1368000</v>
      </c>
      <c r="H146" s="6">
        <v>1368000</v>
      </c>
      <c r="I146" s="3" t="s">
        <v>35</v>
      </c>
      <c r="J146" s="7" t="s">
        <v>36</v>
      </c>
      <c r="K146" s="7" t="s">
        <v>37</v>
      </c>
    </row>
    <row r="147" spans="1:11" x14ac:dyDescent="0.2">
      <c r="A147" s="3">
        <v>800205977</v>
      </c>
      <c r="B147" s="4" t="s">
        <v>11</v>
      </c>
      <c r="C147" s="3" t="s">
        <v>12</v>
      </c>
      <c r="D147" s="4">
        <v>2307</v>
      </c>
      <c r="E147" s="3" t="s">
        <v>33</v>
      </c>
      <c r="F147" s="3" t="s">
        <v>34</v>
      </c>
      <c r="G147" s="5">
        <v>2800000</v>
      </c>
      <c r="H147" s="6">
        <v>2800000</v>
      </c>
      <c r="I147" s="3" t="s">
        <v>35</v>
      </c>
      <c r="J147" s="7" t="s">
        <v>36</v>
      </c>
      <c r="K147" s="7" t="s">
        <v>37</v>
      </c>
    </row>
    <row r="148" spans="1:11" x14ac:dyDescent="0.2">
      <c r="A148" s="3">
        <v>800205977</v>
      </c>
      <c r="B148" s="4" t="s">
        <v>11</v>
      </c>
      <c r="C148" s="3" t="s">
        <v>12</v>
      </c>
      <c r="D148" s="4">
        <v>2349</v>
      </c>
      <c r="E148" s="3" t="s">
        <v>38</v>
      </c>
      <c r="F148" s="3" t="s">
        <v>39</v>
      </c>
      <c r="G148" s="5">
        <v>1120000</v>
      </c>
      <c r="H148" s="6">
        <f>+G148</f>
        <v>1120000</v>
      </c>
      <c r="I148" s="3" t="s">
        <v>35</v>
      </c>
      <c r="J148" s="7" t="s">
        <v>36</v>
      </c>
      <c r="K148" s="7" t="s">
        <v>37</v>
      </c>
    </row>
    <row r="149" spans="1:11" x14ac:dyDescent="0.2">
      <c r="A149" s="3">
        <v>800205977</v>
      </c>
      <c r="B149" s="4" t="s">
        <v>11</v>
      </c>
      <c r="C149" s="3" t="s">
        <v>12</v>
      </c>
      <c r="D149" s="4">
        <v>2350</v>
      </c>
      <c r="E149" s="3" t="s">
        <v>38</v>
      </c>
      <c r="F149" s="3" t="s">
        <v>39</v>
      </c>
      <c r="G149" s="5">
        <v>5600000</v>
      </c>
      <c r="H149" s="6">
        <f t="shared" ref="H149:H255" si="0">+G149</f>
        <v>5600000</v>
      </c>
      <c r="I149" s="3" t="s">
        <v>35</v>
      </c>
      <c r="J149" s="7" t="s">
        <v>36</v>
      </c>
      <c r="K149" s="7" t="s">
        <v>37</v>
      </c>
    </row>
    <row r="150" spans="1:11" x14ac:dyDescent="0.2">
      <c r="A150" s="3">
        <v>800205977</v>
      </c>
      <c r="B150" s="4" t="s">
        <v>11</v>
      </c>
      <c r="C150" s="3" t="s">
        <v>12</v>
      </c>
      <c r="D150" s="4">
        <v>2351</v>
      </c>
      <c r="E150" s="3" t="s">
        <v>38</v>
      </c>
      <c r="F150" s="3" t="s">
        <v>39</v>
      </c>
      <c r="G150" s="5">
        <v>735000</v>
      </c>
      <c r="H150" s="6">
        <f t="shared" si="0"/>
        <v>735000</v>
      </c>
      <c r="I150" s="3" t="s">
        <v>35</v>
      </c>
      <c r="J150" s="7" t="s">
        <v>36</v>
      </c>
      <c r="K150" s="7" t="s">
        <v>37</v>
      </c>
    </row>
    <row r="151" spans="1:11" x14ac:dyDescent="0.2">
      <c r="A151" s="3">
        <v>800205977</v>
      </c>
      <c r="B151" s="4" t="s">
        <v>11</v>
      </c>
      <c r="C151" s="3" t="s">
        <v>12</v>
      </c>
      <c r="D151" s="4">
        <v>2352</v>
      </c>
      <c r="E151" s="3" t="s">
        <v>38</v>
      </c>
      <c r="F151" s="3" t="s">
        <v>39</v>
      </c>
      <c r="G151" s="5">
        <v>4200000</v>
      </c>
      <c r="H151" s="6">
        <f t="shared" si="0"/>
        <v>4200000</v>
      </c>
      <c r="I151" s="3" t="s">
        <v>35</v>
      </c>
      <c r="J151" s="7" t="s">
        <v>36</v>
      </c>
      <c r="K151" s="7" t="s">
        <v>37</v>
      </c>
    </row>
    <row r="152" spans="1:11" x14ac:dyDescent="0.2">
      <c r="A152" s="3">
        <v>800205977</v>
      </c>
      <c r="B152" s="4" t="s">
        <v>11</v>
      </c>
      <c r="C152" s="3" t="s">
        <v>12</v>
      </c>
      <c r="D152" s="4">
        <v>2353</v>
      </c>
      <c r="E152" s="3" t="s">
        <v>38</v>
      </c>
      <c r="F152" s="3" t="s">
        <v>39</v>
      </c>
      <c r="G152" s="5">
        <v>2800000</v>
      </c>
      <c r="H152" s="6">
        <f t="shared" si="0"/>
        <v>2800000</v>
      </c>
      <c r="I152" s="3" t="s">
        <v>35</v>
      </c>
      <c r="J152" s="7" t="s">
        <v>36</v>
      </c>
      <c r="K152" s="7" t="s">
        <v>37</v>
      </c>
    </row>
    <row r="153" spans="1:11" x14ac:dyDescent="0.2">
      <c r="A153" s="3">
        <v>800205977</v>
      </c>
      <c r="B153" s="4" t="s">
        <v>11</v>
      </c>
      <c r="C153" s="3" t="s">
        <v>12</v>
      </c>
      <c r="D153" s="4">
        <v>2354</v>
      </c>
      <c r="E153" s="3" t="s">
        <v>38</v>
      </c>
      <c r="F153" s="3" t="s">
        <v>39</v>
      </c>
      <c r="G153" s="5">
        <v>5600000</v>
      </c>
      <c r="H153" s="6">
        <f t="shared" si="0"/>
        <v>5600000</v>
      </c>
      <c r="I153" s="3" t="s">
        <v>35</v>
      </c>
      <c r="J153" s="7" t="s">
        <v>36</v>
      </c>
      <c r="K153" s="7" t="s">
        <v>37</v>
      </c>
    </row>
    <row r="154" spans="1:11" x14ac:dyDescent="0.2">
      <c r="A154" s="3">
        <v>800205977</v>
      </c>
      <c r="B154" s="4" t="s">
        <v>11</v>
      </c>
      <c r="C154" s="3" t="s">
        <v>12</v>
      </c>
      <c r="D154" s="4">
        <v>2355</v>
      </c>
      <c r="E154" s="3" t="s">
        <v>38</v>
      </c>
      <c r="F154" s="3" t="s">
        <v>39</v>
      </c>
      <c r="G154" s="5">
        <v>2100000</v>
      </c>
      <c r="H154" s="6">
        <f t="shared" si="0"/>
        <v>2100000</v>
      </c>
      <c r="I154" s="3" t="s">
        <v>35</v>
      </c>
      <c r="J154" s="7" t="s">
        <v>36</v>
      </c>
      <c r="K154" s="7" t="s">
        <v>37</v>
      </c>
    </row>
    <row r="155" spans="1:11" x14ac:dyDescent="0.2">
      <c r="A155" s="3">
        <v>800205977</v>
      </c>
      <c r="B155" s="4" t="s">
        <v>11</v>
      </c>
      <c r="C155" s="3" t="s">
        <v>12</v>
      </c>
      <c r="D155" s="4">
        <v>2356</v>
      </c>
      <c r="E155" s="3" t="s">
        <v>38</v>
      </c>
      <c r="F155" s="3" t="s">
        <v>39</v>
      </c>
      <c r="G155" s="5">
        <v>2800000</v>
      </c>
      <c r="H155" s="6">
        <f t="shared" si="0"/>
        <v>2800000</v>
      </c>
      <c r="I155" s="3" t="s">
        <v>35</v>
      </c>
      <c r="J155" s="7" t="s">
        <v>36</v>
      </c>
      <c r="K155" s="7" t="s">
        <v>37</v>
      </c>
    </row>
    <row r="156" spans="1:11" x14ac:dyDescent="0.2">
      <c r="A156" s="3">
        <v>800205977</v>
      </c>
      <c r="B156" s="4" t="s">
        <v>11</v>
      </c>
      <c r="C156" s="3" t="s">
        <v>12</v>
      </c>
      <c r="D156" s="4">
        <v>2357</v>
      </c>
      <c r="E156" s="3" t="s">
        <v>38</v>
      </c>
      <c r="F156" s="3" t="s">
        <v>39</v>
      </c>
      <c r="G156" s="5">
        <v>2800000</v>
      </c>
      <c r="H156" s="6">
        <f t="shared" si="0"/>
        <v>2800000</v>
      </c>
      <c r="I156" s="3" t="s">
        <v>35</v>
      </c>
      <c r="J156" s="7" t="s">
        <v>36</v>
      </c>
      <c r="K156" s="7" t="s">
        <v>37</v>
      </c>
    </row>
    <row r="157" spans="1:11" x14ac:dyDescent="0.2">
      <c r="A157" s="3">
        <v>800205977</v>
      </c>
      <c r="B157" s="4" t="s">
        <v>11</v>
      </c>
      <c r="C157" s="3" t="s">
        <v>12</v>
      </c>
      <c r="D157" s="4">
        <v>2358</v>
      </c>
      <c r="E157" s="3" t="s">
        <v>38</v>
      </c>
      <c r="F157" s="3" t="s">
        <v>39</v>
      </c>
      <c r="G157" s="5">
        <v>4200000</v>
      </c>
      <c r="H157" s="6">
        <f t="shared" si="0"/>
        <v>4200000</v>
      </c>
      <c r="I157" s="3" t="s">
        <v>35</v>
      </c>
      <c r="J157" s="7" t="s">
        <v>36</v>
      </c>
      <c r="K157" s="7" t="s">
        <v>37</v>
      </c>
    </row>
    <row r="158" spans="1:11" x14ac:dyDescent="0.2">
      <c r="A158" s="3">
        <v>800205977</v>
      </c>
      <c r="B158" s="4" t="s">
        <v>11</v>
      </c>
      <c r="C158" s="3" t="s">
        <v>12</v>
      </c>
      <c r="D158" s="4">
        <v>2359</v>
      </c>
      <c r="E158" s="3" t="s">
        <v>38</v>
      </c>
      <c r="F158" s="3" t="s">
        <v>39</v>
      </c>
      <c r="G158" s="5">
        <v>2660000</v>
      </c>
      <c r="H158" s="6">
        <f t="shared" si="0"/>
        <v>2660000</v>
      </c>
      <c r="I158" s="3" t="s">
        <v>35</v>
      </c>
      <c r="J158" s="7" t="s">
        <v>36</v>
      </c>
      <c r="K158" s="7" t="s">
        <v>37</v>
      </c>
    </row>
    <row r="159" spans="1:11" x14ac:dyDescent="0.2">
      <c r="A159" s="3">
        <v>800205977</v>
      </c>
      <c r="B159" s="4" t="s">
        <v>11</v>
      </c>
      <c r="C159" s="3" t="s">
        <v>12</v>
      </c>
      <c r="D159" s="4">
        <v>2360</v>
      </c>
      <c r="E159" s="3" t="s">
        <v>40</v>
      </c>
      <c r="F159" s="3" t="s">
        <v>41</v>
      </c>
      <c r="G159" s="5">
        <v>2345000</v>
      </c>
      <c r="H159" s="6">
        <f t="shared" si="0"/>
        <v>2345000</v>
      </c>
      <c r="I159" s="3" t="s">
        <v>35</v>
      </c>
      <c r="J159" s="7" t="s">
        <v>36</v>
      </c>
      <c r="K159" s="7" t="s">
        <v>37</v>
      </c>
    </row>
    <row r="160" spans="1:11" x14ac:dyDescent="0.2">
      <c r="A160" s="3">
        <v>800205977</v>
      </c>
      <c r="B160" s="4" t="s">
        <v>11</v>
      </c>
      <c r="C160" s="3" t="s">
        <v>12</v>
      </c>
      <c r="D160" s="4">
        <v>2361</v>
      </c>
      <c r="E160" s="3" t="s">
        <v>40</v>
      </c>
      <c r="F160" s="3" t="s">
        <v>41</v>
      </c>
      <c r="G160" s="5">
        <v>2800000</v>
      </c>
      <c r="H160" s="6">
        <f t="shared" si="0"/>
        <v>2800000</v>
      </c>
      <c r="I160" s="3" t="s">
        <v>35</v>
      </c>
      <c r="J160" s="7" t="s">
        <v>36</v>
      </c>
      <c r="K160" s="7" t="s">
        <v>37</v>
      </c>
    </row>
    <row r="161" spans="1:11" x14ac:dyDescent="0.2">
      <c r="A161" s="3">
        <v>800205977</v>
      </c>
      <c r="B161" s="4" t="s">
        <v>11</v>
      </c>
      <c r="C161" s="3" t="s">
        <v>12</v>
      </c>
      <c r="D161" s="4">
        <v>2363</v>
      </c>
      <c r="E161" s="3" t="s">
        <v>40</v>
      </c>
      <c r="F161" s="3" t="s">
        <v>41</v>
      </c>
      <c r="G161" s="5">
        <v>2660000</v>
      </c>
      <c r="H161" s="6">
        <f t="shared" si="0"/>
        <v>2660000</v>
      </c>
      <c r="I161" s="3" t="s">
        <v>35</v>
      </c>
      <c r="J161" s="7" t="s">
        <v>36</v>
      </c>
      <c r="K161" s="7" t="s">
        <v>37</v>
      </c>
    </row>
    <row r="162" spans="1:11" x14ac:dyDescent="0.2">
      <c r="A162" s="3">
        <v>800205977</v>
      </c>
      <c r="B162" s="4" t="s">
        <v>11</v>
      </c>
      <c r="C162" s="3" t="s">
        <v>12</v>
      </c>
      <c r="D162" s="4">
        <v>2364</v>
      </c>
      <c r="E162" s="3" t="s">
        <v>40</v>
      </c>
      <c r="F162" s="3" t="s">
        <v>41</v>
      </c>
      <c r="G162" s="5">
        <v>3500000</v>
      </c>
      <c r="H162" s="6">
        <f t="shared" si="0"/>
        <v>3500000</v>
      </c>
      <c r="I162" s="3" t="s">
        <v>35</v>
      </c>
      <c r="J162" s="7" t="s">
        <v>36</v>
      </c>
      <c r="K162" s="7" t="s">
        <v>37</v>
      </c>
    </row>
    <row r="163" spans="1:11" x14ac:dyDescent="0.2">
      <c r="A163" s="3">
        <v>800205977</v>
      </c>
      <c r="B163" s="4" t="s">
        <v>11</v>
      </c>
      <c r="C163" s="3" t="s">
        <v>12</v>
      </c>
      <c r="D163" s="4">
        <v>2365</v>
      </c>
      <c r="E163" s="3" t="s">
        <v>40</v>
      </c>
      <c r="F163" s="3" t="s">
        <v>41</v>
      </c>
      <c r="G163" s="5">
        <v>2520000</v>
      </c>
      <c r="H163" s="6">
        <f t="shared" si="0"/>
        <v>2520000</v>
      </c>
      <c r="I163" s="3" t="s">
        <v>35</v>
      </c>
      <c r="J163" s="7" t="s">
        <v>36</v>
      </c>
      <c r="K163" s="7" t="s">
        <v>37</v>
      </c>
    </row>
    <row r="164" spans="1:11" x14ac:dyDescent="0.2">
      <c r="A164" s="3">
        <v>800205977</v>
      </c>
      <c r="B164" s="4" t="s">
        <v>11</v>
      </c>
      <c r="C164" s="3" t="s">
        <v>12</v>
      </c>
      <c r="D164" s="4">
        <v>2366</v>
      </c>
      <c r="E164" s="3" t="s">
        <v>40</v>
      </c>
      <c r="F164" s="3" t="s">
        <v>41</v>
      </c>
      <c r="G164" s="5">
        <v>2800000</v>
      </c>
      <c r="H164" s="6">
        <f t="shared" si="0"/>
        <v>2800000</v>
      </c>
      <c r="I164" s="3" t="s">
        <v>35</v>
      </c>
      <c r="J164" s="7" t="s">
        <v>36</v>
      </c>
      <c r="K164" s="7" t="s">
        <v>37</v>
      </c>
    </row>
    <row r="165" spans="1:11" x14ac:dyDescent="0.2">
      <c r="A165" s="3">
        <v>800205977</v>
      </c>
      <c r="B165" s="4" t="s">
        <v>11</v>
      </c>
      <c r="C165" s="3" t="s">
        <v>12</v>
      </c>
      <c r="D165" s="4">
        <v>2367</v>
      </c>
      <c r="E165" s="3" t="s">
        <v>40</v>
      </c>
      <c r="F165" s="3" t="s">
        <v>41</v>
      </c>
      <c r="G165" s="5">
        <v>1680000</v>
      </c>
      <c r="H165" s="6">
        <f t="shared" si="0"/>
        <v>1680000</v>
      </c>
      <c r="I165" s="3" t="s">
        <v>35</v>
      </c>
      <c r="J165" s="7" t="s">
        <v>36</v>
      </c>
      <c r="K165" s="7" t="s">
        <v>37</v>
      </c>
    </row>
    <row r="166" spans="1:11" x14ac:dyDescent="0.2">
      <c r="A166" s="3">
        <v>800205977</v>
      </c>
      <c r="B166" s="4" t="s">
        <v>11</v>
      </c>
      <c r="C166" s="3" t="s">
        <v>12</v>
      </c>
      <c r="D166" s="4">
        <v>2368</v>
      </c>
      <c r="E166" s="3" t="s">
        <v>40</v>
      </c>
      <c r="F166" s="3" t="s">
        <v>41</v>
      </c>
      <c r="G166" s="5">
        <v>2695000</v>
      </c>
      <c r="H166" s="6">
        <f t="shared" si="0"/>
        <v>2695000</v>
      </c>
      <c r="I166" s="3" t="s">
        <v>35</v>
      </c>
      <c r="J166" s="7" t="s">
        <v>36</v>
      </c>
      <c r="K166" s="7" t="s">
        <v>37</v>
      </c>
    </row>
    <row r="167" spans="1:11" x14ac:dyDescent="0.2">
      <c r="A167" s="3">
        <v>800205977</v>
      </c>
      <c r="B167" s="4" t="s">
        <v>11</v>
      </c>
      <c r="C167" s="3" t="s">
        <v>12</v>
      </c>
      <c r="D167" s="4">
        <v>2369</v>
      </c>
      <c r="E167" s="3" t="s">
        <v>40</v>
      </c>
      <c r="F167" s="3" t="s">
        <v>41</v>
      </c>
      <c r="G167" s="5">
        <v>2520000</v>
      </c>
      <c r="H167" s="6">
        <f t="shared" si="0"/>
        <v>2520000</v>
      </c>
      <c r="I167" s="3" t="s">
        <v>35</v>
      </c>
      <c r="J167" s="7" t="s">
        <v>36</v>
      </c>
      <c r="K167" s="7" t="s">
        <v>37</v>
      </c>
    </row>
    <row r="168" spans="1:11" x14ac:dyDescent="0.2">
      <c r="A168" s="3">
        <v>800205977</v>
      </c>
      <c r="B168" s="4" t="s">
        <v>11</v>
      </c>
      <c r="C168" s="3" t="s">
        <v>12</v>
      </c>
      <c r="D168" s="4">
        <v>2370</v>
      </c>
      <c r="E168" s="3" t="s">
        <v>40</v>
      </c>
      <c r="F168" s="3" t="s">
        <v>41</v>
      </c>
      <c r="G168" s="5">
        <v>2800000</v>
      </c>
      <c r="H168" s="6">
        <f t="shared" si="0"/>
        <v>2800000</v>
      </c>
      <c r="I168" s="3" t="s">
        <v>35</v>
      </c>
      <c r="J168" s="7" t="s">
        <v>36</v>
      </c>
      <c r="K168" s="7" t="s">
        <v>37</v>
      </c>
    </row>
    <row r="169" spans="1:11" x14ac:dyDescent="0.2">
      <c r="A169" s="3">
        <v>800205977</v>
      </c>
      <c r="B169" s="4" t="s">
        <v>11</v>
      </c>
      <c r="C169" s="3" t="s">
        <v>12</v>
      </c>
      <c r="D169" s="4">
        <v>2372</v>
      </c>
      <c r="E169" s="3" t="s">
        <v>40</v>
      </c>
      <c r="F169" s="3" t="s">
        <v>41</v>
      </c>
      <c r="G169" s="5">
        <v>2520000</v>
      </c>
      <c r="H169" s="6">
        <f t="shared" si="0"/>
        <v>2520000</v>
      </c>
      <c r="I169" s="3" t="s">
        <v>35</v>
      </c>
      <c r="J169" s="7" t="s">
        <v>36</v>
      </c>
      <c r="K169" s="7" t="s">
        <v>37</v>
      </c>
    </row>
    <row r="170" spans="1:11" x14ac:dyDescent="0.2">
      <c r="A170" s="3">
        <v>800205977</v>
      </c>
      <c r="B170" s="4" t="s">
        <v>11</v>
      </c>
      <c r="C170" s="3" t="s">
        <v>12</v>
      </c>
      <c r="D170" s="4">
        <v>2373</v>
      </c>
      <c r="E170" s="3" t="s">
        <v>40</v>
      </c>
      <c r="F170" s="3" t="s">
        <v>41</v>
      </c>
      <c r="G170" s="5">
        <v>4375000</v>
      </c>
      <c r="H170" s="6">
        <f t="shared" si="0"/>
        <v>4375000</v>
      </c>
      <c r="I170" s="3" t="s">
        <v>35</v>
      </c>
      <c r="J170" s="7" t="s">
        <v>36</v>
      </c>
      <c r="K170" s="7" t="s">
        <v>37</v>
      </c>
    </row>
    <row r="171" spans="1:11" x14ac:dyDescent="0.2">
      <c r="A171" s="3">
        <v>800205977</v>
      </c>
      <c r="B171" s="4" t="s">
        <v>11</v>
      </c>
      <c r="C171" s="3" t="s">
        <v>12</v>
      </c>
      <c r="D171" s="4">
        <v>2374</v>
      </c>
      <c r="E171" s="3" t="s">
        <v>40</v>
      </c>
      <c r="F171" s="3" t="s">
        <v>41</v>
      </c>
      <c r="G171" s="5">
        <v>684000</v>
      </c>
      <c r="H171" s="6">
        <f t="shared" si="0"/>
        <v>684000</v>
      </c>
      <c r="I171" s="3" t="s">
        <v>35</v>
      </c>
      <c r="J171" s="7" t="s">
        <v>36</v>
      </c>
      <c r="K171" s="7" t="s">
        <v>37</v>
      </c>
    </row>
    <row r="172" spans="1:11" x14ac:dyDescent="0.2">
      <c r="A172" s="3">
        <v>800205977</v>
      </c>
      <c r="B172" s="4" t="s">
        <v>11</v>
      </c>
      <c r="C172" s="3" t="s">
        <v>12</v>
      </c>
      <c r="D172" s="4">
        <v>2375</v>
      </c>
      <c r="E172" s="3" t="s">
        <v>40</v>
      </c>
      <c r="F172" s="3" t="s">
        <v>41</v>
      </c>
      <c r="G172" s="5">
        <v>684000</v>
      </c>
      <c r="H172" s="6">
        <f t="shared" si="0"/>
        <v>684000</v>
      </c>
      <c r="I172" s="3" t="s">
        <v>35</v>
      </c>
      <c r="J172" s="7" t="s">
        <v>36</v>
      </c>
      <c r="K172" s="7" t="s">
        <v>37</v>
      </c>
    </row>
    <row r="173" spans="1:11" x14ac:dyDescent="0.2">
      <c r="A173" s="3">
        <v>800205977</v>
      </c>
      <c r="B173" s="4" t="s">
        <v>11</v>
      </c>
      <c r="C173" s="3" t="s">
        <v>12</v>
      </c>
      <c r="D173" s="4">
        <v>2440</v>
      </c>
      <c r="E173" s="3" t="s">
        <v>42</v>
      </c>
      <c r="F173" s="3" t="s">
        <v>43</v>
      </c>
      <c r="G173" s="5">
        <v>2800000</v>
      </c>
      <c r="H173" s="6">
        <f t="shared" si="0"/>
        <v>2800000</v>
      </c>
      <c r="I173" s="3" t="s">
        <v>35</v>
      </c>
      <c r="J173" s="7" t="s">
        <v>36</v>
      </c>
      <c r="K173" s="7" t="s">
        <v>37</v>
      </c>
    </row>
    <row r="174" spans="1:11" x14ac:dyDescent="0.2">
      <c r="A174" s="3">
        <v>800205977</v>
      </c>
      <c r="B174" s="4" t="s">
        <v>11</v>
      </c>
      <c r="C174" s="3" t="s">
        <v>12</v>
      </c>
      <c r="D174" s="4">
        <v>2441</v>
      </c>
      <c r="E174" s="3" t="s">
        <v>42</v>
      </c>
      <c r="F174" s="3" t="s">
        <v>43</v>
      </c>
      <c r="G174" s="5">
        <v>2800000</v>
      </c>
      <c r="H174" s="6">
        <f t="shared" si="0"/>
        <v>2800000</v>
      </c>
      <c r="I174" s="3" t="s">
        <v>35</v>
      </c>
      <c r="J174" s="7" t="s">
        <v>36</v>
      </c>
      <c r="K174" s="7" t="s">
        <v>37</v>
      </c>
    </row>
    <row r="175" spans="1:11" x14ac:dyDescent="0.2">
      <c r="A175" s="3">
        <v>800205977</v>
      </c>
      <c r="B175" s="4" t="s">
        <v>11</v>
      </c>
      <c r="C175" s="3" t="s">
        <v>12</v>
      </c>
      <c r="D175" s="4">
        <v>2442</v>
      </c>
      <c r="E175" s="3" t="s">
        <v>42</v>
      </c>
      <c r="F175" s="3" t="s">
        <v>43</v>
      </c>
      <c r="G175" s="5">
        <v>3955000</v>
      </c>
      <c r="H175" s="6">
        <f t="shared" si="0"/>
        <v>3955000</v>
      </c>
      <c r="I175" s="3" t="s">
        <v>35</v>
      </c>
      <c r="J175" s="7" t="s">
        <v>36</v>
      </c>
      <c r="K175" s="7" t="s">
        <v>37</v>
      </c>
    </row>
    <row r="176" spans="1:11" x14ac:dyDescent="0.2">
      <c r="A176" s="3">
        <v>800205977</v>
      </c>
      <c r="B176" s="4" t="s">
        <v>11</v>
      </c>
      <c r="C176" s="3" t="s">
        <v>12</v>
      </c>
      <c r="D176" s="4">
        <v>2443</v>
      </c>
      <c r="E176" s="3" t="s">
        <v>42</v>
      </c>
      <c r="F176" s="3" t="s">
        <v>43</v>
      </c>
      <c r="G176" s="5">
        <v>1260000</v>
      </c>
      <c r="H176" s="6">
        <f t="shared" si="0"/>
        <v>1260000</v>
      </c>
      <c r="I176" s="3" t="s">
        <v>35</v>
      </c>
      <c r="J176" s="7" t="s">
        <v>36</v>
      </c>
      <c r="K176" s="7" t="s">
        <v>37</v>
      </c>
    </row>
    <row r="177" spans="1:11" x14ac:dyDescent="0.2">
      <c r="A177" s="3">
        <v>800205977</v>
      </c>
      <c r="B177" s="4" t="s">
        <v>11</v>
      </c>
      <c r="C177" s="3" t="s">
        <v>12</v>
      </c>
      <c r="D177" s="4">
        <v>2444</v>
      </c>
      <c r="E177" s="3" t="s">
        <v>42</v>
      </c>
      <c r="F177" s="3" t="s">
        <v>43</v>
      </c>
      <c r="G177" s="5">
        <v>2800000</v>
      </c>
      <c r="H177" s="6">
        <f t="shared" si="0"/>
        <v>2800000</v>
      </c>
      <c r="I177" s="3" t="s">
        <v>35</v>
      </c>
      <c r="J177" s="7" t="s">
        <v>36</v>
      </c>
      <c r="K177" s="7" t="s">
        <v>37</v>
      </c>
    </row>
    <row r="178" spans="1:11" x14ac:dyDescent="0.2">
      <c r="A178" s="3">
        <v>800205977</v>
      </c>
      <c r="B178" s="4" t="s">
        <v>11</v>
      </c>
      <c r="C178" s="3" t="s">
        <v>12</v>
      </c>
      <c r="D178" s="4">
        <v>2445</v>
      </c>
      <c r="E178" s="3" t="s">
        <v>42</v>
      </c>
      <c r="F178" s="3" t="s">
        <v>43</v>
      </c>
      <c r="G178" s="5">
        <v>2800000</v>
      </c>
      <c r="H178" s="6">
        <f t="shared" si="0"/>
        <v>2800000</v>
      </c>
      <c r="I178" s="3" t="s">
        <v>35</v>
      </c>
      <c r="J178" s="7" t="s">
        <v>36</v>
      </c>
      <c r="K178" s="7" t="s">
        <v>37</v>
      </c>
    </row>
    <row r="179" spans="1:11" x14ac:dyDescent="0.2">
      <c r="A179" s="3">
        <v>800205977</v>
      </c>
      <c r="B179" s="4" t="s">
        <v>11</v>
      </c>
      <c r="C179" s="3" t="s">
        <v>12</v>
      </c>
      <c r="D179" s="4">
        <v>2446</v>
      </c>
      <c r="E179" s="3" t="s">
        <v>42</v>
      </c>
      <c r="F179" s="3" t="s">
        <v>43</v>
      </c>
      <c r="G179" s="5">
        <v>2800000</v>
      </c>
      <c r="H179" s="6">
        <f t="shared" si="0"/>
        <v>2800000</v>
      </c>
      <c r="I179" s="3" t="s">
        <v>35</v>
      </c>
      <c r="J179" s="7" t="s">
        <v>36</v>
      </c>
      <c r="K179" s="7" t="s">
        <v>37</v>
      </c>
    </row>
    <row r="180" spans="1:11" x14ac:dyDescent="0.2">
      <c r="A180" s="3">
        <v>800205977</v>
      </c>
      <c r="B180" s="4" t="s">
        <v>11</v>
      </c>
      <c r="C180" s="3" t="s">
        <v>12</v>
      </c>
      <c r="D180" s="4">
        <v>2447</v>
      </c>
      <c r="E180" s="3" t="s">
        <v>42</v>
      </c>
      <c r="F180" s="3" t="s">
        <v>43</v>
      </c>
      <c r="G180" s="5">
        <v>5110000</v>
      </c>
      <c r="H180" s="6">
        <f t="shared" si="0"/>
        <v>5110000</v>
      </c>
      <c r="I180" s="3" t="s">
        <v>35</v>
      </c>
      <c r="J180" s="7" t="s">
        <v>36</v>
      </c>
      <c r="K180" s="7" t="s">
        <v>37</v>
      </c>
    </row>
    <row r="181" spans="1:11" x14ac:dyDescent="0.2">
      <c r="A181" s="3">
        <v>800205977</v>
      </c>
      <c r="B181" s="4" t="s">
        <v>11</v>
      </c>
      <c r="C181" s="3" t="s">
        <v>12</v>
      </c>
      <c r="D181" s="4">
        <v>2448</v>
      </c>
      <c r="E181" s="3" t="s">
        <v>42</v>
      </c>
      <c r="F181" s="3" t="s">
        <v>43</v>
      </c>
      <c r="G181" s="5">
        <v>2800000</v>
      </c>
      <c r="H181" s="6">
        <f t="shared" si="0"/>
        <v>2800000</v>
      </c>
      <c r="I181" s="3" t="s">
        <v>35</v>
      </c>
      <c r="J181" s="7" t="s">
        <v>36</v>
      </c>
      <c r="K181" s="7" t="s">
        <v>37</v>
      </c>
    </row>
    <row r="182" spans="1:11" x14ac:dyDescent="0.2">
      <c r="A182" s="3">
        <v>800205977</v>
      </c>
      <c r="B182" s="4" t="s">
        <v>11</v>
      </c>
      <c r="C182" s="3" t="s">
        <v>12</v>
      </c>
      <c r="D182" s="4">
        <v>2449</v>
      </c>
      <c r="E182" s="3" t="s">
        <v>42</v>
      </c>
      <c r="F182" s="3" t="s">
        <v>43</v>
      </c>
      <c r="G182" s="5">
        <v>4200000</v>
      </c>
      <c r="H182" s="6">
        <f t="shared" si="0"/>
        <v>4200000</v>
      </c>
      <c r="I182" s="3" t="s">
        <v>35</v>
      </c>
      <c r="J182" s="7" t="s">
        <v>36</v>
      </c>
      <c r="K182" s="7" t="s">
        <v>37</v>
      </c>
    </row>
    <row r="183" spans="1:11" x14ac:dyDescent="0.2">
      <c r="A183" s="3">
        <v>800205977</v>
      </c>
      <c r="B183" s="4" t="s">
        <v>11</v>
      </c>
      <c r="C183" s="3" t="s">
        <v>12</v>
      </c>
      <c r="D183" s="4">
        <v>2450</v>
      </c>
      <c r="E183" s="3" t="s">
        <v>42</v>
      </c>
      <c r="F183" s="3" t="s">
        <v>43</v>
      </c>
      <c r="G183" s="5">
        <v>2240000</v>
      </c>
      <c r="H183" s="6">
        <f t="shared" si="0"/>
        <v>2240000</v>
      </c>
      <c r="I183" s="3" t="s">
        <v>35</v>
      </c>
      <c r="J183" s="7" t="s">
        <v>36</v>
      </c>
      <c r="K183" s="7" t="s">
        <v>37</v>
      </c>
    </row>
    <row r="184" spans="1:11" x14ac:dyDescent="0.2">
      <c r="A184" s="3">
        <v>800205977</v>
      </c>
      <c r="B184" s="4" t="s">
        <v>11</v>
      </c>
      <c r="C184" s="3" t="s">
        <v>12</v>
      </c>
      <c r="D184" s="4">
        <v>2451</v>
      </c>
      <c r="E184" s="3" t="s">
        <v>42</v>
      </c>
      <c r="F184" s="3" t="s">
        <v>43</v>
      </c>
      <c r="G184" s="5">
        <v>2310000</v>
      </c>
      <c r="H184" s="6">
        <f t="shared" si="0"/>
        <v>2310000</v>
      </c>
      <c r="I184" s="3" t="s">
        <v>35</v>
      </c>
      <c r="J184" s="7" t="s">
        <v>36</v>
      </c>
      <c r="K184" s="7" t="s">
        <v>37</v>
      </c>
    </row>
    <row r="185" spans="1:11" x14ac:dyDescent="0.2">
      <c r="A185" s="3">
        <v>800205977</v>
      </c>
      <c r="B185" s="4" t="s">
        <v>11</v>
      </c>
      <c r="C185" s="3" t="s">
        <v>12</v>
      </c>
      <c r="D185" s="4">
        <v>2452</v>
      </c>
      <c r="E185" s="3" t="s">
        <v>42</v>
      </c>
      <c r="F185" s="3" t="s">
        <v>43</v>
      </c>
      <c r="G185" s="5">
        <v>2800000</v>
      </c>
      <c r="H185" s="6">
        <f t="shared" si="0"/>
        <v>2800000</v>
      </c>
      <c r="I185" s="3" t="s">
        <v>35</v>
      </c>
      <c r="J185" s="7" t="s">
        <v>36</v>
      </c>
      <c r="K185" s="7" t="s">
        <v>37</v>
      </c>
    </row>
    <row r="186" spans="1:11" x14ac:dyDescent="0.2">
      <c r="A186" s="3">
        <v>800205977</v>
      </c>
      <c r="B186" s="4" t="s">
        <v>11</v>
      </c>
      <c r="C186" s="3" t="s">
        <v>12</v>
      </c>
      <c r="D186" s="4">
        <v>2453</v>
      </c>
      <c r="E186" s="3" t="s">
        <v>42</v>
      </c>
      <c r="F186" s="3" t="s">
        <v>43</v>
      </c>
      <c r="G186" s="5">
        <v>2800000</v>
      </c>
      <c r="H186" s="6">
        <f t="shared" si="0"/>
        <v>2800000</v>
      </c>
      <c r="I186" s="3" t="s">
        <v>35</v>
      </c>
      <c r="J186" s="7" t="s">
        <v>36</v>
      </c>
      <c r="K186" s="7" t="s">
        <v>37</v>
      </c>
    </row>
    <row r="187" spans="1:11" x14ac:dyDescent="0.2">
      <c r="A187" s="3">
        <v>800205977</v>
      </c>
      <c r="B187" s="4" t="s">
        <v>11</v>
      </c>
      <c r="C187" s="3" t="s">
        <v>12</v>
      </c>
      <c r="D187" s="4">
        <v>2454</v>
      </c>
      <c r="E187" s="3" t="s">
        <v>42</v>
      </c>
      <c r="F187" s="3" t="s">
        <v>43</v>
      </c>
      <c r="G187" s="5">
        <v>1680000</v>
      </c>
      <c r="H187" s="6">
        <f t="shared" si="0"/>
        <v>1680000</v>
      </c>
      <c r="I187" s="3" t="s">
        <v>35</v>
      </c>
      <c r="J187" s="7" t="s">
        <v>36</v>
      </c>
      <c r="K187" s="7" t="s">
        <v>37</v>
      </c>
    </row>
    <row r="188" spans="1:11" x14ac:dyDescent="0.2">
      <c r="A188" s="3">
        <v>800205977</v>
      </c>
      <c r="B188" s="4" t="s">
        <v>11</v>
      </c>
      <c r="C188" s="3" t="s">
        <v>12</v>
      </c>
      <c r="D188" s="4">
        <v>2455</v>
      </c>
      <c r="E188" s="3" t="s">
        <v>44</v>
      </c>
      <c r="F188" s="3" t="s">
        <v>45</v>
      </c>
      <c r="G188" s="5">
        <v>2800000</v>
      </c>
      <c r="H188" s="6">
        <f t="shared" si="0"/>
        <v>2800000</v>
      </c>
      <c r="I188" s="3" t="s">
        <v>35</v>
      </c>
      <c r="J188" s="7" t="s">
        <v>36</v>
      </c>
      <c r="K188" s="7" t="s">
        <v>37</v>
      </c>
    </row>
    <row r="189" spans="1:11" x14ac:dyDescent="0.2">
      <c r="A189" s="3">
        <v>800205977</v>
      </c>
      <c r="B189" s="4" t="s">
        <v>11</v>
      </c>
      <c r="C189" s="3" t="s">
        <v>12</v>
      </c>
      <c r="D189" s="4">
        <v>2456</v>
      </c>
      <c r="E189" s="3" t="s">
        <v>44</v>
      </c>
      <c r="F189" s="3" t="s">
        <v>45</v>
      </c>
      <c r="G189" s="5">
        <v>2800000</v>
      </c>
      <c r="H189" s="6">
        <f t="shared" si="0"/>
        <v>2800000</v>
      </c>
      <c r="I189" s="3" t="s">
        <v>35</v>
      </c>
      <c r="J189" s="7" t="s">
        <v>36</v>
      </c>
      <c r="K189" s="7" t="s">
        <v>37</v>
      </c>
    </row>
    <row r="190" spans="1:11" x14ac:dyDescent="0.2">
      <c r="A190" s="3">
        <v>800205977</v>
      </c>
      <c r="B190" s="4" t="s">
        <v>11</v>
      </c>
      <c r="C190" s="3" t="s">
        <v>12</v>
      </c>
      <c r="D190" s="4">
        <v>2457</v>
      </c>
      <c r="E190" s="3" t="s">
        <v>44</v>
      </c>
      <c r="F190" s="3" t="s">
        <v>45</v>
      </c>
      <c r="G190" s="5">
        <v>420000</v>
      </c>
      <c r="H190" s="6">
        <f t="shared" si="0"/>
        <v>420000</v>
      </c>
      <c r="I190" s="3" t="s">
        <v>35</v>
      </c>
      <c r="J190" s="7" t="s">
        <v>36</v>
      </c>
      <c r="K190" s="7" t="s">
        <v>37</v>
      </c>
    </row>
    <row r="191" spans="1:11" x14ac:dyDescent="0.2">
      <c r="A191" s="3">
        <v>800205977</v>
      </c>
      <c r="B191" s="4" t="s">
        <v>11</v>
      </c>
      <c r="C191" s="3" t="s">
        <v>12</v>
      </c>
      <c r="D191" s="4">
        <v>2458</v>
      </c>
      <c r="E191" s="3" t="s">
        <v>44</v>
      </c>
      <c r="F191" s="3" t="s">
        <v>45</v>
      </c>
      <c r="G191" s="5">
        <v>2800000</v>
      </c>
      <c r="H191" s="6">
        <f t="shared" si="0"/>
        <v>2800000</v>
      </c>
      <c r="I191" s="3" t="s">
        <v>35</v>
      </c>
      <c r="J191" s="7" t="s">
        <v>36</v>
      </c>
      <c r="K191" s="7" t="s">
        <v>37</v>
      </c>
    </row>
    <row r="192" spans="1:11" x14ac:dyDescent="0.2">
      <c r="A192" s="3">
        <v>800205977</v>
      </c>
      <c r="B192" s="4" t="s">
        <v>11</v>
      </c>
      <c r="C192" s="3" t="s">
        <v>12</v>
      </c>
      <c r="D192" s="4">
        <v>2459</v>
      </c>
      <c r="E192" s="3" t="s">
        <v>44</v>
      </c>
      <c r="F192" s="3" t="s">
        <v>45</v>
      </c>
      <c r="G192" s="5">
        <v>3500000</v>
      </c>
      <c r="H192" s="6">
        <f t="shared" si="0"/>
        <v>3500000</v>
      </c>
      <c r="I192" s="3" t="s">
        <v>35</v>
      </c>
      <c r="J192" s="7" t="s">
        <v>36</v>
      </c>
      <c r="K192" s="7" t="s">
        <v>37</v>
      </c>
    </row>
    <row r="193" spans="1:11" x14ac:dyDescent="0.2">
      <c r="A193" s="3">
        <v>800205977</v>
      </c>
      <c r="B193" s="4" t="s">
        <v>11</v>
      </c>
      <c r="C193" s="3" t="s">
        <v>12</v>
      </c>
      <c r="D193" s="4">
        <v>2460</v>
      </c>
      <c r="E193" s="3" t="s">
        <v>44</v>
      </c>
      <c r="F193" s="3" t="s">
        <v>45</v>
      </c>
      <c r="G193" s="5">
        <v>2380000</v>
      </c>
      <c r="H193" s="6">
        <f t="shared" si="0"/>
        <v>2380000</v>
      </c>
      <c r="I193" s="3" t="s">
        <v>35</v>
      </c>
      <c r="J193" s="7" t="s">
        <v>36</v>
      </c>
      <c r="K193" s="7" t="s">
        <v>37</v>
      </c>
    </row>
    <row r="194" spans="1:11" x14ac:dyDescent="0.2">
      <c r="A194" s="3">
        <v>800205977</v>
      </c>
      <c r="B194" s="4" t="s">
        <v>11</v>
      </c>
      <c r="C194" s="3" t="s">
        <v>12</v>
      </c>
      <c r="D194" s="4">
        <v>2461</v>
      </c>
      <c r="E194" s="3" t="s">
        <v>44</v>
      </c>
      <c r="F194" s="3" t="s">
        <v>45</v>
      </c>
      <c r="G194" s="5">
        <v>2765000</v>
      </c>
      <c r="H194" s="6">
        <f t="shared" si="0"/>
        <v>2765000</v>
      </c>
      <c r="I194" s="3" t="s">
        <v>35</v>
      </c>
      <c r="J194" s="7" t="s">
        <v>36</v>
      </c>
      <c r="K194" s="7" t="s">
        <v>37</v>
      </c>
    </row>
    <row r="195" spans="1:11" x14ac:dyDescent="0.2">
      <c r="A195" s="3">
        <v>800205977</v>
      </c>
      <c r="B195" s="4" t="s">
        <v>11</v>
      </c>
      <c r="C195" s="3" t="s">
        <v>12</v>
      </c>
      <c r="D195" s="4">
        <v>2462</v>
      </c>
      <c r="E195" s="3" t="s">
        <v>44</v>
      </c>
      <c r="F195" s="3" t="s">
        <v>45</v>
      </c>
      <c r="G195" s="5">
        <v>2765000</v>
      </c>
      <c r="H195" s="6">
        <f t="shared" si="0"/>
        <v>2765000</v>
      </c>
      <c r="I195" s="3" t="s">
        <v>35</v>
      </c>
      <c r="J195" s="7" t="s">
        <v>36</v>
      </c>
      <c r="K195" s="7" t="s">
        <v>37</v>
      </c>
    </row>
    <row r="196" spans="1:11" x14ac:dyDescent="0.2">
      <c r="A196" s="3">
        <v>800205977</v>
      </c>
      <c r="B196" s="4" t="s">
        <v>11</v>
      </c>
      <c r="C196" s="3" t="s">
        <v>12</v>
      </c>
      <c r="D196" s="4">
        <v>2463</v>
      </c>
      <c r="E196" s="3" t="s">
        <v>44</v>
      </c>
      <c r="F196" s="3" t="s">
        <v>45</v>
      </c>
      <c r="G196" s="5">
        <v>4200000</v>
      </c>
      <c r="H196" s="6">
        <f t="shared" si="0"/>
        <v>4200000</v>
      </c>
      <c r="I196" s="3" t="s">
        <v>35</v>
      </c>
      <c r="J196" s="7" t="s">
        <v>36</v>
      </c>
      <c r="K196" s="7" t="s">
        <v>37</v>
      </c>
    </row>
    <row r="197" spans="1:11" x14ac:dyDescent="0.2">
      <c r="A197" s="3">
        <v>800205977</v>
      </c>
      <c r="B197" s="4" t="s">
        <v>11</v>
      </c>
      <c r="C197" s="3" t="s">
        <v>12</v>
      </c>
      <c r="D197" s="4">
        <v>2464</v>
      </c>
      <c r="E197" s="3" t="s">
        <v>44</v>
      </c>
      <c r="F197" s="3" t="s">
        <v>45</v>
      </c>
      <c r="G197" s="5">
        <v>2520000</v>
      </c>
      <c r="H197" s="6">
        <f t="shared" si="0"/>
        <v>2520000</v>
      </c>
      <c r="I197" s="3" t="s">
        <v>35</v>
      </c>
      <c r="J197" s="7" t="s">
        <v>36</v>
      </c>
      <c r="K197" s="7" t="s">
        <v>37</v>
      </c>
    </row>
    <row r="198" spans="1:11" x14ac:dyDescent="0.2">
      <c r="A198" s="3">
        <v>800205977</v>
      </c>
      <c r="B198" s="4" t="s">
        <v>11</v>
      </c>
      <c r="C198" s="3" t="s">
        <v>12</v>
      </c>
      <c r="D198" s="4">
        <v>2465</v>
      </c>
      <c r="E198" s="3" t="s">
        <v>44</v>
      </c>
      <c r="F198" s="3" t="s">
        <v>45</v>
      </c>
      <c r="G198" s="5">
        <v>5600000</v>
      </c>
      <c r="H198" s="6">
        <f t="shared" si="0"/>
        <v>5600000</v>
      </c>
      <c r="I198" s="3" t="s">
        <v>35</v>
      </c>
      <c r="J198" s="7" t="s">
        <v>36</v>
      </c>
      <c r="K198" s="7" t="s">
        <v>37</v>
      </c>
    </row>
    <row r="199" spans="1:11" x14ac:dyDescent="0.2">
      <c r="A199" s="3">
        <v>800205977</v>
      </c>
      <c r="B199" s="4" t="s">
        <v>11</v>
      </c>
      <c r="C199" s="3" t="s">
        <v>12</v>
      </c>
      <c r="D199" s="4">
        <v>2467</v>
      </c>
      <c r="E199" s="3" t="s">
        <v>44</v>
      </c>
      <c r="F199" s="3" t="s">
        <v>45</v>
      </c>
      <c r="G199" s="5">
        <v>1368000</v>
      </c>
      <c r="H199" s="6">
        <f t="shared" si="0"/>
        <v>1368000</v>
      </c>
      <c r="I199" s="3" t="s">
        <v>35</v>
      </c>
      <c r="J199" s="7" t="s">
        <v>36</v>
      </c>
      <c r="K199" s="7" t="s">
        <v>37</v>
      </c>
    </row>
    <row r="200" spans="1:11" x14ac:dyDescent="0.2">
      <c r="A200" s="3">
        <v>800205977</v>
      </c>
      <c r="B200" s="4" t="s">
        <v>11</v>
      </c>
      <c r="C200" s="3" t="s">
        <v>12</v>
      </c>
      <c r="D200" s="4">
        <v>2468</v>
      </c>
      <c r="E200" s="3" t="s">
        <v>44</v>
      </c>
      <c r="F200" s="3" t="s">
        <v>45</v>
      </c>
      <c r="G200" s="5">
        <v>684000</v>
      </c>
      <c r="H200" s="6">
        <f t="shared" si="0"/>
        <v>684000</v>
      </c>
      <c r="I200" s="3" t="s">
        <v>35</v>
      </c>
      <c r="J200" s="7" t="s">
        <v>36</v>
      </c>
      <c r="K200" s="7" t="s">
        <v>37</v>
      </c>
    </row>
    <row r="201" spans="1:11" x14ac:dyDescent="0.2">
      <c r="A201" s="3">
        <v>800205977</v>
      </c>
      <c r="B201" s="4" t="s">
        <v>11</v>
      </c>
      <c r="C201" s="3" t="s">
        <v>12</v>
      </c>
      <c r="D201" s="4">
        <v>2469</v>
      </c>
      <c r="E201" s="3" t="s">
        <v>44</v>
      </c>
      <c r="F201" s="3" t="s">
        <v>45</v>
      </c>
      <c r="G201" s="5">
        <v>684000</v>
      </c>
      <c r="H201" s="6">
        <f t="shared" si="0"/>
        <v>684000</v>
      </c>
      <c r="I201" s="3" t="s">
        <v>35</v>
      </c>
      <c r="J201" s="7" t="s">
        <v>36</v>
      </c>
      <c r="K201" s="7" t="s">
        <v>37</v>
      </c>
    </row>
    <row r="202" spans="1:11" x14ac:dyDescent="0.2">
      <c r="A202" s="3">
        <v>800205977</v>
      </c>
      <c r="B202" s="4" t="s">
        <v>11</v>
      </c>
      <c r="C202" s="3" t="s">
        <v>12</v>
      </c>
      <c r="D202" s="4">
        <v>2512</v>
      </c>
      <c r="E202" s="3" t="s">
        <v>46</v>
      </c>
      <c r="F202" s="3" t="s">
        <v>47</v>
      </c>
      <c r="G202" s="5">
        <v>2800000</v>
      </c>
      <c r="H202" s="6">
        <f t="shared" si="0"/>
        <v>2800000</v>
      </c>
      <c r="I202" s="3" t="s">
        <v>35</v>
      </c>
      <c r="J202" s="7" t="s">
        <v>36</v>
      </c>
      <c r="K202" s="7" t="s">
        <v>37</v>
      </c>
    </row>
    <row r="203" spans="1:11" x14ac:dyDescent="0.2">
      <c r="A203" s="3">
        <v>800205977</v>
      </c>
      <c r="B203" s="4" t="s">
        <v>11</v>
      </c>
      <c r="C203" s="3" t="s">
        <v>12</v>
      </c>
      <c r="D203" s="4">
        <v>2513</v>
      </c>
      <c r="E203" s="3" t="s">
        <v>46</v>
      </c>
      <c r="F203" s="3" t="s">
        <v>47</v>
      </c>
      <c r="G203" s="5">
        <v>2800000</v>
      </c>
      <c r="H203" s="6">
        <f t="shared" si="0"/>
        <v>2800000</v>
      </c>
      <c r="I203" s="3" t="s">
        <v>35</v>
      </c>
      <c r="J203" s="7" t="s">
        <v>36</v>
      </c>
      <c r="K203" s="7" t="s">
        <v>37</v>
      </c>
    </row>
    <row r="204" spans="1:11" x14ac:dyDescent="0.2">
      <c r="A204" s="3">
        <v>800205977</v>
      </c>
      <c r="B204" s="4" t="s">
        <v>11</v>
      </c>
      <c r="C204" s="3" t="s">
        <v>12</v>
      </c>
      <c r="D204" s="4">
        <v>2514</v>
      </c>
      <c r="E204" s="3" t="s">
        <v>46</v>
      </c>
      <c r="F204" s="3" t="s">
        <v>47</v>
      </c>
      <c r="G204" s="5">
        <v>2800000</v>
      </c>
      <c r="H204" s="6">
        <f t="shared" si="0"/>
        <v>2800000</v>
      </c>
      <c r="I204" s="3" t="s">
        <v>35</v>
      </c>
      <c r="J204" s="7" t="s">
        <v>36</v>
      </c>
      <c r="K204" s="7" t="s">
        <v>37</v>
      </c>
    </row>
    <row r="205" spans="1:11" x14ac:dyDescent="0.2">
      <c r="A205" s="3">
        <v>800205977</v>
      </c>
      <c r="B205" s="4" t="s">
        <v>11</v>
      </c>
      <c r="C205" s="3" t="s">
        <v>12</v>
      </c>
      <c r="D205" s="4">
        <v>2515</v>
      </c>
      <c r="E205" s="3" t="s">
        <v>46</v>
      </c>
      <c r="F205" s="3" t="s">
        <v>47</v>
      </c>
      <c r="G205" s="5">
        <v>2800000</v>
      </c>
      <c r="H205" s="6">
        <f t="shared" si="0"/>
        <v>2800000</v>
      </c>
      <c r="I205" s="3" t="s">
        <v>35</v>
      </c>
      <c r="J205" s="7" t="s">
        <v>36</v>
      </c>
      <c r="K205" s="7" t="s">
        <v>37</v>
      </c>
    </row>
    <row r="206" spans="1:11" x14ac:dyDescent="0.2">
      <c r="A206" s="3">
        <v>800205977</v>
      </c>
      <c r="B206" s="4" t="s">
        <v>11</v>
      </c>
      <c r="C206" s="3" t="s">
        <v>12</v>
      </c>
      <c r="D206" s="4">
        <v>2516</v>
      </c>
      <c r="E206" s="3" t="s">
        <v>46</v>
      </c>
      <c r="F206" s="3" t="s">
        <v>47</v>
      </c>
      <c r="G206" s="5">
        <v>5600000</v>
      </c>
      <c r="H206" s="6">
        <f t="shared" si="0"/>
        <v>5600000</v>
      </c>
      <c r="I206" s="3" t="s">
        <v>35</v>
      </c>
      <c r="J206" s="7" t="s">
        <v>36</v>
      </c>
      <c r="K206" s="7" t="s">
        <v>37</v>
      </c>
    </row>
    <row r="207" spans="1:11" x14ac:dyDescent="0.2">
      <c r="A207" s="3">
        <v>800205977</v>
      </c>
      <c r="B207" s="4" t="s">
        <v>11</v>
      </c>
      <c r="C207" s="3" t="s">
        <v>12</v>
      </c>
      <c r="D207" s="4">
        <v>2517</v>
      </c>
      <c r="E207" s="3" t="s">
        <v>46</v>
      </c>
      <c r="F207" s="3" t="s">
        <v>47</v>
      </c>
      <c r="G207" s="5">
        <v>3220000</v>
      </c>
      <c r="H207" s="6">
        <f t="shared" si="0"/>
        <v>3220000</v>
      </c>
      <c r="I207" s="3" t="s">
        <v>35</v>
      </c>
      <c r="J207" s="7" t="s">
        <v>36</v>
      </c>
      <c r="K207" s="7" t="s">
        <v>37</v>
      </c>
    </row>
    <row r="208" spans="1:11" x14ac:dyDescent="0.2">
      <c r="A208" s="3">
        <v>800205977</v>
      </c>
      <c r="B208" s="4" t="s">
        <v>11</v>
      </c>
      <c r="C208" s="3" t="s">
        <v>12</v>
      </c>
      <c r="D208" s="4">
        <v>2518</v>
      </c>
      <c r="E208" s="3" t="s">
        <v>46</v>
      </c>
      <c r="F208" s="3" t="s">
        <v>47</v>
      </c>
      <c r="G208" s="5">
        <v>2800000</v>
      </c>
      <c r="H208" s="6">
        <f t="shared" si="0"/>
        <v>2800000</v>
      </c>
      <c r="I208" s="3" t="s">
        <v>35</v>
      </c>
      <c r="J208" s="7" t="s">
        <v>36</v>
      </c>
      <c r="K208" s="7" t="s">
        <v>37</v>
      </c>
    </row>
    <row r="209" spans="1:11" x14ac:dyDescent="0.2">
      <c r="A209" s="3">
        <v>800205977</v>
      </c>
      <c r="B209" s="4" t="s">
        <v>11</v>
      </c>
      <c r="C209" s="3" t="s">
        <v>12</v>
      </c>
      <c r="D209" s="4">
        <v>2519</v>
      </c>
      <c r="E209" s="3" t="s">
        <v>46</v>
      </c>
      <c r="F209" s="3" t="s">
        <v>47</v>
      </c>
      <c r="G209" s="5">
        <v>2800000</v>
      </c>
      <c r="H209" s="6">
        <f t="shared" si="0"/>
        <v>2800000</v>
      </c>
      <c r="I209" s="3" t="s">
        <v>35</v>
      </c>
      <c r="J209" s="7" t="s">
        <v>36</v>
      </c>
      <c r="K209" s="7" t="s">
        <v>37</v>
      </c>
    </row>
    <row r="210" spans="1:11" x14ac:dyDescent="0.2">
      <c r="A210" s="3">
        <v>800205977</v>
      </c>
      <c r="B210" s="4" t="s">
        <v>11</v>
      </c>
      <c r="C210" s="3" t="s">
        <v>12</v>
      </c>
      <c r="D210" s="4">
        <v>2520</v>
      </c>
      <c r="E210" s="3" t="s">
        <v>46</v>
      </c>
      <c r="F210" s="3" t="s">
        <v>47</v>
      </c>
      <c r="G210" s="5">
        <v>2800000</v>
      </c>
      <c r="H210" s="6">
        <f t="shared" si="0"/>
        <v>2800000</v>
      </c>
      <c r="I210" s="3" t="s">
        <v>35</v>
      </c>
      <c r="J210" s="7" t="s">
        <v>36</v>
      </c>
      <c r="K210" s="7" t="s">
        <v>37</v>
      </c>
    </row>
    <row r="211" spans="1:11" x14ac:dyDescent="0.2">
      <c r="A211" s="3">
        <v>800205977</v>
      </c>
      <c r="B211" s="4" t="s">
        <v>11</v>
      </c>
      <c r="C211" s="3" t="s">
        <v>12</v>
      </c>
      <c r="D211" s="4">
        <v>2521</v>
      </c>
      <c r="E211" s="3" t="s">
        <v>46</v>
      </c>
      <c r="F211" s="3" t="s">
        <v>47</v>
      </c>
      <c r="G211" s="5">
        <v>1960000</v>
      </c>
      <c r="H211" s="6">
        <f t="shared" si="0"/>
        <v>1960000</v>
      </c>
      <c r="I211" s="3" t="s">
        <v>35</v>
      </c>
      <c r="J211" s="7" t="s">
        <v>36</v>
      </c>
      <c r="K211" s="7" t="s">
        <v>37</v>
      </c>
    </row>
    <row r="212" spans="1:11" x14ac:dyDescent="0.2">
      <c r="A212" s="3">
        <v>800205977</v>
      </c>
      <c r="B212" s="4" t="s">
        <v>11</v>
      </c>
      <c r="C212" s="3" t="s">
        <v>12</v>
      </c>
      <c r="D212" s="4">
        <v>2522</v>
      </c>
      <c r="E212" s="3" t="s">
        <v>46</v>
      </c>
      <c r="F212" s="3" t="s">
        <v>47</v>
      </c>
      <c r="G212" s="5">
        <v>4025000</v>
      </c>
      <c r="H212" s="6">
        <f t="shared" si="0"/>
        <v>4025000</v>
      </c>
      <c r="I212" s="3" t="s">
        <v>35</v>
      </c>
      <c r="J212" s="7" t="s">
        <v>36</v>
      </c>
      <c r="K212" s="7" t="s">
        <v>37</v>
      </c>
    </row>
    <row r="213" spans="1:11" x14ac:dyDescent="0.2">
      <c r="A213" s="3">
        <v>800205977</v>
      </c>
      <c r="B213" s="4" t="s">
        <v>11</v>
      </c>
      <c r="C213" s="3" t="s">
        <v>12</v>
      </c>
      <c r="D213" s="4">
        <v>2523</v>
      </c>
      <c r="E213" s="3" t="s">
        <v>46</v>
      </c>
      <c r="F213" s="3" t="s">
        <v>47</v>
      </c>
      <c r="G213" s="5">
        <v>2625000</v>
      </c>
      <c r="H213" s="6">
        <f t="shared" si="0"/>
        <v>2625000</v>
      </c>
      <c r="I213" s="3" t="s">
        <v>35</v>
      </c>
      <c r="J213" s="7" t="s">
        <v>36</v>
      </c>
      <c r="K213" s="7" t="s">
        <v>37</v>
      </c>
    </row>
    <row r="214" spans="1:11" x14ac:dyDescent="0.2">
      <c r="A214" s="3">
        <v>800205977</v>
      </c>
      <c r="B214" s="4" t="s">
        <v>11</v>
      </c>
      <c r="C214" s="3" t="s">
        <v>12</v>
      </c>
      <c r="D214" s="4">
        <v>2524</v>
      </c>
      <c r="E214" s="3" t="s">
        <v>46</v>
      </c>
      <c r="F214" s="3" t="s">
        <v>47</v>
      </c>
      <c r="G214" s="5">
        <v>1120000</v>
      </c>
      <c r="H214" s="6">
        <f t="shared" si="0"/>
        <v>1120000</v>
      </c>
      <c r="I214" s="3" t="s">
        <v>35</v>
      </c>
      <c r="J214" s="7" t="s">
        <v>36</v>
      </c>
      <c r="K214" s="7" t="s">
        <v>37</v>
      </c>
    </row>
    <row r="215" spans="1:11" x14ac:dyDescent="0.2">
      <c r="A215" s="3">
        <v>800205977</v>
      </c>
      <c r="B215" s="4" t="s">
        <v>11</v>
      </c>
      <c r="C215" s="3" t="s">
        <v>12</v>
      </c>
      <c r="D215" s="4">
        <v>2525</v>
      </c>
      <c r="E215" s="3" t="s">
        <v>46</v>
      </c>
      <c r="F215" s="3" t="s">
        <v>47</v>
      </c>
      <c r="G215" s="5">
        <v>1050000</v>
      </c>
      <c r="H215" s="6">
        <f t="shared" si="0"/>
        <v>1050000</v>
      </c>
      <c r="I215" s="3" t="s">
        <v>35</v>
      </c>
      <c r="J215" s="7" t="s">
        <v>36</v>
      </c>
      <c r="K215" s="7" t="s">
        <v>37</v>
      </c>
    </row>
    <row r="216" spans="1:11" x14ac:dyDescent="0.2">
      <c r="A216" s="3">
        <v>800205977</v>
      </c>
      <c r="B216" s="4" t="s">
        <v>11</v>
      </c>
      <c r="C216" s="3" t="s">
        <v>12</v>
      </c>
      <c r="D216" s="4">
        <v>2526</v>
      </c>
      <c r="E216" s="3" t="s">
        <v>46</v>
      </c>
      <c r="F216" s="3" t="s">
        <v>47</v>
      </c>
      <c r="G216" s="5">
        <v>2800000</v>
      </c>
      <c r="H216" s="6">
        <f t="shared" si="0"/>
        <v>2800000</v>
      </c>
      <c r="I216" s="3" t="s">
        <v>35</v>
      </c>
      <c r="J216" s="7" t="s">
        <v>36</v>
      </c>
      <c r="K216" s="7" t="s">
        <v>37</v>
      </c>
    </row>
    <row r="217" spans="1:11" x14ac:dyDescent="0.2">
      <c r="A217" s="3">
        <v>800205977</v>
      </c>
      <c r="B217" s="4" t="s">
        <v>11</v>
      </c>
      <c r="C217" s="3" t="s">
        <v>12</v>
      </c>
      <c r="D217" s="4">
        <v>2527</v>
      </c>
      <c r="E217" s="3" t="s">
        <v>46</v>
      </c>
      <c r="F217" s="3" t="s">
        <v>47</v>
      </c>
      <c r="G217" s="5">
        <v>5180000</v>
      </c>
      <c r="H217" s="6">
        <f t="shared" si="0"/>
        <v>5180000</v>
      </c>
      <c r="I217" s="3" t="s">
        <v>35</v>
      </c>
      <c r="J217" s="7" t="s">
        <v>36</v>
      </c>
      <c r="K217" s="7" t="s">
        <v>37</v>
      </c>
    </row>
    <row r="218" spans="1:11" x14ac:dyDescent="0.2">
      <c r="A218" s="3">
        <v>800205977</v>
      </c>
      <c r="B218" s="4" t="s">
        <v>11</v>
      </c>
      <c r="C218" s="3" t="s">
        <v>12</v>
      </c>
      <c r="D218" s="4">
        <v>2528</v>
      </c>
      <c r="E218" s="3" t="s">
        <v>46</v>
      </c>
      <c r="F218" s="3" t="s">
        <v>47</v>
      </c>
      <c r="G218" s="5">
        <v>2800000</v>
      </c>
      <c r="H218" s="6">
        <f t="shared" si="0"/>
        <v>2800000</v>
      </c>
      <c r="I218" s="3" t="s">
        <v>35</v>
      </c>
      <c r="J218" s="7" t="s">
        <v>36</v>
      </c>
      <c r="K218" s="7" t="s">
        <v>37</v>
      </c>
    </row>
    <row r="219" spans="1:11" x14ac:dyDescent="0.2">
      <c r="A219" s="3">
        <v>800205977</v>
      </c>
      <c r="B219" s="4" t="s">
        <v>11</v>
      </c>
      <c r="C219" s="3" t="s">
        <v>12</v>
      </c>
      <c r="D219" s="4">
        <v>2529</v>
      </c>
      <c r="E219" s="3" t="s">
        <v>46</v>
      </c>
      <c r="F219" s="3" t="s">
        <v>47</v>
      </c>
      <c r="G219" s="5">
        <v>2520000</v>
      </c>
      <c r="H219" s="6">
        <f t="shared" si="0"/>
        <v>2520000</v>
      </c>
      <c r="I219" s="3" t="s">
        <v>35</v>
      </c>
      <c r="J219" s="7" t="s">
        <v>36</v>
      </c>
      <c r="K219" s="7" t="s">
        <v>37</v>
      </c>
    </row>
    <row r="220" spans="1:11" x14ac:dyDescent="0.2">
      <c r="A220" s="3">
        <v>800205977</v>
      </c>
      <c r="B220" s="4" t="s">
        <v>11</v>
      </c>
      <c r="C220" s="3" t="s">
        <v>12</v>
      </c>
      <c r="D220" s="4">
        <v>2530</v>
      </c>
      <c r="E220" s="3" t="s">
        <v>46</v>
      </c>
      <c r="F220" s="3" t="s">
        <v>47</v>
      </c>
      <c r="G220" s="5">
        <v>2800000</v>
      </c>
      <c r="H220" s="6">
        <f t="shared" si="0"/>
        <v>2800000</v>
      </c>
      <c r="I220" s="3" t="s">
        <v>35</v>
      </c>
      <c r="J220" s="7" t="s">
        <v>36</v>
      </c>
      <c r="K220" s="7" t="s">
        <v>37</v>
      </c>
    </row>
    <row r="221" spans="1:11" x14ac:dyDescent="0.2">
      <c r="A221" s="3">
        <v>800205977</v>
      </c>
      <c r="B221" s="4" t="s">
        <v>11</v>
      </c>
      <c r="C221" s="3" t="s">
        <v>12</v>
      </c>
      <c r="D221" s="4">
        <v>2531</v>
      </c>
      <c r="E221" s="3" t="s">
        <v>46</v>
      </c>
      <c r="F221" s="3" t="s">
        <v>47</v>
      </c>
      <c r="G221" s="5">
        <v>684000</v>
      </c>
      <c r="H221" s="6">
        <f t="shared" si="0"/>
        <v>684000</v>
      </c>
      <c r="I221" s="3" t="s">
        <v>35</v>
      </c>
      <c r="J221" s="7" t="s">
        <v>36</v>
      </c>
      <c r="K221" s="7" t="s">
        <v>37</v>
      </c>
    </row>
    <row r="222" spans="1:11" x14ac:dyDescent="0.2">
      <c r="A222" s="3">
        <v>800205977</v>
      </c>
      <c r="B222" s="4" t="s">
        <v>11</v>
      </c>
      <c r="C222" s="3" t="s">
        <v>12</v>
      </c>
      <c r="D222" s="4">
        <v>2532</v>
      </c>
      <c r="E222" s="3" t="s">
        <v>46</v>
      </c>
      <c r="F222" s="3" t="s">
        <v>47</v>
      </c>
      <c r="G222" s="5">
        <v>684000</v>
      </c>
      <c r="H222" s="6">
        <f t="shared" si="0"/>
        <v>684000</v>
      </c>
      <c r="I222" s="3" t="s">
        <v>35</v>
      </c>
      <c r="J222" s="7" t="s">
        <v>36</v>
      </c>
      <c r="K222" s="7" t="s">
        <v>37</v>
      </c>
    </row>
    <row r="223" spans="1:11" x14ac:dyDescent="0.2">
      <c r="A223" s="3">
        <v>800205977</v>
      </c>
      <c r="B223" s="4" t="s">
        <v>11</v>
      </c>
      <c r="C223" s="3" t="s">
        <v>12</v>
      </c>
      <c r="D223" s="4">
        <v>2533</v>
      </c>
      <c r="E223" s="3" t="s">
        <v>46</v>
      </c>
      <c r="F223" s="3" t="s">
        <v>47</v>
      </c>
      <c r="G223" s="5">
        <v>1368000</v>
      </c>
      <c r="H223" s="6">
        <f t="shared" si="0"/>
        <v>1368000</v>
      </c>
      <c r="I223" s="3" t="s">
        <v>35</v>
      </c>
      <c r="J223" s="7" t="s">
        <v>36</v>
      </c>
      <c r="K223" s="7" t="s">
        <v>37</v>
      </c>
    </row>
    <row r="224" spans="1:11" x14ac:dyDescent="0.2">
      <c r="A224" s="3">
        <v>800205977</v>
      </c>
      <c r="B224" s="4" t="s">
        <v>11</v>
      </c>
      <c r="C224" s="3" t="s">
        <v>12</v>
      </c>
      <c r="D224" s="4">
        <v>2534</v>
      </c>
      <c r="E224" s="3" t="s">
        <v>46</v>
      </c>
      <c r="F224" s="3" t="s">
        <v>47</v>
      </c>
      <c r="G224" s="5">
        <v>2380000</v>
      </c>
      <c r="H224" s="6">
        <f t="shared" si="0"/>
        <v>2380000</v>
      </c>
      <c r="I224" s="3" t="s">
        <v>35</v>
      </c>
      <c r="J224" s="7" t="s">
        <v>36</v>
      </c>
      <c r="K224" s="7" t="s">
        <v>37</v>
      </c>
    </row>
    <row r="225" spans="1:11" x14ac:dyDescent="0.2">
      <c r="A225" s="3">
        <v>800205977</v>
      </c>
      <c r="B225" s="4" t="s">
        <v>11</v>
      </c>
      <c r="C225" s="3" t="s">
        <v>12</v>
      </c>
      <c r="D225" s="4">
        <v>2535</v>
      </c>
      <c r="E225" s="3" t="s">
        <v>46</v>
      </c>
      <c r="F225" s="3" t="s">
        <v>47</v>
      </c>
      <c r="G225" s="5">
        <v>1680000</v>
      </c>
      <c r="H225" s="6">
        <f t="shared" si="0"/>
        <v>1680000</v>
      </c>
      <c r="I225" s="3" t="s">
        <v>35</v>
      </c>
      <c r="J225" s="7" t="s">
        <v>36</v>
      </c>
      <c r="K225" s="7" t="s">
        <v>37</v>
      </c>
    </row>
    <row r="226" spans="1:11" x14ac:dyDescent="0.2">
      <c r="A226" s="3">
        <v>800205977</v>
      </c>
      <c r="B226" s="4" t="s">
        <v>11</v>
      </c>
      <c r="C226" s="3" t="s">
        <v>12</v>
      </c>
      <c r="D226" s="4">
        <v>2536</v>
      </c>
      <c r="E226" s="3" t="s">
        <v>46</v>
      </c>
      <c r="F226" s="3" t="s">
        <v>47</v>
      </c>
      <c r="G226" s="5">
        <v>2800000</v>
      </c>
      <c r="H226" s="6">
        <f t="shared" si="0"/>
        <v>2800000</v>
      </c>
      <c r="I226" s="3" t="s">
        <v>35</v>
      </c>
      <c r="J226" s="7" t="s">
        <v>36</v>
      </c>
      <c r="K226" s="7" t="s">
        <v>37</v>
      </c>
    </row>
    <row r="227" spans="1:11" x14ac:dyDescent="0.2">
      <c r="A227" s="3">
        <v>800205977</v>
      </c>
      <c r="B227" s="4" t="s">
        <v>11</v>
      </c>
      <c r="C227" s="3" t="s">
        <v>12</v>
      </c>
      <c r="D227" s="4">
        <v>2537</v>
      </c>
      <c r="E227" s="3" t="s">
        <v>46</v>
      </c>
      <c r="F227" s="3" t="s">
        <v>47</v>
      </c>
      <c r="G227" s="5">
        <v>3500000</v>
      </c>
      <c r="H227" s="6">
        <f t="shared" si="0"/>
        <v>3500000</v>
      </c>
      <c r="I227" s="3" t="s">
        <v>35</v>
      </c>
      <c r="J227" s="7" t="s">
        <v>36</v>
      </c>
      <c r="K227" s="7" t="s">
        <v>37</v>
      </c>
    </row>
    <row r="228" spans="1:11" x14ac:dyDescent="0.2">
      <c r="A228" s="3">
        <v>800205977</v>
      </c>
      <c r="B228" s="4" t="s">
        <v>11</v>
      </c>
      <c r="C228" s="3" t="s">
        <v>12</v>
      </c>
      <c r="D228" s="4">
        <v>2538</v>
      </c>
      <c r="E228" s="3" t="s">
        <v>46</v>
      </c>
      <c r="F228" s="3" t="s">
        <v>47</v>
      </c>
      <c r="G228" s="5">
        <v>2800000</v>
      </c>
      <c r="H228" s="6">
        <f t="shared" si="0"/>
        <v>2800000</v>
      </c>
      <c r="I228" s="3" t="s">
        <v>35</v>
      </c>
      <c r="J228" s="7" t="s">
        <v>36</v>
      </c>
      <c r="K228" s="7" t="s">
        <v>37</v>
      </c>
    </row>
    <row r="229" spans="1:11" x14ac:dyDescent="0.2">
      <c r="A229" s="3">
        <v>800205977</v>
      </c>
      <c r="B229" s="4" t="s">
        <v>11</v>
      </c>
      <c r="C229" s="3" t="s">
        <v>12</v>
      </c>
      <c r="D229" s="4">
        <v>2580</v>
      </c>
      <c r="E229" s="3" t="s">
        <v>48</v>
      </c>
      <c r="F229" s="3" t="s">
        <v>49</v>
      </c>
      <c r="G229" s="5">
        <v>455000</v>
      </c>
      <c r="H229" s="6">
        <f t="shared" si="0"/>
        <v>455000</v>
      </c>
      <c r="I229" s="3" t="s">
        <v>35</v>
      </c>
      <c r="J229" s="7" t="s">
        <v>36</v>
      </c>
      <c r="K229" s="7" t="s">
        <v>37</v>
      </c>
    </row>
    <row r="230" spans="1:11" x14ac:dyDescent="0.2">
      <c r="A230" s="3">
        <v>800205977</v>
      </c>
      <c r="B230" s="4" t="s">
        <v>11</v>
      </c>
      <c r="C230" s="3" t="s">
        <v>12</v>
      </c>
      <c r="D230" s="4">
        <v>2581</v>
      </c>
      <c r="E230" s="3" t="s">
        <v>48</v>
      </c>
      <c r="F230" s="3" t="s">
        <v>49</v>
      </c>
      <c r="G230" s="5">
        <v>2520000</v>
      </c>
      <c r="H230" s="6">
        <f t="shared" si="0"/>
        <v>2520000</v>
      </c>
      <c r="I230" s="3" t="s">
        <v>35</v>
      </c>
      <c r="J230" s="7" t="s">
        <v>36</v>
      </c>
      <c r="K230" s="7" t="s">
        <v>37</v>
      </c>
    </row>
    <row r="231" spans="1:11" x14ac:dyDescent="0.2">
      <c r="A231" s="3">
        <v>800205977</v>
      </c>
      <c r="B231" s="4" t="s">
        <v>11</v>
      </c>
      <c r="C231" s="3" t="s">
        <v>12</v>
      </c>
      <c r="D231" s="4">
        <v>2582</v>
      </c>
      <c r="E231" s="3" t="s">
        <v>48</v>
      </c>
      <c r="F231" s="3" t="s">
        <v>49</v>
      </c>
      <c r="G231" s="5">
        <v>2800000</v>
      </c>
      <c r="H231" s="6">
        <f t="shared" si="0"/>
        <v>2800000</v>
      </c>
      <c r="I231" s="3" t="s">
        <v>35</v>
      </c>
      <c r="J231" s="7" t="s">
        <v>36</v>
      </c>
      <c r="K231" s="7" t="s">
        <v>37</v>
      </c>
    </row>
    <row r="232" spans="1:11" x14ac:dyDescent="0.2">
      <c r="A232" s="3">
        <v>800205977</v>
      </c>
      <c r="B232" s="4" t="s">
        <v>11</v>
      </c>
      <c r="C232" s="3" t="s">
        <v>12</v>
      </c>
      <c r="D232" s="4">
        <v>2583</v>
      </c>
      <c r="E232" s="3" t="s">
        <v>48</v>
      </c>
      <c r="F232" s="3" t="s">
        <v>49</v>
      </c>
      <c r="G232" s="5">
        <v>2415000</v>
      </c>
      <c r="H232" s="6">
        <f t="shared" si="0"/>
        <v>2415000</v>
      </c>
      <c r="I232" s="3" t="s">
        <v>35</v>
      </c>
      <c r="J232" s="7" t="s">
        <v>36</v>
      </c>
      <c r="K232" s="7" t="s">
        <v>37</v>
      </c>
    </row>
    <row r="233" spans="1:11" x14ac:dyDescent="0.2">
      <c r="A233" s="3">
        <v>800205977</v>
      </c>
      <c r="B233" s="4" t="s">
        <v>11</v>
      </c>
      <c r="C233" s="3" t="s">
        <v>12</v>
      </c>
      <c r="D233" s="4">
        <v>2584</v>
      </c>
      <c r="E233" s="3" t="s">
        <v>48</v>
      </c>
      <c r="F233" s="3" t="s">
        <v>49</v>
      </c>
      <c r="G233" s="5">
        <v>2800000</v>
      </c>
      <c r="H233" s="6">
        <f t="shared" si="0"/>
        <v>2800000</v>
      </c>
      <c r="I233" s="3" t="s">
        <v>35</v>
      </c>
      <c r="J233" s="7" t="s">
        <v>36</v>
      </c>
      <c r="K233" s="7" t="s">
        <v>37</v>
      </c>
    </row>
    <row r="234" spans="1:11" x14ac:dyDescent="0.2">
      <c r="A234" s="3">
        <v>800205977</v>
      </c>
      <c r="B234" s="4" t="s">
        <v>11</v>
      </c>
      <c r="C234" s="3" t="s">
        <v>12</v>
      </c>
      <c r="D234" s="4">
        <v>2586</v>
      </c>
      <c r="E234" s="3" t="s">
        <v>48</v>
      </c>
      <c r="F234" s="3" t="s">
        <v>49</v>
      </c>
      <c r="G234" s="5">
        <v>2800000</v>
      </c>
      <c r="H234" s="6">
        <f t="shared" si="0"/>
        <v>2800000</v>
      </c>
      <c r="I234" s="3" t="s">
        <v>35</v>
      </c>
      <c r="J234" s="7" t="s">
        <v>36</v>
      </c>
      <c r="K234" s="7" t="s">
        <v>37</v>
      </c>
    </row>
    <row r="235" spans="1:11" x14ac:dyDescent="0.2">
      <c r="A235" s="3">
        <v>800205977</v>
      </c>
      <c r="B235" s="4" t="s">
        <v>11</v>
      </c>
      <c r="C235" s="3" t="s">
        <v>12</v>
      </c>
      <c r="D235" s="4">
        <v>2587</v>
      </c>
      <c r="E235" s="3" t="s">
        <v>48</v>
      </c>
      <c r="F235" s="3" t="s">
        <v>49</v>
      </c>
      <c r="G235" s="5">
        <v>1680000</v>
      </c>
      <c r="H235" s="6">
        <f t="shared" si="0"/>
        <v>1680000</v>
      </c>
      <c r="I235" s="3" t="s">
        <v>35</v>
      </c>
      <c r="J235" s="7" t="s">
        <v>36</v>
      </c>
      <c r="K235" s="7" t="s">
        <v>37</v>
      </c>
    </row>
    <row r="236" spans="1:11" x14ac:dyDescent="0.2">
      <c r="A236" s="3">
        <v>800205977</v>
      </c>
      <c r="B236" s="4" t="s">
        <v>11</v>
      </c>
      <c r="C236" s="3" t="s">
        <v>12</v>
      </c>
      <c r="D236" s="4">
        <v>2588</v>
      </c>
      <c r="E236" s="3" t="s">
        <v>48</v>
      </c>
      <c r="F236" s="3" t="s">
        <v>49</v>
      </c>
      <c r="G236" s="5">
        <v>2030000</v>
      </c>
      <c r="H236" s="6">
        <f t="shared" si="0"/>
        <v>2030000</v>
      </c>
      <c r="I236" s="3" t="s">
        <v>35</v>
      </c>
      <c r="J236" s="7" t="s">
        <v>36</v>
      </c>
      <c r="K236" s="7" t="s">
        <v>37</v>
      </c>
    </row>
    <row r="237" spans="1:11" x14ac:dyDescent="0.2">
      <c r="A237" s="3">
        <v>800205977</v>
      </c>
      <c r="B237" s="4" t="s">
        <v>11</v>
      </c>
      <c r="C237" s="3" t="s">
        <v>12</v>
      </c>
      <c r="D237" s="4">
        <v>2589</v>
      </c>
      <c r="E237" s="3" t="s">
        <v>48</v>
      </c>
      <c r="F237" s="3" t="s">
        <v>49</v>
      </c>
      <c r="G237" s="5">
        <v>2800000</v>
      </c>
      <c r="H237" s="6">
        <f t="shared" si="0"/>
        <v>2800000</v>
      </c>
      <c r="I237" s="3" t="s">
        <v>35</v>
      </c>
      <c r="J237" s="7" t="s">
        <v>36</v>
      </c>
      <c r="K237" s="7" t="s">
        <v>37</v>
      </c>
    </row>
    <row r="238" spans="1:11" x14ac:dyDescent="0.2">
      <c r="A238" s="3">
        <v>800205977</v>
      </c>
      <c r="B238" s="4" t="s">
        <v>11</v>
      </c>
      <c r="C238" s="3" t="s">
        <v>12</v>
      </c>
      <c r="D238" s="4">
        <v>2590</v>
      </c>
      <c r="E238" s="3" t="s">
        <v>48</v>
      </c>
      <c r="F238" s="3" t="s">
        <v>49</v>
      </c>
      <c r="G238" s="5">
        <v>2800000</v>
      </c>
      <c r="H238" s="6">
        <f t="shared" si="0"/>
        <v>2800000</v>
      </c>
      <c r="I238" s="3" t="s">
        <v>35</v>
      </c>
      <c r="J238" s="7" t="s">
        <v>36</v>
      </c>
      <c r="K238" s="7" t="s">
        <v>37</v>
      </c>
    </row>
    <row r="239" spans="1:11" x14ac:dyDescent="0.2">
      <c r="A239" s="3">
        <v>800205977</v>
      </c>
      <c r="B239" s="4" t="s">
        <v>11</v>
      </c>
      <c r="C239" s="3" t="s">
        <v>12</v>
      </c>
      <c r="D239" s="4">
        <v>2591</v>
      </c>
      <c r="E239" s="3" t="s">
        <v>48</v>
      </c>
      <c r="F239" s="3" t="s">
        <v>49</v>
      </c>
      <c r="G239" s="5">
        <v>2660000</v>
      </c>
      <c r="H239" s="6">
        <f t="shared" si="0"/>
        <v>2660000</v>
      </c>
      <c r="I239" s="3" t="s">
        <v>35</v>
      </c>
      <c r="J239" s="7" t="s">
        <v>36</v>
      </c>
      <c r="K239" s="7" t="s">
        <v>37</v>
      </c>
    </row>
    <row r="240" spans="1:11" x14ac:dyDescent="0.2">
      <c r="A240" s="3">
        <v>800205977</v>
      </c>
      <c r="B240" s="4" t="s">
        <v>11</v>
      </c>
      <c r="C240" s="3" t="s">
        <v>12</v>
      </c>
      <c r="D240" s="4">
        <v>2592</v>
      </c>
      <c r="E240" s="3" t="s">
        <v>48</v>
      </c>
      <c r="F240" s="3" t="s">
        <v>49</v>
      </c>
      <c r="G240" s="5">
        <v>3745000</v>
      </c>
      <c r="H240" s="6">
        <f t="shared" si="0"/>
        <v>3745000</v>
      </c>
      <c r="I240" s="3" t="s">
        <v>35</v>
      </c>
      <c r="J240" s="7" t="s">
        <v>36</v>
      </c>
      <c r="K240" s="7" t="s">
        <v>37</v>
      </c>
    </row>
    <row r="241" spans="1:11" x14ac:dyDescent="0.2">
      <c r="A241" s="3">
        <v>800205977</v>
      </c>
      <c r="B241" s="4" t="s">
        <v>11</v>
      </c>
      <c r="C241" s="3" t="s">
        <v>12</v>
      </c>
      <c r="D241" s="4">
        <v>2593</v>
      </c>
      <c r="E241" s="3" t="s">
        <v>48</v>
      </c>
      <c r="F241" s="3" t="s">
        <v>49</v>
      </c>
      <c r="G241" s="5">
        <v>2660000</v>
      </c>
      <c r="H241" s="6">
        <f t="shared" si="0"/>
        <v>2660000</v>
      </c>
      <c r="I241" s="3" t="s">
        <v>35</v>
      </c>
      <c r="J241" s="7" t="s">
        <v>36</v>
      </c>
      <c r="K241" s="7" t="s">
        <v>37</v>
      </c>
    </row>
    <row r="242" spans="1:11" x14ac:dyDescent="0.2">
      <c r="A242" s="3">
        <v>800205977</v>
      </c>
      <c r="B242" s="4" t="s">
        <v>11</v>
      </c>
      <c r="C242" s="3" t="s">
        <v>12</v>
      </c>
      <c r="D242" s="4">
        <v>2594</v>
      </c>
      <c r="E242" s="3" t="s">
        <v>48</v>
      </c>
      <c r="F242" s="3" t="s">
        <v>49</v>
      </c>
      <c r="G242" s="5">
        <v>2520000</v>
      </c>
      <c r="H242" s="6">
        <f t="shared" si="0"/>
        <v>2520000</v>
      </c>
      <c r="I242" s="3" t="s">
        <v>35</v>
      </c>
      <c r="J242" s="7" t="s">
        <v>36</v>
      </c>
      <c r="K242" s="7" t="s">
        <v>37</v>
      </c>
    </row>
    <row r="243" spans="1:11" x14ac:dyDescent="0.2">
      <c r="A243" s="3">
        <v>800205977</v>
      </c>
      <c r="B243" s="4" t="s">
        <v>11</v>
      </c>
      <c r="C243" s="3" t="s">
        <v>12</v>
      </c>
      <c r="D243" s="4">
        <v>2595</v>
      </c>
      <c r="E243" s="3" t="s">
        <v>48</v>
      </c>
      <c r="F243" s="3" t="s">
        <v>49</v>
      </c>
      <c r="G243" s="5">
        <v>2800000</v>
      </c>
      <c r="H243" s="6">
        <f t="shared" si="0"/>
        <v>2800000</v>
      </c>
      <c r="I243" s="3" t="s">
        <v>35</v>
      </c>
      <c r="J243" s="7" t="s">
        <v>36</v>
      </c>
      <c r="K243" s="7" t="s">
        <v>37</v>
      </c>
    </row>
    <row r="244" spans="1:11" x14ac:dyDescent="0.2">
      <c r="A244" s="3">
        <v>800205977</v>
      </c>
      <c r="B244" s="4" t="s">
        <v>11</v>
      </c>
      <c r="C244" s="3" t="s">
        <v>12</v>
      </c>
      <c r="D244" s="4">
        <v>2596</v>
      </c>
      <c r="E244" s="3" t="s">
        <v>48</v>
      </c>
      <c r="F244" s="3" t="s">
        <v>49</v>
      </c>
      <c r="G244" s="5">
        <v>4235000</v>
      </c>
      <c r="H244" s="6">
        <f t="shared" si="0"/>
        <v>4235000</v>
      </c>
      <c r="I244" s="3" t="s">
        <v>35</v>
      </c>
      <c r="J244" s="7" t="s">
        <v>36</v>
      </c>
      <c r="K244" s="7" t="s">
        <v>37</v>
      </c>
    </row>
    <row r="245" spans="1:11" x14ac:dyDescent="0.2">
      <c r="A245" s="3">
        <v>800205977</v>
      </c>
      <c r="B245" s="4" t="s">
        <v>11</v>
      </c>
      <c r="C245" s="3" t="s">
        <v>12</v>
      </c>
      <c r="D245" s="4">
        <v>2597</v>
      </c>
      <c r="E245" s="3" t="s">
        <v>48</v>
      </c>
      <c r="F245" s="3" t="s">
        <v>49</v>
      </c>
      <c r="G245" s="5">
        <v>2800000</v>
      </c>
      <c r="H245" s="6">
        <f t="shared" si="0"/>
        <v>2800000</v>
      </c>
      <c r="I245" s="3" t="s">
        <v>35</v>
      </c>
      <c r="J245" s="7" t="s">
        <v>36</v>
      </c>
      <c r="K245" s="7" t="s">
        <v>37</v>
      </c>
    </row>
    <row r="246" spans="1:11" x14ac:dyDescent="0.2">
      <c r="A246" s="3">
        <v>800205977</v>
      </c>
      <c r="B246" s="4" t="s">
        <v>11</v>
      </c>
      <c r="C246" s="3" t="s">
        <v>12</v>
      </c>
      <c r="D246" s="4">
        <v>2598</v>
      </c>
      <c r="E246" s="3" t="s">
        <v>48</v>
      </c>
      <c r="F246" s="3" t="s">
        <v>49</v>
      </c>
      <c r="G246" s="5">
        <v>4200000</v>
      </c>
      <c r="H246" s="6">
        <f t="shared" si="0"/>
        <v>4200000</v>
      </c>
      <c r="I246" s="3" t="s">
        <v>35</v>
      </c>
      <c r="J246" s="7" t="s">
        <v>36</v>
      </c>
      <c r="K246" s="7" t="s">
        <v>37</v>
      </c>
    </row>
    <row r="247" spans="1:11" x14ac:dyDescent="0.2">
      <c r="A247" s="3">
        <v>800205977</v>
      </c>
      <c r="B247" s="4" t="s">
        <v>11</v>
      </c>
      <c r="C247" s="3" t="s">
        <v>12</v>
      </c>
      <c r="D247" s="4">
        <v>2599</v>
      </c>
      <c r="E247" s="3" t="s">
        <v>48</v>
      </c>
      <c r="F247" s="3" t="s">
        <v>49</v>
      </c>
      <c r="G247" s="5">
        <v>3080000</v>
      </c>
      <c r="H247" s="6">
        <f t="shared" si="0"/>
        <v>3080000</v>
      </c>
      <c r="I247" s="3" t="s">
        <v>35</v>
      </c>
      <c r="J247" s="7" t="s">
        <v>36</v>
      </c>
      <c r="K247" s="7" t="s">
        <v>37</v>
      </c>
    </row>
    <row r="248" spans="1:11" x14ac:dyDescent="0.2">
      <c r="A248" s="3">
        <v>800205977</v>
      </c>
      <c r="B248" s="4" t="s">
        <v>11</v>
      </c>
      <c r="C248" s="3" t="s">
        <v>12</v>
      </c>
      <c r="D248" s="4">
        <v>2600</v>
      </c>
      <c r="E248" s="3" t="s">
        <v>48</v>
      </c>
      <c r="F248" s="3" t="s">
        <v>49</v>
      </c>
      <c r="G248" s="5">
        <v>2800000</v>
      </c>
      <c r="H248" s="6">
        <f t="shared" si="0"/>
        <v>2800000</v>
      </c>
      <c r="I248" s="3" t="s">
        <v>35</v>
      </c>
      <c r="J248" s="7" t="s">
        <v>36</v>
      </c>
      <c r="K248" s="7" t="s">
        <v>37</v>
      </c>
    </row>
    <row r="249" spans="1:11" x14ac:dyDescent="0.2">
      <c r="A249" s="3">
        <v>800205977</v>
      </c>
      <c r="B249" s="4" t="s">
        <v>11</v>
      </c>
      <c r="C249" s="3" t="s">
        <v>12</v>
      </c>
      <c r="D249" s="4">
        <v>2601</v>
      </c>
      <c r="E249" s="3" t="s">
        <v>49</v>
      </c>
      <c r="F249" s="3" t="s">
        <v>49</v>
      </c>
      <c r="G249" s="5">
        <v>2800000</v>
      </c>
      <c r="H249" s="6">
        <f t="shared" si="0"/>
        <v>2800000</v>
      </c>
      <c r="I249" s="3" t="s">
        <v>35</v>
      </c>
      <c r="J249" s="7" t="s">
        <v>36</v>
      </c>
      <c r="K249" s="7" t="s">
        <v>37</v>
      </c>
    </row>
    <row r="250" spans="1:11" x14ac:dyDescent="0.2">
      <c r="A250" s="3">
        <v>800205977</v>
      </c>
      <c r="B250" s="4" t="s">
        <v>11</v>
      </c>
      <c r="C250" s="3" t="s">
        <v>12</v>
      </c>
      <c r="D250" s="4">
        <v>2602</v>
      </c>
      <c r="E250" s="3" t="s">
        <v>49</v>
      </c>
      <c r="F250" s="3" t="s">
        <v>49</v>
      </c>
      <c r="G250" s="5">
        <v>2660000</v>
      </c>
      <c r="H250" s="6">
        <f t="shared" si="0"/>
        <v>2660000</v>
      </c>
      <c r="I250" s="3" t="s">
        <v>35</v>
      </c>
      <c r="J250" s="7" t="s">
        <v>36</v>
      </c>
      <c r="K250" s="7" t="s">
        <v>37</v>
      </c>
    </row>
    <row r="251" spans="1:11" x14ac:dyDescent="0.2">
      <c r="A251" s="3">
        <v>800205977</v>
      </c>
      <c r="B251" s="4" t="s">
        <v>11</v>
      </c>
      <c r="C251" s="3" t="s">
        <v>12</v>
      </c>
      <c r="D251" s="4">
        <v>2603</v>
      </c>
      <c r="E251" s="3" t="s">
        <v>49</v>
      </c>
      <c r="F251" s="3" t="s">
        <v>49</v>
      </c>
      <c r="G251" s="5">
        <v>2240000</v>
      </c>
      <c r="H251" s="6">
        <f t="shared" si="0"/>
        <v>2240000</v>
      </c>
      <c r="I251" s="3" t="s">
        <v>35</v>
      </c>
      <c r="J251" s="7" t="s">
        <v>36</v>
      </c>
      <c r="K251" s="7" t="s">
        <v>37</v>
      </c>
    </row>
    <row r="252" spans="1:11" x14ac:dyDescent="0.2">
      <c r="A252" s="3">
        <v>800205977</v>
      </c>
      <c r="B252" s="4" t="s">
        <v>11</v>
      </c>
      <c r="C252" s="3" t="s">
        <v>12</v>
      </c>
      <c r="D252" s="4">
        <v>2604</v>
      </c>
      <c r="E252" s="3" t="s">
        <v>49</v>
      </c>
      <c r="F252" s="3" t="s">
        <v>49</v>
      </c>
      <c r="G252" s="5">
        <v>3500000</v>
      </c>
      <c r="H252" s="6">
        <f t="shared" si="0"/>
        <v>3500000</v>
      </c>
      <c r="I252" s="3" t="s">
        <v>35</v>
      </c>
      <c r="J252" s="7" t="s">
        <v>36</v>
      </c>
      <c r="K252" s="7" t="s">
        <v>37</v>
      </c>
    </row>
    <row r="253" spans="1:11" x14ac:dyDescent="0.2">
      <c r="A253" s="3">
        <v>800205977</v>
      </c>
      <c r="B253" s="4" t="s">
        <v>11</v>
      </c>
      <c r="C253" s="3" t="s">
        <v>12</v>
      </c>
      <c r="D253" s="4">
        <v>2605</v>
      </c>
      <c r="E253" s="3" t="s">
        <v>49</v>
      </c>
      <c r="F253" s="3" t="s">
        <v>49</v>
      </c>
      <c r="G253" s="5">
        <v>1368000</v>
      </c>
      <c r="H253" s="6">
        <f t="shared" si="0"/>
        <v>1368000</v>
      </c>
      <c r="I253" s="3" t="s">
        <v>35</v>
      </c>
      <c r="J253" s="7" t="s">
        <v>36</v>
      </c>
      <c r="K253" s="7" t="s">
        <v>37</v>
      </c>
    </row>
    <row r="254" spans="1:11" x14ac:dyDescent="0.2">
      <c r="A254" s="3">
        <v>800205977</v>
      </c>
      <c r="B254" s="4" t="s">
        <v>11</v>
      </c>
      <c r="C254" s="3" t="s">
        <v>12</v>
      </c>
      <c r="D254" s="4">
        <v>2606</v>
      </c>
      <c r="E254" s="3" t="s">
        <v>49</v>
      </c>
      <c r="F254" s="3" t="s">
        <v>49</v>
      </c>
      <c r="G254" s="5">
        <v>684000</v>
      </c>
      <c r="H254" s="6">
        <f t="shared" si="0"/>
        <v>684000</v>
      </c>
      <c r="I254" s="3" t="s">
        <v>35</v>
      </c>
      <c r="J254" s="7" t="s">
        <v>36</v>
      </c>
      <c r="K254" s="7" t="s">
        <v>37</v>
      </c>
    </row>
    <row r="255" spans="1:11" x14ac:dyDescent="0.2">
      <c r="A255" s="3">
        <v>800205977</v>
      </c>
      <c r="B255" s="4" t="s">
        <v>11</v>
      </c>
      <c r="C255" s="3" t="s">
        <v>12</v>
      </c>
      <c r="D255" s="4">
        <v>2607</v>
      </c>
      <c r="E255" s="3" t="s">
        <v>49</v>
      </c>
      <c r="F255" s="3" t="s">
        <v>49</v>
      </c>
      <c r="G255" s="5">
        <v>684000</v>
      </c>
      <c r="H255" s="6">
        <f t="shared" si="0"/>
        <v>684000</v>
      </c>
      <c r="I255" s="3" t="s">
        <v>35</v>
      </c>
      <c r="J255" s="7" t="s">
        <v>36</v>
      </c>
      <c r="K255" s="7" t="s">
        <v>37</v>
      </c>
    </row>
    <row r="256" spans="1:11" x14ac:dyDescent="0.2">
      <c r="A256" s="3"/>
      <c r="B256" s="4"/>
      <c r="C256" s="3"/>
      <c r="D256" s="4"/>
      <c r="E256" s="3"/>
      <c r="F256" s="3"/>
      <c r="G256" s="5"/>
      <c r="H256" s="6"/>
      <c r="I256" s="3"/>
      <c r="J256" s="7"/>
      <c r="K256" s="7"/>
    </row>
    <row r="257" spans="8:8" x14ac:dyDescent="0.2">
      <c r="H257" s="9">
        <f>SUM(H2:H256)</f>
        <v>684061712</v>
      </c>
    </row>
    <row r="263" spans="8:8" x14ac:dyDescent="0.2">
      <c r="H263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workbookViewId="0">
      <selection activeCell="C5" sqref="C5:D5"/>
    </sheetView>
  </sheetViews>
  <sheetFormatPr baseColWidth="10" defaultRowHeight="15" x14ac:dyDescent="0.25"/>
  <cols>
    <col min="1" max="1" width="5.7109375" style="13" customWidth="1"/>
    <col min="2" max="2" width="47" bestFit="1" customWidth="1"/>
    <col min="3" max="3" width="19.42578125" bestFit="1" customWidth="1"/>
    <col min="4" max="4" width="14.7109375" style="43" bestFit="1" customWidth="1"/>
  </cols>
  <sheetData>
    <row r="2" spans="2:4" s="35" customFormat="1" x14ac:dyDescent="0.25">
      <c r="B2" s="44" t="s">
        <v>576</v>
      </c>
      <c r="C2" s="45" t="s">
        <v>577</v>
      </c>
      <c r="D2" s="46" t="s">
        <v>578</v>
      </c>
    </row>
    <row r="3" spans="2:4" x14ac:dyDescent="0.25">
      <c r="B3" s="36" t="s">
        <v>574</v>
      </c>
      <c r="C3" s="37">
        <v>9</v>
      </c>
      <c r="D3" s="41">
        <v>24395000</v>
      </c>
    </row>
    <row r="4" spans="2:4" x14ac:dyDescent="0.25">
      <c r="B4" s="38" t="s">
        <v>565</v>
      </c>
      <c r="C4" s="39">
        <v>1</v>
      </c>
      <c r="D4" s="42">
        <v>684000</v>
      </c>
    </row>
    <row r="5" spans="2:4" x14ac:dyDescent="0.25">
      <c r="B5" s="40" t="s">
        <v>573</v>
      </c>
      <c r="C5" s="39">
        <v>244</v>
      </c>
      <c r="D5" s="42">
        <v>658982712</v>
      </c>
    </row>
    <row r="6" spans="2:4" x14ac:dyDescent="0.25">
      <c r="B6" s="44" t="s">
        <v>575</v>
      </c>
      <c r="C6" s="45">
        <v>254</v>
      </c>
      <c r="D6" s="46">
        <v>684061712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7"/>
  <sheetViews>
    <sheetView showGridLines="0" zoomScale="80" zoomScaleNormal="80" workbookViewId="0">
      <selection activeCell="E14" sqref="E14"/>
    </sheetView>
  </sheetViews>
  <sheetFormatPr baseColWidth="10" defaultColWidth="11.5703125" defaultRowHeight="14.25" x14ac:dyDescent="0.2"/>
  <cols>
    <col min="1" max="1" width="12.42578125" style="30" bestFit="1" customWidth="1"/>
    <col min="2" max="2" width="51.28515625" style="30" bestFit="1" customWidth="1"/>
    <col min="3" max="3" width="10" style="30" customWidth="1"/>
    <col min="4" max="4" width="10.28515625" style="30" customWidth="1"/>
    <col min="5" max="5" width="11.7109375" style="30" bestFit="1" customWidth="1"/>
    <col min="6" max="6" width="24.5703125" style="30" bestFit="1" customWidth="1"/>
    <col min="7" max="7" width="16.28515625" style="34" bestFit="1" customWidth="1"/>
    <col min="8" max="8" width="16.28515625" style="30" bestFit="1" customWidth="1"/>
    <col min="9" max="10" width="15" style="32" bestFit="1" customWidth="1"/>
    <col min="11" max="11" width="56.7109375" style="30" bestFit="1" customWidth="1"/>
    <col min="12" max="12" width="15" style="32" bestFit="1" customWidth="1"/>
    <col min="13" max="13" width="17.140625" style="32" bestFit="1" customWidth="1"/>
    <col min="14" max="14" width="15" style="32" bestFit="1" customWidth="1"/>
    <col min="15" max="15" width="16.5703125" style="32" bestFit="1" customWidth="1"/>
    <col min="16" max="16" width="13.7109375" style="33" bestFit="1" customWidth="1"/>
    <col min="17" max="17" width="13.7109375" style="32" bestFit="1" customWidth="1"/>
    <col min="18" max="18" width="16.7109375" style="32" bestFit="1" customWidth="1"/>
    <col min="19" max="19" width="13.85546875" style="32" bestFit="1" customWidth="1"/>
    <col min="20" max="20" width="12.28515625" style="30" bestFit="1" customWidth="1"/>
    <col min="21" max="16384" width="11.5703125" style="30"/>
  </cols>
  <sheetData>
    <row r="1" spans="1:20" s="12" customFormat="1" ht="15" x14ac:dyDescent="0.25">
      <c r="G1" s="11"/>
      <c r="I1" s="14">
        <f>SUBTOTAL(9,I3:I256)</f>
        <v>684249712</v>
      </c>
      <c r="J1" s="14">
        <f>SUBTOTAL(9,J3:J256)</f>
        <v>684061712</v>
      </c>
      <c r="L1" s="14">
        <f>SUBTOTAL(9,L3:L256)</f>
        <v>683565712</v>
      </c>
      <c r="M1" s="14">
        <f t="shared" ref="M1:Q1" si="0">SUBTOTAL(9,M3:M256)</f>
        <v>683565712</v>
      </c>
      <c r="N1" s="14">
        <f t="shared" si="0"/>
        <v>682449744</v>
      </c>
      <c r="O1" s="14">
        <f t="shared" si="0"/>
        <v>24364936</v>
      </c>
      <c r="P1" s="15"/>
      <c r="Q1" s="14">
        <f t="shared" si="0"/>
        <v>24583000</v>
      </c>
      <c r="R1" s="14"/>
      <c r="S1" s="14"/>
    </row>
    <row r="2" spans="1:20" s="24" customFormat="1" ht="45" x14ac:dyDescent="0.25">
      <c r="A2" s="16" t="s">
        <v>6</v>
      </c>
      <c r="B2" s="16" t="s">
        <v>8</v>
      </c>
      <c r="C2" s="16" t="s">
        <v>0</v>
      </c>
      <c r="D2" s="16" t="s">
        <v>1</v>
      </c>
      <c r="E2" s="16" t="s">
        <v>50</v>
      </c>
      <c r="F2" s="17" t="s">
        <v>305</v>
      </c>
      <c r="G2" s="18" t="s">
        <v>2</v>
      </c>
      <c r="H2" s="16" t="s">
        <v>3</v>
      </c>
      <c r="I2" s="19" t="s">
        <v>4</v>
      </c>
      <c r="J2" s="19" t="s">
        <v>5</v>
      </c>
      <c r="K2" s="20" t="s">
        <v>560</v>
      </c>
      <c r="L2" s="21" t="s">
        <v>561</v>
      </c>
      <c r="M2" s="21" t="s">
        <v>562</v>
      </c>
      <c r="N2" s="21" t="s">
        <v>563</v>
      </c>
      <c r="O2" s="22" t="s">
        <v>566</v>
      </c>
      <c r="P2" s="23" t="s">
        <v>567</v>
      </c>
      <c r="Q2" s="22" t="s">
        <v>568</v>
      </c>
      <c r="R2" s="22" t="s">
        <v>569</v>
      </c>
      <c r="S2" s="22" t="s">
        <v>570</v>
      </c>
      <c r="T2" s="16" t="s">
        <v>564</v>
      </c>
    </row>
    <row r="3" spans="1:20" x14ac:dyDescent="0.2">
      <c r="A3" s="25">
        <v>800205977</v>
      </c>
      <c r="B3" s="26" t="s">
        <v>11</v>
      </c>
      <c r="C3" s="25" t="s">
        <v>12</v>
      </c>
      <c r="D3" s="26">
        <v>1800</v>
      </c>
      <c r="E3" s="26" t="s">
        <v>51</v>
      </c>
      <c r="F3" s="26" t="s">
        <v>306</v>
      </c>
      <c r="G3" s="27">
        <v>44722</v>
      </c>
      <c r="H3" s="25" t="s">
        <v>14</v>
      </c>
      <c r="I3" s="28">
        <v>1303968</v>
      </c>
      <c r="J3" s="28">
        <v>1303968</v>
      </c>
      <c r="K3" s="25" t="s">
        <v>573</v>
      </c>
      <c r="L3" s="28">
        <v>1303968</v>
      </c>
      <c r="M3" s="28">
        <v>1303968</v>
      </c>
      <c r="N3" s="28">
        <v>1303968</v>
      </c>
      <c r="O3" s="28">
        <v>1303968</v>
      </c>
      <c r="P3" s="29">
        <v>1222257879</v>
      </c>
      <c r="Q3" s="28">
        <v>0</v>
      </c>
      <c r="R3" s="28"/>
      <c r="S3" s="28"/>
      <c r="T3" s="27">
        <v>45169</v>
      </c>
    </row>
    <row r="4" spans="1:20" x14ac:dyDescent="0.2">
      <c r="A4" s="25">
        <v>800205977</v>
      </c>
      <c r="B4" s="26" t="s">
        <v>11</v>
      </c>
      <c r="C4" s="25" t="s">
        <v>12</v>
      </c>
      <c r="D4" s="26">
        <v>1801</v>
      </c>
      <c r="E4" s="26" t="s">
        <v>52</v>
      </c>
      <c r="F4" s="26" t="s">
        <v>307</v>
      </c>
      <c r="G4" s="27">
        <v>44722</v>
      </c>
      <c r="H4" s="25" t="s">
        <v>14</v>
      </c>
      <c r="I4" s="28">
        <v>1540000</v>
      </c>
      <c r="J4" s="28">
        <v>1540000</v>
      </c>
      <c r="K4" s="25" t="s">
        <v>574</v>
      </c>
      <c r="L4" s="28">
        <v>1540000</v>
      </c>
      <c r="M4" s="28">
        <v>1540000</v>
      </c>
      <c r="N4" s="28">
        <v>1540000</v>
      </c>
      <c r="O4" s="28">
        <v>0</v>
      </c>
      <c r="P4" s="29"/>
      <c r="Q4" s="28">
        <v>1540000</v>
      </c>
      <c r="R4" s="28">
        <v>2201421372</v>
      </c>
      <c r="S4" s="28" t="s">
        <v>571</v>
      </c>
      <c r="T4" s="27">
        <v>45169</v>
      </c>
    </row>
    <row r="5" spans="1:20" x14ac:dyDescent="0.2">
      <c r="A5" s="25">
        <v>800205977</v>
      </c>
      <c r="B5" s="26" t="s">
        <v>11</v>
      </c>
      <c r="C5" s="25" t="s">
        <v>12</v>
      </c>
      <c r="D5" s="26">
        <v>1802</v>
      </c>
      <c r="E5" s="26" t="s">
        <v>53</v>
      </c>
      <c r="F5" s="26" t="s">
        <v>308</v>
      </c>
      <c r="G5" s="27">
        <v>44722</v>
      </c>
      <c r="H5" s="25" t="s">
        <v>14</v>
      </c>
      <c r="I5" s="28">
        <v>2660000</v>
      </c>
      <c r="J5" s="28">
        <v>2660000</v>
      </c>
      <c r="K5" s="25" t="s">
        <v>574</v>
      </c>
      <c r="L5" s="28">
        <v>2660000</v>
      </c>
      <c r="M5" s="28">
        <v>2660000</v>
      </c>
      <c r="N5" s="28">
        <v>2660000</v>
      </c>
      <c r="O5" s="28">
        <v>0</v>
      </c>
      <c r="P5" s="29"/>
      <c r="Q5" s="28">
        <v>2660000</v>
      </c>
      <c r="R5" s="28">
        <v>2201421372</v>
      </c>
      <c r="S5" s="28" t="s">
        <v>571</v>
      </c>
      <c r="T5" s="27">
        <v>45169</v>
      </c>
    </row>
    <row r="6" spans="1:20" x14ac:dyDescent="0.2">
      <c r="A6" s="25">
        <v>800205977</v>
      </c>
      <c r="B6" s="26" t="s">
        <v>11</v>
      </c>
      <c r="C6" s="25" t="s">
        <v>12</v>
      </c>
      <c r="D6" s="26">
        <v>1807</v>
      </c>
      <c r="E6" s="26" t="s">
        <v>54</v>
      </c>
      <c r="F6" s="26" t="s">
        <v>309</v>
      </c>
      <c r="G6" s="27">
        <v>44722</v>
      </c>
      <c r="H6" s="25" t="s">
        <v>14</v>
      </c>
      <c r="I6" s="28">
        <v>2800000</v>
      </c>
      <c r="J6" s="28">
        <v>2800000</v>
      </c>
      <c r="K6" s="25" t="s">
        <v>573</v>
      </c>
      <c r="L6" s="28">
        <v>2800000</v>
      </c>
      <c r="M6" s="28">
        <v>2800000</v>
      </c>
      <c r="N6" s="28">
        <v>2800000</v>
      </c>
      <c r="O6" s="28">
        <v>0</v>
      </c>
      <c r="P6" s="29"/>
      <c r="Q6" s="28">
        <v>0</v>
      </c>
      <c r="R6" s="28"/>
      <c r="S6" s="28"/>
      <c r="T6" s="27">
        <v>45169</v>
      </c>
    </row>
    <row r="7" spans="1:20" x14ac:dyDescent="0.2">
      <c r="A7" s="25">
        <v>800205977</v>
      </c>
      <c r="B7" s="26" t="s">
        <v>11</v>
      </c>
      <c r="C7" s="25" t="s">
        <v>12</v>
      </c>
      <c r="D7" s="26">
        <v>1814</v>
      </c>
      <c r="E7" s="26" t="s">
        <v>55</v>
      </c>
      <c r="F7" s="26" t="s">
        <v>310</v>
      </c>
      <c r="G7" s="27">
        <v>44905</v>
      </c>
      <c r="H7" s="25" t="s">
        <v>16</v>
      </c>
      <c r="I7" s="28">
        <v>651984</v>
      </c>
      <c r="J7" s="28">
        <v>651984</v>
      </c>
      <c r="K7" s="25" t="s">
        <v>573</v>
      </c>
      <c r="L7" s="28">
        <v>651984</v>
      </c>
      <c r="M7" s="28">
        <v>651984</v>
      </c>
      <c r="N7" s="28">
        <v>651984</v>
      </c>
      <c r="O7" s="28">
        <v>651984</v>
      </c>
      <c r="P7" s="29">
        <v>1222257891</v>
      </c>
      <c r="Q7" s="28">
        <v>0</v>
      </c>
      <c r="R7" s="28"/>
      <c r="S7" s="28"/>
      <c r="T7" s="27">
        <v>45169</v>
      </c>
    </row>
    <row r="8" spans="1:20" x14ac:dyDescent="0.2">
      <c r="A8" s="25">
        <v>800205977</v>
      </c>
      <c r="B8" s="26" t="s">
        <v>11</v>
      </c>
      <c r="C8" s="25" t="s">
        <v>12</v>
      </c>
      <c r="D8" s="26">
        <v>1815</v>
      </c>
      <c r="E8" s="26" t="s">
        <v>56</v>
      </c>
      <c r="F8" s="26" t="s">
        <v>311</v>
      </c>
      <c r="G8" s="27">
        <v>44905</v>
      </c>
      <c r="H8" s="25" t="s">
        <v>16</v>
      </c>
      <c r="I8" s="28">
        <v>651984</v>
      </c>
      <c r="J8" s="28">
        <v>463984</v>
      </c>
      <c r="K8" s="25" t="s">
        <v>573</v>
      </c>
      <c r="L8" s="28">
        <v>651984</v>
      </c>
      <c r="M8" s="28">
        <v>651984</v>
      </c>
      <c r="N8" s="28">
        <v>651984</v>
      </c>
      <c r="O8" s="28">
        <v>463984</v>
      </c>
      <c r="P8" s="29">
        <v>1222257892</v>
      </c>
      <c r="Q8" s="28">
        <v>188000</v>
      </c>
      <c r="R8" s="28">
        <v>2201375562</v>
      </c>
      <c r="S8" s="28" t="s">
        <v>572</v>
      </c>
      <c r="T8" s="27">
        <v>45169</v>
      </c>
    </row>
    <row r="9" spans="1:20" x14ac:dyDescent="0.2">
      <c r="A9" s="25">
        <v>800205977</v>
      </c>
      <c r="B9" s="26" t="s">
        <v>11</v>
      </c>
      <c r="C9" s="25" t="s">
        <v>12</v>
      </c>
      <c r="D9" s="26">
        <v>1817</v>
      </c>
      <c r="E9" s="26" t="s">
        <v>57</v>
      </c>
      <c r="F9" s="26" t="s">
        <v>312</v>
      </c>
      <c r="G9" s="27">
        <v>44905</v>
      </c>
      <c r="H9" s="25" t="s">
        <v>16</v>
      </c>
      <c r="I9" s="28">
        <v>5600000</v>
      </c>
      <c r="J9" s="28">
        <v>5600000</v>
      </c>
      <c r="K9" s="25" t="s">
        <v>574</v>
      </c>
      <c r="L9" s="28">
        <v>5600000</v>
      </c>
      <c r="M9" s="28">
        <v>5600000</v>
      </c>
      <c r="N9" s="28">
        <v>5600000</v>
      </c>
      <c r="O9" s="28">
        <v>0</v>
      </c>
      <c r="P9" s="29"/>
      <c r="Q9" s="28">
        <v>5600000</v>
      </c>
      <c r="R9" s="28">
        <v>2201421372</v>
      </c>
      <c r="S9" s="28" t="s">
        <v>571</v>
      </c>
      <c r="T9" s="27">
        <v>45169</v>
      </c>
    </row>
    <row r="10" spans="1:20" x14ac:dyDescent="0.2">
      <c r="A10" s="25">
        <v>800205977</v>
      </c>
      <c r="B10" s="26" t="s">
        <v>11</v>
      </c>
      <c r="C10" s="25" t="s">
        <v>12</v>
      </c>
      <c r="D10" s="26">
        <v>1818</v>
      </c>
      <c r="E10" s="26" t="s">
        <v>58</v>
      </c>
      <c r="F10" s="26" t="s">
        <v>313</v>
      </c>
      <c r="G10" s="27">
        <v>44905</v>
      </c>
      <c r="H10" s="25" t="s">
        <v>16</v>
      </c>
      <c r="I10" s="28">
        <v>2800000</v>
      </c>
      <c r="J10" s="28">
        <v>2800000</v>
      </c>
      <c r="K10" s="25" t="s">
        <v>574</v>
      </c>
      <c r="L10" s="28">
        <v>2800000</v>
      </c>
      <c r="M10" s="28">
        <v>2800000</v>
      </c>
      <c r="N10" s="28">
        <v>2800000</v>
      </c>
      <c r="O10" s="28">
        <v>0</v>
      </c>
      <c r="P10" s="29"/>
      <c r="Q10" s="28">
        <v>2800000</v>
      </c>
      <c r="R10" s="28">
        <v>2201421372</v>
      </c>
      <c r="S10" s="28" t="s">
        <v>571</v>
      </c>
      <c r="T10" s="27">
        <v>45169</v>
      </c>
    </row>
    <row r="11" spans="1:20" x14ac:dyDescent="0.2">
      <c r="A11" s="25">
        <v>800205977</v>
      </c>
      <c r="B11" s="26" t="s">
        <v>11</v>
      </c>
      <c r="C11" s="25" t="s">
        <v>12</v>
      </c>
      <c r="D11" s="26">
        <v>1821</v>
      </c>
      <c r="E11" s="26" t="s">
        <v>59</v>
      </c>
      <c r="F11" s="26" t="s">
        <v>314</v>
      </c>
      <c r="G11" s="27">
        <v>44905</v>
      </c>
      <c r="H11" s="25" t="s">
        <v>16</v>
      </c>
      <c r="I11" s="28">
        <v>980000</v>
      </c>
      <c r="J11" s="28">
        <v>980000</v>
      </c>
      <c r="K11" s="25" t="s">
        <v>574</v>
      </c>
      <c r="L11" s="28">
        <v>980000</v>
      </c>
      <c r="M11" s="28">
        <v>980000</v>
      </c>
      <c r="N11" s="28">
        <v>980000</v>
      </c>
      <c r="O11" s="28">
        <v>0</v>
      </c>
      <c r="P11" s="29"/>
      <c r="Q11" s="28">
        <v>980000</v>
      </c>
      <c r="R11" s="28">
        <v>2201421372</v>
      </c>
      <c r="S11" s="28" t="s">
        <v>571</v>
      </c>
      <c r="T11" s="27">
        <v>45169</v>
      </c>
    </row>
    <row r="12" spans="1:20" x14ac:dyDescent="0.2">
      <c r="A12" s="25">
        <v>800205977</v>
      </c>
      <c r="B12" s="26" t="s">
        <v>11</v>
      </c>
      <c r="C12" s="25" t="s">
        <v>12</v>
      </c>
      <c r="D12" s="26">
        <v>1822</v>
      </c>
      <c r="E12" s="26" t="s">
        <v>60</v>
      </c>
      <c r="F12" s="26" t="s">
        <v>315</v>
      </c>
      <c r="G12" s="27">
        <v>44905</v>
      </c>
      <c r="H12" s="25" t="s">
        <v>16</v>
      </c>
      <c r="I12" s="28">
        <v>2800000</v>
      </c>
      <c r="J12" s="28">
        <v>2800000</v>
      </c>
      <c r="K12" s="25" t="s">
        <v>573</v>
      </c>
      <c r="L12" s="28">
        <v>2800000</v>
      </c>
      <c r="M12" s="28">
        <v>2800000</v>
      </c>
      <c r="N12" s="28">
        <v>2800000</v>
      </c>
      <c r="O12" s="28">
        <v>0</v>
      </c>
      <c r="P12" s="29"/>
      <c r="Q12" s="28">
        <v>0</v>
      </c>
      <c r="R12" s="28"/>
      <c r="S12" s="28"/>
      <c r="T12" s="27">
        <v>45169</v>
      </c>
    </row>
    <row r="13" spans="1:20" x14ac:dyDescent="0.2">
      <c r="A13" s="25">
        <v>800205977</v>
      </c>
      <c r="B13" s="26" t="s">
        <v>11</v>
      </c>
      <c r="C13" s="25" t="s">
        <v>12</v>
      </c>
      <c r="D13" s="26">
        <v>1823</v>
      </c>
      <c r="E13" s="26" t="s">
        <v>61</v>
      </c>
      <c r="F13" s="26" t="s">
        <v>316</v>
      </c>
      <c r="G13" s="27">
        <v>44905</v>
      </c>
      <c r="H13" s="25" t="s">
        <v>16</v>
      </c>
      <c r="I13" s="28">
        <v>2730000</v>
      </c>
      <c r="J13" s="28">
        <v>2730000</v>
      </c>
      <c r="K13" s="25" t="s">
        <v>574</v>
      </c>
      <c r="L13" s="28">
        <v>2730000</v>
      </c>
      <c r="M13" s="28">
        <v>2730000</v>
      </c>
      <c r="N13" s="28">
        <v>2730000</v>
      </c>
      <c r="O13" s="28">
        <v>0</v>
      </c>
      <c r="P13" s="29"/>
      <c r="Q13" s="28">
        <v>2730000</v>
      </c>
      <c r="R13" s="28">
        <v>2201421372</v>
      </c>
      <c r="S13" s="28" t="s">
        <v>571</v>
      </c>
      <c r="T13" s="27">
        <v>45169</v>
      </c>
    </row>
    <row r="14" spans="1:20" x14ac:dyDescent="0.2">
      <c r="A14" s="25">
        <v>800205977</v>
      </c>
      <c r="B14" s="26" t="s">
        <v>11</v>
      </c>
      <c r="C14" s="25" t="s">
        <v>12</v>
      </c>
      <c r="D14" s="26">
        <v>1824</v>
      </c>
      <c r="E14" s="26" t="s">
        <v>62</v>
      </c>
      <c r="F14" s="26" t="s">
        <v>317</v>
      </c>
      <c r="G14" s="27">
        <v>44905</v>
      </c>
      <c r="H14" s="25" t="s">
        <v>16</v>
      </c>
      <c r="I14" s="28">
        <v>2800000</v>
      </c>
      <c r="J14" s="28">
        <v>2800000</v>
      </c>
      <c r="K14" s="25" t="s">
        <v>574</v>
      </c>
      <c r="L14" s="28">
        <v>2800000</v>
      </c>
      <c r="M14" s="28">
        <v>2800000</v>
      </c>
      <c r="N14" s="28">
        <v>2800000</v>
      </c>
      <c r="O14" s="28">
        <v>0</v>
      </c>
      <c r="P14" s="29"/>
      <c r="Q14" s="28">
        <v>2800000</v>
      </c>
      <c r="R14" s="28">
        <v>2201421372</v>
      </c>
      <c r="S14" s="28" t="s">
        <v>571</v>
      </c>
      <c r="T14" s="27">
        <v>45169</v>
      </c>
    </row>
    <row r="15" spans="1:20" x14ac:dyDescent="0.2">
      <c r="A15" s="25">
        <v>800205977</v>
      </c>
      <c r="B15" s="26" t="s">
        <v>11</v>
      </c>
      <c r="C15" s="25" t="s">
        <v>12</v>
      </c>
      <c r="D15" s="26">
        <v>1825</v>
      </c>
      <c r="E15" s="26" t="s">
        <v>63</v>
      </c>
      <c r="F15" s="26" t="s">
        <v>318</v>
      </c>
      <c r="G15" s="27">
        <v>44905</v>
      </c>
      <c r="H15" s="25" t="s">
        <v>16</v>
      </c>
      <c r="I15" s="28">
        <v>2485000</v>
      </c>
      <c r="J15" s="28">
        <v>2485000</v>
      </c>
      <c r="K15" s="25" t="s">
        <v>574</v>
      </c>
      <c r="L15" s="28">
        <v>2485000</v>
      </c>
      <c r="M15" s="28">
        <v>2485000</v>
      </c>
      <c r="N15" s="28">
        <v>2485000</v>
      </c>
      <c r="O15" s="28">
        <v>0</v>
      </c>
      <c r="P15" s="29"/>
      <c r="Q15" s="28">
        <v>2485000</v>
      </c>
      <c r="R15" s="28">
        <v>2201421372</v>
      </c>
      <c r="S15" s="28" t="s">
        <v>571</v>
      </c>
      <c r="T15" s="27">
        <v>45169</v>
      </c>
    </row>
    <row r="16" spans="1:20" x14ac:dyDescent="0.2">
      <c r="A16" s="25">
        <v>800205977</v>
      </c>
      <c r="B16" s="26" t="s">
        <v>11</v>
      </c>
      <c r="C16" s="25" t="s">
        <v>12</v>
      </c>
      <c r="D16" s="26">
        <v>1826</v>
      </c>
      <c r="E16" s="26" t="s">
        <v>64</v>
      </c>
      <c r="F16" s="26" t="s">
        <v>319</v>
      </c>
      <c r="G16" s="27">
        <v>44905</v>
      </c>
      <c r="H16" s="25" t="s">
        <v>16</v>
      </c>
      <c r="I16" s="28">
        <v>2800000</v>
      </c>
      <c r="J16" s="28">
        <v>2800000</v>
      </c>
      <c r="K16" s="25" t="s">
        <v>574</v>
      </c>
      <c r="L16" s="28">
        <v>2800000</v>
      </c>
      <c r="M16" s="28">
        <v>2800000</v>
      </c>
      <c r="N16" s="28">
        <v>2800000</v>
      </c>
      <c r="O16" s="28">
        <v>0</v>
      </c>
      <c r="P16" s="29"/>
      <c r="Q16" s="28">
        <v>2800000</v>
      </c>
      <c r="R16" s="28">
        <v>2201421372</v>
      </c>
      <c r="S16" s="28" t="s">
        <v>571</v>
      </c>
      <c r="T16" s="27">
        <v>45169</v>
      </c>
    </row>
    <row r="17" spans="1:20" x14ac:dyDescent="0.2">
      <c r="A17" s="25">
        <v>800205977</v>
      </c>
      <c r="B17" s="26" t="s">
        <v>11</v>
      </c>
      <c r="C17" s="25" t="s">
        <v>12</v>
      </c>
      <c r="D17" s="26">
        <v>1886</v>
      </c>
      <c r="E17" s="26" t="s">
        <v>65</v>
      </c>
      <c r="F17" s="26" t="s">
        <v>320</v>
      </c>
      <c r="G17" s="27">
        <v>44815</v>
      </c>
      <c r="H17" s="25" t="s">
        <v>18</v>
      </c>
      <c r="I17" s="28">
        <v>2800000</v>
      </c>
      <c r="J17" s="28">
        <v>2800000</v>
      </c>
      <c r="K17" s="25" t="s">
        <v>573</v>
      </c>
      <c r="L17" s="28">
        <v>2800000</v>
      </c>
      <c r="M17" s="28">
        <v>2800000</v>
      </c>
      <c r="N17" s="28">
        <v>2800000</v>
      </c>
      <c r="O17" s="28">
        <v>0</v>
      </c>
      <c r="P17" s="29"/>
      <c r="Q17" s="28">
        <v>0</v>
      </c>
      <c r="R17" s="28"/>
      <c r="S17" s="28"/>
      <c r="T17" s="27">
        <v>45169</v>
      </c>
    </row>
    <row r="18" spans="1:20" x14ac:dyDescent="0.2">
      <c r="A18" s="25">
        <v>800205977</v>
      </c>
      <c r="B18" s="26" t="s">
        <v>11</v>
      </c>
      <c r="C18" s="25" t="s">
        <v>12</v>
      </c>
      <c r="D18" s="26">
        <v>1888</v>
      </c>
      <c r="E18" s="26" t="s">
        <v>66</v>
      </c>
      <c r="F18" s="26" t="s">
        <v>321</v>
      </c>
      <c r="G18" s="27">
        <v>44815</v>
      </c>
      <c r="H18" s="25" t="s">
        <v>18</v>
      </c>
      <c r="I18" s="28">
        <v>2660000</v>
      </c>
      <c r="J18" s="28">
        <v>2660000</v>
      </c>
      <c r="K18" s="25" t="s">
        <v>573</v>
      </c>
      <c r="L18" s="28">
        <v>2660000</v>
      </c>
      <c r="M18" s="28">
        <v>2660000</v>
      </c>
      <c r="N18" s="28">
        <v>2660000</v>
      </c>
      <c r="O18" s="28">
        <v>0</v>
      </c>
      <c r="P18" s="29"/>
      <c r="Q18" s="28">
        <v>0</v>
      </c>
      <c r="R18" s="28"/>
      <c r="S18" s="28"/>
      <c r="T18" s="27">
        <v>45169</v>
      </c>
    </row>
    <row r="19" spans="1:20" x14ac:dyDescent="0.2">
      <c r="A19" s="25">
        <v>800205977</v>
      </c>
      <c r="B19" s="26" t="s">
        <v>11</v>
      </c>
      <c r="C19" s="25" t="s">
        <v>12</v>
      </c>
      <c r="D19" s="26">
        <v>1890</v>
      </c>
      <c r="E19" s="26" t="s">
        <v>67</v>
      </c>
      <c r="F19" s="26" t="s">
        <v>322</v>
      </c>
      <c r="G19" s="27">
        <v>44815</v>
      </c>
      <c r="H19" s="25" t="s">
        <v>18</v>
      </c>
      <c r="I19" s="28">
        <v>2660000</v>
      </c>
      <c r="J19" s="28">
        <v>2660000</v>
      </c>
      <c r="K19" s="25" t="s">
        <v>573</v>
      </c>
      <c r="L19" s="28">
        <v>2660000</v>
      </c>
      <c r="M19" s="28">
        <v>2660000</v>
      </c>
      <c r="N19" s="28">
        <v>2660000</v>
      </c>
      <c r="O19" s="28">
        <v>0</v>
      </c>
      <c r="P19" s="29"/>
      <c r="Q19" s="28">
        <v>0</v>
      </c>
      <c r="R19" s="28"/>
      <c r="S19" s="28"/>
      <c r="T19" s="27">
        <v>45169</v>
      </c>
    </row>
    <row r="20" spans="1:20" x14ac:dyDescent="0.2">
      <c r="A20" s="25">
        <v>800205977</v>
      </c>
      <c r="B20" s="26" t="s">
        <v>11</v>
      </c>
      <c r="C20" s="25" t="s">
        <v>12</v>
      </c>
      <c r="D20" s="26">
        <v>1892</v>
      </c>
      <c r="E20" s="26" t="s">
        <v>68</v>
      </c>
      <c r="F20" s="26" t="s">
        <v>323</v>
      </c>
      <c r="G20" s="27">
        <v>44815</v>
      </c>
      <c r="H20" s="25" t="s">
        <v>18</v>
      </c>
      <c r="I20" s="28">
        <v>2100000</v>
      </c>
      <c r="J20" s="28">
        <v>2100000</v>
      </c>
      <c r="K20" s="25" t="s">
        <v>573</v>
      </c>
      <c r="L20" s="28">
        <v>2100000</v>
      </c>
      <c r="M20" s="28">
        <v>2100000</v>
      </c>
      <c r="N20" s="28">
        <v>2100000</v>
      </c>
      <c r="O20" s="28">
        <v>0</v>
      </c>
      <c r="P20" s="29"/>
      <c r="Q20" s="28">
        <v>0</v>
      </c>
      <c r="R20" s="28"/>
      <c r="S20" s="28"/>
      <c r="T20" s="27">
        <v>45169</v>
      </c>
    </row>
    <row r="21" spans="1:20" x14ac:dyDescent="0.2">
      <c r="A21" s="25">
        <v>800205977</v>
      </c>
      <c r="B21" s="26" t="s">
        <v>11</v>
      </c>
      <c r="C21" s="25" t="s">
        <v>12</v>
      </c>
      <c r="D21" s="26">
        <v>1893</v>
      </c>
      <c r="E21" s="26" t="s">
        <v>69</v>
      </c>
      <c r="F21" s="26" t="s">
        <v>324</v>
      </c>
      <c r="G21" s="27">
        <v>44815</v>
      </c>
      <c r="H21" s="25" t="s">
        <v>18</v>
      </c>
      <c r="I21" s="28">
        <v>4200000</v>
      </c>
      <c r="J21" s="28">
        <v>4200000</v>
      </c>
      <c r="K21" s="25" t="s">
        <v>573</v>
      </c>
      <c r="L21" s="28">
        <v>4200000</v>
      </c>
      <c r="M21" s="28">
        <v>4200000</v>
      </c>
      <c r="N21" s="28">
        <v>4200000</v>
      </c>
      <c r="O21" s="28">
        <v>0</v>
      </c>
      <c r="P21" s="29"/>
      <c r="Q21" s="28">
        <v>0</v>
      </c>
      <c r="R21" s="28"/>
      <c r="S21" s="28"/>
      <c r="T21" s="27">
        <v>45169</v>
      </c>
    </row>
    <row r="22" spans="1:20" x14ac:dyDescent="0.2">
      <c r="A22" s="25">
        <v>800205977</v>
      </c>
      <c r="B22" s="26" t="s">
        <v>11</v>
      </c>
      <c r="C22" s="25" t="s">
        <v>12</v>
      </c>
      <c r="D22" s="26">
        <v>1894</v>
      </c>
      <c r="E22" s="26" t="s">
        <v>70</v>
      </c>
      <c r="F22" s="26" t="s">
        <v>325</v>
      </c>
      <c r="G22" s="27">
        <v>44815</v>
      </c>
      <c r="H22" s="25" t="s">
        <v>18</v>
      </c>
      <c r="I22" s="28">
        <v>4200000</v>
      </c>
      <c r="J22" s="28">
        <v>4200000</v>
      </c>
      <c r="K22" s="25" t="s">
        <v>573</v>
      </c>
      <c r="L22" s="28">
        <v>4200000</v>
      </c>
      <c r="M22" s="28">
        <v>4200000</v>
      </c>
      <c r="N22" s="28">
        <v>4200000</v>
      </c>
      <c r="O22" s="28">
        <v>0</v>
      </c>
      <c r="P22" s="29"/>
      <c r="Q22" s="28">
        <v>0</v>
      </c>
      <c r="R22" s="28"/>
      <c r="S22" s="28"/>
      <c r="T22" s="27">
        <v>45169</v>
      </c>
    </row>
    <row r="23" spans="1:20" x14ac:dyDescent="0.2">
      <c r="A23" s="25">
        <v>800205977</v>
      </c>
      <c r="B23" s="26" t="s">
        <v>11</v>
      </c>
      <c r="C23" s="25" t="s">
        <v>12</v>
      </c>
      <c r="D23" s="26">
        <v>1895</v>
      </c>
      <c r="E23" s="26" t="s">
        <v>71</v>
      </c>
      <c r="F23" s="26" t="s">
        <v>326</v>
      </c>
      <c r="G23" s="27">
        <v>44815</v>
      </c>
      <c r="H23" s="25" t="s">
        <v>18</v>
      </c>
      <c r="I23" s="28">
        <v>2800000</v>
      </c>
      <c r="J23" s="28">
        <v>2800000</v>
      </c>
      <c r="K23" s="25" t="s">
        <v>573</v>
      </c>
      <c r="L23" s="28">
        <v>2800000</v>
      </c>
      <c r="M23" s="28">
        <v>2800000</v>
      </c>
      <c r="N23" s="28">
        <v>2800000</v>
      </c>
      <c r="O23" s="28">
        <v>0</v>
      </c>
      <c r="P23" s="29"/>
      <c r="Q23" s="28">
        <v>0</v>
      </c>
      <c r="R23" s="28"/>
      <c r="S23" s="28"/>
      <c r="T23" s="27">
        <v>45169</v>
      </c>
    </row>
    <row r="24" spans="1:20" x14ac:dyDescent="0.2">
      <c r="A24" s="25">
        <v>800205977</v>
      </c>
      <c r="B24" s="26" t="s">
        <v>11</v>
      </c>
      <c r="C24" s="25" t="s">
        <v>12</v>
      </c>
      <c r="D24" s="26">
        <v>1896</v>
      </c>
      <c r="E24" s="26" t="s">
        <v>72</v>
      </c>
      <c r="F24" s="26" t="s">
        <v>327</v>
      </c>
      <c r="G24" s="27">
        <v>44815</v>
      </c>
      <c r="H24" s="25" t="s">
        <v>18</v>
      </c>
      <c r="I24" s="28">
        <v>2800000</v>
      </c>
      <c r="J24" s="28">
        <v>2800000</v>
      </c>
      <c r="K24" s="25" t="s">
        <v>573</v>
      </c>
      <c r="L24" s="28">
        <v>2800000</v>
      </c>
      <c r="M24" s="28">
        <v>2800000</v>
      </c>
      <c r="N24" s="28">
        <v>2800000</v>
      </c>
      <c r="O24" s="28">
        <v>0</v>
      </c>
      <c r="P24" s="29"/>
      <c r="Q24" s="28">
        <v>0</v>
      </c>
      <c r="R24" s="28"/>
      <c r="S24" s="28"/>
      <c r="T24" s="27">
        <v>45169</v>
      </c>
    </row>
    <row r="25" spans="1:20" x14ac:dyDescent="0.2">
      <c r="A25" s="25">
        <v>800205977</v>
      </c>
      <c r="B25" s="26" t="s">
        <v>11</v>
      </c>
      <c r="C25" s="25" t="s">
        <v>12</v>
      </c>
      <c r="D25" s="26">
        <v>1897</v>
      </c>
      <c r="E25" s="26" t="s">
        <v>73</v>
      </c>
      <c r="F25" s="26" t="s">
        <v>328</v>
      </c>
      <c r="G25" s="27">
        <v>44815</v>
      </c>
      <c r="H25" s="25" t="s">
        <v>18</v>
      </c>
      <c r="I25" s="28">
        <v>2380000</v>
      </c>
      <c r="J25" s="28">
        <v>2380000</v>
      </c>
      <c r="K25" s="25" t="s">
        <v>573</v>
      </c>
      <c r="L25" s="28">
        <v>2380000</v>
      </c>
      <c r="M25" s="28">
        <v>2380000</v>
      </c>
      <c r="N25" s="28">
        <v>2380000</v>
      </c>
      <c r="O25" s="28">
        <v>0</v>
      </c>
      <c r="P25" s="29"/>
      <c r="Q25" s="28">
        <v>0</v>
      </c>
      <c r="R25" s="28"/>
      <c r="S25" s="28"/>
      <c r="T25" s="27">
        <v>45169</v>
      </c>
    </row>
    <row r="26" spans="1:20" x14ac:dyDescent="0.2">
      <c r="A26" s="25">
        <v>800205977</v>
      </c>
      <c r="B26" s="26" t="s">
        <v>11</v>
      </c>
      <c r="C26" s="25" t="s">
        <v>12</v>
      </c>
      <c r="D26" s="26">
        <v>1898</v>
      </c>
      <c r="E26" s="26" t="s">
        <v>74</v>
      </c>
      <c r="F26" s="26" t="s">
        <v>329</v>
      </c>
      <c r="G26" s="27">
        <v>44815</v>
      </c>
      <c r="H26" s="25" t="s">
        <v>18</v>
      </c>
      <c r="I26" s="28">
        <v>2800000</v>
      </c>
      <c r="J26" s="28">
        <v>2800000</v>
      </c>
      <c r="K26" s="25" t="s">
        <v>573</v>
      </c>
      <c r="L26" s="28">
        <v>2800000</v>
      </c>
      <c r="M26" s="28">
        <v>2800000</v>
      </c>
      <c r="N26" s="28">
        <v>2800000</v>
      </c>
      <c r="O26" s="28">
        <v>0</v>
      </c>
      <c r="P26" s="29"/>
      <c r="Q26" s="28">
        <v>0</v>
      </c>
      <c r="R26" s="28"/>
      <c r="S26" s="28"/>
      <c r="T26" s="27">
        <v>45169</v>
      </c>
    </row>
    <row r="27" spans="1:20" x14ac:dyDescent="0.2">
      <c r="A27" s="25">
        <v>800205977</v>
      </c>
      <c r="B27" s="26" t="s">
        <v>11</v>
      </c>
      <c r="C27" s="25" t="s">
        <v>12</v>
      </c>
      <c r="D27" s="26">
        <v>1899</v>
      </c>
      <c r="E27" s="26" t="s">
        <v>75</v>
      </c>
      <c r="F27" s="26" t="s">
        <v>330</v>
      </c>
      <c r="G27" s="27">
        <v>44815</v>
      </c>
      <c r="H27" s="25" t="s">
        <v>18</v>
      </c>
      <c r="I27" s="28">
        <v>2800000</v>
      </c>
      <c r="J27" s="28">
        <v>2800000</v>
      </c>
      <c r="K27" s="25" t="s">
        <v>573</v>
      </c>
      <c r="L27" s="28">
        <v>2800000</v>
      </c>
      <c r="M27" s="28">
        <v>2800000</v>
      </c>
      <c r="N27" s="28">
        <v>2800000</v>
      </c>
      <c r="O27" s="28">
        <v>0</v>
      </c>
      <c r="P27" s="29"/>
      <c r="Q27" s="28">
        <v>0</v>
      </c>
      <c r="R27" s="28"/>
      <c r="S27" s="28"/>
      <c r="T27" s="27">
        <v>45169</v>
      </c>
    </row>
    <row r="28" spans="1:20" x14ac:dyDescent="0.2">
      <c r="A28" s="25">
        <v>800205977</v>
      </c>
      <c r="B28" s="26" t="s">
        <v>11</v>
      </c>
      <c r="C28" s="25" t="s">
        <v>12</v>
      </c>
      <c r="D28" s="26">
        <v>1901</v>
      </c>
      <c r="E28" s="26" t="s">
        <v>76</v>
      </c>
      <c r="F28" s="26" t="s">
        <v>331</v>
      </c>
      <c r="G28" s="27">
        <v>44880</v>
      </c>
      <c r="H28" s="25" t="s">
        <v>19</v>
      </c>
      <c r="I28" s="28">
        <v>651984</v>
      </c>
      <c r="J28" s="28">
        <v>651984</v>
      </c>
      <c r="K28" s="25" t="s">
        <v>573</v>
      </c>
      <c r="L28" s="28">
        <v>651984</v>
      </c>
      <c r="M28" s="28">
        <v>651984</v>
      </c>
      <c r="N28" s="28">
        <v>651984</v>
      </c>
      <c r="O28" s="28">
        <v>0</v>
      </c>
      <c r="P28" s="29"/>
      <c r="Q28" s="28">
        <v>0</v>
      </c>
      <c r="R28" s="28"/>
      <c r="S28" s="28"/>
      <c r="T28" s="27">
        <v>45169</v>
      </c>
    </row>
    <row r="29" spans="1:20" x14ac:dyDescent="0.2">
      <c r="A29" s="25">
        <v>800205977</v>
      </c>
      <c r="B29" s="26" t="s">
        <v>11</v>
      </c>
      <c r="C29" s="25" t="s">
        <v>12</v>
      </c>
      <c r="D29" s="26">
        <v>1902</v>
      </c>
      <c r="E29" s="26" t="s">
        <v>77</v>
      </c>
      <c r="F29" s="26" t="s">
        <v>332</v>
      </c>
      <c r="G29" s="27">
        <v>44880</v>
      </c>
      <c r="H29" s="25" t="s">
        <v>19</v>
      </c>
      <c r="I29" s="28">
        <v>1303968</v>
      </c>
      <c r="J29" s="28">
        <v>1303968</v>
      </c>
      <c r="K29" s="25" t="s">
        <v>573</v>
      </c>
      <c r="L29" s="28">
        <v>1303968</v>
      </c>
      <c r="M29" s="28">
        <v>1303968</v>
      </c>
      <c r="N29" s="28">
        <v>1303968</v>
      </c>
      <c r="O29" s="28">
        <v>0</v>
      </c>
      <c r="P29" s="29"/>
      <c r="Q29" s="28">
        <v>0</v>
      </c>
      <c r="R29" s="28"/>
      <c r="S29" s="28"/>
      <c r="T29" s="27">
        <v>45169</v>
      </c>
    </row>
    <row r="30" spans="1:20" x14ac:dyDescent="0.2">
      <c r="A30" s="25">
        <v>800205977</v>
      </c>
      <c r="B30" s="26" t="s">
        <v>11</v>
      </c>
      <c r="C30" s="25" t="s">
        <v>12</v>
      </c>
      <c r="D30" s="26">
        <v>1903</v>
      </c>
      <c r="E30" s="26" t="s">
        <v>78</v>
      </c>
      <c r="F30" s="26" t="s">
        <v>333</v>
      </c>
      <c r="G30" s="27">
        <v>44880</v>
      </c>
      <c r="H30" s="25" t="s">
        <v>19</v>
      </c>
      <c r="I30" s="28">
        <v>651984</v>
      </c>
      <c r="J30" s="28">
        <v>651984</v>
      </c>
      <c r="K30" s="25" t="s">
        <v>573</v>
      </c>
      <c r="L30" s="28">
        <v>651984</v>
      </c>
      <c r="M30" s="28">
        <v>651984</v>
      </c>
      <c r="N30" s="28">
        <v>651984</v>
      </c>
      <c r="O30" s="28">
        <v>0</v>
      </c>
      <c r="P30" s="29"/>
      <c r="Q30" s="28">
        <v>0</v>
      </c>
      <c r="R30" s="28"/>
      <c r="S30" s="28"/>
      <c r="T30" s="27">
        <v>45169</v>
      </c>
    </row>
    <row r="31" spans="1:20" x14ac:dyDescent="0.2">
      <c r="A31" s="25">
        <v>800205977</v>
      </c>
      <c r="B31" s="26" t="s">
        <v>11</v>
      </c>
      <c r="C31" s="25" t="s">
        <v>12</v>
      </c>
      <c r="D31" s="26">
        <v>1904</v>
      </c>
      <c r="E31" s="26" t="s">
        <v>79</v>
      </c>
      <c r="F31" s="26" t="s">
        <v>334</v>
      </c>
      <c r="G31" s="27">
        <v>44880</v>
      </c>
      <c r="H31" s="25" t="s">
        <v>19</v>
      </c>
      <c r="I31" s="28">
        <v>2800000</v>
      </c>
      <c r="J31" s="28">
        <v>2800000</v>
      </c>
      <c r="K31" s="25" t="s">
        <v>573</v>
      </c>
      <c r="L31" s="28">
        <v>2800000</v>
      </c>
      <c r="M31" s="28">
        <v>2800000</v>
      </c>
      <c r="N31" s="28">
        <v>2800000</v>
      </c>
      <c r="O31" s="28">
        <v>0</v>
      </c>
      <c r="P31" s="29"/>
      <c r="Q31" s="28">
        <v>0</v>
      </c>
      <c r="R31" s="28"/>
      <c r="S31" s="28"/>
      <c r="T31" s="27">
        <v>45169</v>
      </c>
    </row>
    <row r="32" spans="1:20" x14ac:dyDescent="0.2">
      <c r="A32" s="25">
        <v>800205977</v>
      </c>
      <c r="B32" s="26" t="s">
        <v>11</v>
      </c>
      <c r="C32" s="25" t="s">
        <v>12</v>
      </c>
      <c r="D32" s="26">
        <v>1905</v>
      </c>
      <c r="E32" s="26" t="s">
        <v>80</v>
      </c>
      <c r="F32" s="26" t="s">
        <v>335</v>
      </c>
      <c r="G32" s="27">
        <v>44880</v>
      </c>
      <c r="H32" s="25" t="s">
        <v>19</v>
      </c>
      <c r="I32" s="28">
        <v>1960000</v>
      </c>
      <c r="J32" s="28">
        <v>1960000</v>
      </c>
      <c r="K32" s="25" t="s">
        <v>573</v>
      </c>
      <c r="L32" s="28">
        <v>1960000</v>
      </c>
      <c r="M32" s="28">
        <v>1960000</v>
      </c>
      <c r="N32" s="28">
        <v>1960000</v>
      </c>
      <c r="O32" s="28">
        <v>0</v>
      </c>
      <c r="P32" s="29"/>
      <c r="Q32" s="28">
        <v>0</v>
      </c>
      <c r="R32" s="28"/>
      <c r="S32" s="28"/>
      <c r="T32" s="27">
        <v>45169</v>
      </c>
    </row>
    <row r="33" spans="1:20" x14ac:dyDescent="0.2">
      <c r="A33" s="25">
        <v>800205977</v>
      </c>
      <c r="B33" s="26" t="s">
        <v>11</v>
      </c>
      <c r="C33" s="25" t="s">
        <v>12</v>
      </c>
      <c r="D33" s="26">
        <v>1906</v>
      </c>
      <c r="E33" s="26" t="s">
        <v>81</v>
      </c>
      <c r="F33" s="26" t="s">
        <v>336</v>
      </c>
      <c r="G33" s="27">
        <v>44880</v>
      </c>
      <c r="H33" s="25" t="s">
        <v>19</v>
      </c>
      <c r="I33" s="28">
        <v>2520000</v>
      </c>
      <c r="J33" s="28">
        <v>2520000</v>
      </c>
      <c r="K33" s="25" t="s">
        <v>573</v>
      </c>
      <c r="L33" s="28">
        <v>2520000</v>
      </c>
      <c r="M33" s="28">
        <v>2520000</v>
      </c>
      <c r="N33" s="28">
        <v>2520000</v>
      </c>
      <c r="O33" s="28">
        <v>0</v>
      </c>
      <c r="P33" s="29"/>
      <c r="Q33" s="28">
        <v>0</v>
      </c>
      <c r="R33" s="28"/>
      <c r="S33" s="28"/>
      <c r="T33" s="27">
        <v>45169</v>
      </c>
    </row>
    <row r="34" spans="1:20" x14ac:dyDescent="0.2">
      <c r="A34" s="25">
        <v>800205977</v>
      </c>
      <c r="B34" s="26" t="s">
        <v>11</v>
      </c>
      <c r="C34" s="25" t="s">
        <v>12</v>
      </c>
      <c r="D34" s="26">
        <v>1907</v>
      </c>
      <c r="E34" s="26" t="s">
        <v>82</v>
      </c>
      <c r="F34" s="26" t="s">
        <v>337</v>
      </c>
      <c r="G34" s="27">
        <v>44880</v>
      </c>
      <c r="H34" s="25" t="s">
        <v>19</v>
      </c>
      <c r="I34" s="28">
        <v>5145000</v>
      </c>
      <c r="J34" s="28">
        <v>5145000</v>
      </c>
      <c r="K34" s="25" t="s">
        <v>573</v>
      </c>
      <c r="L34" s="28">
        <v>5145000</v>
      </c>
      <c r="M34" s="28">
        <v>5145000</v>
      </c>
      <c r="N34" s="28">
        <v>5145000</v>
      </c>
      <c r="O34" s="28">
        <v>0</v>
      </c>
      <c r="P34" s="29"/>
      <c r="Q34" s="28">
        <v>0</v>
      </c>
      <c r="R34" s="28"/>
      <c r="S34" s="28"/>
      <c r="T34" s="27">
        <v>45169</v>
      </c>
    </row>
    <row r="35" spans="1:20" x14ac:dyDescent="0.2">
      <c r="A35" s="25">
        <v>800205977</v>
      </c>
      <c r="B35" s="26" t="s">
        <v>11</v>
      </c>
      <c r="C35" s="25" t="s">
        <v>12</v>
      </c>
      <c r="D35" s="26">
        <v>1908</v>
      </c>
      <c r="E35" s="26" t="s">
        <v>83</v>
      </c>
      <c r="F35" s="26" t="s">
        <v>338</v>
      </c>
      <c r="G35" s="27">
        <v>44880</v>
      </c>
      <c r="H35" s="25" t="s">
        <v>19</v>
      </c>
      <c r="I35" s="28">
        <v>5600000</v>
      </c>
      <c r="J35" s="28">
        <v>5600000</v>
      </c>
      <c r="K35" s="25" t="s">
        <v>573</v>
      </c>
      <c r="L35" s="28">
        <v>5600000</v>
      </c>
      <c r="M35" s="28">
        <v>5600000</v>
      </c>
      <c r="N35" s="28">
        <v>5600000</v>
      </c>
      <c r="O35" s="28">
        <v>0</v>
      </c>
      <c r="P35" s="29"/>
      <c r="Q35" s="28">
        <v>0</v>
      </c>
      <c r="R35" s="28"/>
      <c r="S35" s="28"/>
      <c r="T35" s="27">
        <v>45169</v>
      </c>
    </row>
    <row r="36" spans="1:20" x14ac:dyDescent="0.2">
      <c r="A36" s="25">
        <v>800205977</v>
      </c>
      <c r="B36" s="26" t="s">
        <v>11</v>
      </c>
      <c r="C36" s="25" t="s">
        <v>12</v>
      </c>
      <c r="D36" s="26">
        <v>1909</v>
      </c>
      <c r="E36" s="26" t="s">
        <v>84</v>
      </c>
      <c r="F36" s="26" t="s">
        <v>339</v>
      </c>
      <c r="G36" s="27">
        <v>44880</v>
      </c>
      <c r="H36" s="25" t="s">
        <v>19</v>
      </c>
      <c r="I36" s="28">
        <v>2800000</v>
      </c>
      <c r="J36" s="28">
        <v>2800000</v>
      </c>
      <c r="K36" s="25" t="s">
        <v>573</v>
      </c>
      <c r="L36" s="28">
        <v>2800000</v>
      </c>
      <c r="M36" s="28">
        <v>2800000</v>
      </c>
      <c r="N36" s="28">
        <v>2800000</v>
      </c>
      <c r="O36" s="28">
        <v>0</v>
      </c>
      <c r="P36" s="29"/>
      <c r="Q36" s="28">
        <v>0</v>
      </c>
      <c r="R36" s="28"/>
      <c r="S36" s="28"/>
      <c r="T36" s="27">
        <v>45169</v>
      </c>
    </row>
    <row r="37" spans="1:20" x14ac:dyDescent="0.2">
      <c r="A37" s="25">
        <v>800205977</v>
      </c>
      <c r="B37" s="26" t="s">
        <v>11</v>
      </c>
      <c r="C37" s="25" t="s">
        <v>12</v>
      </c>
      <c r="D37" s="26">
        <v>1910</v>
      </c>
      <c r="E37" s="26" t="s">
        <v>85</v>
      </c>
      <c r="F37" s="26" t="s">
        <v>340</v>
      </c>
      <c r="G37" s="27">
        <v>44880</v>
      </c>
      <c r="H37" s="25" t="s">
        <v>19</v>
      </c>
      <c r="I37" s="28">
        <v>2800000</v>
      </c>
      <c r="J37" s="28">
        <v>2800000</v>
      </c>
      <c r="K37" s="25" t="s">
        <v>573</v>
      </c>
      <c r="L37" s="28">
        <v>2800000</v>
      </c>
      <c r="M37" s="28">
        <v>2800000</v>
      </c>
      <c r="N37" s="28">
        <v>2800000</v>
      </c>
      <c r="O37" s="28">
        <v>0</v>
      </c>
      <c r="P37" s="29"/>
      <c r="Q37" s="28">
        <v>0</v>
      </c>
      <c r="R37" s="28"/>
      <c r="S37" s="28"/>
      <c r="T37" s="27">
        <v>45169</v>
      </c>
    </row>
    <row r="38" spans="1:20" x14ac:dyDescent="0.2">
      <c r="A38" s="25">
        <v>800205977</v>
      </c>
      <c r="B38" s="26" t="s">
        <v>11</v>
      </c>
      <c r="C38" s="25" t="s">
        <v>12</v>
      </c>
      <c r="D38" s="26">
        <v>1912</v>
      </c>
      <c r="E38" s="26" t="s">
        <v>86</v>
      </c>
      <c r="F38" s="26" t="s">
        <v>341</v>
      </c>
      <c r="G38" s="27">
        <v>44880</v>
      </c>
      <c r="H38" s="25" t="s">
        <v>19</v>
      </c>
      <c r="I38" s="28">
        <v>1540000</v>
      </c>
      <c r="J38" s="28">
        <v>1540000</v>
      </c>
      <c r="K38" s="25" t="s">
        <v>573</v>
      </c>
      <c r="L38" s="28">
        <v>1540000</v>
      </c>
      <c r="M38" s="28">
        <v>1540000</v>
      </c>
      <c r="N38" s="28">
        <v>1540000</v>
      </c>
      <c r="O38" s="28">
        <v>0</v>
      </c>
      <c r="P38" s="29"/>
      <c r="Q38" s="28">
        <v>0</v>
      </c>
      <c r="R38" s="28"/>
      <c r="S38" s="28"/>
      <c r="T38" s="27">
        <v>45169</v>
      </c>
    </row>
    <row r="39" spans="1:20" x14ac:dyDescent="0.2">
      <c r="A39" s="25">
        <v>800205977</v>
      </c>
      <c r="B39" s="26" t="s">
        <v>11</v>
      </c>
      <c r="C39" s="25" t="s">
        <v>12</v>
      </c>
      <c r="D39" s="26">
        <v>1913</v>
      </c>
      <c r="E39" s="26" t="s">
        <v>87</v>
      </c>
      <c r="F39" s="26" t="s">
        <v>342</v>
      </c>
      <c r="G39" s="27">
        <v>44880</v>
      </c>
      <c r="H39" s="25" t="s">
        <v>19</v>
      </c>
      <c r="I39" s="28">
        <v>420000</v>
      </c>
      <c r="J39" s="28">
        <v>420000</v>
      </c>
      <c r="K39" s="25" t="s">
        <v>573</v>
      </c>
      <c r="L39" s="28">
        <v>420000</v>
      </c>
      <c r="M39" s="28">
        <v>420000</v>
      </c>
      <c r="N39" s="28">
        <v>420000</v>
      </c>
      <c r="O39" s="28">
        <v>0</v>
      </c>
      <c r="P39" s="29"/>
      <c r="Q39" s="28">
        <v>0</v>
      </c>
      <c r="R39" s="28"/>
      <c r="S39" s="28"/>
      <c r="T39" s="27">
        <v>45169</v>
      </c>
    </row>
    <row r="40" spans="1:20" x14ac:dyDescent="0.2">
      <c r="A40" s="25">
        <v>800205977</v>
      </c>
      <c r="B40" s="26" t="s">
        <v>11</v>
      </c>
      <c r="C40" s="25" t="s">
        <v>12</v>
      </c>
      <c r="D40" s="26">
        <v>1914</v>
      </c>
      <c r="E40" s="26" t="s">
        <v>88</v>
      </c>
      <c r="F40" s="26" t="s">
        <v>343</v>
      </c>
      <c r="G40" s="27">
        <v>44880</v>
      </c>
      <c r="H40" s="25" t="s">
        <v>19</v>
      </c>
      <c r="I40" s="28">
        <v>2520000</v>
      </c>
      <c r="J40" s="28">
        <v>2520000</v>
      </c>
      <c r="K40" s="25" t="s">
        <v>573</v>
      </c>
      <c r="L40" s="28">
        <v>2520000</v>
      </c>
      <c r="M40" s="28">
        <v>2520000</v>
      </c>
      <c r="N40" s="28">
        <v>2520000</v>
      </c>
      <c r="O40" s="28">
        <v>0</v>
      </c>
      <c r="P40" s="29"/>
      <c r="Q40" s="28">
        <v>0</v>
      </c>
      <c r="R40" s="28"/>
      <c r="S40" s="28"/>
      <c r="T40" s="27">
        <v>45169</v>
      </c>
    </row>
    <row r="41" spans="1:20" x14ac:dyDescent="0.2">
      <c r="A41" s="25">
        <v>800205977</v>
      </c>
      <c r="B41" s="26" t="s">
        <v>11</v>
      </c>
      <c r="C41" s="25" t="s">
        <v>12</v>
      </c>
      <c r="D41" s="26">
        <v>1971</v>
      </c>
      <c r="E41" s="26" t="s">
        <v>89</v>
      </c>
      <c r="F41" s="26" t="s">
        <v>344</v>
      </c>
      <c r="G41" s="27">
        <v>44604</v>
      </c>
      <c r="H41" s="25" t="s">
        <v>21</v>
      </c>
      <c r="I41" s="28">
        <v>2485000</v>
      </c>
      <c r="J41" s="28">
        <v>2485000</v>
      </c>
      <c r="K41" s="25" t="s">
        <v>573</v>
      </c>
      <c r="L41" s="28">
        <v>2485000</v>
      </c>
      <c r="M41" s="28">
        <v>2485000</v>
      </c>
      <c r="N41" s="28">
        <v>2485000</v>
      </c>
      <c r="O41" s="28">
        <v>0</v>
      </c>
      <c r="P41" s="29"/>
      <c r="Q41" s="28">
        <v>0</v>
      </c>
      <c r="R41" s="28"/>
      <c r="S41" s="28"/>
      <c r="T41" s="27">
        <v>45169</v>
      </c>
    </row>
    <row r="42" spans="1:20" x14ac:dyDescent="0.2">
      <c r="A42" s="25">
        <v>800205977</v>
      </c>
      <c r="B42" s="26" t="s">
        <v>11</v>
      </c>
      <c r="C42" s="25" t="s">
        <v>12</v>
      </c>
      <c r="D42" s="26">
        <v>1972</v>
      </c>
      <c r="E42" s="26" t="s">
        <v>90</v>
      </c>
      <c r="F42" s="26" t="s">
        <v>345</v>
      </c>
      <c r="G42" s="27">
        <v>44604</v>
      </c>
      <c r="H42" s="25" t="s">
        <v>21</v>
      </c>
      <c r="I42" s="28">
        <v>3500000</v>
      </c>
      <c r="J42" s="28">
        <v>3500000</v>
      </c>
      <c r="K42" s="25" t="s">
        <v>573</v>
      </c>
      <c r="L42" s="28">
        <v>3500000</v>
      </c>
      <c r="M42" s="28">
        <v>3500000</v>
      </c>
      <c r="N42" s="28">
        <v>3500000</v>
      </c>
      <c r="O42" s="28">
        <v>0</v>
      </c>
      <c r="P42" s="29"/>
      <c r="Q42" s="28">
        <v>0</v>
      </c>
      <c r="R42" s="28"/>
      <c r="S42" s="28"/>
      <c r="T42" s="27">
        <v>45169</v>
      </c>
    </row>
    <row r="43" spans="1:20" x14ac:dyDescent="0.2">
      <c r="A43" s="25">
        <v>800205977</v>
      </c>
      <c r="B43" s="26" t="s">
        <v>11</v>
      </c>
      <c r="C43" s="25" t="s">
        <v>12</v>
      </c>
      <c r="D43" s="26">
        <v>1974</v>
      </c>
      <c r="E43" s="26" t="s">
        <v>91</v>
      </c>
      <c r="F43" s="26" t="s">
        <v>346</v>
      </c>
      <c r="G43" s="27">
        <v>44604</v>
      </c>
      <c r="H43" s="25" t="s">
        <v>21</v>
      </c>
      <c r="I43" s="28">
        <v>2100000</v>
      </c>
      <c r="J43" s="28">
        <v>2100000</v>
      </c>
      <c r="K43" s="25" t="s">
        <v>573</v>
      </c>
      <c r="L43" s="28">
        <v>2100000</v>
      </c>
      <c r="M43" s="28">
        <v>2100000</v>
      </c>
      <c r="N43" s="28">
        <v>2100000</v>
      </c>
      <c r="O43" s="28">
        <v>0</v>
      </c>
      <c r="P43" s="29"/>
      <c r="Q43" s="28">
        <v>0</v>
      </c>
      <c r="R43" s="28"/>
      <c r="S43" s="28"/>
      <c r="T43" s="27">
        <v>45169</v>
      </c>
    </row>
    <row r="44" spans="1:20" x14ac:dyDescent="0.2">
      <c r="A44" s="25">
        <v>800205977</v>
      </c>
      <c r="B44" s="26" t="s">
        <v>11</v>
      </c>
      <c r="C44" s="25" t="s">
        <v>12</v>
      </c>
      <c r="D44" s="26">
        <v>1975</v>
      </c>
      <c r="E44" s="26" t="s">
        <v>92</v>
      </c>
      <c r="F44" s="26" t="s">
        <v>347</v>
      </c>
      <c r="G44" s="27">
        <v>44604</v>
      </c>
      <c r="H44" s="25" t="s">
        <v>21</v>
      </c>
      <c r="I44" s="28">
        <v>2800000</v>
      </c>
      <c r="J44" s="28">
        <v>2800000</v>
      </c>
      <c r="K44" s="25" t="s">
        <v>573</v>
      </c>
      <c r="L44" s="28">
        <v>2800000</v>
      </c>
      <c r="M44" s="28">
        <v>2800000</v>
      </c>
      <c r="N44" s="28">
        <v>2800000</v>
      </c>
      <c r="O44" s="28">
        <v>0</v>
      </c>
      <c r="P44" s="29"/>
      <c r="Q44" s="28">
        <v>0</v>
      </c>
      <c r="R44" s="28"/>
      <c r="S44" s="28"/>
      <c r="T44" s="27">
        <v>45169</v>
      </c>
    </row>
    <row r="45" spans="1:20" x14ac:dyDescent="0.2">
      <c r="A45" s="25">
        <v>800205977</v>
      </c>
      <c r="B45" s="26" t="s">
        <v>11</v>
      </c>
      <c r="C45" s="25" t="s">
        <v>12</v>
      </c>
      <c r="D45" s="26">
        <v>1976</v>
      </c>
      <c r="E45" s="26" t="s">
        <v>93</v>
      </c>
      <c r="F45" s="26" t="s">
        <v>348</v>
      </c>
      <c r="G45" s="27">
        <v>44604</v>
      </c>
      <c r="H45" s="25" t="s">
        <v>21</v>
      </c>
      <c r="I45" s="28">
        <v>2800000</v>
      </c>
      <c r="J45" s="28">
        <v>2800000</v>
      </c>
      <c r="K45" s="25" t="s">
        <v>573</v>
      </c>
      <c r="L45" s="28">
        <v>2800000</v>
      </c>
      <c r="M45" s="28">
        <v>2800000</v>
      </c>
      <c r="N45" s="28">
        <v>2800000</v>
      </c>
      <c r="O45" s="28">
        <v>0</v>
      </c>
      <c r="P45" s="29"/>
      <c r="Q45" s="28">
        <v>0</v>
      </c>
      <c r="R45" s="28"/>
      <c r="S45" s="28"/>
      <c r="T45" s="27">
        <v>45169</v>
      </c>
    </row>
    <row r="46" spans="1:20" x14ac:dyDescent="0.2">
      <c r="A46" s="25">
        <v>800205977</v>
      </c>
      <c r="B46" s="26" t="s">
        <v>11</v>
      </c>
      <c r="C46" s="25" t="s">
        <v>12</v>
      </c>
      <c r="D46" s="26">
        <v>1977</v>
      </c>
      <c r="E46" s="26" t="s">
        <v>94</v>
      </c>
      <c r="F46" s="26" t="s">
        <v>349</v>
      </c>
      <c r="G46" s="27">
        <v>44604</v>
      </c>
      <c r="H46" s="25" t="s">
        <v>21</v>
      </c>
      <c r="I46" s="28">
        <v>2100000</v>
      </c>
      <c r="J46" s="28">
        <v>2100000</v>
      </c>
      <c r="K46" s="25" t="s">
        <v>573</v>
      </c>
      <c r="L46" s="28">
        <v>2100000</v>
      </c>
      <c r="M46" s="28">
        <v>2100000</v>
      </c>
      <c r="N46" s="28">
        <v>2100000</v>
      </c>
      <c r="O46" s="28">
        <v>0</v>
      </c>
      <c r="P46" s="29"/>
      <c r="Q46" s="28">
        <v>0</v>
      </c>
      <c r="R46" s="28"/>
      <c r="S46" s="28"/>
      <c r="T46" s="27">
        <v>45169</v>
      </c>
    </row>
    <row r="47" spans="1:20" x14ac:dyDescent="0.2">
      <c r="A47" s="25">
        <v>800205977</v>
      </c>
      <c r="B47" s="26" t="s">
        <v>11</v>
      </c>
      <c r="C47" s="25" t="s">
        <v>12</v>
      </c>
      <c r="D47" s="26">
        <v>1978</v>
      </c>
      <c r="E47" s="26" t="s">
        <v>95</v>
      </c>
      <c r="F47" s="26" t="s">
        <v>350</v>
      </c>
      <c r="G47" s="27">
        <v>44604</v>
      </c>
      <c r="H47" s="25" t="s">
        <v>21</v>
      </c>
      <c r="I47" s="28">
        <v>2800000</v>
      </c>
      <c r="J47" s="28">
        <v>2800000</v>
      </c>
      <c r="K47" s="25" t="s">
        <v>573</v>
      </c>
      <c r="L47" s="28">
        <v>2800000</v>
      </c>
      <c r="M47" s="28">
        <v>2800000</v>
      </c>
      <c r="N47" s="28">
        <v>2800000</v>
      </c>
      <c r="O47" s="28">
        <v>0</v>
      </c>
      <c r="P47" s="29"/>
      <c r="Q47" s="28">
        <v>0</v>
      </c>
      <c r="R47" s="28"/>
      <c r="S47" s="28"/>
      <c r="T47" s="27">
        <v>45169</v>
      </c>
    </row>
    <row r="48" spans="1:20" x14ac:dyDescent="0.2">
      <c r="A48" s="25">
        <v>800205977</v>
      </c>
      <c r="B48" s="26" t="s">
        <v>11</v>
      </c>
      <c r="C48" s="25" t="s">
        <v>12</v>
      </c>
      <c r="D48" s="26">
        <v>1979</v>
      </c>
      <c r="E48" s="26" t="s">
        <v>96</v>
      </c>
      <c r="F48" s="26" t="s">
        <v>351</v>
      </c>
      <c r="G48" s="27">
        <v>44604</v>
      </c>
      <c r="H48" s="25" t="s">
        <v>21</v>
      </c>
      <c r="I48" s="28">
        <v>2800000</v>
      </c>
      <c r="J48" s="28">
        <v>2800000</v>
      </c>
      <c r="K48" s="25" t="s">
        <v>573</v>
      </c>
      <c r="L48" s="28">
        <v>2800000</v>
      </c>
      <c r="M48" s="28">
        <v>2800000</v>
      </c>
      <c r="N48" s="28">
        <v>2800000</v>
      </c>
      <c r="O48" s="28">
        <v>0</v>
      </c>
      <c r="P48" s="29"/>
      <c r="Q48" s="28">
        <v>0</v>
      </c>
      <c r="R48" s="28"/>
      <c r="S48" s="28"/>
      <c r="T48" s="27">
        <v>45169</v>
      </c>
    </row>
    <row r="49" spans="1:20" x14ac:dyDescent="0.2">
      <c r="A49" s="25">
        <v>800205977</v>
      </c>
      <c r="B49" s="26" t="s">
        <v>11</v>
      </c>
      <c r="C49" s="25" t="s">
        <v>12</v>
      </c>
      <c r="D49" s="26">
        <v>1980</v>
      </c>
      <c r="E49" s="26" t="s">
        <v>97</v>
      </c>
      <c r="F49" s="26" t="s">
        <v>352</v>
      </c>
      <c r="G49" s="27">
        <v>44604</v>
      </c>
      <c r="H49" s="25" t="s">
        <v>21</v>
      </c>
      <c r="I49" s="28">
        <v>3885000</v>
      </c>
      <c r="J49" s="28">
        <v>3885000</v>
      </c>
      <c r="K49" s="25" t="s">
        <v>573</v>
      </c>
      <c r="L49" s="28">
        <v>3885000</v>
      </c>
      <c r="M49" s="28">
        <v>3885000</v>
      </c>
      <c r="N49" s="28">
        <v>3885000</v>
      </c>
      <c r="O49" s="28">
        <v>0</v>
      </c>
      <c r="P49" s="29"/>
      <c r="Q49" s="28">
        <v>0</v>
      </c>
      <c r="R49" s="28"/>
      <c r="S49" s="28"/>
      <c r="T49" s="27">
        <v>45169</v>
      </c>
    </row>
    <row r="50" spans="1:20" x14ac:dyDescent="0.2">
      <c r="A50" s="25">
        <v>800205977</v>
      </c>
      <c r="B50" s="26" t="s">
        <v>11</v>
      </c>
      <c r="C50" s="25" t="s">
        <v>12</v>
      </c>
      <c r="D50" s="26">
        <v>1981</v>
      </c>
      <c r="E50" s="26" t="s">
        <v>98</v>
      </c>
      <c r="F50" s="26" t="s">
        <v>353</v>
      </c>
      <c r="G50" s="27">
        <v>44604</v>
      </c>
      <c r="H50" s="25" t="s">
        <v>21</v>
      </c>
      <c r="I50" s="28">
        <v>2800000</v>
      </c>
      <c r="J50" s="28">
        <v>2800000</v>
      </c>
      <c r="K50" s="25" t="s">
        <v>573</v>
      </c>
      <c r="L50" s="28">
        <v>2800000</v>
      </c>
      <c r="M50" s="28">
        <v>2800000</v>
      </c>
      <c r="N50" s="28">
        <v>2800000</v>
      </c>
      <c r="O50" s="28">
        <v>0</v>
      </c>
      <c r="P50" s="29"/>
      <c r="Q50" s="28">
        <v>0</v>
      </c>
      <c r="R50" s="28"/>
      <c r="S50" s="28"/>
      <c r="T50" s="27">
        <v>45169</v>
      </c>
    </row>
    <row r="51" spans="1:20" x14ac:dyDescent="0.2">
      <c r="A51" s="25">
        <v>800205977</v>
      </c>
      <c r="B51" s="26" t="s">
        <v>11</v>
      </c>
      <c r="C51" s="25" t="s">
        <v>12</v>
      </c>
      <c r="D51" s="26">
        <v>1982</v>
      </c>
      <c r="E51" s="26" t="s">
        <v>99</v>
      </c>
      <c r="F51" s="26" t="s">
        <v>354</v>
      </c>
      <c r="G51" s="27">
        <v>44907</v>
      </c>
      <c r="H51" s="25" t="s">
        <v>23</v>
      </c>
      <c r="I51" s="28">
        <v>1303968</v>
      </c>
      <c r="J51" s="28">
        <v>1303968</v>
      </c>
      <c r="K51" s="25" t="s">
        <v>573</v>
      </c>
      <c r="L51" s="28">
        <v>1303968</v>
      </c>
      <c r="M51" s="28">
        <v>1303968</v>
      </c>
      <c r="N51" s="28">
        <v>188000</v>
      </c>
      <c r="O51" s="28">
        <v>0</v>
      </c>
      <c r="P51" s="29"/>
      <c r="Q51" s="28">
        <v>0</v>
      </c>
      <c r="R51" s="28"/>
      <c r="S51" s="28"/>
      <c r="T51" s="27">
        <v>45169</v>
      </c>
    </row>
    <row r="52" spans="1:20" x14ac:dyDescent="0.2">
      <c r="A52" s="25">
        <v>800205977</v>
      </c>
      <c r="B52" s="26" t="s">
        <v>11</v>
      </c>
      <c r="C52" s="25" t="s">
        <v>12</v>
      </c>
      <c r="D52" s="26">
        <v>1983</v>
      </c>
      <c r="E52" s="26" t="s">
        <v>100</v>
      </c>
      <c r="F52" s="26" t="s">
        <v>355</v>
      </c>
      <c r="G52" s="27">
        <v>44907</v>
      </c>
      <c r="H52" s="25" t="s">
        <v>23</v>
      </c>
      <c r="I52" s="28">
        <v>5600000</v>
      </c>
      <c r="J52" s="28">
        <v>5600000</v>
      </c>
      <c r="K52" s="25" t="s">
        <v>573</v>
      </c>
      <c r="L52" s="28">
        <v>5600000</v>
      </c>
      <c r="M52" s="28">
        <v>5600000</v>
      </c>
      <c r="N52" s="28">
        <v>5600000</v>
      </c>
      <c r="O52" s="28">
        <v>0</v>
      </c>
      <c r="P52" s="29"/>
      <c r="Q52" s="28">
        <v>0</v>
      </c>
      <c r="R52" s="28"/>
      <c r="S52" s="28"/>
      <c r="T52" s="27">
        <v>45169</v>
      </c>
    </row>
    <row r="53" spans="1:20" x14ac:dyDescent="0.2">
      <c r="A53" s="25">
        <v>800205977</v>
      </c>
      <c r="B53" s="26" t="s">
        <v>11</v>
      </c>
      <c r="C53" s="25" t="s">
        <v>12</v>
      </c>
      <c r="D53" s="26">
        <v>1984</v>
      </c>
      <c r="E53" s="26" t="s">
        <v>101</v>
      </c>
      <c r="F53" s="26" t="s">
        <v>356</v>
      </c>
      <c r="G53" s="27">
        <v>44907</v>
      </c>
      <c r="H53" s="25" t="s">
        <v>23</v>
      </c>
      <c r="I53" s="28">
        <v>2800000</v>
      </c>
      <c r="J53" s="28">
        <v>2800000</v>
      </c>
      <c r="K53" s="25" t="s">
        <v>573</v>
      </c>
      <c r="L53" s="28">
        <v>2800000</v>
      </c>
      <c r="M53" s="28">
        <v>2800000</v>
      </c>
      <c r="N53" s="28">
        <v>2800000</v>
      </c>
      <c r="O53" s="28">
        <v>0</v>
      </c>
      <c r="P53" s="29"/>
      <c r="Q53" s="28">
        <v>0</v>
      </c>
      <c r="R53" s="28"/>
      <c r="S53" s="28"/>
      <c r="T53" s="27">
        <v>45169</v>
      </c>
    </row>
    <row r="54" spans="1:20" x14ac:dyDescent="0.2">
      <c r="A54" s="25">
        <v>800205977</v>
      </c>
      <c r="B54" s="26" t="s">
        <v>11</v>
      </c>
      <c r="C54" s="25" t="s">
        <v>12</v>
      </c>
      <c r="D54" s="26">
        <v>1985</v>
      </c>
      <c r="E54" s="26" t="s">
        <v>102</v>
      </c>
      <c r="F54" s="26" t="s">
        <v>357</v>
      </c>
      <c r="G54" s="27">
        <v>44907</v>
      </c>
      <c r="H54" s="25" t="s">
        <v>23</v>
      </c>
      <c r="I54" s="28">
        <v>4200000</v>
      </c>
      <c r="J54" s="28">
        <v>4200000</v>
      </c>
      <c r="K54" s="25" t="s">
        <v>573</v>
      </c>
      <c r="L54" s="28">
        <v>4200000</v>
      </c>
      <c r="M54" s="28">
        <v>4200000</v>
      </c>
      <c r="N54" s="28">
        <v>4200000</v>
      </c>
      <c r="O54" s="28">
        <v>0</v>
      </c>
      <c r="P54" s="29"/>
      <c r="Q54" s="28">
        <v>0</v>
      </c>
      <c r="R54" s="28"/>
      <c r="S54" s="28"/>
      <c r="T54" s="27">
        <v>45169</v>
      </c>
    </row>
    <row r="55" spans="1:20" x14ac:dyDescent="0.2">
      <c r="A55" s="25">
        <v>800205977</v>
      </c>
      <c r="B55" s="26" t="s">
        <v>11</v>
      </c>
      <c r="C55" s="25" t="s">
        <v>12</v>
      </c>
      <c r="D55" s="26">
        <v>1986</v>
      </c>
      <c r="E55" s="26" t="s">
        <v>103</v>
      </c>
      <c r="F55" s="26" t="s">
        <v>358</v>
      </c>
      <c r="G55" s="27">
        <v>44907</v>
      </c>
      <c r="H55" s="25" t="s">
        <v>23</v>
      </c>
      <c r="I55" s="28">
        <v>2800000</v>
      </c>
      <c r="J55" s="28">
        <v>2800000</v>
      </c>
      <c r="K55" s="25" t="s">
        <v>573</v>
      </c>
      <c r="L55" s="28">
        <v>2800000</v>
      </c>
      <c r="M55" s="28">
        <v>2800000</v>
      </c>
      <c r="N55" s="28">
        <v>2800000</v>
      </c>
      <c r="O55" s="28">
        <v>0</v>
      </c>
      <c r="P55" s="29"/>
      <c r="Q55" s="28">
        <v>0</v>
      </c>
      <c r="R55" s="28"/>
      <c r="S55" s="28"/>
      <c r="T55" s="27">
        <v>45169</v>
      </c>
    </row>
    <row r="56" spans="1:20" x14ac:dyDescent="0.2">
      <c r="A56" s="25">
        <v>800205977</v>
      </c>
      <c r="B56" s="26" t="s">
        <v>11</v>
      </c>
      <c r="C56" s="25" t="s">
        <v>12</v>
      </c>
      <c r="D56" s="26">
        <v>1987</v>
      </c>
      <c r="E56" s="26" t="s">
        <v>104</v>
      </c>
      <c r="F56" s="26" t="s">
        <v>359</v>
      </c>
      <c r="G56" s="27">
        <v>44907</v>
      </c>
      <c r="H56" s="25" t="s">
        <v>23</v>
      </c>
      <c r="I56" s="28">
        <v>2800000</v>
      </c>
      <c r="J56" s="28">
        <v>2800000</v>
      </c>
      <c r="K56" s="25" t="s">
        <v>573</v>
      </c>
      <c r="L56" s="28">
        <v>2800000</v>
      </c>
      <c r="M56" s="28">
        <v>2800000</v>
      </c>
      <c r="N56" s="28">
        <v>2800000</v>
      </c>
      <c r="O56" s="28">
        <v>0</v>
      </c>
      <c r="P56" s="29"/>
      <c r="Q56" s="28">
        <v>0</v>
      </c>
      <c r="R56" s="28"/>
      <c r="S56" s="28"/>
      <c r="T56" s="27">
        <v>45169</v>
      </c>
    </row>
    <row r="57" spans="1:20" x14ac:dyDescent="0.2">
      <c r="A57" s="25">
        <v>800205977</v>
      </c>
      <c r="B57" s="26" t="s">
        <v>11</v>
      </c>
      <c r="C57" s="25" t="s">
        <v>12</v>
      </c>
      <c r="D57" s="26">
        <v>1988</v>
      </c>
      <c r="E57" s="26" t="s">
        <v>105</v>
      </c>
      <c r="F57" s="26" t="s">
        <v>360</v>
      </c>
      <c r="G57" s="27">
        <v>44907</v>
      </c>
      <c r="H57" s="25" t="s">
        <v>23</v>
      </c>
      <c r="I57" s="28">
        <v>3080000</v>
      </c>
      <c r="J57" s="28">
        <v>3080000</v>
      </c>
      <c r="K57" s="25" t="s">
        <v>573</v>
      </c>
      <c r="L57" s="28">
        <v>3080000</v>
      </c>
      <c r="M57" s="28">
        <v>3080000</v>
      </c>
      <c r="N57" s="28">
        <v>3080000</v>
      </c>
      <c r="O57" s="28">
        <v>0</v>
      </c>
      <c r="P57" s="29"/>
      <c r="Q57" s="28">
        <v>0</v>
      </c>
      <c r="R57" s="28"/>
      <c r="S57" s="28"/>
      <c r="T57" s="27">
        <v>45169</v>
      </c>
    </row>
    <row r="58" spans="1:20" x14ac:dyDescent="0.2">
      <c r="A58" s="25">
        <v>800205977</v>
      </c>
      <c r="B58" s="26" t="s">
        <v>11</v>
      </c>
      <c r="C58" s="25" t="s">
        <v>12</v>
      </c>
      <c r="D58" s="26">
        <v>1989</v>
      </c>
      <c r="E58" s="26" t="s">
        <v>106</v>
      </c>
      <c r="F58" s="26" t="s">
        <v>361</v>
      </c>
      <c r="G58" s="27">
        <v>44907</v>
      </c>
      <c r="H58" s="25" t="s">
        <v>23</v>
      </c>
      <c r="I58" s="28">
        <v>2520000</v>
      </c>
      <c r="J58" s="28">
        <v>2520000</v>
      </c>
      <c r="K58" s="25" t="s">
        <v>573</v>
      </c>
      <c r="L58" s="28">
        <v>2520000</v>
      </c>
      <c r="M58" s="28">
        <v>2520000</v>
      </c>
      <c r="N58" s="28">
        <v>2520000</v>
      </c>
      <c r="O58" s="28">
        <v>0</v>
      </c>
      <c r="P58" s="29"/>
      <c r="Q58" s="28">
        <v>0</v>
      </c>
      <c r="R58" s="28"/>
      <c r="S58" s="28"/>
      <c r="T58" s="27">
        <v>45169</v>
      </c>
    </row>
    <row r="59" spans="1:20" x14ac:dyDescent="0.2">
      <c r="A59" s="25">
        <v>800205977</v>
      </c>
      <c r="B59" s="26" t="s">
        <v>11</v>
      </c>
      <c r="C59" s="25" t="s">
        <v>12</v>
      </c>
      <c r="D59" s="26">
        <v>1991</v>
      </c>
      <c r="E59" s="26" t="s">
        <v>107</v>
      </c>
      <c r="F59" s="26" t="s">
        <v>362</v>
      </c>
      <c r="G59" s="27">
        <v>44907</v>
      </c>
      <c r="H59" s="25" t="s">
        <v>23</v>
      </c>
      <c r="I59" s="28">
        <v>2800000</v>
      </c>
      <c r="J59" s="28">
        <v>2800000</v>
      </c>
      <c r="K59" s="25" t="s">
        <v>573</v>
      </c>
      <c r="L59" s="28">
        <v>2800000</v>
      </c>
      <c r="M59" s="28">
        <v>2800000</v>
      </c>
      <c r="N59" s="28">
        <v>2800000</v>
      </c>
      <c r="O59" s="28">
        <v>0</v>
      </c>
      <c r="P59" s="29"/>
      <c r="Q59" s="28">
        <v>0</v>
      </c>
      <c r="R59" s="28"/>
      <c r="S59" s="28"/>
      <c r="T59" s="27">
        <v>45169</v>
      </c>
    </row>
    <row r="60" spans="1:20" x14ac:dyDescent="0.2">
      <c r="A60" s="25">
        <v>800205977</v>
      </c>
      <c r="B60" s="26" t="s">
        <v>11</v>
      </c>
      <c r="C60" s="25" t="s">
        <v>12</v>
      </c>
      <c r="D60" s="26">
        <v>1992</v>
      </c>
      <c r="E60" s="26" t="s">
        <v>108</v>
      </c>
      <c r="F60" s="26" t="s">
        <v>363</v>
      </c>
      <c r="G60" s="27">
        <v>44907</v>
      </c>
      <c r="H60" s="25" t="s">
        <v>23</v>
      </c>
      <c r="I60" s="28">
        <v>2800000</v>
      </c>
      <c r="J60" s="28">
        <v>2800000</v>
      </c>
      <c r="K60" s="25" t="s">
        <v>573</v>
      </c>
      <c r="L60" s="28">
        <v>2800000</v>
      </c>
      <c r="M60" s="28">
        <v>2800000</v>
      </c>
      <c r="N60" s="28">
        <v>2800000</v>
      </c>
      <c r="O60" s="28">
        <v>0</v>
      </c>
      <c r="P60" s="29"/>
      <c r="Q60" s="28">
        <v>0</v>
      </c>
      <c r="R60" s="28"/>
      <c r="S60" s="28"/>
      <c r="T60" s="27">
        <v>45169</v>
      </c>
    </row>
    <row r="61" spans="1:20" x14ac:dyDescent="0.2">
      <c r="A61" s="25">
        <v>800205977</v>
      </c>
      <c r="B61" s="26" t="s">
        <v>11</v>
      </c>
      <c r="C61" s="25" t="s">
        <v>12</v>
      </c>
      <c r="D61" s="26">
        <v>2094</v>
      </c>
      <c r="E61" s="26" t="s">
        <v>109</v>
      </c>
      <c r="F61" s="26" t="s">
        <v>364</v>
      </c>
      <c r="G61" s="27">
        <v>44928</v>
      </c>
      <c r="H61" s="25" t="s">
        <v>25</v>
      </c>
      <c r="I61" s="28">
        <v>651984</v>
      </c>
      <c r="J61" s="28">
        <v>651984</v>
      </c>
      <c r="K61" s="25" t="s">
        <v>573</v>
      </c>
      <c r="L61" s="28">
        <v>651984</v>
      </c>
      <c r="M61" s="28">
        <v>651984</v>
      </c>
      <c r="N61" s="28">
        <v>651984</v>
      </c>
      <c r="O61" s="28">
        <v>0</v>
      </c>
      <c r="P61" s="29"/>
      <c r="Q61" s="28">
        <v>0</v>
      </c>
      <c r="R61" s="28"/>
      <c r="S61" s="28"/>
      <c r="T61" s="27">
        <v>45169</v>
      </c>
    </row>
    <row r="62" spans="1:20" x14ac:dyDescent="0.2">
      <c r="A62" s="25">
        <v>800205977</v>
      </c>
      <c r="B62" s="26" t="s">
        <v>11</v>
      </c>
      <c r="C62" s="25" t="s">
        <v>12</v>
      </c>
      <c r="D62" s="26">
        <v>2095</v>
      </c>
      <c r="E62" s="26" t="s">
        <v>110</v>
      </c>
      <c r="F62" s="26" t="s">
        <v>365</v>
      </c>
      <c r="G62" s="27">
        <v>44928</v>
      </c>
      <c r="H62" s="25" t="s">
        <v>25</v>
      </c>
      <c r="I62" s="28">
        <v>651984</v>
      </c>
      <c r="J62" s="28">
        <v>651984</v>
      </c>
      <c r="K62" s="25" t="s">
        <v>573</v>
      </c>
      <c r="L62" s="28">
        <v>651984</v>
      </c>
      <c r="M62" s="28">
        <v>651984</v>
      </c>
      <c r="N62" s="28">
        <v>651984</v>
      </c>
      <c r="O62" s="28">
        <v>0</v>
      </c>
      <c r="P62" s="29"/>
      <c r="Q62" s="28">
        <v>0</v>
      </c>
      <c r="R62" s="28"/>
      <c r="S62" s="28"/>
      <c r="T62" s="27">
        <v>45169</v>
      </c>
    </row>
    <row r="63" spans="1:20" x14ac:dyDescent="0.2">
      <c r="A63" s="25">
        <v>800205977</v>
      </c>
      <c r="B63" s="26" t="s">
        <v>11</v>
      </c>
      <c r="C63" s="25" t="s">
        <v>12</v>
      </c>
      <c r="D63" s="26">
        <v>2096</v>
      </c>
      <c r="E63" s="26" t="s">
        <v>111</v>
      </c>
      <c r="F63" s="26" t="s">
        <v>366</v>
      </c>
      <c r="G63" s="27">
        <v>44928</v>
      </c>
      <c r="H63" s="25" t="s">
        <v>25</v>
      </c>
      <c r="I63" s="28">
        <v>3500000</v>
      </c>
      <c r="J63" s="28">
        <v>3500000</v>
      </c>
      <c r="K63" s="25" t="s">
        <v>573</v>
      </c>
      <c r="L63" s="28">
        <v>3500000</v>
      </c>
      <c r="M63" s="28">
        <v>3500000</v>
      </c>
      <c r="N63" s="28">
        <v>3500000</v>
      </c>
      <c r="O63" s="28">
        <v>0</v>
      </c>
      <c r="P63" s="29"/>
      <c r="Q63" s="28">
        <v>0</v>
      </c>
      <c r="R63" s="28"/>
      <c r="S63" s="28"/>
      <c r="T63" s="27">
        <v>45169</v>
      </c>
    </row>
    <row r="64" spans="1:20" x14ac:dyDescent="0.2">
      <c r="A64" s="25">
        <v>800205977</v>
      </c>
      <c r="B64" s="26" t="s">
        <v>11</v>
      </c>
      <c r="C64" s="25" t="s">
        <v>12</v>
      </c>
      <c r="D64" s="26">
        <v>2097</v>
      </c>
      <c r="E64" s="26" t="s">
        <v>112</v>
      </c>
      <c r="F64" s="26" t="s">
        <v>367</v>
      </c>
      <c r="G64" s="27">
        <v>44928</v>
      </c>
      <c r="H64" s="25" t="s">
        <v>25</v>
      </c>
      <c r="I64" s="28">
        <v>2450000</v>
      </c>
      <c r="J64" s="28">
        <v>2450000</v>
      </c>
      <c r="K64" s="25" t="s">
        <v>573</v>
      </c>
      <c r="L64" s="28">
        <v>2450000</v>
      </c>
      <c r="M64" s="28">
        <v>2450000</v>
      </c>
      <c r="N64" s="28">
        <v>2450000</v>
      </c>
      <c r="O64" s="28">
        <v>0</v>
      </c>
      <c r="P64" s="29"/>
      <c r="Q64" s="28">
        <v>0</v>
      </c>
      <c r="R64" s="28"/>
      <c r="S64" s="28"/>
      <c r="T64" s="27">
        <v>45169</v>
      </c>
    </row>
    <row r="65" spans="1:20" x14ac:dyDescent="0.2">
      <c r="A65" s="25">
        <v>800205977</v>
      </c>
      <c r="B65" s="26" t="s">
        <v>11</v>
      </c>
      <c r="C65" s="25" t="s">
        <v>12</v>
      </c>
      <c r="D65" s="26">
        <v>2098</v>
      </c>
      <c r="E65" s="26" t="s">
        <v>113</v>
      </c>
      <c r="F65" s="26" t="s">
        <v>368</v>
      </c>
      <c r="G65" s="27">
        <v>44928</v>
      </c>
      <c r="H65" s="25" t="s">
        <v>25</v>
      </c>
      <c r="I65" s="28">
        <v>5600000</v>
      </c>
      <c r="J65" s="28">
        <v>5600000</v>
      </c>
      <c r="K65" s="25" t="s">
        <v>573</v>
      </c>
      <c r="L65" s="28">
        <v>5600000</v>
      </c>
      <c r="M65" s="28">
        <v>5600000</v>
      </c>
      <c r="N65" s="28">
        <v>5600000</v>
      </c>
      <c r="O65" s="28">
        <v>0</v>
      </c>
      <c r="P65" s="29"/>
      <c r="Q65" s="28">
        <v>0</v>
      </c>
      <c r="R65" s="28"/>
      <c r="S65" s="28"/>
      <c r="T65" s="27">
        <v>45169</v>
      </c>
    </row>
    <row r="66" spans="1:20" x14ac:dyDescent="0.2">
      <c r="A66" s="25">
        <v>800205977</v>
      </c>
      <c r="B66" s="26" t="s">
        <v>11</v>
      </c>
      <c r="C66" s="25" t="s">
        <v>12</v>
      </c>
      <c r="D66" s="26">
        <v>2099</v>
      </c>
      <c r="E66" s="26" t="s">
        <v>114</v>
      </c>
      <c r="F66" s="26" t="s">
        <v>369</v>
      </c>
      <c r="G66" s="27">
        <v>44928</v>
      </c>
      <c r="H66" s="25" t="s">
        <v>25</v>
      </c>
      <c r="I66" s="28">
        <v>2800000</v>
      </c>
      <c r="J66" s="28">
        <v>2800000</v>
      </c>
      <c r="K66" s="25" t="s">
        <v>573</v>
      </c>
      <c r="L66" s="28">
        <v>2800000</v>
      </c>
      <c r="M66" s="28">
        <v>2800000</v>
      </c>
      <c r="N66" s="28">
        <v>2800000</v>
      </c>
      <c r="O66" s="28">
        <v>0</v>
      </c>
      <c r="P66" s="29"/>
      <c r="Q66" s="28">
        <v>0</v>
      </c>
      <c r="R66" s="28"/>
      <c r="S66" s="28"/>
      <c r="T66" s="27">
        <v>45169</v>
      </c>
    </row>
    <row r="67" spans="1:20" x14ac:dyDescent="0.2">
      <c r="A67" s="25">
        <v>800205977</v>
      </c>
      <c r="B67" s="26" t="s">
        <v>11</v>
      </c>
      <c r="C67" s="25" t="s">
        <v>12</v>
      </c>
      <c r="D67" s="26">
        <v>2100</v>
      </c>
      <c r="E67" s="26" t="s">
        <v>115</v>
      </c>
      <c r="F67" s="26" t="s">
        <v>370</v>
      </c>
      <c r="G67" s="27">
        <v>44928</v>
      </c>
      <c r="H67" s="25" t="s">
        <v>25</v>
      </c>
      <c r="I67" s="28">
        <v>2800000</v>
      </c>
      <c r="J67" s="28">
        <v>2800000</v>
      </c>
      <c r="K67" s="25" t="s">
        <v>573</v>
      </c>
      <c r="L67" s="28">
        <v>2800000</v>
      </c>
      <c r="M67" s="28">
        <v>2800000</v>
      </c>
      <c r="N67" s="28">
        <v>2800000</v>
      </c>
      <c r="O67" s="28">
        <v>0</v>
      </c>
      <c r="P67" s="29"/>
      <c r="Q67" s="28">
        <v>0</v>
      </c>
      <c r="R67" s="28"/>
      <c r="S67" s="28"/>
      <c r="T67" s="27">
        <v>45169</v>
      </c>
    </row>
    <row r="68" spans="1:20" x14ac:dyDescent="0.2">
      <c r="A68" s="25">
        <v>800205977</v>
      </c>
      <c r="B68" s="26" t="s">
        <v>11</v>
      </c>
      <c r="C68" s="25" t="s">
        <v>12</v>
      </c>
      <c r="D68" s="26">
        <v>2101</v>
      </c>
      <c r="E68" s="26" t="s">
        <v>116</v>
      </c>
      <c r="F68" s="26" t="s">
        <v>371</v>
      </c>
      <c r="G68" s="27">
        <v>44928</v>
      </c>
      <c r="H68" s="25" t="s">
        <v>25</v>
      </c>
      <c r="I68" s="28">
        <v>2800000</v>
      </c>
      <c r="J68" s="28">
        <v>2800000</v>
      </c>
      <c r="K68" s="25" t="s">
        <v>573</v>
      </c>
      <c r="L68" s="28">
        <v>2800000</v>
      </c>
      <c r="M68" s="28">
        <v>2800000</v>
      </c>
      <c r="N68" s="28">
        <v>2800000</v>
      </c>
      <c r="O68" s="28">
        <v>0</v>
      </c>
      <c r="P68" s="29"/>
      <c r="Q68" s="28">
        <v>0</v>
      </c>
      <c r="R68" s="28"/>
      <c r="S68" s="28"/>
      <c r="T68" s="27">
        <v>45169</v>
      </c>
    </row>
    <row r="69" spans="1:20" x14ac:dyDescent="0.2">
      <c r="A69" s="25">
        <v>800205977</v>
      </c>
      <c r="B69" s="26" t="s">
        <v>11</v>
      </c>
      <c r="C69" s="25" t="s">
        <v>12</v>
      </c>
      <c r="D69" s="26">
        <v>2102</v>
      </c>
      <c r="E69" s="26" t="s">
        <v>117</v>
      </c>
      <c r="F69" s="26" t="s">
        <v>372</v>
      </c>
      <c r="G69" s="27">
        <v>44928</v>
      </c>
      <c r="H69" s="25" t="s">
        <v>25</v>
      </c>
      <c r="I69" s="28">
        <v>4200000</v>
      </c>
      <c r="J69" s="28">
        <v>4200000</v>
      </c>
      <c r="K69" s="25" t="s">
        <v>573</v>
      </c>
      <c r="L69" s="28">
        <v>4200000</v>
      </c>
      <c r="M69" s="28">
        <v>4200000</v>
      </c>
      <c r="N69" s="28">
        <v>4200000</v>
      </c>
      <c r="O69" s="28">
        <v>0</v>
      </c>
      <c r="P69" s="29"/>
      <c r="Q69" s="28">
        <v>0</v>
      </c>
      <c r="R69" s="28"/>
      <c r="S69" s="28"/>
      <c r="T69" s="27">
        <v>45169</v>
      </c>
    </row>
    <row r="70" spans="1:20" x14ac:dyDescent="0.2">
      <c r="A70" s="25">
        <v>800205977</v>
      </c>
      <c r="B70" s="26" t="s">
        <v>11</v>
      </c>
      <c r="C70" s="25" t="s">
        <v>12</v>
      </c>
      <c r="D70" s="26">
        <v>2103</v>
      </c>
      <c r="E70" s="26" t="s">
        <v>118</v>
      </c>
      <c r="F70" s="26" t="s">
        <v>373</v>
      </c>
      <c r="G70" s="27">
        <v>44928</v>
      </c>
      <c r="H70" s="25" t="s">
        <v>25</v>
      </c>
      <c r="I70" s="28">
        <v>3500000</v>
      </c>
      <c r="J70" s="28">
        <v>3500000</v>
      </c>
      <c r="K70" s="25" t="s">
        <v>573</v>
      </c>
      <c r="L70" s="28">
        <v>3500000</v>
      </c>
      <c r="M70" s="28">
        <v>3500000</v>
      </c>
      <c r="N70" s="28">
        <v>3500000</v>
      </c>
      <c r="O70" s="28">
        <v>0</v>
      </c>
      <c r="P70" s="29"/>
      <c r="Q70" s="28">
        <v>0</v>
      </c>
      <c r="R70" s="28"/>
      <c r="S70" s="28"/>
      <c r="T70" s="27">
        <v>45169</v>
      </c>
    </row>
    <row r="71" spans="1:20" x14ac:dyDescent="0.2">
      <c r="A71" s="25">
        <v>800205977</v>
      </c>
      <c r="B71" s="26" t="s">
        <v>11</v>
      </c>
      <c r="C71" s="25" t="s">
        <v>12</v>
      </c>
      <c r="D71" s="26">
        <v>2105</v>
      </c>
      <c r="E71" s="26" t="s">
        <v>119</v>
      </c>
      <c r="F71" s="26" t="s">
        <v>374</v>
      </c>
      <c r="G71" s="27">
        <v>44928</v>
      </c>
      <c r="H71" s="25" t="s">
        <v>25</v>
      </c>
      <c r="I71" s="28">
        <v>2800000</v>
      </c>
      <c r="J71" s="28">
        <v>2800000</v>
      </c>
      <c r="K71" s="25" t="s">
        <v>573</v>
      </c>
      <c r="L71" s="28">
        <v>2800000</v>
      </c>
      <c r="M71" s="28">
        <v>2800000</v>
      </c>
      <c r="N71" s="28">
        <v>2800000</v>
      </c>
      <c r="O71" s="28">
        <v>0</v>
      </c>
      <c r="P71" s="29"/>
      <c r="Q71" s="28">
        <v>0</v>
      </c>
      <c r="R71" s="28"/>
      <c r="S71" s="28"/>
      <c r="T71" s="27">
        <v>45169</v>
      </c>
    </row>
    <row r="72" spans="1:20" x14ac:dyDescent="0.2">
      <c r="A72" s="25">
        <v>800205977</v>
      </c>
      <c r="B72" s="26" t="s">
        <v>11</v>
      </c>
      <c r="C72" s="25" t="s">
        <v>12</v>
      </c>
      <c r="D72" s="26">
        <v>2106</v>
      </c>
      <c r="E72" s="26" t="s">
        <v>120</v>
      </c>
      <c r="F72" s="26" t="s">
        <v>375</v>
      </c>
      <c r="G72" s="27">
        <v>44928</v>
      </c>
      <c r="H72" s="25" t="s">
        <v>25</v>
      </c>
      <c r="I72" s="28">
        <v>4515000</v>
      </c>
      <c r="J72" s="28">
        <v>4515000</v>
      </c>
      <c r="K72" s="25" t="s">
        <v>573</v>
      </c>
      <c r="L72" s="28">
        <v>4515000</v>
      </c>
      <c r="M72" s="28">
        <v>4515000</v>
      </c>
      <c r="N72" s="28">
        <v>4515000</v>
      </c>
      <c r="O72" s="28">
        <v>0</v>
      </c>
      <c r="P72" s="29"/>
      <c r="Q72" s="28">
        <v>0</v>
      </c>
      <c r="R72" s="28"/>
      <c r="S72" s="28"/>
      <c r="T72" s="27">
        <v>45169</v>
      </c>
    </row>
    <row r="73" spans="1:20" x14ac:dyDescent="0.2">
      <c r="A73" s="25">
        <v>800205977</v>
      </c>
      <c r="B73" s="26" t="s">
        <v>11</v>
      </c>
      <c r="C73" s="25" t="s">
        <v>12</v>
      </c>
      <c r="D73" s="26">
        <v>2107</v>
      </c>
      <c r="E73" s="26" t="s">
        <v>121</v>
      </c>
      <c r="F73" s="26" t="s">
        <v>376</v>
      </c>
      <c r="G73" s="27">
        <v>44928</v>
      </c>
      <c r="H73" s="25" t="s">
        <v>25</v>
      </c>
      <c r="I73" s="28">
        <v>2520000</v>
      </c>
      <c r="J73" s="28">
        <v>2520000</v>
      </c>
      <c r="K73" s="25" t="s">
        <v>573</v>
      </c>
      <c r="L73" s="28">
        <v>2520000</v>
      </c>
      <c r="M73" s="28">
        <v>2520000</v>
      </c>
      <c r="N73" s="28">
        <v>2520000</v>
      </c>
      <c r="O73" s="28">
        <v>0</v>
      </c>
      <c r="P73" s="29"/>
      <c r="Q73" s="28">
        <v>0</v>
      </c>
      <c r="R73" s="28"/>
      <c r="S73" s="28"/>
      <c r="T73" s="27">
        <v>45169</v>
      </c>
    </row>
    <row r="74" spans="1:20" x14ac:dyDescent="0.2">
      <c r="A74" s="25">
        <v>800205977</v>
      </c>
      <c r="B74" s="26" t="s">
        <v>11</v>
      </c>
      <c r="C74" s="25" t="s">
        <v>12</v>
      </c>
      <c r="D74" s="26">
        <v>2108</v>
      </c>
      <c r="E74" s="26" t="s">
        <v>122</v>
      </c>
      <c r="F74" s="26" t="s">
        <v>377</v>
      </c>
      <c r="G74" s="27">
        <v>44928</v>
      </c>
      <c r="H74" s="25" t="s">
        <v>25</v>
      </c>
      <c r="I74" s="28">
        <v>2800000</v>
      </c>
      <c r="J74" s="28">
        <v>2800000</v>
      </c>
      <c r="K74" s="25" t="s">
        <v>573</v>
      </c>
      <c r="L74" s="28">
        <v>2800000</v>
      </c>
      <c r="M74" s="28">
        <v>2800000</v>
      </c>
      <c r="N74" s="28">
        <v>2800000</v>
      </c>
      <c r="O74" s="28">
        <v>0</v>
      </c>
      <c r="P74" s="29"/>
      <c r="Q74" s="28">
        <v>0</v>
      </c>
      <c r="R74" s="28"/>
      <c r="S74" s="28"/>
      <c r="T74" s="27">
        <v>45169</v>
      </c>
    </row>
    <row r="75" spans="1:20" x14ac:dyDescent="0.2">
      <c r="A75" s="25">
        <v>800205977</v>
      </c>
      <c r="B75" s="26" t="s">
        <v>11</v>
      </c>
      <c r="C75" s="25" t="s">
        <v>12</v>
      </c>
      <c r="D75" s="26">
        <v>2109</v>
      </c>
      <c r="E75" s="26" t="s">
        <v>123</v>
      </c>
      <c r="F75" s="26" t="s">
        <v>378</v>
      </c>
      <c r="G75" s="27">
        <v>44928</v>
      </c>
      <c r="H75" s="25" t="s">
        <v>25</v>
      </c>
      <c r="I75" s="28">
        <v>1610000</v>
      </c>
      <c r="J75" s="28">
        <v>1610000</v>
      </c>
      <c r="K75" s="25" t="s">
        <v>573</v>
      </c>
      <c r="L75" s="28">
        <v>1610000</v>
      </c>
      <c r="M75" s="28">
        <v>1610000</v>
      </c>
      <c r="N75" s="28">
        <v>1610000</v>
      </c>
      <c r="O75" s="28">
        <v>0</v>
      </c>
      <c r="P75" s="29"/>
      <c r="Q75" s="28">
        <v>0</v>
      </c>
      <c r="R75" s="28"/>
      <c r="S75" s="28"/>
      <c r="T75" s="27">
        <v>45169</v>
      </c>
    </row>
    <row r="76" spans="1:20" x14ac:dyDescent="0.2">
      <c r="A76" s="25">
        <v>800205977</v>
      </c>
      <c r="B76" s="26" t="s">
        <v>11</v>
      </c>
      <c r="C76" s="25" t="s">
        <v>12</v>
      </c>
      <c r="D76" s="26">
        <v>2111</v>
      </c>
      <c r="E76" s="26" t="s">
        <v>124</v>
      </c>
      <c r="F76" s="26" t="s">
        <v>379</v>
      </c>
      <c r="G76" s="27">
        <v>44928</v>
      </c>
      <c r="H76" s="25" t="s">
        <v>25</v>
      </c>
      <c r="I76" s="28">
        <v>2695000</v>
      </c>
      <c r="J76" s="28">
        <v>2695000</v>
      </c>
      <c r="K76" s="25" t="s">
        <v>573</v>
      </c>
      <c r="L76" s="28">
        <v>2695000</v>
      </c>
      <c r="M76" s="28">
        <v>2695000</v>
      </c>
      <c r="N76" s="28">
        <v>2695000</v>
      </c>
      <c r="O76" s="28">
        <v>0</v>
      </c>
      <c r="P76" s="29"/>
      <c r="Q76" s="28">
        <v>0</v>
      </c>
      <c r="R76" s="28"/>
      <c r="S76" s="28"/>
      <c r="T76" s="27">
        <v>45169</v>
      </c>
    </row>
    <row r="77" spans="1:20" x14ac:dyDescent="0.2">
      <c r="A77" s="25">
        <v>800205977</v>
      </c>
      <c r="B77" s="26" t="s">
        <v>11</v>
      </c>
      <c r="C77" s="25" t="s">
        <v>12</v>
      </c>
      <c r="D77" s="26">
        <v>2113</v>
      </c>
      <c r="E77" s="26" t="s">
        <v>125</v>
      </c>
      <c r="F77" s="26" t="s">
        <v>380</v>
      </c>
      <c r="G77" s="27">
        <v>44928</v>
      </c>
      <c r="H77" s="25" t="s">
        <v>25</v>
      </c>
      <c r="I77" s="28">
        <v>2800000</v>
      </c>
      <c r="J77" s="28">
        <v>2800000</v>
      </c>
      <c r="K77" s="25" t="s">
        <v>573</v>
      </c>
      <c r="L77" s="28">
        <v>2800000</v>
      </c>
      <c r="M77" s="28">
        <v>2800000</v>
      </c>
      <c r="N77" s="28">
        <v>2800000</v>
      </c>
      <c r="O77" s="28">
        <v>0</v>
      </c>
      <c r="P77" s="29"/>
      <c r="Q77" s="28">
        <v>0</v>
      </c>
      <c r="R77" s="28"/>
      <c r="S77" s="28"/>
      <c r="T77" s="27">
        <v>45169</v>
      </c>
    </row>
    <row r="78" spans="1:20" x14ac:dyDescent="0.2">
      <c r="A78" s="25">
        <v>800205977</v>
      </c>
      <c r="B78" s="26" t="s">
        <v>11</v>
      </c>
      <c r="C78" s="25" t="s">
        <v>12</v>
      </c>
      <c r="D78" s="26">
        <v>2115</v>
      </c>
      <c r="E78" s="26" t="s">
        <v>126</v>
      </c>
      <c r="F78" s="26" t="s">
        <v>381</v>
      </c>
      <c r="G78" s="27">
        <v>44928</v>
      </c>
      <c r="H78" s="25" t="s">
        <v>25</v>
      </c>
      <c r="I78" s="28">
        <v>2800000</v>
      </c>
      <c r="J78" s="28">
        <v>2800000</v>
      </c>
      <c r="K78" s="25" t="s">
        <v>573</v>
      </c>
      <c r="L78" s="28">
        <v>2800000</v>
      </c>
      <c r="M78" s="28">
        <v>2800000</v>
      </c>
      <c r="N78" s="28">
        <v>2800000</v>
      </c>
      <c r="O78" s="28">
        <v>0</v>
      </c>
      <c r="P78" s="29"/>
      <c r="Q78" s="28">
        <v>0</v>
      </c>
      <c r="R78" s="28"/>
      <c r="S78" s="28"/>
      <c r="T78" s="27">
        <v>45169</v>
      </c>
    </row>
    <row r="79" spans="1:20" x14ac:dyDescent="0.2">
      <c r="A79" s="25">
        <v>800205977</v>
      </c>
      <c r="B79" s="26" t="s">
        <v>11</v>
      </c>
      <c r="C79" s="25" t="s">
        <v>12</v>
      </c>
      <c r="D79" s="26">
        <v>2116</v>
      </c>
      <c r="E79" s="26" t="s">
        <v>127</v>
      </c>
      <c r="F79" s="26" t="s">
        <v>382</v>
      </c>
      <c r="G79" s="27">
        <v>44928</v>
      </c>
      <c r="H79" s="25" t="s">
        <v>25</v>
      </c>
      <c r="I79" s="28">
        <v>1960000</v>
      </c>
      <c r="J79" s="28">
        <v>1960000</v>
      </c>
      <c r="K79" s="25" t="s">
        <v>573</v>
      </c>
      <c r="L79" s="28">
        <v>1960000</v>
      </c>
      <c r="M79" s="28">
        <v>1960000</v>
      </c>
      <c r="N79" s="28">
        <v>1960000</v>
      </c>
      <c r="O79" s="28">
        <v>0</v>
      </c>
      <c r="P79" s="29"/>
      <c r="Q79" s="28">
        <v>0</v>
      </c>
      <c r="R79" s="28"/>
      <c r="S79" s="28"/>
      <c r="T79" s="27">
        <v>45169</v>
      </c>
    </row>
    <row r="80" spans="1:20" x14ac:dyDescent="0.2">
      <c r="A80" s="25">
        <v>800205977</v>
      </c>
      <c r="B80" s="26" t="s">
        <v>11</v>
      </c>
      <c r="C80" s="25" t="s">
        <v>12</v>
      </c>
      <c r="D80" s="26">
        <v>2117</v>
      </c>
      <c r="E80" s="26" t="s">
        <v>128</v>
      </c>
      <c r="F80" s="26" t="s">
        <v>383</v>
      </c>
      <c r="G80" s="27">
        <v>44928</v>
      </c>
      <c r="H80" s="25" t="s">
        <v>25</v>
      </c>
      <c r="I80" s="28">
        <v>2800000</v>
      </c>
      <c r="J80" s="28">
        <v>2800000</v>
      </c>
      <c r="K80" s="25" t="s">
        <v>573</v>
      </c>
      <c r="L80" s="28">
        <v>2800000</v>
      </c>
      <c r="M80" s="28">
        <v>2800000</v>
      </c>
      <c r="N80" s="28">
        <v>2800000</v>
      </c>
      <c r="O80" s="28">
        <v>0</v>
      </c>
      <c r="P80" s="29"/>
      <c r="Q80" s="28">
        <v>0</v>
      </c>
      <c r="R80" s="28"/>
      <c r="S80" s="28"/>
      <c r="T80" s="27">
        <v>45169</v>
      </c>
    </row>
    <row r="81" spans="1:20" x14ac:dyDescent="0.2">
      <c r="A81" s="25">
        <v>800205977</v>
      </c>
      <c r="B81" s="26" t="s">
        <v>11</v>
      </c>
      <c r="C81" s="25" t="s">
        <v>12</v>
      </c>
      <c r="D81" s="26">
        <v>2118</v>
      </c>
      <c r="E81" s="26" t="s">
        <v>129</v>
      </c>
      <c r="F81" s="26" t="s">
        <v>384</v>
      </c>
      <c r="G81" s="27">
        <v>44928</v>
      </c>
      <c r="H81" s="25" t="s">
        <v>25</v>
      </c>
      <c r="I81" s="28">
        <v>2800000</v>
      </c>
      <c r="J81" s="28">
        <v>2800000</v>
      </c>
      <c r="K81" s="25" t="s">
        <v>573</v>
      </c>
      <c r="L81" s="28">
        <v>2800000</v>
      </c>
      <c r="M81" s="28">
        <v>2800000</v>
      </c>
      <c r="N81" s="28">
        <v>2800000</v>
      </c>
      <c r="O81" s="28">
        <v>0</v>
      </c>
      <c r="P81" s="29"/>
      <c r="Q81" s="28">
        <v>0</v>
      </c>
      <c r="R81" s="28"/>
      <c r="S81" s="28"/>
      <c r="T81" s="27">
        <v>45169</v>
      </c>
    </row>
    <row r="82" spans="1:20" x14ac:dyDescent="0.2">
      <c r="A82" s="25">
        <v>800205977</v>
      </c>
      <c r="B82" s="26" t="s">
        <v>11</v>
      </c>
      <c r="C82" s="25" t="s">
        <v>12</v>
      </c>
      <c r="D82" s="26">
        <v>2119</v>
      </c>
      <c r="E82" s="26" t="s">
        <v>130</v>
      </c>
      <c r="F82" s="26" t="s">
        <v>385</v>
      </c>
      <c r="G82" s="27">
        <v>44928</v>
      </c>
      <c r="H82" s="25" t="s">
        <v>25</v>
      </c>
      <c r="I82" s="28">
        <v>1575000</v>
      </c>
      <c r="J82" s="28">
        <v>1575000</v>
      </c>
      <c r="K82" s="25" t="s">
        <v>573</v>
      </c>
      <c r="L82" s="28">
        <v>1575000</v>
      </c>
      <c r="M82" s="28">
        <v>1575000</v>
      </c>
      <c r="N82" s="28">
        <v>1575000</v>
      </c>
      <c r="O82" s="28">
        <v>0</v>
      </c>
      <c r="P82" s="29"/>
      <c r="Q82" s="28">
        <v>0</v>
      </c>
      <c r="R82" s="28"/>
      <c r="S82" s="28"/>
      <c r="T82" s="27">
        <v>45169</v>
      </c>
    </row>
    <row r="83" spans="1:20" x14ac:dyDescent="0.2">
      <c r="A83" s="25">
        <v>800205977</v>
      </c>
      <c r="B83" s="26" t="s">
        <v>11</v>
      </c>
      <c r="C83" s="25" t="s">
        <v>12</v>
      </c>
      <c r="D83" s="26">
        <v>2120</v>
      </c>
      <c r="E83" s="26" t="s">
        <v>131</v>
      </c>
      <c r="F83" s="26" t="s">
        <v>386</v>
      </c>
      <c r="G83" s="27">
        <v>44928</v>
      </c>
      <c r="H83" s="25" t="s">
        <v>25</v>
      </c>
      <c r="I83" s="28">
        <v>2800000</v>
      </c>
      <c r="J83" s="28">
        <v>2800000</v>
      </c>
      <c r="K83" s="25" t="s">
        <v>573</v>
      </c>
      <c r="L83" s="28">
        <v>2800000</v>
      </c>
      <c r="M83" s="28">
        <v>2800000</v>
      </c>
      <c r="N83" s="28">
        <v>2800000</v>
      </c>
      <c r="O83" s="28">
        <v>0</v>
      </c>
      <c r="P83" s="29"/>
      <c r="Q83" s="28">
        <v>0</v>
      </c>
      <c r="R83" s="28"/>
      <c r="S83" s="28"/>
      <c r="T83" s="27">
        <v>45169</v>
      </c>
    </row>
    <row r="84" spans="1:20" x14ac:dyDescent="0.2">
      <c r="A84" s="25">
        <v>800205977</v>
      </c>
      <c r="B84" s="26" t="s">
        <v>11</v>
      </c>
      <c r="C84" s="25" t="s">
        <v>12</v>
      </c>
      <c r="D84" s="26">
        <v>2122</v>
      </c>
      <c r="E84" s="26" t="s">
        <v>132</v>
      </c>
      <c r="F84" s="26" t="s">
        <v>387</v>
      </c>
      <c r="G84" s="27">
        <v>45171</v>
      </c>
      <c r="H84" s="25" t="s">
        <v>27</v>
      </c>
      <c r="I84" s="28">
        <v>2660000</v>
      </c>
      <c r="J84" s="28">
        <v>2660000</v>
      </c>
      <c r="K84" s="25" t="s">
        <v>573</v>
      </c>
      <c r="L84" s="28">
        <v>2660000</v>
      </c>
      <c r="M84" s="28">
        <v>2660000</v>
      </c>
      <c r="N84" s="28">
        <v>2660000</v>
      </c>
      <c r="O84" s="28">
        <v>0</v>
      </c>
      <c r="P84" s="29"/>
      <c r="Q84" s="28">
        <v>0</v>
      </c>
      <c r="R84" s="28"/>
      <c r="S84" s="28"/>
      <c r="T84" s="27">
        <v>45169</v>
      </c>
    </row>
    <row r="85" spans="1:20" x14ac:dyDescent="0.2">
      <c r="A85" s="25">
        <v>800205977</v>
      </c>
      <c r="B85" s="26" t="s">
        <v>11</v>
      </c>
      <c r="C85" s="25" t="s">
        <v>12</v>
      </c>
      <c r="D85" s="26">
        <v>2123</v>
      </c>
      <c r="E85" s="26" t="s">
        <v>133</v>
      </c>
      <c r="F85" s="26" t="s">
        <v>388</v>
      </c>
      <c r="G85" s="27">
        <v>45171</v>
      </c>
      <c r="H85" s="25" t="s">
        <v>27</v>
      </c>
      <c r="I85" s="28">
        <v>2800000</v>
      </c>
      <c r="J85" s="28">
        <v>2800000</v>
      </c>
      <c r="K85" s="25" t="s">
        <v>573</v>
      </c>
      <c r="L85" s="28">
        <v>2800000</v>
      </c>
      <c r="M85" s="28">
        <v>2800000</v>
      </c>
      <c r="N85" s="28">
        <v>2800000</v>
      </c>
      <c r="O85" s="28">
        <v>0</v>
      </c>
      <c r="P85" s="29"/>
      <c r="Q85" s="28">
        <v>0</v>
      </c>
      <c r="R85" s="28"/>
      <c r="S85" s="28"/>
      <c r="T85" s="27">
        <v>45169</v>
      </c>
    </row>
    <row r="86" spans="1:20" x14ac:dyDescent="0.2">
      <c r="A86" s="25">
        <v>800205977</v>
      </c>
      <c r="B86" s="26" t="s">
        <v>11</v>
      </c>
      <c r="C86" s="25" t="s">
        <v>12</v>
      </c>
      <c r="D86" s="26">
        <v>2124</v>
      </c>
      <c r="E86" s="26" t="s">
        <v>134</v>
      </c>
      <c r="F86" s="26" t="s">
        <v>389</v>
      </c>
      <c r="G86" s="27">
        <v>45171</v>
      </c>
      <c r="H86" s="25" t="s">
        <v>27</v>
      </c>
      <c r="I86" s="28">
        <v>2800000</v>
      </c>
      <c r="J86" s="28">
        <v>2800000</v>
      </c>
      <c r="K86" s="25" t="s">
        <v>573</v>
      </c>
      <c r="L86" s="28">
        <v>2800000</v>
      </c>
      <c r="M86" s="28">
        <v>2800000</v>
      </c>
      <c r="N86" s="28">
        <v>2800000</v>
      </c>
      <c r="O86" s="28">
        <v>0</v>
      </c>
      <c r="P86" s="29"/>
      <c r="Q86" s="28">
        <v>0</v>
      </c>
      <c r="R86" s="28"/>
      <c r="S86" s="28"/>
      <c r="T86" s="27">
        <v>45169</v>
      </c>
    </row>
    <row r="87" spans="1:20" x14ac:dyDescent="0.2">
      <c r="A87" s="25">
        <v>800205977</v>
      </c>
      <c r="B87" s="26" t="s">
        <v>11</v>
      </c>
      <c r="C87" s="25" t="s">
        <v>12</v>
      </c>
      <c r="D87" s="26">
        <v>2126</v>
      </c>
      <c r="E87" s="26" t="s">
        <v>135</v>
      </c>
      <c r="F87" s="26" t="s">
        <v>390</v>
      </c>
      <c r="G87" s="27">
        <v>45171</v>
      </c>
      <c r="H87" s="25" t="s">
        <v>27</v>
      </c>
      <c r="I87" s="28">
        <v>5600000</v>
      </c>
      <c r="J87" s="28">
        <v>5600000</v>
      </c>
      <c r="K87" s="25" t="s">
        <v>573</v>
      </c>
      <c r="L87" s="28">
        <v>5600000</v>
      </c>
      <c r="M87" s="28">
        <v>5600000</v>
      </c>
      <c r="N87" s="28">
        <v>5600000</v>
      </c>
      <c r="O87" s="28">
        <v>0</v>
      </c>
      <c r="P87" s="29"/>
      <c r="Q87" s="28">
        <v>0</v>
      </c>
      <c r="R87" s="28"/>
      <c r="S87" s="28"/>
      <c r="T87" s="27">
        <v>45169</v>
      </c>
    </row>
    <row r="88" spans="1:20" x14ac:dyDescent="0.2">
      <c r="A88" s="25">
        <v>800205977</v>
      </c>
      <c r="B88" s="26" t="s">
        <v>11</v>
      </c>
      <c r="C88" s="25" t="s">
        <v>12</v>
      </c>
      <c r="D88" s="26">
        <v>2128</v>
      </c>
      <c r="E88" s="26" t="s">
        <v>136</v>
      </c>
      <c r="F88" s="26" t="s">
        <v>391</v>
      </c>
      <c r="G88" s="27">
        <v>45171</v>
      </c>
      <c r="H88" s="25" t="s">
        <v>27</v>
      </c>
      <c r="I88" s="28">
        <v>4200000</v>
      </c>
      <c r="J88" s="28">
        <v>4200000</v>
      </c>
      <c r="K88" s="25" t="s">
        <v>573</v>
      </c>
      <c r="L88" s="28">
        <v>4200000</v>
      </c>
      <c r="M88" s="28">
        <v>4200000</v>
      </c>
      <c r="N88" s="28">
        <v>4200000</v>
      </c>
      <c r="O88" s="28">
        <v>0</v>
      </c>
      <c r="P88" s="29"/>
      <c r="Q88" s="28">
        <v>0</v>
      </c>
      <c r="R88" s="28"/>
      <c r="S88" s="28"/>
      <c r="T88" s="27">
        <v>45169</v>
      </c>
    </row>
    <row r="89" spans="1:20" x14ac:dyDescent="0.2">
      <c r="A89" s="25">
        <v>800205977</v>
      </c>
      <c r="B89" s="26" t="s">
        <v>11</v>
      </c>
      <c r="C89" s="25" t="s">
        <v>12</v>
      </c>
      <c r="D89" s="26">
        <v>2129</v>
      </c>
      <c r="E89" s="26" t="s">
        <v>137</v>
      </c>
      <c r="F89" s="26" t="s">
        <v>392</v>
      </c>
      <c r="G89" s="27">
        <v>45171</v>
      </c>
      <c r="H89" s="25" t="s">
        <v>27</v>
      </c>
      <c r="I89" s="28">
        <v>2380000</v>
      </c>
      <c r="J89" s="28">
        <v>2380000</v>
      </c>
      <c r="K89" s="25" t="s">
        <v>573</v>
      </c>
      <c r="L89" s="28">
        <v>2380000</v>
      </c>
      <c r="M89" s="28">
        <v>2380000</v>
      </c>
      <c r="N89" s="28">
        <v>2380000</v>
      </c>
      <c r="O89" s="28">
        <v>0</v>
      </c>
      <c r="P89" s="29"/>
      <c r="Q89" s="28">
        <v>0</v>
      </c>
      <c r="R89" s="28"/>
      <c r="S89" s="28"/>
      <c r="T89" s="27">
        <v>45169</v>
      </c>
    </row>
    <row r="90" spans="1:20" x14ac:dyDescent="0.2">
      <c r="A90" s="25">
        <v>800205977</v>
      </c>
      <c r="B90" s="26" t="s">
        <v>11</v>
      </c>
      <c r="C90" s="25" t="s">
        <v>12</v>
      </c>
      <c r="D90" s="26">
        <v>2130</v>
      </c>
      <c r="E90" s="26" t="s">
        <v>138</v>
      </c>
      <c r="F90" s="26" t="s">
        <v>393</v>
      </c>
      <c r="G90" s="27">
        <v>45171</v>
      </c>
      <c r="H90" s="25" t="s">
        <v>27</v>
      </c>
      <c r="I90" s="28">
        <v>2800000</v>
      </c>
      <c r="J90" s="28">
        <v>2800000</v>
      </c>
      <c r="K90" s="25" t="s">
        <v>573</v>
      </c>
      <c r="L90" s="28">
        <v>2800000</v>
      </c>
      <c r="M90" s="28">
        <v>2800000</v>
      </c>
      <c r="N90" s="28">
        <v>2800000</v>
      </c>
      <c r="O90" s="28">
        <v>0</v>
      </c>
      <c r="P90" s="29"/>
      <c r="Q90" s="28">
        <v>0</v>
      </c>
      <c r="R90" s="28"/>
      <c r="S90" s="28"/>
      <c r="T90" s="27">
        <v>45169</v>
      </c>
    </row>
    <row r="91" spans="1:20" x14ac:dyDescent="0.2">
      <c r="A91" s="25">
        <v>800205977</v>
      </c>
      <c r="B91" s="26" t="s">
        <v>11</v>
      </c>
      <c r="C91" s="25" t="s">
        <v>12</v>
      </c>
      <c r="D91" s="26">
        <v>2131</v>
      </c>
      <c r="E91" s="26" t="s">
        <v>139</v>
      </c>
      <c r="F91" s="26" t="s">
        <v>394</v>
      </c>
      <c r="G91" s="27">
        <v>45171</v>
      </c>
      <c r="H91" s="25" t="s">
        <v>27</v>
      </c>
      <c r="I91" s="28">
        <v>2800000</v>
      </c>
      <c r="J91" s="28">
        <v>2800000</v>
      </c>
      <c r="K91" s="25" t="s">
        <v>573</v>
      </c>
      <c r="L91" s="28">
        <v>2800000</v>
      </c>
      <c r="M91" s="28">
        <v>2800000</v>
      </c>
      <c r="N91" s="28">
        <v>2800000</v>
      </c>
      <c r="O91" s="28">
        <v>0</v>
      </c>
      <c r="P91" s="29"/>
      <c r="Q91" s="28">
        <v>0</v>
      </c>
      <c r="R91" s="28"/>
      <c r="S91" s="28"/>
      <c r="T91" s="27">
        <v>45169</v>
      </c>
    </row>
    <row r="92" spans="1:20" x14ac:dyDescent="0.2">
      <c r="A92" s="25">
        <v>800205977</v>
      </c>
      <c r="B92" s="26" t="s">
        <v>11</v>
      </c>
      <c r="C92" s="25" t="s">
        <v>12</v>
      </c>
      <c r="D92" s="26">
        <v>2132</v>
      </c>
      <c r="E92" s="26" t="s">
        <v>140</v>
      </c>
      <c r="F92" s="26" t="s">
        <v>395</v>
      </c>
      <c r="G92" s="27">
        <v>45171</v>
      </c>
      <c r="H92" s="25" t="s">
        <v>27</v>
      </c>
      <c r="I92" s="28">
        <v>1680000</v>
      </c>
      <c r="J92" s="28">
        <v>1680000</v>
      </c>
      <c r="K92" s="25" t="s">
        <v>573</v>
      </c>
      <c r="L92" s="28">
        <v>1680000</v>
      </c>
      <c r="M92" s="28">
        <v>1680000</v>
      </c>
      <c r="N92" s="28">
        <v>1680000</v>
      </c>
      <c r="O92" s="28">
        <v>0</v>
      </c>
      <c r="P92" s="29"/>
      <c r="Q92" s="28">
        <v>0</v>
      </c>
      <c r="R92" s="28"/>
      <c r="S92" s="28"/>
      <c r="T92" s="27">
        <v>45169</v>
      </c>
    </row>
    <row r="93" spans="1:20" x14ac:dyDescent="0.2">
      <c r="A93" s="25">
        <v>800205977</v>
      </c>
      <c r="B93" s="26" t="s">
        <v>11</v>
      </c>
      <c r="C93" s="25" t="s">
        <v>12</v>
      </c>
      <c r="D93" s="26">
        <v>2133</v>
      </c>
      <c r="E93" s="26" t="s">
        <v>141</v>
      </c>
      <c r="F93" s="26" t="s">
        <v>396</v>
      </c>
      <c r="G93" s="27">
        <v>45171</v>
      </c>
      <c r="H93" s="25" t="s">
        <v>27</v>
      </c>
      <c r="I93" s="28">
        <v>2660000</v>
      </c>
      <c r="J93" s="28">
        <v>2660000</v>
      </c>
      <c r="K93" s="25" t="s">
        <v>573</v>
      </c>
      <c r="L93" s="28">
        <v>2660000</v>
      </c>
      <c r="M93" s="28">
        <v>2660000</v>
      </c>
      <c r="N93" s="28">
        <v>2660000</v>
      </c>
      <c r="O93" s="28">
        <v>0</v>
      </c>
      <c r="P93" s="29"/>
      <c r="Q93" s="28">
        <v>0</v>
      </c>
      <c r="R93" s="28"/>
      <c r="S93" s="28"/>
      <c r="T93" s="27">
        <v>45169</v>
      </c>
    </row>
    <row r="94" spans="1:20" x14ac:dyDescent="0.2">
      <c r="A94" s="25">
        <v>800205977</v>
      </c>
      <c r="B94" s="26" t="s">
        <v>11</v>
      </c>
      <c r="C94" s="25" t="s">
        <v>12</v>
      </c>
      <c r="D94" s="26">
        <v>2134</v>
      </c>
      <c r="E94" s="26" t="s">
        <v>142</v>
      </c>
      <c r="F94" s="26" t="s">
        <v>397</v>
      </c>
      <c r="G94" s="27">
        <v>44970</v>
      </c>
      <c r="H94" s="25" t="s">
        <v>28</v>
      </c>
      <c r="I94" s="28">
        <v>651984</v>
      </c>
      <c r="J94" s="28">
        <v>651984</v>
      </c>
      <c r="K94" s="25" t="s">
        <v>573</v>
      </c>
      <c r="L94" s="28">
        <v>651984</v>
      </c>
      <c r="M94" s="28">
        <v>651984</v>
      </c>
      <c r="N94" s="28">
        <v>651984</v>
      </c>
      <c r="O94" s="28">
        <v>0</v>
      </c>
      <c r="P94" s="29"/>
      <c r="Q94" s="28">
        <v>0</v>
      </c>
      <c r="R94" s="28"/>
      <c r="S94" s="28"/>
      <c r="T94" s="27">
        <v>45169</v>
      </c>
    </row>
    <row r="95" spans="1:20" x14ac:dyDescent="0.2">
      <c r="A95" s="25">
        <v>800205977</v>
      </c>
      <c r="B95" s="26" t="s">
        <v>11</v>
      </c>
      <c r="C95" s="25" t="s">
        <v>12</v>
      </c>
      <c r="D95" s="26">
        <v>2135</v>
      </c>
      <c r="E95" s="26" t="s">
        <v>143</v>
      </c>
      <c r="F95" s="26" t="s">
        <v>398</v>
      </c>
      <c r="G95" s="27">
        <v>44970</v>
      </c>
      <c r="H95" s="25" t="s">
        <v>28</v>
      </c>
      <c r="I95" s="28">
        <v>651984</v>
      </c>
      <c r="J95" s="28">
        <v>651984</v>
      </c>
      <c r="K95" s="25" t="s">
        <v>573</v>
      </c>
      <c r="L95" s="28">
        <v>651984</v>
      </c>
      <c r="M95" s="28">
        <v>651984</v>
      </c>
      <c r="N95" s="28">
        <v>651984</v>
      </c>
      <c r="O95" s="28">
        <v>0</v>
      </c>
      <c r="P95" s="29"/>
      <c r="Q95" s="28">
        <v>0</v>
      </c>
      <c r="R95" s="28"/>
      <c r="S95" s="28"/>
      <c r="T95" s="27">
        <v>45169</v>
      </c>
    </row>
    <row r="96" spans="1:20" x14ac:dyDescent="0.2">
      <c r="A96" s="25">
        <v>800205977</v>
      </c>
      <c r="B96" s="26" t="s">
        <v>11</v>
      </c>
      <c r="C96" s="25" t="s">
        <v>12</v>
      </c>
      <c r="D96" s="26">
        <v>2136</v>
      </c>
      <c r="E96" s="26" t="s">
        <v>144</v>
      </c>
      <c r="F96" s="26" t="s">
        <v>399</v>
      </c>
      <c r="G96" s="27">
        <v>44970</v>
      </c>
      <c r="H96" s="25" t="s">
        <v>28</v>
      </c>
      <c r="I96" s="28">
        <v>2660000</v>
      </c>
      <c r="J96" s="28">
        <v>2660000</v>
      </c>
      <c r="K96" s="25" t="s">
        <v>573</v>
      </c>
      <c r="L96" s="28">
        <v>2660000</v>
      </c>
      <c r="M96" s="28">
        <v>2660000</v>
      </c>
      <c r="N96" s="28">
        <v>2660000</v>
      </c>
      <c r="O96" s="28">
        <v>0</v>
      </c>
      <c r="P96" s="29"/>
      <c r="Q96" s="28">
        <v>0</v>
      </c>
      <c r="R96" s="28"/>
      <c r="S96" s="28"/>
      <c r="T96" s="27">
        <v>45169</v>
      </c>
    </row>
    <row r="97" spans="1:20" x14ac:dyDescent="0.2">
      <c r="A97" s="25">
        <v>800205977</v>
      </c>
      <c r="B97" s="26" t="s">
        <v>11</v>
      </c>
      <c r="C97" s="25" t="s">
        <v>12</v>
      </c>
      <c r="D97" s="26">
        <v>2137</v>
      </c>
      <c r="E97" s="26" t="s">
        <v>145</v>
      </c>
      <c r="F97" s="26" t="s">
        <v>400</v>
      </c>
      <c r="G97" s="27">
        <v>44970</v>
      </c>
      <c r="H97" s="25" t="s">
        <v>28</v>
      </c>
      <c r="I97" s="28">
        <v>2800000</v>
      </c>
      <c r="J97" s="28">
        <v>2800000</v>
      </c>
      <c r="K97" s="25" t="s">
        <v>573</v>
      </c>
      <c r="L97" s="28">
        <v>2800000</v>
      </c>
      <c r="M97" s="28">
        <v>2800000</v>
      </c>
      <c r="N97" s="28">
        <v>2800000</v>
      </c>
      <c r="O97" s="28">
        <v>0</v>
      </c>
      <c r="P97" s="29"/>
      <c r="Q97" s="28">
        <v>0</v>
      </c>
      <c r="R97" s="28"/>
      <c r="S97" s="28"/>
      <c r="T97" s="27">
        <v>45169</v>
      </c>
    </row>
    <row r="98" spans="1:20" x14ac:dyDescent="0.2">
      <c r="A98" s="25">
        <v>800205977</v>
      </c>
      <c r="B98" s="26" t="s">
        <v>11</v>
      </c>
      <c r="C98" s="25" t="s">
        <v>12</v>
      </c>
      <c r="D98" s="26">
        <v>2138</v>
      </c>
      <c r="E98" s="26" t="s">
        <v>146</v>
      </c>
      <c r="F98" s="26" t="s">
        <v>401</v>
      </c>
      <c r="G98" s="27">
        <v>44970</v>
      </c>
      <c r="H98" s="25" t="s">
        <v>28</v>
      </c>
      <c r="I98" s="28">
        <v>4480000</v>
      </c>
      <c r="J98" s="28">
        <v>4480000</v>
      </c>
      <c r="K98" s="25" t="s">
        <v>573</v>
      </c>
      <c r="L98" s="28">
        <v>4480000</v>
      </c>
      <c r="M98" s="28">
        <v>4480000</v>
      </c>
      <c r="N98" s="28">
        <v>4480000</v>
      </c>
      <c r="O98" s="28">
        <v>0</v>
      </c>
      <c r="P98" s="29"/>
      <c r="Q98" s="28">
        <v>0</v>
      </c>
      <c r="R98" s="28"/>
      <c r="S98" s="28"/>
      <c r="T98" s="27">
        <v>45169</v>
      </c>
    </row>
    <row r="99" spans="1:20" x14ac:dyDescent="0.2">
      <c r="A99" s="25">
        <v>800205977</v>
      </c>
      <c r="B99" s="26" t="s">
        <v>11</v>
      </c>
      <c r="C99" s="25" t="s">
        <v>12</v>
      </c>
      <c r="D99" s="26">
        <v>2139</v>
      </c>
      <c r="E99" s="26" t="s">
        <v>147</v>
      </c>
      <c r="F99" s="26" t="s">
        <v>402</v>
      </c>
      <c r="G99" s="27">
        <v>44970</v>
      </c>
      <c r="H99" s="25" t="s">
        <v>28</v>
      </c>
      <c r="I99" s="28">
        <v>2660000</v>
      </c>
      <c r="J99" s="28">
        <v>2660000</v>
      </c>
      <c r="K99" s="25" t="s">
        <v>573</v>
      </c>
      <c r="L99" s="28">
        <v>2660000</v>
      </c>
      <c r="M99" s="28">
        <v>2660000</v>
      </c>
      <c r="N99" s="28">
        <v>2660000</v>
      </c>
      <c r="O99" s="28">
        <v>0</v>
      </c>
      <c r="P99" s="29"/>
      <c r="Q99" s="28">
        <v>0</v>
      </c>
      <c r="R99" s="28"/>
      <c r="S99" s="28"/>
      <c r="T99" s="27">
        <v>45169</v>
      </c>
    </row>
    <row r="100" spans="1:20" x14ac:dyDescent="0.2">
      <c r="A100" s="25">
        <v>800205977</v>
      </c>
      <c r="B100" s="26" t="s">
        <v>11</v>
      </c>
      <c r="C100" s="25" t="s">
        <v>12</v>
      </c>
      <c r="D100" s="26">
        <v>2140</v>
      </c>
      <c r="E100" s="26" t="s">
        <v>148</v>
      </c>
      <c r="F100" s="26" t="s">
        <v>403</v>
      </c>
      <c r="G100" s="27">
        <v>44970</v>
      </c>
      <c r="H100" s="25" t="s">
        <v>28</v>
      </c>
      <c r="I100" s="28">
        <v>2800000</v>
      </c>
      <c r="J100" s="28">
        <v>2800000</v>
      </c>
      <c r="K100" s="25" t="s">
        <v>573</v>
      </c>
      <c r="L100" s="28">
        <v>2800000</v>
      </c>
      <c r="M100" s="28">
        <v>2800000</v>
      </c>
      <c r="N100" s="28">
        <v>2800000</v>
      </c>
      <c r="O100" s="28">
        <v>0</v>
      </c>
      <c r="P100" s="29"/>
      <c r="Q100" s="28">
        <v>0</v>
      </c>
      <c r="R100" s="28"/>
      <c r="S100" s="28"/>
      <c r="T100" s="27">
        <v>45169</v>
      </c>
    </row>
    <row r="101" spans="1:20" x14ac:dyDescent="0.2">
      <c r="A101" s="25">
        <v>800205977</v>
      </c>
      <c r="B101" s="26" t="s">
        <v>11</v>
      </c>
      <c r="C101" s="25" t="s">
        <v>12</v>
      </c>
      <c r="D101" s="26">
        <v>2142</v>
      </c>
      <c r="E101" s="26" t="s">
        <v>149</v>
      </c>
      <c r="F101" s="26" t="s">
        <v>404</v>
      </c>
      <c r="G101" s="27">
        <v>44970</v>
      </c>
      <c r="H101" s="25" t="s">
        <v>28</v>
      </c>
      <c r="I101" s="28">
        <v>3150000</v>
      </c>
      <c r="J101" s="28">
        <v>3150000</v>
      </c>
      <c r="K101" s="25" t="s">
        <v>573</v>
      </c>
      <c r="L101" s="28">
        <v>3150000</v>
      </c>
      <c r="M101" s="28">
        <v>3150000</v>
      </c>
      <c r="N101" s="28">
        <v>3150000</v>
      </c>
      <c r="O101" s="28">
        <v>0</v>
      </c>
      <c r="P101" s="29"/>
      <c r="Q101" s="28">
        <v>0</v>
      </c>
      <c r="R101" s="28"/>
      <c r="S101" s="28"/>
      <c r="T101" s="27">
        <v>45169</v>
      </c>
    </row>
    <row r="102" spans="1:20" x14ac:dyDescent="0.2">
      <c r="A102" s="25">
        <v>800205977</v>
      </c>
      <c r="B102" s="26" t="s">
        <v>11</v>
      </c>
      <c r="C102" s="25" t="s">
        <v>12</v>
      </c>
      <c r="D102" s="26">
        <v>2143</v>
      </c>
      <c r="E102" s="26" t="s">
        <v>150</v>
      </c>
      <c r="F102" s="26" t="s">
        <v>405</v>
      </c>
      <c r="G102" s="27">
        <v>44970</v>
      </c>
      <c r="H102" s="25" t="s">
        <v>28</v>
      </c>
      <c r="I102" s="28">
        <v>1680000</v>
      </c>
      <c r="J102" s="28">
        <v>1680000</v>
      </c>
      <c r="K102" s="25" t="s">
        <v>573</v>
      </c>
      <c r="L102" s="28">
        <v>1680000</v>
      </c>
      <c r="M102" s="28">
        <v>1680000</v>
      </c>
      <c r="N102" s="28">
        <v>1680000</v>
      </c>
      <c r="O102" s="28">
        <v>0</v>
      </c>
      <c r="P102" s="29"/>
      <c r="Q102" s="28">
        <v>0</v>
      </c>
      <c r="R102" s="28"/>
      <c r="S102" s="28"/>
      <c r="T102" s="27">
        <v>45169</v>
      </c>
    </row>
    <row r="103" spans="1:20" x14ac:dyDescent="0.2">
      <c r="A103" s="25">
        <v>800205977</v>
      </c>
      <c r="B103" s="26" t="s">
        <v>11</v>
      </c>
      <c r="C103" s="25" t="s">
        <v>12</v>
      </c>
      <c r="D103" s="26">
        <v>2144</v>
      </c>
      <c r="E103" s="26" t="s">
        <v>151</v>
      </c>
      <c r="F103" s="26" t="s">
        <v>406</v>
      </c>
      <c r="G103" s="27">
        <v>44970</v>
      </c>
      <c r="H103" s="25" t="s">
        <v>28</v>
      </c>
      <c r="I103" s="28">
        <v>2800000</v>
      </c>
      <c r="J103" s="28">
        <v>2800000</v>
      </c>
      <c r="K103" s="25" t="s">
        <v>573</v>
      </c>
      <c r="L103" s="28">
        <v>2800000</v>
      </c>
      <c r="M103" s="28">
        <v>2800000</v>
      </c>
      <c r="N103" s="28">
        <v>2800000</v>
      </c>
      <c r="O103" s="28">
        <v>0</v>
      </c>
      <c r="P103" s="29"/>
      <c r="Q103" s="28">
        <v>0</v>
      </c>
      <c r="R103" s="28"/>
      <c r="S103" s="28"/>
      <c r="T103" s="27">
        <v>45169</v>
      </c>
    </row>
    <row r="104" spans="1:20" x14ac:dyDescent="0.2">
      <c r="A104" s="25">
        <v>800205977</v>
      </c>
      <c r="B104" s="26" t="s">
        <v>11</v>
      </c>
      <c r="C104" s="25" t="s">
        <v>12</v>
      </c>
      <c r="D104" s="26">
        <v>2210</v>
      </c>
      <c r="E104" s="26" t="s">
        <v>152</v>
      </c>
      <c r="F104" s="26" t="s">
        <v>407</v>
      </c>
      <c r="G104" s="27">
        <v>45141</v>
      </c>
      <c r="H104" s="25" t="s">
        <v>30</v>
      </c>
      <c r="I104" s="28">
        <v>1303968</v>
      </c>
      <c r="J104" s="28">
        <v>1303968</v>
      </c>
      <c r="K104" s="25" t="s">
        <v>573</v>
      </c>
      <c r="L104" s="28">
        <v>1303968</v>
      </c>
      <c r="M104" s="28">
        <v>1303968</v>
      </c>
      <c r="N104" s="28">
        <v>1303968</v>
      </c>
      <c r="O104" s="28">
        <v>0</v>
      </c>
      <c r="P104" s="29"/>
      <c r="Q104" s="28">
        <v>0</v>
      </c>
      <c r="R104" s="28"/>
      <c r="S104" s="28"/>
      <c r="T104" s="27">
        <v>45169</v>
      </c>
    </row>
    <row r="105" spans="1:20" x14ac:dyDescent="0.2">
      <c r="A105" s="25">
        <v>800205977</v>
      </c>
      <c r="B105" s="26" t="s">
        <v>11</v>
      </c>
      <c r="C105" s="25" t="s">
        <v>12</v>
      </c>
      <c r="D105" s="26">
        <v>2213</v>
      </c>
      <c r="E105" s="26" t="s">
        <v>153</v>
      </c>
      <c r="F105" s="26" t="s">
        <v>408</v>
      </c>
      <c r="G105" s="27">
        <v>45141</v>
      </c>
      <c r="H105" s="25" t="s">
        <v>30</v>
      </c>
      <c r="I105" s="28">
        <v>3500000</v>
      </c>
      <c r="J105" s="28">
        <v>3500000</v>
      </c>
      <c r="K105" s="25" t="s">
        <v>573</v>
      </c>
      <c r="L105" s="28">
        <v>3500000</v>
      </c>
      <c r="M105" s="28">
        <v>3500000</v>
      </c>
      <c r="N105" s="28">
        <v>3500000</v>
      </c>
      <c r="O105" s="28">
        <v>0</v>
      </c>
      <c r="P105" s="29"/>
      <c r="Q105" s="28">
        <v>0</v>
      </c>
      <c r="R105" s="28"/>
      <c r="S105" s="28"/>
      <c r="T105" s="27">
        <v>45169</v>
      </c>
    </row>
    <row r="106" spans="1:20" x14ac:dyDescent="0.2">
      <c r="A106" s="25">
        <v>800205977</v>
      </c>
      <c r="B106" s="26" t="s">
        <v>11</v>
      </c>
      <c r="C106" s="25" t="s">
        <v>12</v>
      </c>
      <c r="D106" s="26">
        <v>2214</v>
      </c>
      <c r="E106" s="26" t="s">
        <v>154</v>
      </c>
      <c r="F106" s="26" t="s">
        <v>409</v>
      </c>
      <c r="G106" s="27">
        <v>45141</v>
      </c>
      <c r="H106" s="25" t="s">
        <v>30</v>
      </c>
      <c r="I106" s="28">
        <v>2800000</v>
      </c>
      <c r="J106" s="28">
        <v>2800000</v>
      </c>
      <c r="K106" s="25" t="s">
        <v>573</v>
      </c>
      <c r="L106" s="28">
        <v>2800000</v>
      </c>
      <c r="M106" s="28">
        <v>2800000</v>
      </c>
      <c r="N106" s="28">
        <v>2800000</v>
      </c>
      <c r="O106" s="28">
        <v>0</v>
      </c>
      <c r="P106" s="29"/>
      <c r="Q106" s="28">
        <v>0</v>
      </c>
      <c r="R106" s="28"/>
      <c r="S106" s="28"/>
      <c r="T106" s="27">
        <v>45169</v>
      </c>
    </row>
    <row r="107" spans="1:20" x14ac:dyDescent="0.2">
      <c r="A107" s="25">
        <v>800205977</v>
      </c>
      <c r="B107" s="26" t="s">
        <v>11</v>
      </c>
      <c r="C107" s="25" t="s">
        <v>12</v>
      </c>
      <c r="D107" s="26">
        <v>2215</v>
      </c>
      <c r="E107" s="26" t="s">
        <v>155</v>
      </c>
      <c r="F107" s="26" t="s">
        <v>410</v>
      </c>
      <c r="G107" s="27">
        <v>45141</v>
      </c>
      <c r="H107" s="25" t="s">
        <v>30</v>
      </c>
      <c r="I107" s="28">
        <v>1260000</v>
      </c>
      <c r="J107" s="28">
        <v>1260000</v>
      </c>
      <c r="K107" s="25" t="s">
        <v>573</v>
      </c>
      <c r="L107" s="28">
        <v>1260000</v>
      </c>
      <c r="M107" s="28">
        <v>1260000</v>
      </c>
      <c r="N107" s="28">
        <v>1260000</v>
      </c>
      <c r="O107" s="28">
        <v>0</v>
      </c>
      <c r="P107" s="29"/>
      <c r="Q107" s="28">
        <v>0</v>
      </c>
      <c r="R107" s="28"/>
      <c r="S107" s="28"/>
      <c r="T107" s="27">
        <v>45169</v>
      </c>
    </row>
    <row r="108" spans="1:20" x14ac:dyDescent="0.2">
      <c r="A108" s="25">
        <v>800205977</v>
      </c>
      <c r="B108" s="26" t="s">
        <v>11</v>
      </c>
      <c r="C108" s="25" t="s">
        <v>12</v>
      </c>
      <c r="D108" s="26">
        <v>2216</v>
      </c>
      <c r="E108" s="26" t="s">
        <v>156</v>
      </c>
      <c r="F108" s="26" t="s">
        <v>411</v>
      </c>
      <c r="G108" s="27">
        <v>45141</v>
      </c>
      <c r="H108" s="25" t="s">
        <v>30</v>
      </c>
      <c r="I108" s="28">
        <v>4200000</v>
      </c>
      <c r="J108" s="28">
        <v>4200000</v>
      </c>
      <c r="K108" s="25" t="s">
        <v>573</v>
      </c>
      <c r="L108" s="28">
        <v>4200000</v>
      </c>
      <c r="M108" s="28">
        <v>4200000</v>
      </c>
      <c r="N108" s="28">
        <v>4200000</v>
      </c>
      <c r="O108" s="28">
        <v>0</v>
      </c>
      <c r="P108" s="29"/>
      <c r="Q108" s="28">
        <v>0</v>
      </c>
      <c r="R108" s="28"/>
      <c r="S108" s="28"/>
      <c r="T108" s="27">
        <v>45169</v>
      </c>
    </row>
    <row r="109" spans="1:20" x14ac:dyDescent="0.2">
      <c r="A109" s="25">
        <v>800205977</v>
      </c>
      <c r="B109" s="26" t="s">
        <v>11</v>
      </c>
      <c r="C109" s="25" t="s">
        <v>12</v>
      </c>
      <c r="D109" s="26">
        <v>2217</v>
      </c>
      <c r="E109" s="26" t="s">
        <v>157</v>
      </c>
      <c r="F109" s="26" t="s">
        <v>412</v>
      </c>
      <c r="G109" s="27">
        <v>45141</v>
      </c>
      <c r="H109" s="25" t="s">
        <v>30</v>
      </c>
      <c r="I109" s="28">
        <v>2800000</v>
      </c>
      <c r="J109" s="28">
        <v>2800000</v>
      </c>
      <c r="K109" s="25" t="s">
        <v>573</v>
      </c>
      <c r="L109" s="28">
        <v>2800000</v>
      </c>
      <c r="M109" s="28">
        <v>2800000</v>
      </c>
      <c r="N109" s="28">
        <v>2800000</v>
      </c>
      <c r="O109" s="28">
        <v>0</v>
      </c>
      <c r="P109" s="29"/>
      <c r="Q109" s="28">
        <v>0</v>
      </c>
      <c r="R109" s="28"/>
      <c r="S109" s="28"/>
      <c r="T109" s="27">
        <v>45169</v>
      </c>
    </row>
    <row r="110" spans="1:20" x14ac:dyDescent="0.2">
      <c r="A110" s="25">
        <v>800205977</v>
      </c>
      <c r="B110" s="26" t="s">
        <v>11</v>
      </c>
      <c r="C110" s="25" t="s">
        <v>12</v>
      </c>
      <c r="D110" s="26">
        <v>2218</v>
      </c>
      <c r="E110" s="26" t="s">
        <v>158</v>
      </c>
      <c r="F110" s="26" t="s">
        <v>413</v>
      </c>
      <c r="G110" s="27">
        <v>45141</v>
      </c>
      <c r="H110" s="25" t="s">
        <v>30</v>
      </c>
      <c r="I110" s="28">
        <v>4025000</v>
      </c>
      <c r="J110" s="28">
        <v>4025000</v>
      </c>
      <c r="K110" s="25" t="s">
        <v>573</v>
      </c>
      <c r="L110" s="28">
        <v>4025000</v>
      </c>
      <c r="M110" s="28">
        <v>4025000</v>
      </c>
      <c r="N110" s="28">
        <v>4025000</v>
      </c>
      <c r="O110" s="28">
        <v>4025000</v>
      </c>
      <c r="P110" s="29">
        <v>1910753587</v>
      </c>
      <c r="Q110" s="28">
        <v>0</v>
      </c>
      <c r="R110" s="28"/>
      <c r="S110" s="28"/>
      <c r="T110" s="27">
        <v>45169</v>
      </c>
    </row>
    <row r="111" spans="1:20" x14ac:dyDescent="0.2">
      <c r="A111" s="25">
        <v>800205977</v>
      </c>
      <c r="B111" s="26" t="s">
        <v>11</v>
      </c>
      <c r="C111" s="25" t="s">
        <v>12</v>
      </c>
      <c r="D111" s="26">
        <v>2220</v>
      </c>
      <c r="E111" s="26" t="s">
        <v>159</v>
      </c>
      <c r="F111" s="26" t="s">
        <v>414</v>
      </c>
      <c r="G111" s="27">
        <v>45141</v>
      </c>
      <c r="H111" s="25" t="s">
        <v>30</v>
      </c>
      <c r="I111" s="28">
        <v>2800000</v>
      </c>
      <c r="J111" s="28">
        <v>2800000</v>
      </c>
      <c r="K111" s="25" t="s">
        <v>573</v>
      </c>
      <c r="L111" s="28">
        <v>2800000</v>
      </c>
      <c r="M111" s="28">
        <v>2800000</v>
      </c>
      <c r="N111" s="28">
        <v>2800000</v>
      </c>
      <c r="O111" s="28">
        <v>0</v>
      </c>
      <c r="P111" s="29"/>
      <c r="Q111" s="28">
        <v>0</v>
      </c>
      <c r="R111" s="28"/>
      <c r="S111" s="28"/>
      <c r="T111" s="27">
        <v>45169</v>
      </c>
    </row>
    <row r="112" spans="1:20" x14ac:dyDescent="0.2">
      <c r="A112" s="25">
        <v>800205977</v>
      </c>
      <c r="B112" s="26" t="s">
        <v>11</v>
      </c>
      <c r="C112" s="25" t="s">
        <v>12</v>
      </c>
      <c r="D112" s="26">
        <v>2221</v>
      </c>
      <c r="E112" s="26" t="s">
        <v>160</v>
      </c>
      <c r="F112" s="26" t="s">
        <v>415</v>
      </c>
      <c r="G112" s="27">
        <v>45141</v>
      </c>
      <c r="H112" s="25" t="s">
        <v>30</v>
      </c>
      <c r="I112" s="28">
        <v>4725000</v>
      </c>
      <c r="J112" s="28">
        <v>4725000</v>
      </c>
      <c r="K112" s="25" t="s">
        <v>573</v>
      </c>
      <c r="L112" s="28">
        <v>4725000</v>
      </c>
      <c r="M112" s="28">
        <v>4725000</v>
      </c>
      <c r="N112" s="28">
        <v>4725000</v>
      </c>
      <c r="O112" s="28">
        <v>0</v>
      </c>
      <c r="P112" s="29"/>
      <c r="Q112" s="28">
        <v>0</v>
      </c>
      <c r="R112" s="28"/>
      <c r="S112" s="28"/>
      <c r="T112" s="27">
        <v>45169</v>
      </c>
    </row>
    <row r="113" spans="1:20" x14ac:dyDescent="0.2">
      <c r="A113" s="25">
        <v>800205977</v>
      </c>
      <c r="B113" s="26" t="s">
        <v>11</v>
      </c>
      <c r="C113" s="25" t="s">
        <v>12</v>
      </c>
      <c r="D113" s="26">
        <v>2222</v>
      </c>
      <c r="E113" s="26" t="s">
        <v>161</v>
      </c>
      <c r="F113" s="26" t="s">
        <v>416</v>
      </c>
      <c r="G113" s="27">
        <v>45141</v>
      </c>
      <c r="H113" s="25" t="s">
        <v>30</v>
      </c>
      <c r="I113" s="28">
        <v>2800000</v>
      </c>
      <c r="J113" s="28">
        <v>2800000</v>
      </c>
      <c r="K113" s="25" t="s">
        <v>573</v>
      </c>
      <c r="L113" s="28">
        <v>2800000</v>
      </c>
      <c r="M113" s="28">
        <v>2800000</v>
      </c>
      <c r="N113" s="28">
        <v>2800000</v>
      </c>
      <c r="O113" s="28">
        <v>0</v>
      </c>
      <c r="P113" s="29"/>
      <c r="Q113" s="28">
        <v>0</v>
      </c>
      <c r="R113" s="28"/>
      <c r="S113" s="28"/>
      <c r="T113" s="27">
        <v>45169</v>
      </c>
    </row>
    <row r="114" spans="1:20" x14ac:dyDescent="0.2">
      <c r="A114" s="25">
        <v>800205977</v>
      </c>
      <c r="B114" s="26" t="s">
        <v>11</v>
      </c>
      <c r="C114" s="25" t="s">
        <v>12</v>
      </c>
      <c r="D114" s="26">
        <v>2223</v>
      </c>
      <c r="E114" s="26" t="s">
        <v>162</v>
      </c>
      <c r="F114" s="26" t="s">
        <v>417</v>
      </c>
      <c r="G114" s="27">
        <v>44999</v>
      </c>
      <c r="H114" s="25" t="s">
        <v>32</v>
      </c>
      <c r="I114" s="28">
        <v>2800000</v>
      </c>
      <c r="J114" s="28">
        <v>2800000</v>
      </c>
      <c r="K114" s="25" t="s">
        <v>573</v>
      </c>
      <c r="L114" s="28">
        <v>2800000</v>
      </c>
      <c r="M114" s="28">
        <v>2800000</v>
      </c>
      <c r="N114" s="28">
        <v>2800000</v>
      </c>
      <c r="O114" s="28">
        <v>0</v>
      </c>
      <c r="P114" s="29"/>
      <c r="Q114" s="28">
        <v>0</v>
      </c>
      <c r="R114" s="28"/>
      <c r="S114" s="28"/>
      <c r="T114" s="27">
        <v>45169</v>
      </c>
    </row>
    <row r="115" spans="1:20" x14ac:dyDescent="0.2">
      <c r="A115" s="25">
        <v>800205977</v>
      </c>
      <c r="B115" s="26" t="s">
        <v>11</v>
      </c>
      <c r="C115" s="25" t="s">
        <v>12</v>
      </c>
      <c r="D115" s="26">
        <v>2224</v>
      </c>
      <c r="E115" s="26" t="s">
        <v>163</v>
      </c>
      <c r="F115" s="26" t="s">
        <v>418</v>
      </c>
      <c r="G115" s="27">
        <v>44999</v>
      </c>
      <c r="H115" s="25" t="s">
        <v>32</v>
      </c>
      <c r="I115" s="28">
        <v>3500000</v>
      </c>
      <c r="J115" s="28">
        <v>3500000</v>
      </c>
      <c r="K115" s="25" t="s">
        <v>573</v>
      </c>
      <c r="L115" s="28">
        <v>3500000</v>
      </c>
      <c r="M115" s="28">
        <v>3500000</v>
      </c>
      <c r="N115" s="28">
        <v>3500000</v>
      </c>
      <c r="O115" s="28">
        <v>0</v>
      </c>
      <c r="P115" s="29"/>
      <c r="Q115" s="28">
        <v>0</v>
      </c>
      <c r="R115" s="28"/>
      <c r="S115" s="28"/>
      <c r="T115" s="27">
        <v>45169</v>
      </c>
    </row>
    <row r="116" spans="1:20" x14ac:dyDescent="0.2">
      <c r="A116" s="25">
        <v>800205977</v>
      </c>
      <c r="B116" s="26" t="s">
        <v>11</v>
      </c>
      <c r="C116" s="25" t="s">
        <v>12</v>
      </c>
      <c r="D116" s="26">
        <v>2225</v>
      </c>
      <c r="E116" s="26" t="s">
        <v>164</v>
      </c>
      <c r="F116" s="26" t="s">
        <v>419</v>
      </c>
      <c r="G116" s="27">
        <v>44999</v>
      </c>
      <c r="H116" s="25" t="s">
        <v>32</v>
      </c>
      <c r="I116" s="28">
        <v>5600000</v>
      </c>
      <c r="J116" s="28">
        <v>5600000</v>
      </c>
      <c r="K116" s="25" t="s">
        <v>573</v>
      </c>
      <c r="L116" s="28">
        <v>5600000</v>
      </c>
      <c r="M116" s="28">
        <v>5600000</v>
      </c>
      <c r="N116" s="28">
        <v>5600000</v>
      </c>
      <c r="O116" s="28">
        <v>0</v>
      </c>
      <c r="P116" s="29"/>
      <c r="Q116" s="28">
        <v>0</v>
      </c>
      <c r="R116" s="28"/>
      <c r="S116" s="28"/>
      <c r="T116" s="27">
        <v>45169</v>
      </c>
    </row>
    <row r="117" spans="1:20" x14ac:dyDescent="0.2">
      <c r="A117" s="25">
        <v>800205977</v>
      </c>
      <c r="B117" s="26" t="s">
        <v>11</v>
      </c>
      <c r="C117" s="25" t="s">
        <v>12</v>
      </c>
      <c r="D117" s="26">
        <v>2226</v>
      </c>
      <c r="E117" s="26" t="s">
        <v>165</v>
      </c>
      <c r="F117" s="26" t="s">
        <v>420</v>
      </c>
      <c r="G117" s="27">
        <v>44999</v>
      </c>
      <c r="H117" s="25" t="s">
        <v>32</v>
      </c>
      <c r="I117" s="28">
        <v>2800000</v>
      </c>
      <c r="J117" s="28">
        <v>2800000</v>
      </c>
      <c r="K117" s="25" t="s">
        <v>573</v>
      </c>
      <c r="L117" s="28">
        <v>2800000</v>
      </c>
      <c r="M117" s="28">
        <v>2800000</v>
      </c>
      <c r="N117" s="28">
        <v>2800000</v>
      </c>
      <c r="O117" s="28">
        <v>0</v>
      </c>
      <c r="P117" s="29"/>
      <c r="Q117" s="28">
        <v>0</v>
      </c>
      <c r="R117" s="28"/>
      <c r="S117" s="28"/>
      <c r="T117" s="27">
        <v>45169</v>
      </c>
    </row>
    <row r="118" spans="1:20" x14ac:dyDescent="0.2">
      <c r="A118" s="25">
        <v>800205977</v>
      </c>
      <c r="B118" s="26" t="s">
        <v>11</v>
      </c>
      <c r="C118" s="25" t="s">
        <v>12</v>
      </c>
      <c r="D118" s="26">
        <v>2227</v>
      </c>
      <c r="E118" s="26" t="s">
        <v>166</v>
      </c>
      <c r="F118" s="26" t="s">
        <v>421</v>
      </c>
      <c r="G118" s="27">
        <v>44999</v>
      </c>
      <c r="H118" s="25" t="s">
        <v>32</v>
      </c>
      <c r="I118" s="28">
        <v>1680000</v>
      </c>
      <c r="J118" s="28">
        <v>1680000</v>
      </c>
      <c r="K118" s="25" t="s">
        <v>573</v>
      </c>
      <c r="L118" s="28">
        <v>1680000</v>
      </c>
      <c r="M118" s="28">
        <v>1680000</v>
      </c>
      <c r="N118" s="28">
        <v>1680000</v>
      </c>
      <c r="O118" s="28">
        <v>0</v>
      </c>
      <c r="P118" s="29"/>
      <c r="Q118" s="28">
        <v>0</v>
      </c>
      <c r="R118" s="28"/>
      <c r="S118" s="28"/>
      <c r="T118" s="27">
        <v>45169</v>
      </c>
    </row>
    <row r="119" spans="1:20" x14ac:dyDescent="0.2">
      <c r="A119" s="25">
        <v>800205977</v>
      </c>
      <c r="B119" s="26" t="s">
        <v>11</v>
      </c>
      <c r="C119" s="25" t="s">
        <v>12</v>
      </c>
      <c r="D119" s="26">
        <v>2228</v>
      </c>
      <c r="E119" s="26" t="s">
        <v>167</v>
      </c>
      <c r="F119" s="26" t="s">
        <v>422</v>
      </c>
      <c r="G119" s="27">
        <v>44999</v>
      </c>
      <c r="H119" s="25" t="s">
        <v>32</v>
      </c>
      <c r="I119" s="28">
        <v>2800000</v>
      </c>
      <c r="J119" s="28">
        <v>2800000</v>
      </c>
      <c r="K119" s="25" t="s">
        <v>573</v>
      </c>
      <c r="L119" s="28">
        <v>2800000</v>
      </c>
      <c r="M119" s="28">
        <v>2800000</v>
      </c>
      <c r="N119" s="28">
        <v>2800000</v>
      </c>
      <c r="O119" s="28">
        <v>0</v>
      </c>
      <c r="P119" s="29"/>
      <c r="Q119" s="28">
        <v>0</v>
      </c>
      <c r="R119" s="28"/>
      <c r="S119" s="28"/>
      <c r="T119" s="27">
        <v>45169</v>
      </c>
    </row>
    <row r="120" spans="1:20" x14ac:dyDescent="0.2">
      <c r="A120" s="25">
        <v>800205977</v>
      </c>
      <c r="B120" s="26" t="s">
        <v>11</v>
      </c>
      <c r="C120" s="25" t="s">
        <v>12</v>
      </c>
      <c r="D120" s="26">
        <v>2229</v>
      </c>
      <c r="E120" s="26" t="s">
        <v>168</v>
      </c>
      <c r="F120" s="26" t="s">
        <v>423</v>
      </c>
      <c r="G120" s="27">
        <v>44999</v>
      </c>
      <c r="H120" s="25" t="s">
        <v>32</v>
      </c>
      <c r="I120" s="28">
        <v>2800000</v>
      </c>
      <c r="J120" s="28">
        <v>2800000</v>
      </c>
      <c r="K120" s="25" t="s">
        <v>573</v>
      </c>
      <c r="L120" s="28">
        <v>2800000</v>
      </c>
      <c r="M120" s="28">
        <v>2800000</v>
      </c>
      <c r="N120" s="28">
        <v>2800000</v>
      </c>
      <c r="O120" s="28">
        <v>0</v>
      </c>
      <c r="P120" s="29"/>
      <c r="Q120" s="28">
        <v>0</v>
      </c>
      <c r="R120" s="28"/>
      <c r="S120" s="28"/>
      <c r="T120" s="27">
        <v>45169</v>
      </c>
    </row>
    <row r="121" spans="1:20" x14ac:dyDescent="0.2">
      <c r="A121" s="25">
        <v>800205977</v>
      </c>
      <c r="B121" s="26" t="s">
        <v>11</v>
      </c>
      <c r="C121" s="25" t="s">
        <v>12</v>
      </c>
      <c r="D121" s="26">
        <v>2230</v>
      </c>
      <c r="E121" s="26" t="s">
        <v>169</v>
      </c>
      <c r="F121" s="26" t="s">
        <v>424</v>
      </c>
      <c r="G121" s="27">
        <v>44999</v>
      </c>
      <c r="H121" s="25" t="s">
        <v>32</v>
      </c>
      <c r="I121" s="28">
        <v>2800000</v>
      </c>
      <c r="J121" s="28">
        <v>2800000</v>
      </c>
      <c r="K121" s="25" t="s">
        <v>573</v>
      </c>
      <c r="L121" s="28">
        <v>2800000</v>
      </c>
      <c r="M121" s="28">
        <v>2800000</v>
      </c>
      <c r="N121" s="28">
        <v>2800000</v>
      </c>
      <c r="O121" s="28">
        <v>0</v>
      </c>
      <c r="P121" s="29"/>
      <c r="Q121" s="28">
        <v>0</v>
      </c>
      <c r="R121" s="28"/>
      <c r="S121" s="28"/>
      <c r="T121" s="27">
        <v>45169</v>
      </c>
    </row>
    <row r="122" spans="1:20" x14ac:dyDescent="0.2">
      <c r="A122" s="25">
        <v>800205977</v>
      </c>
      <c r="B122" s="26" t="s">
        <v>11</v>
      </c>
      <c r="C122" s="25" t="s">
        <v>12</v>
      </c>
      <c r="D122" s="26">
        <v>2231</v>
      </c>
      <c r="E122" s="26" t="s">
        <v>170</v>
      </c>
      <c r="F122" s="26" t="s">
        <v>425</v>
      </c>
      <c r="G122" s="27">
        <v>44999</v>
      </c>
      <c r="H122" s="25" t="s">
        <v>32</v>
      </c>
      <c r="I122" s="28">
        <v>2800000</v>
      </c>
      <c r="J122" s="28">
        <v>2800000</v>
      </c>
      <c r="K122" s="25" t="s">
        <v>573</v>
      </c>
      <c r="L122" s="28">
        <v>2800000</v>
      </c>
      <c r="M122" s="28">
        <v>2800000</v>
      </c>
      <c r="N122" s="28">
        <v>2800000</v>
      </c>
      <c r="O122" s="28">
        <v>0</v>
      </c>
      <c r="P122" s="29"/>
      <c r="Q122" s="28">
        <v>0</v>
      </c>
      <c r="R122" s="28"/>
      <c r="S122" s="28"/>
      <c r="T122" s="27">
        <v>45169</v>
      </c>
    </row>
    <row r="123" spans="1:20" x14ac:dyDescent="0.2">
      <c r="A123" s="25">
        <v>800205977</v>
      </c>
      <c r="B123" s="26" t="s">
        <v>11</v>
      </c>
      <c r="C123" s="25" t="s">
        <v>12</v>
      </c>
      <c r="D123" s="26">
        <v>2232</v>
      </c>
      <c r="E123" s="26" t="s">
        <v>171</v>
      </c>
      <c r="F123" s="26" t="s">
        <v>426</v>
      </c>
      <c r="G123" s="27">
        <v>44999</v>
      </c>
      <c r="H123" s="25" t="s">
        <v>32</v>
      </c>
      <c r="I123" s="28">
        <v>2800000</v>
      </c>
      <c r="J123" s="28">
        <v>2800000</v>
      </c>
      <c r="K123" s="25" t="s">
        <v>573</v>
      </c>
      <c r="L123" s="28">
        <v>2800000</v>
      </c>
      <c r="M123" s="28">
        <v>2800000</v>
      </c>
      <c r="N123" s="28">
        <v>2800000</v>
      </c>
      <c r="O123" s="28">
        <v>0</v>
      </c>
      <c r="P123" s="29"/>
      <c r="Q123" s="28">
        <v>0</v>
      </c>
      <c r="R123" s="28"/>
      <c r="S123" s="28"/>
      <c r="T123" s="27">
        <v>45169</v>
      </c>
    </row>
    <row r="124" spans="1:20" x14ac:dyDescent="0.2">
      <c r="A124" s="25">
        <v>800205977</v>
      </c>
      <c r="B124" s="26" t="s">
        <v>11</v>
      </c>
      <c r="C124" s="25" t="s">
        <v>12</v>
      </c>
      <c r="D124" s="26">
        <v>2233</v>
      </c>
      <c r="E124" s="26" t="s">
        <v>172</v>
      </c>
      <c r="F124" s="26" t="s">
        <v>427</v>
      </c>
      <c r="G124" s="27">
        <v>44999</v>
      </c>
      <c r="H124" s="25" t="s">
        <v>32</v>
      </c>
      <c r="I124" s="28">
        <v>2625000</v>
      </c>
      <c r="J124" s="28">
        <v>2625000</v>
      </c>
      <c r="K124" s="25" t="s">
        <v>573</v>
      </c>
      <c r="L124" s="28">
        <v>2625000</v>
      </c>
      <c r="M124" s="28">
        <v>2625000</v>
      </c>
      <c r="N124" s="28">
        <v>2625000</v>
      </c>
      <c r="O124" s="28">
        <v>0</v>
      </c>
      <c r="P124" s="29"/>
      <c r="Q124" s="28">
        <v>0</v>
      </c>
      <c r="R124" s="28"/>
      <c r="S124" s="28"/>
      <c r="T124" s="27">
        <v>45169</v>
      </c>
    </row>
    <row r="125" spans="1:20" x14ac:dyDescent="0.2">
      <c r="A125" s="25">
        <v>800205977</v>
      </c>
      <c r="B125" s="26" t="s">
        <v>11</v>
      </c>
      <c r="C125" s="25" t="s">
        <v>12</v>
      </c>
      <c r="D125" s="26">
        <v>2234</v>
      </c>
      <c r="E125" s="26" t="s">
        <v>173</v>
      </c>
      <c r="F125" s="26" t="s">
        <v>428</v>
      </c>
      <c r="G125" s="27">
        <v>44999</v>
      </c>
      <c r="H125" s="25" t="s">
        <v>32</v>
      </c>
      <c r="I125" s="28">
        <v>651984</v>
      </c>
      <c r="J125" s="28">
        <v>651984</v>
      </c>
      <c r="K125" s="25" t="s">
        <v>573</v>
      </c>
      <c r="L125" s="28">
        <v>651984</v>
      </c>
      <c r="M125" s="28">
        <v>651984</v>
      </c>
      <c r="N125" s="28">
        <v>651984</v>
      </c>
      <c r="O125" s="28">
        <v>0</v>
      </c>
      <c r="P125" s="29"/>
      <c r="Q125" s="28">
        <v>0</v>
      </c>
      <c r="R125" s="28"/>
      <c r="S125" s="28"/>
      <c r="T125" s="27">
        <v>45169</v>
      </c>
    </row>
    <row r="126" spans="1:20" x14ac:dyDescent="0.2">
      <c r="A126" s="25">
        <v>800205977</v>
      </c>
      <c r="B126" s="26" t="s">
        <v>11</v>
      </c>
      <c r="C126" s="25" t="s">
        <v>12</v>
      </c>
      <c r="D126" s="26">
        <v>2235</v>
      </c>
      <c r="E126" s="26" t="s">
        <v>174</v>
      </c>
      <c r="F126" s="26" t="s">
        <v>429</v>
      </c>
      <c r="G126" s="27">
        <v>44999</v>
      </c>
      <c r="H126" s="25" t="s">
        <v>32</v>
      </c>
      <c r="I126" s="28">
        <v>651984</v>
      </c>
      <c r="J126" s="28">
        <v>651984</v>
      </c>
      <c r="K126" s="25" t="s">
        <v>573</v>
      </c>
      <c r="L126" s="28">
        <v>651984</v>
      </c>
      <c r="M126" s="28">
        <v>651984</v>
      </c>
      <c r="N126" s="28">
        <v>651984</v>
      </c>
      <c r="O126" s="28">
        <v>0</v>
      </c>
      <c r="P126" s="29"/>
      <c r="Q126" s="28">
        <v>0</v>
      </c>
      <c r="R126" s="28"/>
      <c r="S126" s="28"/>
      <c r="T126" s="27">
        <v>45169</v>
      </c>
    </row>
    <row r="127" spans="1:20" x14ac:dyDescent="0.2">
      <c r="A127" s="25">
        <v>800205977</v>
      </c>
      <c r="B127" s="26" t="s">
        <v>11</v>
      </c>
      <c r="C127" s="25" t="s">
        <v>12</v>
      </c>
      <c r="D127" s="26">
        <v>2285</v>
      </c>
      <c r="E127" s="26" t="s">
        <v>175</v>
      </c>
      <c r="F127" s="26" t="s">
        <v>430</v>
      </c>
      <c r="G127" s="27">
        <v>45029</v>
      </c>
      <c r="H127" s="25" t="s">
        <v>34</v>
      </c>
      <c r="I127" s="28">
        <v>2800000</v>
      </c>
      <c r="J127" s="28">
        <v>2800000</v>
      </c>
      <c r="K127" s="25" t="s">
        <v>573</v>
      </c>
      <c r="L127" s="28">
        <v>2800000</v>
      </c>
      <c r="M127" s="28">
        <v>2800000</v>
      </c>
      <c r="N127" s="28">
        <v>2800000</v>
      </c>
      <c r="O127" s="28">
        <v>0</v>
      </c>
      <c r="P127" s="29"/>
      <c r="Q127" s="28">
        <v>0</v>
      </c>
      <c r="R127" s="28"/>
      <c r="S127" s="28"/>
      <c r="T127" s="27">
        <v>45169</v>
      </c>
    </row>
    <row r="128" spans="1:20" x14ac:dyDescent="0.2">
      <c r="A128" s="25">
        <v>800205977</v>
      </c>
      <c r="B128" s="26" t="s">
        <v>11</v>
      </c>
      <c r="C128" s="25" t="s">
        <v>12</v>
      </c>
      <c r="D128" s="26">
        <v>2286</v>
      </c>
      <c r="E128" s="26" t="s">
        <v>176</v>
      </c>
      <c r="F128" s="26" t="s">
        <v>431</v>
      </c>
      <c r="G128" s="27">
        <v>45029</v>
      </c>
      <c r="H128" s="25" t="s">
        <v>34</v>
      </c>
      <c r="I128" s="28">
        <v>3500000</v>
      </c>
      <c r="J128" s="28">
        <v>3500000</v>
      </c>
      <c r="K128" s="25" t="s">
        <v>573</v>
      </c>
      <c r="L128" s="28">
        <v>3500000</v>
      </c>
      <c r="M128" s="28">
        <v>3500000</v>
      </c>
      <c r="N128" s="28">
        <v>3500000</v>
      </c>
      <c r="O128" s="28">
        <v>0</v>
      </c>
      <c r="P128" s="29"/>
      <c r="Q128" s="28">
        <v>0</v>
      </c>
      <c r="R128" s="28"/>
      <c r="S128" s="28"/>
      <c r="T128" s="27">
        <v>45169</v>
      </c>
    </row>
    <row r="129" spans="1:20" x14ac:dyDescent="0.2">
      <c r="A129" s="25">
        <v>800205977</v>
      </c>
      <c r="B129" s="26" t="s">
        <v>11</v>
      </c>
      <c r="C129" s="25" t="s">
        <v>12</v>
      </c>
      <c r="D129" s="26">
        <v>2287</v>
      </c>
      <c r="E129" s="26" t="s">
        <v>177</v>
      </c>
      <c r="F129" s="26" t="s">
        <v>432</v>
      </c>
      <c r="G129" s="27">
        <v>45029</v>
      </c>
      <c r="H129" s="25" t="s">
        <v>34</v>
      </c>
      <c r="I129" s="28">
        <v>2800000</v>
      </c>
      <c r="J129" s="28">
        <v>2800000</v>
      </c>
      <c r="K129" s="25" t="s">
        <v>573</v>
      </c>
      <c r="L129" s="28">
        <v>2800000</v>
      </c>
      <c r="M129" s="28">
        <v>2800000</v>
      </c>
      <c r="N129" s="28">
        <v>2800000</v>
      </c>
      <c r="O129" s="28">
        <v>0</v>
      </c>
      <c r="P129" s="29"/>
      <c r="Q129" s="28">
        <v>0</v>
      </c>
      <c r="R129" s="28"/>
      <c r="S129" s="28"/>
      <c r="T129" s="27">
        <v>45169</v>
      </c>
    </row>
    <row r="130" spans="1:20" x14ac:dyDescent="0.2">
      <c r="A130" s="25">
        <v>800205977</v>
      </c>
      <c r="B130" s="26" t="s">
        <v>11</v>
      </c>
      <c r="C130" s="25" t="s">
        <v>12</v>
      </c>
      <c r="D130" s="26">
        <v>2289</v>
      </c>
      <c r="E130" s="26" t="s">
        <v>178</v>
      </c>
      <c r="F130" s="26" t="s">
        <v>433</v>
      </c>
      <c r="G130" s="27">
        <v>45029</v>
      </c>
      <c r="H130" s="25" t="s">
        <v>34</v>
      </c>
      <c r="I130" s="28">
        <v>2800000</v>
      </c>
      <c r="J130" s="28">
        <v>2800000</v>
      </c>
      <c r="K130" s="25" t="s">
        <v>573</v>
      </c>
      <c r="L130" s="28">
        <v>2800000</v>
      </c>
      <c r="M130" s="28">
        <v>2800000</v>
      </c>
      <c r="N130" s="28">
        <v>2800000</v>
      </c>
      <c r="O130" s="28">
        <v>0</v>
      </c>
      <c r="P130" s="29"/>
      <c r="Q130" s="28">
        <v>0</v>
      </c>
      <c r="R130" s="28"/>
      <c r="S130" s="28"/>
      <c r="T130" s="27">
        <v>45169</v>
      </c>
    </row>
    <row r="131" spans="1:20" x14ac:dyDescent="0.2">
      <c r="A131" s="25">
        <v>800205977</v>
      </c>
      <c r="B131" s="26" t="s">
        <v>11</v>
      </c>
      <c r="C131" s="25" t="s">
        <v>12</v>
      </c>
      <c r="D131" s="26">
        <v>2290</v>
      </c>
      <c r="E131" s="26" t="s">
        <v>179</v>
      </c>
      <c r="F131" s="26" t="s">
        <v>434</v>
      </c>
      <c r="G131" s="27">
        <v>45029</v>
      </c>
      <c r="H131" s="25" t="s">
        <v>34</v>
      </c>
      <c r="I131" s="28">
        <v>2800000</v>
      </c>
      <c r="J131" s="28">
        <v>2800000</v>
      </c>
      <c r="K131" s="25" t="s">
        <v>573</v>
      </c>
      <c r="L131" s="28">
        <v>2800000</v>
      </c>
      <c r="M131" s="28">
        <v>2800000</v>
      </c>
      <c r="N131" s="28">
        <v>2800000</v>
      </c>
      <c r="O131" s="28">
        <v>0</v>
      </c>
      <c r="P131" s="29"/>
      <c r="Q131" s="28">
        <v>0</v>
      </c>
      <c r="R131" s="28"/>
      <c r="S131" s="28"/>
      <c r="T131" s="27">
        <v>45169</v>
      </c>
    </row>
    <row r="132" spans="1:20" x14ac:dyDescent="0.2">
      <c r="A132" s="25">
        <v>800205977</v>
      </c>
      <c r="B132" s="26" t="s">
        <v>11</v>
      </c>
      <c r="C132" s="25" t="s">
        <v>12</v>
      </c>
      <c r="D132" s="26">
        <v>2291</v>
      </c>
      <c r="E132" s="26" t="s">
        <v>180</v>
      </c>
      <c r="F132" s="26" t="s">
        <v>435</v>
      </c>
      <c r="G132" s="27">
        <v>45029</v>
      </c>
      <c r="H132" s="25" t="s">
        <v>34</v>
      </c>
      <c r="I132" s="28">
        <v>1680000</v>
      </c>
      <c r="J132" s="28">
        <v>1680000</v>
      </c>
      <c r="K132" s="25" t="s">
        <v>573</v>
      </c>
      <c r="L132" s="28">
        <v>1680000</v>
      </c>
      <c r="M132" s="28">
        <v>1680000</v>
      </c>
      <c r="N132" s="28">
        <v>1680000</v>
      </c>
      <c r="O132" s="28">
        <v>0</v>
      </c>
      <c r="P132" s="29"/>
      <c r="Q132" s="28">
        <v>0</v>
      </c>
      <c r="R132" s="28"/>
      <c r="S132" s="28"/>
      <c r="T132" s="27">
        <v>45169</v>
      </c>
    </row>
    <row r="133" spans="1:20" x14ac:dyDescent="0.2">
      <c r="A133" s="25">
        <v>800205977</v>
      </c>
      <c r="B133" s="26" t="s">
        <v>11</v>
      </c>
      <c r="C133" s="25" t="s">
        <v>12</v>
      </c>
      <c r="D133" s="26">
        <v>2292</v>
      </c>
      <c r="E133" s="26" t="s">
        <v>181</v>
      </c>
      <c r="F133" s="26" t="s">
        <v>436</v>
      </c>
      <c r="G133" s="27">
        <v>45029</v>
      </c>
      <c r="H133" s="25" t="s">
        <v>34</v>
      </c>
      <c r="I133" s="28">
        <v>1960000</v>
      </c>
      <c r="J133" s="28">
        <v>1960000</v>
      </c>
      <c r="K133" s="25" t="s">
        <v>573</v>
      </c>
      <c r="L133" s="28">
        <v>1960000</v>
      </c>
      <c r="M133" s="28">
        <v>1960000</v>
      </c>
      <c r="N133" s="28">
        <v>1960000</v>
      </c>
      <c r="O133" s="28">
        <v>0</v>
      </c>
      <c r="P133" s="29"/>
      <c r="Q133" s="28">
        <v>0</v>
      </c>
      <c r="R133" s="28"/>
      <c r="S133" s="28"/>
      <c r="T133" s="27">
        <v>45169</v>
      </c>
    </row>
    <row r="134" spans="1:20" x14ac:dyDescent="0.2">
      <c r="A134" s="25">
        <v>800205977</v>
      </c>
      <c r="B134" s="26" t="s">
        <v>11</v>
      </c>
      <c r="C134" s="25" t="s">
        <v>12</v>
      </c>
      <c r="D134" s="26">
        <v>2293</v>
      </c>
      <c r="E134" s="26" t="s">
        <v>182</v>
      </c>
      <c r="F134" s="26" t="s">
        <v>437</v>
      </c>
      <c r="G134" s="27">
        <v>45029</v>
      </c>
      <c r="H134" s="25" t="s">
        <v>34</v>
      </c>
      <c r="I134" s="28">
        <v>2800000</v>
      </c>
      <c r="J134" s="28">
        <v>2800000</v>
      </c>
      <c r="K134" s="25" t="s">
        <v>573</v>
      </c>
      <c r="L134" s="28">
        <v>2800000</v>
      </c>
      <c r="M134" s="28">
        <v>2800000</v>
      </c>
      <c r="N134" s="28">
        <v>2800000</v>
      </c>
      <c r="O134" s="28">
        <v>0</v>
      </c>
      <c r="P134" s="29"/>
      <c r="Q134" s="28">
        <v>0</v>
      </c>
      <c r="R134" s="28"/>
      <c r="S134" s="28"/>
      <c r="T134" s="27">
        <v>45169</v>
      </c>
    </row>
    <row r="135" spans="1:20" x14ac:dyDescent="0.2">
      <c r="A135" s="25">
        <v>800205977</v>
      </c>
      <c r="B135" s="26" t="s">
        <v>11</v>
      </c>
      <c r="C135" s="25" t="s">
        <v>12</v>
      </c>
      <c r="D135" s="26">
        <v>2294</v>
      </c>
      <c r="E135" s="26" t="s">
        <v>183</v>
      </c>
      <c r="F135" s="26" t="s">
        <v>438</v>
      </c>
      <c r="G135" s="27">
        <v>45029</v>
      </c>
      <c r="H135" s="25" t="s">
        <v>34</v>
      </c>
      <c r="I135" s="28">
        <v>4200000</v>
      </c>
      <c r="J135" s="28">
        <v>4200000</v>
      </c>
      <c r="K135" s="25" t="s">
        <v>573</v>
      </c>
      <c r="L135" s="28">
        <v>4200000</v>
      </c>
      <c r="M135" s="28">
        <v>4200000</v>
      </c>
      <c r="N135" s="28">
        <v>4200000</v>
      </c>
      <c r="O135" s="28">
        <v>4200000</v>
      </c>
      <c r="P135" s="29">
        <v>1910753666</v>
      </c>
      <c r="Q135" s="28">
        <v>0</v>
      </c>
      <c r="R135" s="28"/>
      <c r="S135" s="28"/>
      <c r="T135" s="27">
        <v>45169</v>
      </c>
    </row>
    <row r="136" spans="1:20" x14ac:dyDescent="0.2">
      <c r="A136" s="25">
        <v>800205977</v>
      </c>
      <c r="B136" s="26" t="s">
        <v>11</v>
      </c>
      <c r="C136" s="25" t="s">
        <v>12</v>
      </c>
      <c r="D136" s="26">
        <v>2295</v>
      </c>
      <c r="E136" s="26" t="s">
        <v>184</v>
      </c>
      <c r="F136" s="26" t="s">
        <v>439</v>
      </c>
      <c r="G136" s="27">
        <v>45029</v>
      </c>
      <c r="H136" s="25" t="s">
        <v>34</v>
      </c>
      <c r="I136" s="28">
        <v>2800000</v>
      </c>
      <c r="J136" s="28">
        <v>2800000</v>
      </c>
      <c r="K136" s="25" t="s">
        <v>573</v>
      </c>
      <c r="L136" s="28">
        <v>2800000</v>
      </c>
      <c r="M136" s="28">
        <v>2800000</v>
      </c>
      <c r="N136" s="28">
        <v>2800000</v>
      </c>
      <c r="O136" s="28">
        <v>0</v>
      </c>
      <c r="P136" s="29"/>
      <c r="Q136" s="28">
        <v>0</v>
      </c>
      <c r="R136" s="28"/>
      <c r="S136" s="28"/>
      <c r="T136" s="27">
        <v>45169</v>
      </c>
    </row>
    <row r="137" spans="1:20" x14ac:dyDescent="0.2">
      <c r="A137" s="25">
        <v>800205977</v>
      </c>
      <c r="B137" s="26" t="s">
        <v>11</v>
      </c>
      <c r="C137" s="25" t="s">
        <v>12</v>
      </c>
      <c r="D137" s="26">
        <v>2296</v>
      </c>
      <c r="E137" s="26" t="s">
        <v>185</v>
      </c>
      <c r="F137" s="26" t="s">
        <v>440</v>
      </c>
      <c r="G137" s="27">
        <v>45029</v>
      </c>
      <c r="H137" s="25" t="s">
        <v>34</v>
      </c>
      <c r="I137" s="28">
        <v>5145000</v>
      </c>
      <c r="J137" s="28">
        <v>5145000</v>
      </c>
      <c r="K137" s="25" t="s">
        <v>573</v>
      </c>
      <c r="L137" s="28">
        <v>5145000</v>
      </c>
      <c r="M137" s="28">
        <v>5145000</v>
      </c>
      <c r="N137" s="28">
        <v>5145000</v>
      </c>
      <c r="O137" s="28">
        <v>0</v>
      </c>
      <c r="P137" s="29"/>
      <c r="Q137" s="28">
        <v>0</v>
      </c>
      <c r="R137" s="28"/>
      <c r="S137" s="28"/>
      <c r="T137" s="27">
        <v>45169</v>
      </c>
    </row>
    <row r="138" spans="1:20" x14ac:dyDescent="0.2">
      <c r="A138" s="25">
        <v>800205977</v>
      </c>
      <c r="B138" s="26" t="s">
        <v>11</v>
      </c>
      <c r="C138" s="25" t="s">
        <v>12</v>
      </c>
      <c r="D138" s="26">
        <v>2297</v>
      </c>
      <c r="E138" s="26" t="s">
        <v>186</v>
      </c>
      <c r="F138" s="26" t="s">
        <v>441</v>
      </c>
      <c r="G138" s="27">
        <v>45029</v>
      </c>
      <c r="H138" s="25" t="s">
        <v>34</v>
      </c>
      <c r="I138" s="28">
        <v>2660000</v>
      </c>
      <c r="J138" s="28">
        <v>2660000</v>
      </c>
      <c r="K138" s="25" t="s">
        <v>573</v>
      </c>
      <c r="L138" s="28">
        <v>2660000</v>
      </c>
      <c r="M138" s="28">
        <v>2660000</v>
      </c>
      <c r="N138" s="28">
        <v>2660000</v>
      </c>
      <c r="O138" s="28">
        <v>0</v>
      </c>
      <c r="P138" s="29"/>
      <c r="Q138" s="28">
        <v>0</v>
      </c>
      <c r="R138" s="28"/>
      <c r="S138" s="28"/>
      <c r="T138" s="27">
        <v>45169</v>
      </c>
    </row>
    <row r="139" spans="1:20" x14ac:dyDescent="0.2">
      <c r="A139" s="25">
        <v>800205977</v>
      </c>
      <c r="B139" s="26" t="s">
        <v>11</v>
      </c>
      <c r="C139" s="25" t="s">
        <v>12</v>
      </c>
      <c r="D139" s="26">
        <v>2298</v>
      </c>
      <c r="E139" s="26" t="s">
        <v>187</v>
      </c>
      <c r="F139" s="26" t="s">
        <v>442</v>
      </c>
      <c r="G139" s="27">
        <v>45029</v>
      </c>
      <c r="H139" s="25" t="s">
        <v>34</v>
      </c>
      <c r="I139" s="28">
        <v>2520000</v>
      </c>
      <c r="J139" s="28">
        <v>2520000</v>
      </c>
      <c r="K139" s="25" t="s">
        <v>573</v>
      </c>
      <c r="L139" s="28">
        <v>2520000</v>
      </c>
      <c r="M139" s="28">
        <v>2520000</v>
      </c>
      <c r="N139" s="28">
        <v>2520000</v>
      </c>
      <c r="O139" s="28">
        <v>0</v>
      </c>
      <c r="P139" s="29"/>
      <c r="Q139" s="28">
        <v>0</v>
      </c>
      <c r="R139" s="28"/>
      <c r="S139" s="28"/>
      <c r="T139" s="27">
        <v>45169</v>
      </c>
    </row>
    <row r="140" spans="1:20" x14ac:dyDescent="0.2">
      <c r="A140" s="25">
        <v>800205977</v>
      </c>
      <c r="B140" s="26" t="s">
        <v>11</v>
      </c>
      <c r="C140" s="25" t="s">
        <v>12</v>
      </c>
      <c r="D140" s="26">
        <v>2299</v>
      </c>
      <c r="E140" s="26" t="s">
        <v>188</v>
      </c>
      <c r="F140" s="26" t="s">
        <v>443</v>
      </c>
      <c r="G140" s="27">
        <v>45029</v>
      </c>
      <c r="H140" s="25" t="s">
        <v>34</v>
      </c>
      <c r="I140" s="28">
        <v>2800000</v>
      </c>
      <c r="J140" s="28">
        <v>2800000</v>
      </c>
      <c r="K140" s="25" t="s">
        <v>573</v>
      </c>
      <c r="L140" s="28">
        <v>2800000</v>
      </c>
      <c r="M140" s="28">
        <v>2800000</v>
      </c>
      <c r="N140" s="28">
        <v>2800000</v>
      </c>
      <c r="O140" s="28">
        <v>2800000</v>
      </c>
      <c r="P140" s="29">
        <v>1910753667</v>
      </c>
      <c r="Q140" s="28">
        <v>0</v>
      </c>
      <c r="R140" s="28"/>
      <c r="S140" s="28"/>
      <c r="T140" s="27">
        <v>45169</v>
      </c>
    </row>
    <row r="141" spans="1:20" x14ac:dyDescent="0.2">
      <c r="A141" s="25">
        <v>800205977</v>
      </c>
      <c r="B141" s="26" t="s">
        <v>11</v>
      </c>
      <c r="C141" s="25" t="s">
        <v>12</v>
      </c>
      <c r="D141" s="26">
        <v>2300</v>
      </c>
      <c r="E141" s="26" t="s">
        <v>189</v>
      </c>
      <c r="F141" s="26" t="s">
        <v>444</v>
      </c>
      <c r="G141" s="27">
        <v>45029</v>
      </c>
      <c r="H141" s="25" t="s">
        <v>34</v>
      </c>
      <c r="I141" s="28">
        <v>2800000</v>
      </c>
      <c r="J141" s="28">
        <v>2800000</v>
      </c>
      <c r="K141" s="25" t="s">
        <v>573</v>
      </c>
      <c r="L141" s="28">
        <v>2800000</v>
      </c>
      <c r="M141" s="28">
        <v>2800000</v>
      </c>
      <c r="N141" s="28">
        <v>2800000</v>
      </c>
      <c r="O141" s="28">
        <v>0</v>
      </c>
      <c r="P141" s="29"/>
      <c r="Q141" s="28">
        <v>0</v>
      </c>
      <c r="R141" s="28"/>
      <c r="S141" s="28"/>
      <c r="T141" s="27">
        <v>45169</v>
      </c>
    </row>
    <row r="142" spans="1:20" x14ac:dyDescent="0.2">
      <c r="A142" s="25">
        <v>800205977</v>
      </c>
      <c r="B142" s="26" t="s">
        <v>11</v>
      </c>
      <c r="C142" s="25" t="s">
        <v>12</v>
      </c>
      <c r="D142" s="26">
        <v>2301</v>
      </c>
      <c r="E142" s="26" t="s">
        <v>190</v>
      </c>
      <c r="F142" s="26" t="s">
        <v>445</v>
      </c>
      <c r="G142" s="27">
        <v>45029</v>
      </c>
      <c r="H142" s="25" t="s">
        <v>34</v>
      </c>
      <c r="I142" s="28">
        <v>2800000</v>
      </c>
      <c r="J142" s="28">
        <v>2800000</v>
      </c>
      <c r="K142" s="25" t="s">
        <v>573</v>
      </c>
      <c r="L142" s="28">
        <v>2800000</v>
      </c>
      <c r="M142" s="28">
        <v>2800000</v>
      </c>
      <c r="N142" s="28">
        <v>2800000</v>
      </c>
      <c r="O142" s="28">
        <v>0</v>
      </c>
      <c r="P142" s="29"/>
      <c r="Q142" s="28">
        <v>0</v>
      </c>
      <c r="R142" s="28"/>
      <c r="S142" s="28"/>
      <c r="T142" s="27">
        <v>45169</v>
      </c>
    </row>
    <row r="143" spans="1:20" x14ac:dyDescent="0.2">
      <c r="A143" s="25">
        <v>800205977</v>
      </c>
      <c r="B143" s="26" t="s">
        <v>11</v>
      </c>
      <c r="C143" s="25" t="s">
        <v>12</v>
      </c>
      <c r="D143" s="26">
        <v>2302</v>
      </c>
      <c r="E143" s="26" t="s">
        <v>191</v>
      </c>
      <c r="F143" s="26" t="s">
        <v>446</v>
      </c>
      <c r="G143" s="27">
        <v>45029</v>
      </c>
      <c r="H143" s="25" t="s">
        <v>34</v>
      </c>
      <c r="I143" s="28">
        <v>1050000</v>
      </c>
      <c r="J143" s="28">
        <v>1050000</v>
      </c>
      <c r="K143" s="25" t="s">
        <v>573</v>
      </c>
      <c r="L143" s="28">
        <v>1050000</v>
      </c>
      <c r="M143" s="28">
        <v>1050000</v>
      </c>
      <c r="N143" s="28">
        <v>1050000</v>
      </c>
      <c r="O143" s="28">
        <v>0</v>
      </c>
      <c r="P143" s="29"/>
      <c r="Q143" s="28">
        <v>0</v>
      </c>
      <c r="R143" s="28"/>
      <c r="S143" s="28"/>
      <c r="T143" s="27">
        <v>45169</v>
      </c>
    </row>
    <row r="144" spans="1:20" x14ac:dyDescent="0.2">
      <c r="A144" s="25">
        <v>800205977</v>
      </c>
      <c r="B144" s="26" t="s">
        <v>11</v>
      </c>
      <c r="C144" s="25" t="s">
        <v>12</v>
      </c>
      <c r="D144" s="26">
        <v>2303</v>
      </c>
      <c r="E144" s="26" t="s">
        <v>192</v>
      </c>
      <c r="F144" s="26" t="s">
        <v>447</v>
      </c>
      <c r="G144" s="27">
        <v>45029</v>
      </c>
      <c r="H144" s="25" t="s">
        <v>34</v>
      </c>
      <c r="I144" s="28">
        <v>2800000</v>
      </c>
      <c r="J144" s="28">
        <v>2800000</v>
      </c>
      <c r="K144" s="25" t="s">
        <v>573</v>
      </c>
      <c r="L144" s="28">
        <v>2800000</v>
      </c>
      <c r="M144" s="28">
        <v>2800000</v>
      </c>
      <c r="N144" s="28">
        <v>2800000</v>
      </c>
      <c r="O144" s="28">
        <v>0</v>
      </c>
      <c r="P144" s="29"/>
      <c r="Q144" s="28">
        <v>0</v>
      </c>
      <c r="R144" s="28"/>
      <c r="S144" s="28"/>
      <c r="T144" s="27">
        <v>45169</v>
      </c>
    </row>
    <row r="145" spans="1:20" x14ac:dyDescent="0.2">
      <c r="A145" s="25">
        <v>800205977</v>
      </c>
      <c r="B145" s="26" t="s">
        <v>11</v>
      </c>
      <c r="C145" s="25" t="s">
        <v>12</v>
      </c>
      <c r="D145" s="26">
        <v>2304</v>
      </c>
      <c r="E145" s="26" t="s">
        <v>193</v>
      </c>
      <c r="F145" s="26" t="s">
        <v>448</v>
      </c>
      <c r="G145" s="27">
        <v>45029</v>
      </c>
      <c r="H145" s="25" t="s">
        <v>34</v>
      </c>
      <c r="I145" s="28">
        <v>2800000</v>
      </c>
      <c r="J145" s="28">
        <v>2800000</v>
      </c>
      <c r="K145" s="25" t="s">
        <v>573</v>
      </c>
      <c r="L145" s="28">
        <v>2800000</v>
      </c>
      <c r="M145" s="28">
        <v>2800000</v>
      </c>
      <c r="N145" s="28">
        <v>2800000</v>
      </c>
      <c r="O145" s="28">
        <v>0</v>
      </c>
      <c r="P145" s="29"/>
      <c r="Q145" s="28">
        <v>0</v>
      </c>
      <c r="R145" s="28"/>
      <c r="S145" s="28"/>
      <c r="T145" s="27">
        <v>45169</v>
      </c>
    </row>
    <row r="146" spans="1:20" x14ac:dyDescent="0.2">
      <c r="A146" s="25">
        <v>800205977</v>
      </c>
      <c r="B146" s="26" t="s">
        <v>11</v>
      </c>
      <c r="C146" s="25" t="s">
        <v>12</v>
      </c>
      <c r="D146" s="26">
        <v>2305</v>
      </c>
      <c r="E146" s="26" t="s">
        <v>194</v>
      </c>
      <c r="F146" s="26" t="s">
        <v>449</v>
      </c>
      <c r="G146" s="27">
        <v>45029</v>
      </c>
      <c r="H146" s="25" t="s">
        <v>34</v>
      </c>
      <c r="I146" s="28">
        <v>2240000</v>
      </c>
      <c r="J146" s="28">
        <v>2240000</v>
      </c>
      <c r="K146" s="25" t="s">
        <v>573</v>
      </c>
      <c r="L146" s="28">
        <v>2240000</v>
      </c>
      <c r="M146" s="28">
        <v>2240000</v>
      </c>
      <c r="N146" s="28">
        <v>2240000</v>
      </c>
      <c r="O146" s="28">
        <v>0</v>
      </c>
      <c r="P146" s="29"/>
      <c r="Q146" s="28">
        <v>0</v>
      </c>
      <c r="R146" s="28"/>
      <c r="S146" s="28"/>
      <c r="T146" s="27">
        <v>45169</v>
      </c>
    </row>
    <row r="147" spans="1:20" x14ac:dyDescent="0.2">
      <c r="A147" s="25">
        <v>800205977</v>
      </c>
      <c r="B147" s="26" t="s">
        <v>11</v>
      </c>
      <c r="C147" s="25" t="s">
        <v>12</v>
      </c>
      <c r="D147" s="26">
        <v>2306</v>
      </c>
      <c r="E147" s="26" t="s">
        <v>195</v>
      </c>
      <c r="F147" s="26" t="s">
        <v>450</v>
      </c>
      <c r="G147" s="27">
        <v>45029</v>
      </c>
      <c r="H147" s="25" t="s">
        <v>34</v>
      </c>
      <c r="I147" s="28">
        <v>1368000</v>
      </c>
      <c r="J147" s="28">
        <v>1368000</v>
      </c>
      <c r="K147" s="25" t="s">
        <v>573</v>
      </c>
      <c r="L147" s="28">
        <v>1368000</v>
      </c>
      <c r="M147" s="28">
        <v>1368000</v>
      </c>
      <c r="N147" s="28">
        <v>1368000</v>
      </c>
      <c r="O147" s="28">
        <v>0</v>
      </c>
      <c r="P147" s="29"/>
      <c r="Q147" s="28">
        <v>0</v>
      </c>
      <c r="R147" s="28"/>
      <c r="S147" s="28"/>
      <c r="T147" s="27">
        <v>45169</v>
      </c>
    </row>
    <row r="148" spans="1:20" x14ac:dyDescent="0.2">
      <c r="A148" s="25">
        <v>800205977</v>
      </c>
      <c r="B148" s="26" t="s">
        <v>11</v>
      </c>
      <c r="C148" s="25" t="s">
        <v>12</v>
      </c>
      <c r="D148" s="26">
        <v>2307</v>
      </c>
      <c r="E148" s="26" t="s">
        <v>196</v>
      </c>
      <c r="F148" s="26" t="s">
        <v>451</v>
      </c>
      <c r="G148" s="27">
        <v>45029</v>
      </c>
      <c r="H148" s="25" t="s">
        <v>34</v>
      </c>
      <c r="I148" s="28">
        <v>2800000</v>
      </c>
      <c r="J148" s="28">
        <v>2800000</v>
      </c>
      <c r="K148" s="25" t="s">
        <v>573</v>
      </c>
      <c r="L148" s="28">
        <v>2800000</v>
      </c>
      <c r="M148" s="28">
        <v>2800000</v>
      </c>
      <c r="N148" s="28">
        <v>2800000</v>
      </c>
      <c r="O148" s="28">
        <v>0</v>
      </c>
      <c r="P148" s="29"/>
      <c r="Q148" s="28">
        <v>0</v>
      </c>
      <c r="R148" s="28"/>
      <c r="S148" s="28"/>
      <c r="T148" s="27">
        <v>45169</v>
      </c>
    </row>
    <row r="149" spans="1:20" x14ac:dyDescent="0.2">
      <c r="A149" s="25">
        <v>800205977</v>
      </c>
      <c r="B149" s="26" t="s">
        <v>11</v>
      </c>
      <c r="C149" s="25" t="s">
        <v>12</v>
      </c>
      <c r="D149" s="26">
        <v>2349</v>
      </c>
      <c r="E149" s="26" t="s">
        <v>197</v>
      </c>
      <c r="F149" s="26" t="s">
        <v>452</v>
      </c>
      <c r="G149" s="27">
        <v>45174</v>
      </c>
      <c r="H149" s="25" t="s">
        <v>39</v>
      </c>
      <c r="I149" s="28">
        <v>1120000</v>
      </c>
      <c r="J149" s="28">
        <f>+I149</f>
        <v>1120000</v>
      </c>
      <c r="K149" s="25" t="s">
        <v>573</v>
      </c>
      <c r="L149" s="28">
        <v>1120000</v>
      </c>
      <c r="M149" s="28">
        <v>1120000</v>
      </c>
      <c r="N149" s="28">
        <v>1120000</v>
      </c>
      <c r="O149" s="28">
        <v>0</v>
      </c>
      <c r="P149" s="29"/>
      <c r="Q149" s="28">
        <v>0</v>
      </c>
      <c r="R149" s="28"/>
      <c r="S149" s="28"/>
      <c r="T149" s="27">
        <v>45169</v>
      </c>
    </row>
    <row r="150" spans="1:20" x14ac:dyDescent="0.2">
      <c r="A150" s="25">
        <v>800205977</v>
      </c>
      <c r="B150" s="26" t="s">
        <v>11</v>
      </c>
      <c r="C150" s="25" t="s">
        <v>12</v>
      </c>
      <c r="D150" s="26">
        <v>2350</v>
      </c>
      <c r="E150" s="26" t="s">
        <v>198</v>
      </c>
      <c r="F150" s="26" t="s">
        <v>453</v>
      </c>
      <c r="G150" s="27">
        <v>45174</v>
      </c>
      <c r="H150" s="25" t="s">
        <v>39</v>
      </c>
      <c r="I150" s="28">
        <v>5600000</v>
      </c>
      <c r="J150" s="28">
        <f t="shared" ref="J150:J256" si="1">+I150</f>
        <v>5600000</v>
      </c>
      <c r="K150" s="25" t="s">
        <v>573</v>
      </c>
      <c r="L150" s="28">
        <v>5600000</v>
      </c>
      <c r="M150" s="28">
        <v>5600000</v>
      </c>
      <c r="N150" s="28">
        <v>5600000</v>
      </c>
      <c r="O150" s="28">
        <v>0</v>
      </c>
      <c r="P150" s="29"/>
      <c r="Q150" s="28">
        <v>0</v>
      </c>
      <c r="R150" s="28"/>
      <c r="S150" s="28"/>
      <c r="T150" s="27">
        <v>45169</v>
      </c>
    </row>
    <row r="151" spans="1:20" x14ac:dyDescent="0.2">
      <c r="A151" s="25">
        <v>800205977</v>
      </c>
      <c r="B151" s="26" t="s">
        <v>11</v>
      </c>
      <c r="C151" s="25" t="s">
        <v>12</v>
      </c>
      <c r="D151" s="26">
        <v>2351</v>
      </c>
      <c r="E151" s="26" t="s">
        <v>199</v>
      </c>
      <c r="F151" s="26" t="s">
        <v>454</v>
      </c>
      <c r="G151" s="27">
        <v>45174</v>
      </c>
      <c r="H151" s="25" t="s">
        <v>39</v>
      </c>
      <c r="I151" s="28">
        <v>735000</v>
      </c>
      <c r="J151" s="28">
        <f t="shared" si="1"/>
        <v>735000</v>
      </c>
      <c r="K151" s="25" t="s">
        <v>573</v>
      </c>
      <c r="L151" s="28">
        <v>735000</v>
      </c>
      <c r="M151" s="28">
        <v>735000</v>
      </c>
      <c r="N151" s="28">
        <v>735000</v>
      </c>
      <c r="O151" s="28">
        <v>0</v>
      </c>
      <c r="P151" s="29"/>
      <c r="Q151" s="28">
        <v>0</v>
      </c>
      <c r="R151" s="28"/>
      <c r="S151" s="28"/>
      <c r="T151" s="27">
        <v>45169</v>
      </c>
    </row>
    <row r="152" spans="1:20" x14ac:dyDescent="0.2">
      <c r="A152" s="25">
        <v>800205977</v>
      </c>
      <c r="B152" s="26" t="s">
        <v>11</v>
      </c>
      <c r="C152" s="25" t="s">
        <v>12</v>
      </c>
      <c r="D152" s="26">
        <v>2352</v>
      </c>
      <c r="E152" s="26" t="s">
        <v>200</v>
      </c>
      <c r="F152" s="26" t="s">
        <v>455</v>
      </c>
      <c r="G152" s="27">
        <v>45174</v>
      </c>
      <c r="H152" s="25" t="s">
        <v>39</v>
      </c>
      <c r="I152" s="28">
        <v>4200000</v>
      </c>
      <c r="J152" s="28">
        <f t="shared" si="1"/>
        <v>4200000</v>
      </c>
      <c r="K152" s="25" t="s">
        <v>573</v>
      </c>
      <c r="L152" s="28">
        <v>4200000</v>
      </c>
      <c r="M152" s="28">
        <v>4200000</v>
      </c>
      <c r="N152" s="28">
        <v>4200000</v>
      </c>
      <c r="O152" s="28">
        <v>0</v>
      </c>
      <c r="P152" s="29"/>
      <c r="Q152" s="28">
        <v>0</v>
      </c>
      <c r="R152" s="28"/>
      <c r="S152" s="28"/>
      <c r="T152" s="27">
        <v>45169</v>
      </c>
    </row>
    <row r="153" spans="1:20" x14ac:dyDescent="0.2">
      <c r="A153" s="25">
        <v>800205977</v>
      </c>
      <c r="B153" s="26" t="s">
        <v>11</v>
      </c>
      <c r="C153" s="25" t="s">
        <v>12</v>
      </c>
      <c r="D153" s="26">
        <v>2353</v>
      </c>
      <c r="E153" s="26" t="s">
        <v>201</v>
      </c>
      <c r="F153" s="26" t="s">
        <v>456</v>
      </c>
      <c r="G153" s="27">
        <v>45174</v>
      </c>
      <c r="H153" s="25" t="s">
        <v>39</v>
      </c>
      <c r="I153" s="28">
        <v>2800000</v>
      </c>
      <c r="J153" s="28">
        <f t="shared" si="1"/>
        <v>2800000</v>
      </c>
      <c r="K153" s="25" t="s">
        <v>573</v>
      </c>
      <c r="L153" s="28">
        <v>2800000</v>
      </c>
      <c r="M153" s="28">
        <v>2800000</v>
      </c>
      <c r="N153" s="28">
        <v>2800000</v>
      </c>
      <c r="O153" s="28">
        <v>0</v>
      </c>
      <c r="P153" s="29"/>
      <c r="Q153" s="28">
        <v>0</v>
      </c>
      <c r="R153" s="28"/>
      <c r="S153" s="28"/>
      <c r="T153" s="27">
        <v>45169</v>
      </c>
    </row>
    <row r="154" spans="1:20" x14ac:dyDescent="0.2">
      <c r="A154" s="25">
        <v>800205977</v>
      </c>
      <c r="B154" s="26" t="s">
        <v>11</v>
      </c>
      <c r="C154" s="25" t="s">
        <v>12</v>
      </c>
      <c r="D154" s="26">
        <v>2354</v>
      </c>
      <c r="E154" s="26" t="s">
        <v>202</v>
      </c>
      <c r="F154" s="26" t="s">
        <v>457</v>
      </c>
      <c r="G154" s="27">
        <v>45174</v>
      </c>
      <c r="H154" s="25" t="s">
        <v>39</v>
      </c>
      <c r="I154" s="28">
        <v>5600000</v>
      </c>
      <c r="J154" s="28">
        <f t="shared" si="1"/>
        <v>5600000</v>
      </c>
      <c r="K154" s="25" t="s">
        <v>573</v>
      </c>
      <c r="L154" s="28">
        <v>5600000</v>
      </c>
      <c r="M154" s="28">
        <v>5600000</v>
      </c>
      <c r="N154" s="28">
        <v>5600000</v>
      </c>
      <c r="O154" s="28">
        <v>0</v>
      </c>
      <c r="P154" s="29"/>
      <c r="Q154" s="28">
        <v>0</v>
      </c>
      <c r="R154" s="28"/>
      <c r="S154" s="28"/>
      <c r="T154" s="27">
        <v>45169</v>
      </c>
    </row>
    <row r="155" spans="1:20" x14ac:dyDescent="0.2">
      <c r="A155" s="25">
        <v>800205977</v>
      </c>
      <c r="B155" s="26" t="s">
        <v>11</v>
      </c>
      <c r="C155" s="25" t="s">
        <v>12</v>
      </c>
      <c r="D155" s="26">
        <v>2355</v>
      </c>
      <c r="E155" s="26" t="s">
        <v>203</v>
      </c>
      <c r="F155" s="26" t="s">
        <v>458</v>
      </c>
      <c r="G155" s="27">
        <v>45174</v>
      </c>
      <c r="H155" s="25" t="s">
        <v>39</v>
      </c>
      <c r="I155" s="28">
        <v>2100000</v>
      </c>
      <c r="J155" s="28">
        <f t="shared" si="1"/>
        <v>2100000</v>
      </c>
      <c r="K155" s="25" t="s">
        <v>573</v>
      </c>
      <c r="L155" s="28">
        <v>2100000</v>
      </c>
      <c r="M155" s="28">
        <v>2100000</v>
      </c>
      <c r="N155" s="28">
        <v>2100000</v>
      </c>
      <c r="O155" s="28">
        <v>0</v>
      </c>
      <c r="P155" s="29"/>
      <c r="Q155" s="28">
        <v>0</v>
      </c>
      <c r="R155" s="28"/>
      <c r="S155" s="28"/>
      <c r="T155" s="27">
        <v>45169</v>
      </c>
    </row>
    <row r="156" spans="1:20" x14ac:dyDescent="0.2">
      <c r="A156" s="25">
        <v>800205977</v>
      </c>
      <c r="B156" s="26" t="s">
        <v>11</v>
      </c>
      <c r="C156" s="25" t="s">
        <v>12</v>
      </c>
      <c r="D156" s="26">
        <v>2356</v>
      </c>
      <c r="E156" s="26" t="s">
        <v>204</v>
      </c>
      <c r="F156" s="26" t="s">
        <v>459</v>
      </c>
      <c r="G156" s="27">
        <v>45174</v>
      </c>
      <c r="H156" s="25" t="s">
        <v>39</v>
      </c>
      <c r="I156" s="28">
        <v>2800000</v>
      </c>
      <c r="J156" s="28">
        <f t="shared" si="1"/>
        <v>2800000</v>
      </c>
      <c r="K156" s="25" t="s">
        <v>573</v>
      </c>
      <c r="L156" s="28">
        <v>2800000</v>
      </c>
      <c r="M156" s="28">
        <v>2800000</v>
      </c>
      <c r="N156" s="28">
        <v>2800000</v>
      </c>
      <c r="O156" s="28">
        <v>0</v>
      </c>
      <c r="P156" s="29"/>
      <c r="Q156" s="28">
        <v>0</v>
      </c>
      <c r="R156" s="28"/>
      <c r="S156" s="28"/>
      <c r="T156" s="27">
        <v>45169</v>
      </c>
    </row>
    <row r="157" spans="1:20" x14ac:dyDescent="0.2">
      <c r="A157" s="25">
        <v>800205977</v>
      </c>
      <c r="B157" s="26" t="s">
        <v>11</v>
      </c>
      <c r="C157" s="25" t="s">
        <v>12</v>
      </c>
      <c r="D157" s="26">
        <v>2357</v>
      </c>
      <c r="E157" s="26" t="s">
        <v>205</v>
      </c>
      <c r="F157" s="26" t="s">
        <v>460</v>
      </c>
      <c r="G157" s="27">
        <v>45174</v>
      </c>
      <c r="H157" s="25" t="s">
        <v>39</v>
      </c>
      <c r="I157" s="28">
        <v>2800000</v>
      </c>
      <c r="J157" s="28">
        <f t="shared" si="1"/>
        <v>2800000</v>
      </c>
      <c r="K157" s="25" t="s">
        <v>573</v>
      </c>
      <c r="L157" s="28">
        <v>2800000</v>
      </c>
      <c r="M157" s="28">
        <v>2800000</v>
      </c>
      <c r="N157" s="28">
        <v>2800000</v>
      </c>
      <c r="O157" s="28">
        <v>0</v>
      </c>
      <c r="P157" s="29"/>
      <c r="Q157" s="28">
        <v>0</v>
      </c>
      <c r="R157" s="28"/>
      <c r="S157" s="28"/>
      <c r="T157" s="27">
        <v>45169</v>
      </c>
    </row>
    <row r="158" spans="1:20" x14ac:dyDescent="0.2">
      <c r="A158" s="25">
        <v>800205977</v>
      </c>
      <c r="B158" s="26" t="s">
        <v>11</v>
      </c>
      <c r="C158" s="25" t="s">
        <v>12</v>
      </c>
      <c r="D158" s="26">
        <v>2358</v>
      </c>
      <c r="E158" s="26" t="s">
        <v>206</v>
      </c>
      <c r="F158" s="26" t="s">
        <v>461</v>
      </c>
      <c r="G158" s="27">
        <v>45174</v>
      </c>
      <c r="H158" s="25" t="s">
        <v>39</v>
      </c>
      <c r="I158" s="28">
        <v>4200000</v>
      </c>
      <c r="J158" s="28">
        <f t="shared" si="1"/>
        <v>4200000</v>
      </c>
      <c r="K158" s="25" t="s">
        <v>573</v>
      </c>
      <c r="L158" s="28">
        <v>4200000</v>
      </c>
      <c r="M158" s="28">
        <v>4200000</v>
      </c>
      <c r="N158" s="28">
        <v>4200000</v>
      </c>
      <c r="O158" s="28">
        <v>0</v>
      </c>
      <c r="P158" s="29"/>
      <c r="Q158" s="28">
        <v>0</v>
      </c>
      <c r="R158" s="28"/>
      <c r="S158" s="28"/>
      <c r="T158" s="27">
        <v>45169</v>
      </c>
    </row>
    <row r="159" spans="1:20" x14ac:dyDescent="0.2">
      <c r="A159" s="25">
        <v>800205977</v>
      </c>
      <c r="B159" s="26" t="s">
        <v>11</v>
      </c>
      <c r="C159" s="25" t="s">
        <v>12</v>
      </c>
      <c r="D159" s="26">
        <v>2359</v>
      </c>
      <c r="E159" s="26" t="s">
        <v>207</v>
      </c>
      <c r="F159" s="26" t="s">
        <v>462</v>
      </c>
      <c r="G159" s="27">
        <v>45174</v>
      </c>
      <c r="H159" s="25" t="s">
        <v>39</v>
      </c>
      <c r="I159" s="28">
        <v>2660000</v>
      </c>
      <c r="J159" s="28">
        <f t="shared" si="1"/>
        <v>2660000</v>
      </c>
      <c r="K159" s="25" t="s">
        <v>573</v>
      </c>
      <c r="L159" s="28">
        <v>2660000</v>
      </c>
      <c r="M159" s="28">
        <v>2660000</v>
      </c>
      <c r="N159" s="28">
        <v>2660000</v>
      </c>
      <c r="O159" s="28">
        <v>2660000</v>
      </c>
      <c r="P159" s="29">
        <v>1910941946</v>
      </c>
      <c r="Q159" s="28">
        <v>0</v>
      </c>
      <c r="R159" s="28"/>
      <c r="S159" s="28"/>
      <c r="T159" s="27">
        <v>45169</v>
      </c>
    </row>
    <row r="160" spans="1:20" x14ac:dyDescent="0.2">
      <c r="A160" s="25">
        <v>800205977</v>
      </c>
      <c r="B160" s="26" t="s">
        <v>11</v>
      </c>
      <c r="C160" s="25" t="s">
        <v>12</v>
      </c>
      <c r="D160" s="26">
        <v>2360</v>
      </c>
      <c r="E160" s="26" t="s">
        <v>208</v>
      </c>
      <c r="F160" s="26" t="s">
        <v>463</v>
      </c>
      <c r="G160" s="27">
        <v>45265</v>
      </c>
      <c r="H160" s="25" t="s">
        <v>41</v>
      </c>
      <c r="I160" s="28">
        <v>2345000</v>
      </c>
      <c r="J160" s="28">
        <f t="shared" si="1"/>
        <v>2345000</v>
      </c>
      <c r="K160" s="25" t="s">
        <v>573</v>
      </c>
      <c r="L160" s="28">
        <v>2345000</v>
      </c>
      <c r="M160" s="28">
        <v>2345000</v>
      </c>
      <c r="N160" s="28">
        <v>2345000</v>
      </c>
      <c r="O160" s="28">
        <v>0</v>
      </c>
      <c r="P160" s="29"/>
      <c r="Q160" s="28">
        <v>0</v>
      </c>
      <c r="R160" s="28"/>
      <c r="S160" s="28"/>
      <c r="T160" s="27">
        <v>45169</v>
      </c>
    </row>
    <row r="161" spans="1:20" x14ac:dyDescent="0.2">
      <c r="A161" s="25">
        <v>800205977</v>
      </c>
      <c r="B161" s="26" t="s">
        <v>11</v>
      </c>
      <c r="C161" s="25" t="s">
        <v>12</v>
      </c>
      <c r="D161" s="26">
        <v>2361</v>
      </c>
      <c r="E161" s="26" t="s">
        <v>209</v>
      </c>
      <c r="F161" s="26" t="s">
        <v>464</v>
      </c>
      <c r="G161" s="27">
        <v>45265</v>
      </c>
      <c r="H161" s="25" t="s">
        <v>41</v>
      </c>
      <c r="I161" s="28">
        <v>2800000</v>
      </c>
      <c r="J161" s="28">
        <f t="shared" si="1"/>
        <v>2800000</v>
      </c>
      <c r="K161" s="25" t="s">
        <v>573</v>
      </c>
      <c r="L161" s="28">
        <v>2800000</v>
      </c>
      <c r="M161" s="28">
        <v>2800000</v>
      </c>
      <c r="N161" s="28">
        <v>2800000</v>
      </c>
      <c r="O161" s="28">
        <v>0</v>
      </c>
      <c r="P161" s="29"/>
      <c r="Q161" s="28">
        <v>0</v>
      </c>
      <c r="R161" s="28"/>
      <c r="S161" s="28"/>
      <c r="T161" s="27">
        <v>45169</v>
      </c>
    </row>
    <row r="162" spans="1:20" x14ac:dyDescent="0.2">
      <c r="A162" s="25">
        <v>800205977</v>
      </c>
      <c r="B162" s="26" t="s">
        <v>11</v>
      </c>
      <c r="C162" s="25" t="s">
        <v>12</v>
      </c>
      <c r="D162" s="26">
        <v>2363</v>
      </c>
      <c r="E162" s="26" t="s">
        <v>210</v>
      </c>
      <c r="F162" s="26" t="s">
        <v>465</v>
      </c>
      <c r="G162" s="27">
        <v>45265</v>
      </c>
      <c r="H162" s="25" t="s">
        <v>41</v>
      </c>
      <c r="I162" s="28">
        <v>2660000</v>
      </c>
      <c r="J162" s="28">
        <f t="shared" si="1"/>
        <v>2660000</v>
      </c>
      <c r="K162" s="25" t="s">
        <v>573</v>
      </c>
      <c r="L162" s="28">
        <v>2660000</v>
      </c>
      <c r="M162" s="28">
        <v>2660000</v>
      </c>
      <c r="N162" s="28">
        <v>2660000</v>
      </c>
      <c r="O162" s="28">
        <v>2660000</v>
      </c>
      <c r="P162" s="29">
        <v>1910941943</v>
      </c>
      <c r="Q162" s="28">
        <v>0</v>
      </c>
      <c r="R162" s="28"/>
      <c r="S162" s="28"/>
      <c r="T162" s="27">
        <v>45169</v>
      </c>
    </row>
    <row r="163" spans="1:20" x14ac:dyDescent="0.2">
      <c r="A163" s="25">
        <v>800205977</v>
      </c>
      <c r="B163" s="26" t="s">
        <v>11</v>
      </c>
      <c r="C163" s="25" t="s">
        <v>12</v>
      </c>
      <c r="D163" s="26">
        <v>2364</v>
      </c>
      <c r="E163" s="26" t="s">
        <v>211</v>
      </c>
      <c r="F163" s="26" t="s">
        <v>466</v>
      </c>
      <c r="G163" s="27">
        <v>45265</v>
      </c>
      <c r="H163" s="25" t="s">
        <v>41</v>
      </c>
      <c r="I163" s="28">
        <v>3500000</v>
      </c>
      <c r="J163" s="28">
        <f t="shared" si="1"/>
        <v>3500000</v>
      </c>
      <c r="K163" s="25" t="s">
        <v>573</v>
      </c>
      <c r="L163" s="28">
        <v>3500000</v>
      </c>
      <c r="M163" s="28">
        <v>3500000</v>
      </c>
      <c r="N163" s="28">
        <v>3500000</v>
      </c>
      <c r="O163" s="28">
        <v>0</v>
      </c>
      <c r="P163" s="29"/>
      <c r="Q163" s="28">
        <v>0</v>
      </c>
      <c r="R163" s="28"/>
      <c r="S163" s="28"/>
      <c r="T163" s="27">
        <v>45169</v>
      </c>
    </row>
    <row r="164" spans="1:20" x14ac:dyDescent="0.2">
      <c r="A164" s="25">
        <v>800205977</v>
      </c>
      <c r="B164" s="26" t="s">
        <v>11</v>
      </c>
      <c r="C164" s="25" t="s">
        <v>12</v>
      </c>
      <c r="D164" s="26">
        <v>2365</v>
      </c>
      <c r="E164" s="26" t="s">
        <v>212</v>
      </c>
      <c r="F164" s="26" t="s">
        <v>467</v>
      </c>
      <c r="G164" s="27">
        <v>45265</v>
      </c>
      <c r="H164" s="25" t="s">
        <v>41</v>
      </c>
      <c r="I164" s="28">
        <v>2520000</v>
      </c>
      <c r="J164" s="28">
        <f t="shared" si="1"/>
        <v>2520000</v>
      </c>
      <c r="K164" s="25" t="s">
        <v>573</v>
      </c>
      <c r="L164" s="28">
        <v>2520000</v>
      </c>
      <c r="M164" s="28">
        <v>2520000</v>
      </c>
      <c r="N164" s="28">
        <v>2520000</v>
      </c>
      <c r="O164" s="28">
        <v>0</v>
      </c>
      <c r="P164" s="29"/>
      <c r="Q164" s="28">
        <v>0</v>
      </c>
      <c r="R164" s="28"/>
      <c r="S164" s="28"/>
      <c r="T164" s="27">
        <v>45169</v>
      </c>
    </row>
    <row r="165" spans="1:20" x14ac:dyDescent="0.2">
      <c r="A165" s="25">
        <v>800205977</v>
      </c>
      <c r="B165" s="26" t="s">
        <v>11</v>
      </c>
      <c r="C165" s="25" t="s">
        <v>12</v>
      </c>
      <c r="D165" s="26">
        <v>2366</v>
      </c>
      <c r="E165" s="26" t="s">
        <v>213</v>
      </c>
      <c r="F165" s="26" t="s">
        <v>468</v>
      </c>
      <c r="G165" s="27">
        <v>45265</v>
      </c>
      <c r="H165" s="25" t="s">
        <v>41</v>
      </c>
      <c r="I165" s="28">
        <v>2800000</v>
      </c>
      <c r="J165" s="28">
        <f t="shared" si="1"/>
        <v>2800000</v>
      </c>
      <c r="K165" s="25" t="s">
        <v>573</v>
      </c>
      <c r="L165" s="28">
        <v>2800000</v>
      </c>
      <c r="M165" s="28">
        <v>2800000</v>
      </c>
      <c r="N165" s="28">
        <v>2800000</v>
      </c>
      <c r="O165" s="28">
        <v>0</v>
      </c>
      <c r="P165" s="29"/>
      <c r="Q165" s="28">
        <v>0</v>
      </c>
      <c r="R165" s="28"/>
      <c r="S165" s="28"/>
      <c r="T165" s="27">
        <v>45169</v>
      </c>
    </row>
    <row r="166" spans="1:20" x14ac:dyDescent="0.2">
      <c r="A166" s="25">
        <v>800205977</v>
      </c>
      <c r="B166" s="26" t="s">
        <v>11</v>
      </c>
      <c r="C166" s="25" t="s">
        <v>12</v>
      </c>
      <c r="D166" s="26">
        <v>2367</v>
      </c>
      <c r="E166" s="26" t="s">
        <v>214</v>
      </c>
      <c r="F166" s="26" t="s">
        <v>469</v>
      </c>
      <c r="G166" s="27">
        <v>45265</v>
      </c>
      <c r="H166" s="25" t="s">
        <v>41</v>
      </c>
      <c r="I166" s="28">
        <v>1680000</v>
      </c>
      <c r="J166" s="28">
        <f t="shared" si="1"/>
        <v>1680000</v>
      </c>
      <c r="K166" s="25" t="s">
        <v>573</v>
      </c>
      <c r="L166" s="28">
        <v>1680000</v>
      </c>
      <c r="M166" s="28">
        <v>1680000</v>
      </c>
      <c r="N166" s="28">
        <v>1680000</v>
      </c>
      <c r="O166" s="28">
        <v>0</v>
      </c>
      <c r="P166" s="29"/>
      <c r="Q166" s="28">
        <v>0</v>
      </c>
      <c r="R166" s="28"/>
      <c r="S166" s="28"/>
      <c r="T166" s="27">
        <v>45169</v>
      </c>
    </row>
    <row r="167" spans="1:20" x14ac:dyDescent="0.2">
      <c r="A167" s="25">
        <v>800205977</v>
      </c>
      <c r="B167" s="26" t="s">
        <v>11</v>
      </c>
      <c r="C167" s="25" t="s">
        <v>12</v>
      </c>
      <c r="D167" s="26">
        <v>2368</v>
      </c>
      <c r="E167" s="26" t="s">
        <v>215</v>
      </c>
      <c r="F167" s="26" t="s">
        <v>470</v>
      </c>
      <c r="G167" s="27">
        <v>45265</v>
      </c>
      <c r="H167" s="25" t="s">
        <v>41</v>
      </c>
      <c r="I167" s="28">
        <v>2695000</v>
      </c>
      <c r="J167" s="28">
        <f t="shared" si="1"/>
        <v>2695000</v>
      </c>
      <c r="K167" s="25" t="s">
        <v>573</v>
      </c>
      <c r="L167" s="28">
        <v>2695000</v>
      </c>
      <c r="M167" s="28">
        <v>2695000</v>
      </c>
      <c r="N167" s="28">
        <v>2695000</v>
      </c>
      <c r="O167" s="28">
        <v>0</v>
      </c>
      <c r="P167" s="29"/>
      <c r="Q167" s="28">
        <v>0</v>
      </c>
      <c r="R167" s="28"/>
      <c r="S167" s="28"/>
      <c r="T167" s="27">
        <v>45169</v>
      </c>
    </row>
    <row r="168" spans="1:20" x14ac:dyDescent="0.2">
      <c r="A168" s="25">
        <v>800205977</v>
      </c>
      <c r="B168" s="26" t="s">
        <v>11</v>
      </c>
      <c r="C168" s="25" t="s">
        <v>12</v>
      </c>
      <c r="D168" s="26">
        <v>2369</v>
      </c>
      <c r="E168" s="26" t="s">
        <v>216</v>
      </c>
      <c r="F168" s="26" t="s">
        <v>471</v>
      </c>
      <c r="G168" s="27">
        <v>45265</v>
      </c>
      <c r="H168" s="25" t="s">
        <v>41</v>
      </c>
      <c r="I168" s="28">
        <v>2520000</v>
      </c>
      <c r="J168" s="28">
        <f t="shared" si="1"/>
        <v>2520000</v>
      </c>
      <c r="K168" s="25" t="s">
        <v>573</v>
      </c>
      <c r="L168" s="28">
        <v>2520000</v>
      </c>
      <c r="M168" s="28">
        <v>2520000</v>
      </c>
      <c r="N168" s="28">
        <v>2520000</v>
      </c>
      <c r="O168" s="28">
        <v>0</v>
      </c>
      <c r="P168" s="29"/>
      <c r="Q168" s="28">
        <v>0</v>
      </c>
      <c r="R168" s="28"/>
      <c r="S168" s="28"/>
      <c r="T168" s="27">
        <v>45169</v>
      </c>
    </row>
    <row r="169" spans="1:20" x14ac:dyDescent="0.2">
      <c r="A169" s="25">
        <v>800205977</v>
      </c>
      <c r="B169" s="26" t="s">
        <v>11</v>
      </c>
      <c r="C169" s="25" t="s">
        <v>12</v>
      </c>
      <c r="D169" s="26">
        <v>2370</v>
      </c>
      <c r="E169" s="26" t="s">
        <v>217</v>
      </c>
      <c r="F169" s="26" t="s">
        <v>472</v>
      </c>
      <c r="G169" s="27">
        <v>45265</v>
      </c>
      <c r="H169" s="25" t="s">
        <v>41</v>
      </c>
      <c r="I169" s="28">
        <v>2800000</v>
      </c>
      <c r="J169" s="28">
        <f t="shared" si="1"/>
        <v>2800000</v>
      </c>
      <c r="K169" s="25" t="s">
        <v>573</v>
      </c>
      <c r="L169" s="28">
        <v>2800000</v>
      </c>
      <c r="M169" s="28">
        <v>2800000</v>
      </c>
      <c r="N169" s="28">
        <v>2800000</v>
      </c>
      <c r="O169" s="28">
        <v>0</v>
      </c>
      <c r="P169" s="29"/>
      <c r="Q169" s="28">
        <v>0</v>
      </c>
      <c r="R169" s="28"/>
      <c r="S169" s="28"/>
      <c r="T169" s="27">
        <v>45169</v>
      </c>
    </row>
    <row r="170" spans="1:20" x14ac:dyDescent="0.2">
      <c r="A170" s="25">
        <v>800205977</v>
      </c>
      <c r="B170" s="26" t="s">
        <v>11</v>
      </c>
      <c r="C170" s="25" t="s">
        <v>12</v>
      </c>
      <c r="D170" s="26">
        <v>2372</v>
      </c>
      <c r="E170" s="26" t="s">
        <v>218</v>
      </c>
      <c r="F170" s="26" t="s">
        <v>473</v>
      </c>
      <c r="G170" s="27">
        <v>45265</v>
      </c>
      <c r="H170" s="25" t="s">
        <v>41</v>
      </c>
      <c r="I170" s="28">
        <v>2520000</v>
      </c>
      <c r="J170" s="28">
        <f t="shared" si="1"/>
        <v>2520000</v>
      </c>
      <c r="K170" s="25" t="s">
        <v>573</v>
      </c>
      <c r="L170" s="28">
        <v>2520000</v>
      </c>
      <c r="M170" s="28">
        <v>2520000</v>
      </c>
      <c r="N170" s="28">
        <v>2520000</v>
      </c>
      <c r="O170" s="28">
        <v>0</v>
      </c>
      <c r="P170" s="29"/>
      <c r="Q170" s="28">
        <v>0</v>
      </c>
      <c r="R170" s="28"/>
      <c r="S170" s="28"/>
      <c r="T170" s="27">
        <v>45169</v>
      </c>
    </row>
    <row r="171" spans="1:20" x14ac:dyDescent="0.2">
      <c r="A171" s="25">
        <v>800205977</v>
      </c>
      <c r="B171" s="26" t="s">
        <v>11</v>
      </c>
      <c r="C171" s="25" t="s">
        <v>12</v>
      </c>
      <c r="D171" s="26">
        <v>2373</v>
      </c>
      <c r="E171" s="26" t="s">
        <v>219</v>
      </c>
      <c r="F171" s="26" t="s">
        <v>474</v>
      </c>
      <c r="G171" s="27">
        <v>45265</v>
      </c>
      <c r="H171" s="25" t="s">
        <v>41</v>
      </c>
      <c r="I171" s="28">
        <v>4375000</v>
      </c>
      <c r="J171" s="28">
        <f t="shared" si="1"/>
        <v>4375000</v>
      </c>
      <c r="K171" s="25" t="s">
        <v>573</v>
      </c>
      <c r="L171" s="28">
        <v>4375000</v>
      </c>
      <c r="M171" s="28">
        <v>4375000</v>
      </c>
      <c r="N171" s="28">
        <v>4375000</v>
      </c>
      <c r="O171" s="28">
        <v>0</v>
      </c>
      <c r="P171" s="29"/>
      <c r="Q171" s="28">
        <v>0</v>
      </c>
      <c r="R171" s="28"/>
      <c r="S171" s="28"/>
      <c r="T171" s="27">
        <v>45169</v>
      </c>
    </row>
    <row r="172" spans="1:20" x14ac:dyDescent="0.2">
      <c r="A172" s="25">
        <v>800205977</v>
      </c>
      <c r="B172" s="26" t="s">
        <v>11</v>
      </c>
      <c r="C172" s="25" t="s">
        <v>12</v>
      </c>
      <c r="D172" s="26">
        <v>2374</v>
      </c>
      <c r="E172" s="26" t="s">
        <v>220</v>
      </c>
      <c r="F172" s="26" t="s">
        <v>475</v>
      </c>
      <c r="G172" s="27">
        <v>45265</v>
      </c>
      <c r="H172" s="25" t="s">
        <v>41</v>
      </c>
      <c r="I172" s="28">
        <v>684000</v>
      </c>
      <c r="J172" s="28">
        <f t="shared" si="1"/>
        <v>684000</v>
      </c>
      <c r="K172" s="25" t="s">
        <v>573</v>
      </c>
      <c r="L172" s="28">
        <v>684000</v>
      </c>
      <c r="M172" s="28">
        <v>684000</v>
      </c>
      <c r="N172" s="28">
        <v>684000</v>
      </c>
      <c r="O172" s="28">
        <v>0</v>
      </c>
      <c r="P172" s="29"/>
      <c r="Q172" s="28">
        <v>0</v>
      </c>
      <c r="R172" s="28"/>
      <c r="S172" s="28"/>
      <c r="T172" s="27">
        <v>45169</v>
      </c>
    </row>
    <row r="173" spans="1:20" x14ac:dyDescent="0.2">
      <c r="A173" s="25">
        <v>800205977</v>
      </c>
      <c r="B173" s="26" t="s">
        <v>11</v>
      </c>
      <c r="C173" s="25" t="s">
        <v>12</v>
      </c>
      <c r="D173" s="26">
        <v>2375</v>
      </c>
      <c r="E173" s="26" t="s">
        <v>221</v>
      </c>
      <c r="F173" s="26" t="s">
        <v>476</v>
      </c>
      <c r="G173" s="27">
        <v>45265</v>
      </c>
      <c r="H173" s="25" t="s">
        <v>41</v>
      </c>
      <c r="I173" s="28">
        <v>684000</v>
      </c>
      <c r="J173" s="28">
        <f t="shared" si="1"/>
        <v>684000</v>
      </c>
      <c r="K173" s="25" t="s">
        <v>573</v>
      </c>
      <c r="L173" s="28">
        <v>684000</v>
      </c>
      <c r="M173" s="28">
        <v>684000</v>
      </c>
      <c r="N173" s="28">
        <v>684000</v>
      </c>
      <c r="O173" s="28">
        <v>0</v>
      </c>
      <c r="P173" s="29"/>
      <c r="Q173" s="28">
        <v>0</v>
      </c>
      <c r="R173" s="28"/>
      <c r="S173" s="28"/>
      <c r="T173" s="27">
        <v>45169</v>
      </c>
    </row>
    <row r="174" spans="1:20" x14ac:dyDescent="0.2">
      <c r="A174" s="25">
        <v>800205977</v>
      </c>
      <c r="B174" s="26" t="s">
        <v>11</v>
      </c>
      <c r="C174" s="25" t="s">
        <v>12</v>
      </c>
      <c r="D174" s="26">
        <v>2440</v>
      </c>
      <c r="E174" s="26" t="s">
        <v>222</v>
      </c>
      <c r="F174" s="26" t="s">
        <v>477</v>
      </c>
      <c r="G174" s="27">
        <v>45144</v>
      </c>
      <c r="H174" s="25" t="s">
        <v>43</v>
      </c>
      <c r="I174" s="28">
        <v>2800000</v>
      </c>
      <c r="J174" s="28">
        <f t="shared" si="1"/>
        <v>2800000</v>
      </c>
      <c r="K174" s="25" t="s">
        <v>573</v>
      </c>
      <c r="L174" s="28">
        <v>2800000</v>
      </c>
      <c r="M174" s="28">
        <v>2800000</v>
      </c>
      <c r="N174" s="28">
        <v>2800000</v>
      </c>
      <c r="O174" s="28">
        <v>0</v>
      </c>
      <c r="P174" s="29"/>
      <c r="Q174" s="28">
        <v>0</v>
      </c>
      <c r="R174" s="28"/>
      <c r="S174" s="28"/>
      <c r="T174" s="27">
        <v>45169</v>
      </c>
    </row>
    <row r="175" spans="1:20" x14ac:dyDescent="0.2">
      <c r="A175" s="25">
        <v>800205977</v>
      </c>
      <c r="B175" s="26" t="s">
        <v>11</v>
      </c>
      <c r="C175" s="25" t="s">
        <v>12</v>
      </c>
      <c r="D175" s="26">
        <v>2441</v>
      </c>
      <c r="E175" s="26" t="s">
        <v>223</v>
      </c>
      <c r="F175" s="26" t="s">
        <v>478</v>
      </c>
      <c r="G175" s="27">
        <v>45144</v>
      </c>
      <c r="H175" s="25" t="s">
        <v>43</v>
      </c>
      <c r="I175" s="28">
        <v>2800000</v>
      </c>
      <c r="J175" s="28">
        <f t="shared" si="1"/>
        <v>2800000</v>
      </c>
      <c r="K175" s="25" t="s">
        <v>573</v>
      </c>
      <c r="L175" s="28">
        <v>2800000</v>
      </c>
      <c r="M175" s="28">
        <v>2800000</v>
      </c>
      <c r="N175" s="28">
        <v>2800000</v>
      </c>
      <c r="O175" s="28">
        <v>0</v>
      </c>
      <c r="P175" s="29"/>
      <c r="Q175" s="28">
        <v>0</v>
      </c>
      <c r="R175" s="28"/>
      <c r="S175" s="28"/>
      <c r="T175" s="27">
        <v>45169</v>
      </c>
    </row>
    <row r="176" spans="1:20" x14ac:dyDescent="0.2">
      <c r="A176" s="25">
        <v>800205977</v>
      </c>
      <c r="B176" s="26" t="s">
        <v>11</v>
      </c>
      <c r="C176" s="25" t="s">
        <v>12</v>
      </c>
      <c r="D176" s="26">
        <v>2442</v>
      </c>
      <c r="E176" s="26" t="s">
        <v>224</v>
      </c>
      <c r="F176" s="26" t="s">
        <v>479</v>
      </c>
      <c r="G176" s="27">
        <v>45144</v>
      </c>
      <c r="H176" s="25" t="s">
        <v>43</v>
      </c>
      <c r="I176" s="28">
        <v>3955000</v>
      </c>
      <c r="J176" s="28">
        <f t="shared" si="1"/>
        <v>3955000</v>
      </c>
      <c r="K176" s="25" t="s">
        <v>573</v>
      </c>
      <c r="L176" s="28">
        <v>3955000</v>
      </c>
      <c r="M176" s="28">
        <v>3955000</v>
      </c>
      <c r="N176" s="28">
        <v>3955000</v>
      </c>
      <c r="O176" s="28">
        <v>0</v>
      </c>
      <c r="P176" s="29"/>
      <c r="Q176" s="28">
        <v>0</v>
      </c>
      <c r="R176" s="28"/>
      <c r="S176" s="28"/>
      <c r="T176" s="27">
        <v>45169</v>
      </c>
    </row>
    <row r="177" spans="1:20" x14ac:dyDescent="0.2">
      <c r="A177" s="25">
        <v>800205977</v>
      </c>
      <c r="B177" s="26" t="s">
        <v>11</v>
      </c>
      <c r="C177" s="25" t="s">
        <v>12</v>
      </c>
      <c r="D177" s="26">
        <v>2443</v>
      </c>
      <c r="E177" s="26" t="s">
        <v>225</v>
      </c>
      <c r="F177" s="26" t="s">
        <v>480</v>
      </c>
      <c r="G177" s="27">
        <v>45144</v>
      </c>
      <c r="H177" s="25" t="s">
        <v>43</v>
      </c>
      <c r="I177" s="28">
        <v>1260000</v>
      </c>
      <c r="J177" s="28">
        <f t="shared" si="1"/>
        <v>1260000</v>
      </c>
      <c r="K177" s="25" t="s">
        <v>573</v>
      </c>
      <c r="L177" s="28">
        <v>1260000</v>
      </c>
      <c r="M177" s="28">
        <v>1260000</v>
      </c>
      <c r="N177" s="28">
        <v>1260000</v>
      </c>
      <c r="O177" s="28">
        <v>0</v>
      </c>
      <c r="P177" s="29"/>
      <c r="Q177" s="28">
        <v>0</v>
      </c>
      <c r="R177" s="28"/>
      <c r="S177" s="28"/>
      <c r="T177" s="27">
        <v>45169</v>
      </c>
    </row>
    <row r="178" spans="1:20" x14ac:dyDescent="0.2">
      <c r="A178" s="25">
        <v>800205977</v>
      </c>
      <c r="B178" s="26" t="s">
        <v>11</v>
      </c>
      <c r="C178" s="25" t="s">
        <v>12</v>
      </c>
      <c r="D178" s="26">
        <v>2444</v>
      </c>
      <c r="E178" s="26" t="s">
        <v>226</v>
      </c>
      <c r="F178" s="26" t="s">
        <v>481</v>
      </c>
      <c r="G178" s="27">
        <v>45144</v>
      </c>
      <c r="H178" s="25" t="s">
        <v>43</v>
      </c>
      <c r="I178" s="28">
        <v>2800000</v>
      </c>
      <c r="J178" s="28">
        <f t="shared" si="1"/>
        <v>2800000</v>
      </c>
      <c r="K178" s="25" t="s">
        <v>573</v>
      </c>
      <c r="L178" s="28">
        <v>2800000</v>
      </c>
      <c r="M178" s="28">
        <v>2800000</v>
      </c>
      <c r="N178" s="28">
        <v>2800000</v>
      </c>
      <c r="O178" s="28">
        <v>0</v>
      </c>
      <c r="P178" s="29"/>
      <c r="Q178" s="28">
        <v>0</v>
      </c>
      <c r="R178" s="28"/>
      <c r="S178" s="28"/>
      <c r="T178" s="27">
        <v>45169</v>
      </c>
    </row>
    <row r="179" spans="1:20" x14ac:dyDescent="0.2">
      <c r="A179" s="25">
        <v>800205977</v>
      </c>
      <c r="B179" s="26" t="s">
        <v>11</v>
      </c>
      <c r="C179" s="25" t="s">
        <v>12</v>
      </c>
      <c r="D179" s="26">
        <v>2445</v>
      </c>
      <c r="E179" s="26" t="s">
        <v>227</v>
      </c>
      <c r="F179" s="26" t="s">
        <v>482</v>
      </c>
      <c r="G179" s="27">
        <v>45144</v>
      </c>
      <c r="H179" s="25" t="s">
        <v>43</v>
      </c>
      <c r="I179" s="28">
        <v>2800000</v>
      </c>
      <c r="J179" s="28">
        <f t="shared" si="1"/>
        <v>2800000</v>
      </c>
      <c r="K179" s="25" t="s">
        <v>573</v>
      </c>
      <c r="L179" s="28">
        <v>2800000</v>
      </c>
      <c r="M179" s="28">
        <v>2800000</v>
      </c>
      <c r="N179" s="28">
        <v>2800000</v>
      </c>
      <c r="O179" s="28">
        <v>2800000</v>
      </c>
      <c r="P179" s="29">
        <v>1910998112</v>
      </c>
      <c r="Q179" s="28">
        <v>0</v>
      </c>
      <c r="R179" s="28"/>
      <c r="S179" s="28"/>
      <c r="T179" s="27">
        <v>45169</v>
      </c>
    </row>
    <row r="180" spans="1:20" x14ac:dyDescent="0.2">
      <c r="A180" s="25">
        <v>800205977</v>
      </c>
      <c r="B180" s="26" t="s">
        <v>11</v>
      </c>
      <c r="C180" s="25" t="s">
        <v>12</v>
      </c>
      <c r="D180" s="26">
        <v>2446</v>
      </c>
      <c r="E180" s="26" t="s">
        <v>228</v>
      </c>
      <c r="F180" s="26" t="s">
        <v>483</v>
      </c>
      <c r="G180" s="27">
        <v>45144</v>
      </c>
      <c r="H180" s="25" t="s">
        <v>43</v>
      </c>
      <c r="I180" s="28">
        <v>2800000</v>
      </c>
      <c r="J180" s="28">
        <f t="shared" si="1"/>
        <v>2800000</v>
      </c>
      <c r="K180" s="25" t="s">
        <v>573</v>
      </c>
      <c r="L180" s="28">
        <v>2800000</v>
      </c>
      <c r="M180" s="28">
        <v>2800000</v>
      </c>
      <c r="N180" s="28">
        <v>2800000</v>
      </c>
      <c r="O180" s="28">
        <v>0</v>
      </c>
      <c r="P180" s="29"/>
      <c r="Q180" s="28">
        <v>0</v>
      </c>
      <c r="R180" s="28"/>
      <c r="S180" s="28"/>
      <c r="T180" s="27">
        <v>45169</v>
      </c>
    </row>
    <row r="181" spans="1:20" x14ac:dyDescent="0.2">
      <c r="A181" s="25">
        <v>800205977</v>
      </c>
      <c r="B181" s="26" t="s">
        <v>11</v>
      </c>
      <c r="C181" s="25" t="s">
        <v>12</v>
      </c>
      <c r="D181" s="26">
        <v>2447</v>
      </c>
      <c r="E181" s="26" t="s">
        <v>229</v>
      </c>
      <c r="F181" s="26" t="s">
        <v>484</v>
      </c>
      <c r="G181" s="27">
        <v>45144</v>
      </c>
      <c r="H181" s="25" t="s">
        <v>43</v>
      </c>
      <c r="I181" s="28">
        <v>5110000</v>
      </c>
      <c r="J181" s="28">
        <f t="shared" si="1"/>
        <v>5110000</v>
      </c>
      <c r="K181" s="25" t="s">
        <v>573</v>
      </c>
      <c r="L181" s="28">
        <v>5110000</v>
      </c>
      <c r="M181" s="28">
        <v>5110000</v>
      </c>
      <c r="N181" s="28">
        <v>5110000</v>
      </c>
      <c r="O181" s="28">
        <v>0</v>
      </c>
      <c r="P181" s="29"/>
      <c r="Q181" s="28">
        <v>0</v>
      </c>
      <c r="R181" s="28"/>
      <c r="S181" s="28"/>
      <c r="T181" s="27">
        <v>45169</v>
      </c>
    </row>
    <row r="182" spans="1:20" x14ac:dyDescent="0.2">
      <c r="A182" s="25">
        <v>800205977</v>
      </c>
      <c r="B182" s="26" t="s">
        <v>11</v>
      </c>
      <c r="C182" s="25" t="s">
        <v>12</v>
      </c>
      <c r="D182" s="26">
        <v>2448</v>
      </c>
      <c r="E182" s="26" t="s">
        <v>230</v>
      </c>
      <c r="F182" s="26" t="s">
        <v>485</v>
      </c>
      <c r="G182" s="27">
        <v>45144</v>
      </c>
      <c r="H182" s="25" t="s">
        <v>43</v>
      </c>
      <c r="I182" s="28">
        <v>2800000</v>
      </c>
      <c r="J182" s="28">
        <f t="shared" si="1"/>
        <v>2800000</v>
      </c>
      <c r="K182" s="25" t="s">
        <v>573</v>
      </c>
      <c r="L182" s="28">
        <v>2800000</v>
      </c>
      <c r="M182" s="28">
        <v>2800000</v>
      </c>
      <c r="N182" s="28">
        <v>2800000</v>
      </c>
      <c r="O182" s="28">
        <v>2800000</v>
      </c>
      <c r="P182" s="29">
        <v>1910998113</v>
      </c>
      <c r="Q182" s="28">
        <v>0</v>
      </c>
      <c r="R182" s="28"/>
      <c r="S182" s="28"/>
      <c r="T182" s="27">
        <v>45169</v>
      </c>
    </row>
    <row r="183" spans="1:20" x14ac:dyDescent="0.2">
      <c r="A183" s="25">
        <v>800205977</v>
      </c>
      <c r="B183" s="26" t="s">
        <v>11</v>
      </c>
      <c r="C183" s="25" t="s">
        <v>12</v>
      </c>
      <c r="D183" s="26">
        <v>2449</v>
      </c>
      <c r="E183" s="26" t="s">
        <v>231</v>
      </c>
      <c r="F183" s="26" t="s">
        <v>486</v>
      </c>
      <c r="G183" s="27">
        <v>45144</v>
      </c>
      <c r="H183" s="25" t="s">
        <v>43</v>
      </c>
      <c r="I183" s="28">
        <v>4200000</v>
      </c>
      <c r="J183" s="28">
        <f t="shared" si="1"/>
        <v>4200000</v>
      </c>
      <c r="K183" s="25" t="s">
        <v>573</v>
      </c>
      <c r="L183" s="28">
        <v>4200000</v>
      </c>
      <c r="M183" s="28">
        <v>4200000</v>
      </c>
      <c r="N183" s="28">
        <v>4200000</v>
      </c>
      <c r="O183" s="28">
        <v>0</v>
      </c>
      <c r="P183" s="29"/>
      <c r="Q183" s="28">
        <v>0</v>
      </c>
      <c r="R183" s="28"/>
      <c r="S183" s="28"/>
      <c r="T183" s="27">
        <v>45169</v>
      </c>
    </row>
    <row r="184" spans="1:20" x14ac:dyDescent="0.2">
      <c r="A184" s="25">
        <v>800205977</v>
      </c>
      <c r="B184" s="26" t="s">
        <v>11</v>
      </c>
      <c r="C184" s="25" t="s">
        <v>12</v>
      </c>
      <c r="D184" s="26">
        <v>2450</v>
      </c>
      <c r="E184" s="26" t="s">
        <v>232</v>
      </c>
      <c r="F184" s="26" t="s">
        <v>487</v>
      </c>
      <c r="G184" s="27">
        <v>45144</v>
      </c>
      <c r="H184" s="25" t="s">
        <v>43</v>
      </c>
      <c r="I184" s="28">
        <v>2240000</v>
      </c>
      <c r="J184" s="28">
        <f t="shared" si="1"/>
        <v>2240000</v>
      </c>
      <c r="K184" s="25" t="s">
        <v>573</v>
      </c>
      <c r="L184" s="28">
        <v>2240000</v>
      </c>
      <c r="M184" s="28">
        <v>2240000</v>
      </c>
      <c r="N184" s="28">
        <v>2240000</v>
      </c>
      <c r="O184" s="28">
        <v>0</v>
      </c>
      <c r="P184" s="29"/>
      <c r="Q184" s="28">
        <v>0</v>
      </c>
      <c r="R184" s="28"/>
      <c r="S184" s="28"/>
      <c r="T184" s="27">
        <v>45169</v>
      </c>
    </row>
    <row r="185" spans="1:20" x14ac:dyDescent="0.2">
      <c r="A185" s="25">
        <v>800205977</v>
      </c>
      <c r="B185" s="26" t="s">
        <v>11</v>
      </c>
      <c r="C185" s="25" t="s">
        <v>12</v>
      </c>
      <c r="D185" s="26">
        <v>2451</v>
      </c>
      <c r="E185" s="26" t="s">
        <v>233</v>
      </c>
      <c r="F185" s="26" t="s">
        <v>488</v>
      </c>
      <c r="G185" s="27">
        <v>45144</v>
      </c>
      <c r="H185" s="25" t="s">
        <v>43</v>
      </c>
      <c r="I185" s="28">
        <v>2310000</v>
      </c>
      <c r="J185" s="28">
        <f t="shared" si="1"/>
        <v>2310000</v>
      </c>
      <c r="K185" s="25" t="s">
        <v>573</v>
      </c>
      <c r="L185" s="28">
        <v>2310000</v>
      </c>
      <c r="M185" s="28">
        <v>2310000</v>
      </c>
      <c r="N185" s="28">
        <v>2310000</v>
      </c>
      <c r="O185" s="28">
        <v>0</v>
      </c>
      <c r="P185" s="29"/>
      <c r="Q185" s="28">
        <v>0</v>
      </c>
      <c r="R185" s="28"/>
      <c r="S185" s="28"/>
      <c r="T185" s="27">
        <v>45169</v>
      </c>
    </row>
    <row r="186" spans="1:20" x14ac:dyDescent="0.2">
      <c r="A186" s="25">
        <v>800205977</v>
      </c>
      <c r="B186" s="26" t="s">
        <v>11</v>
      </c>
      <c r="C186" s="25" t="s">
        <v>12</v>
      </c>
      <c r="D186" s="26">
        <v>2452</v>
      </c>
      <c r="E186" s="26" t="s">
        <v>234</v>
      </c>
      <c r="F186" s="26" t="s">
        <v>489</v>
      </c>
      <c r="G186" s="27">
        <v>45144</v>
      </c>
      <c r="H186" s="25" t="s">
        <v>43</v>
      </c>
      <c r="I186" s="28">
        <v>2800000</v>
      </c>
      <c r="J186" s="28">
        <f t="shared" si="1"/>
        <v>2800000</v>
      </c>
      <c r="K186" s="25" t="s">
        <v>573</v>
      </c>
      <c r="L186" s="28">
        <v>2800000</v>
      </c>
      <c r="M186" s="28">
        <v>2800000</v>
      </c>
      <c r="N186" s="28">
        <v>2800000</v>
      </c>
      <c r="O186" s="28">
        <v>0</v>
      </c>
      <c r="P186" s="29"/>
      <c r="Q186" s="28">
        <v>0</v>
      </c>
      <c r="R186" s="28"/>
      <c r="S186" s="28"/>
      <c r="T186" s="27">
        <v>45169</v>
      </c>
    </row>
    <row r="187" spans="1:20" x14ac:dyDescent="0.2">
      <c r="A187" s="25">
        <v>800205977</v>
      </c>
      <c r="B187" s="26" t="s">
        <v>11</v>
      </c>
      <c r="C187" s="25" t="s">
        <v>12</v>
      </c>
      <c r="D187" s="26">
        <v>2453</v>
      </c>
      <c r="E187" s="26" t="s">
        <v>235</v>
      </c>
      <c r="F187" s="26" t="s">
        <v>490</v>
      </c>
      <c r="G187" s="27">
        <v>45144</v>
      </c>
      <c r="H187" s="25" t="s">
        <v>43</v>
      </c>
      <c r="I187" s="28">
        <v>2800000</v>
      </c>
      <c r="J187" s="28">
        <f t="shared" si="1"/>
        <v>2800000</v>
      </c>
      <c r="K187" s="25" t="s">
        <v>573</v>
      </c>
      <c r="L187" s="28">
        <v>2800000</v>
      </c>
      <c r="M187" s="28">
        <v>2800000</v>
      </c>
      <c r="N187" s="28">
        <v>2800000</v>
      </c>
      <c r="O187" s="28">
        <v>0</v>
      </c>
      <c r="P187" s="29"/>
      <c r="Q187" s="28">
        <v>0</v>
      </c>
      <c r="R187" s="28"/>
      <c r="S187" s="28"/>
      <c r="T187" s="27">
        <v>45169</v>
      </c>
    </row>
    <row r="188" spans="1:20" x14ac:dyDescent="0.2">
      <c r="A188" s="25">
        <v>800205977</v>
      </c>
      <c r="B188" s="26" t="s">
        <v>11</v>
      </c>
      <c r="C188" s="25" t="s">
        <v>12</v>
      </c>
      <c r="D188" s="26">
        <v>2454</v>
      </c>
      <c r="E188" s="26" t="s">
        <v>236</v>
      </c>
      <c r="F188" s="26" t="s">
        <v>491</v>
      </c>
      <c r="G188" s="27">
        <v>45144</v>
      </c>
      <c r="H188" s="25" t="s">
        <v>43</v>
      </c>
      <c r="I188" s="28">
        <v>1680000</v>
      </c>
      <c r="J188" s="28">
        <f t="shared" si="1"/>
        <v>1680000</v>
      </c>
      <c r="K188" s="25" t="s">
        <v>573</v>
      </c>
      <c r="L188" s="28">
        <v>1680000</v>
      </c>
      <c r="M188" s="28">
        <v>1680000</v>
      </c>
      <c r="N188" s="28">
        <v>1680000</v>
      </c>
      <c r="O188" s="28">
        <v>0</v>
      </c>
      <c r="P188" s="29"/>
      <c r="Q188" s="28">
        <v>0</v>
      </c>
      <c r="R188" s="28"/>
      <c r="S188" s="28"/>
      <c r="T188" s="27">
        <v>45169</v>
      </c>
    </row>
    <row r="189" spans="1:20" x14ac:dyDescent="0.2">
      <c r="A189" s="25">
        <v>800205977</v>
      </c>
      <c r="B189" s="26" t="s">
        <v>11</v>
      </c>
      <c r="C189" s="25" t="s">
        <v>12</v>
      </c>
      <c r="D189" s="26">
        <v>2455</v>
      </c>
      <c r="E189" s="26" t="s">
        <v>237</v>
      </c>
      <c r="F189" s="26" t="s">
        <v>492</v>
      </c>
      <c r="G189" s="27">
        <v>45091</v>
      </c>
      <c r="H189" s="25" t="s">
        <v>45</v>
      </c>
      <c r="I189" s="28">
        <v>2800000</v>
      </c>
      <c r="J189" s="28">
        <f t="shared" si="1"/>
        <v>2800000</v>
      </c>
      <c r="K189" s="25" t="s">
        <v>573</v>
      </c>
      <c r="L189" s="28">
        <v>2800000</v>
      </c>
      <c r="M189" s="28">
        <v>2800000</v>
      </c>
      <c r="N189" s="28">
        <v>2800000</v>
      </c>
      <c r="O189" s="28">
        <v>0</v>
      </c>
      <c r="P189" s="29"/>
      <c r="Q189" s="28">
        <v>0</v>
      </c>
      <c r="R189" s="28"/>
      <c r="S189" s="28"/>
      <c r="T189" s="27">
        <v>45169</v>
      </c>
    </row>
    <row r="190" spans="1:20" x14ac:dyDescent="0.2">
      <c r="A190" s="25">
        <v>800205977</v>
      </c>
      <c r="B190" s="26" t="s">
        <v>11</v>
      </c>
      <c r="C190" s="25" t="s">
        <v>12</v>
      </c>
      <c r="D190" s="26">
        <v>2456</v>
      </c>
      <c r="E190" s="26" t="s">
        <v>238</v>
      </c>
      <c r="F190" s="26" t="s">
        <v>493</v>
      </c>
      <c r="G190" s="27">
        <v>45091</v>
      </c>
      <c r="H190" s="25" t="s">
        <v>45</v>
      </c>
      <c r="I190" s="28">
        <v>2800000</v>
      </c>
      <c r="J190" s="28">
        <f t="shared" si="1"/>
        <v>2800000</v>
      </c>
      <c r="K190" s="25" t="s">
        <v>573</v>
      </c>
      <c r="L190" s="28">
        <v>2800000</v>
      </c>
      <c r="M190" s="28">
        <v>2800000</v>
      </c>
      <c r="N190" s="28">
        <v>2800000</v>
      </c>
      <c r="O190" s="28">
        <v>0</v>
      </c>
      <c r="P190" s="29"/>
      <c r="Q190" s="28">
        <v>0</v>
      </c>
      <c r="R190" s="28"/>
      <c r="S190" s="28"/>
      <c r="T190" s="27">
        <v>45169</v>
      </c>
    </row>
    <row r="191" spans="1:20" x14ac:dyDescent="0.2">
      <c r="A191" s="25">
        <v>800205977</v>
      </c>
      <c r="B191" s="26" t="s">
        <v>11</v>
      </c>
      <c r="C191" s="25" t="s">
        <v>12</v>
      </c>
      <c r="D191" s="26">
        <v>2457</v>
      </c>
      <c r="E191" s="26" t="s">
        <v>239</v>
      </c>
      <c r="F191" s="26" t="s">
        <v>494</v>
      </c>
      <c r="G191" s="27">
        <v>45091</v>
      </c>
      <c r="H191" s="25" t="s">
        <v>45</v>
      </c>
      <c r="I191" s="28">
        <v>420000</v>
      </c>
      <c r="J191" s="28">
        <f t="shared" si="1"/>
        <v>420000</v>
      </c>
      <c r="K191" s="25" t="s">
        <v>573</v>
      </c>
      <c r="L191" s="28">
        <v>420000</v>
      </c>
      <c r="M191" s="28">
        <v>420000</v>
      </c>
      <c r="N191" s="28">
        <v>420000</v>
      </c>
      <c r="O191" s="28">
        <v>0</v>
      </c>
      <c r="P191" s="29"/>
      <c r="Q191" s="28">
        <v>0</v>
      </c>
      <c r="R191" s="28"/>
      <c r="S191" s="28"/>
      <c r="T191" s="27">
        <v>45169</v>
      </c>
    </row>
    <row r="192" spans="1:20" x14ac:dyDescent="0.2">
      <c r="A192" s="25">
        <v>800205977</v>
      </c>
      <c r="B192" s="26" t="s">
        <v>11</v>
      </c>
      <c r="C192" s="25" t="s">
        <v>12</v>
      </c>
      <c r="D192" s="26">
        <v>2458</v>
      </c>
      <c r="E192" s="26" t="s">
        <v>240</v>
      </c>
      <c r="F192" s="26" t="s">
        <v>495</v>
      </c>
      <c r="G192" s="27">
        <v>45091</v>
      </c>
      <c r="H192" s="25" t="s">
        <v>45</v>
      </c>
      <c r="I192" s="28">
        <v>2800000</v>
      </c>
      <c r="J192" s="28">
        <f t="shared" si="1"/>
        <v>2800000</v>
      </c>
      <c r="K192" s="25" t="s">
        <v>573</v>
      </c>
      <c r="L192" s="28">
        <v>2800000</v>
      </c>
      <c r="M192" s="28">
        <v>2800000</v>
      </c>
      <c r="N192" s="28">
        <v>2800000</v>
      </c>
      <c r="O192" s="28">
        <v>0</v>
      </c>
      <c r="P192" s="29"/>
      <c r="Q192" s="28">
        <v>0</v>
      </c>
      <c r="R192" s="28"/>
      <c r="S192" s="28"/>
      <c r="T192" s="27">
        <v>45169</v>
      </c>
    </row>
    <row r="193" spans="1:20" x14ac:dyDescent="0.2">
      <c r="A193" s="25">
        <v>800205977</v>
      </c>
      <c r="B193" s="26" t="s">
        <v>11</v>
      </c>
      <c r="C193" s="25" t="s">
        <v>12</v>
      </c>
      <c r="D193" s="26">
        <v>2459</v>
      </c>
      <c r="E193" s="26" t="s">
        <v>241</v>
      </c>
      <c r="F193" s="26" t="s">
        <v>496</v>
      </c>
      <c r="G193" s="27">
        <v>45091</v>
      </c>
      <c r="H193" s="25" t="s">
        <v>45</v>
      </c>
      <c r="I193" s="28">
        <v>3500000</v>
      </c>
      <c r="J193" s="28">
        <f t="shared" si="1"/>
        <v>3500000</v>
      </c>
      <c r="K193" s="25" t="s">
        <v>573</v>
      </c>
      <c r="L193" s="28">
        <v>3500000</v>
      </c>
      <c r="M193" s="28">
        <v>3500000</v>
      </c>
      <c r="N193" s="28">
        <v>3500000</v>
      </c>
      <c r="O193" s="28">
        <v>0</v>
      </c>
      <c r="P193" s="29"/>
      <c r="Q193" s="28">
        <v>0</v>
      </c>
      <c r="R193" s="28"/>
      <c r="S193" s="28"/>
      <c r="T193" s="27">
        <v>45169</v>
      </c>
    </row>
    <row r="194" spans="1:20" x14ac:dyDescent="0.2">
      <c r="A194" s="25">
        <v>800205977</v>
      </c>
      <c r="B194" s="26" t="s">
        <v>11</v>
      </c>
      <c r="C194" s="25" t="s">
        <v>12</v>
      </c>
      <c r="D194" s="26">
        <v>2460</v>
      </c>
      <c r="E194" s="26" t="s">
        <v>242</v>
      </c>
      <c r="F194" s="26" t="s">
        <v>497</v>
      </c>
      <c r="G194" s="27">
        <v>45091</v>
      </c>
      <c r="H194" s="25" t="s">
        <v>45</v>
      </c>
      <c r="I194" s="28">
        <v>2380000</v>
      </c>
      <c r="J194" s="28">
        <f t="shared" si="1"/>
        <v>2380000</v>
      </c>
      <c r="K194" s="25" t="s">
        <v>573</v>
      </c>
      <c r="L194" s="28">
        <v>2380000</v>
      </c>
      <c r="M194" s="28">
        <v>2380000</v>
      </c>
      <c r="N194" s="28">
        <v>2380000</v>
      </c>
      <c r="O194" s="28">
        <v>0</v>
      </c>
      <c r="P194" s="29"/>
      <c r="Q194" s="28">
        <v>0</v>
      </c>
      <c r="R194" s="28"/>
      <c r="S194" s="28"/>
      <c r="T194" s="27">
        <v>45169</v>
      </c>
    </row>
    <row r="195" spans="1:20" x14ac:dyDescent="0.2">
      <c r="A195" s="25">
        <v>800205977</v>
      </c>
      <c r="B195" s="26" t="s">
        <v>11</v>
      </c>
      <c r="C195" s="25" t="s">
        <v>12</v>
      </c>
      <c r="D195" s="26">
        <v>2461</v>
      </c>
      <c r="E195" s="26" t="s">
        <v>243</v>
      </c>
      <c r="F195" s="26" t="s">
        <v>498</v>
      </c>
      <c r="G195" s="27">
        <v>45091</v>
      </c>
      <c r="H195" s="25" t="s">
        <v>45</v>
      </c>
      <c r="I195" s="28">
        <v>2765000</v>
      </c>
      <c r="J195" s="28">
        <f t="shared" si="1"/>
        <v>2765000</v>
      </c>
      <c r="K195" s="25" t="s">
        <v>573</v>
      </c>
      <c r="L195" s="28">
        <v>2765000</v>
      </c>
      <c r="M195" s="28">
        <v>2765000</v>
      </c>
      <c r="N195" s="28">
        <v>2765000</v>
      </c>
      <c r="O195" s="28">
        <v>0</v>
      </c>
      <c r="P195" s="29"/>
      <c r="Q195" s="28">
        <v>0</v>
      </c>
      <c r="R195" s="28"/>
      <c r="S195" s="28"/>
      <c r="T195" s="27">
        <v>45169</v>
      </c>
    </row>
    <row r="196" spans="1:20" x14ac:dyDescent="0.2">
      <c r="A196" s="25">
        <v>800205977</v>
      </c>
      <c r="B196" s="26" t="s">
        <v>11</v>
      </c>
      <c r="C196" s="25" t="s">
        <v>12</v>
      </c>
      <c r="D196" s="26">
        <v>2462</v>
      </c>
      <c r="E196" s="26" t="s">
        <v>244</v>
      </c>
      <c r="F196" s="26" t="s">
        <v>499</v>
      </c>
      <c r="G196" s="27">
        <v>45091</v>
      </c>
      <c r="H196" s="25" t="s">
        <v>45</v>
      </c>
      <c r="I196" s="28">
        <v>2765000</v>
      </c>
      <c r="J196" s="28">
        <f t="shared" si="1"/>
        <v>2765000</v>
      </c>
      <c r="K196" s="25" t="s">
        <v>573</v>
      </c>
      <c r="L196" s="28">
        <v>2765000</v>
      </c>
      <c r="M196" s="28">
        <v>2765000</v>
      </c>
      <c r="N196" s="28">
        <v>2765000</v>
      </c>
      <c r="O196" s="28">
        <v>0</v>
      </c>
      <c r="P196" s="29"/>
      <c r="Q196" s="28">
        <v>0</v>
      </c>
      <c r="R196" s="28"/>
      <c r="S196" s="28"/>
      <c r="T196" s="27">
        <v>45169</v>
      </c>
    </row>
    <row r="197" spans="1:20" x14ac:dyDescent="0.2">
      <c r="A197" s="25">
        <v>800205977</v>
      </c>
      <c r="B197" s="26" t="s">
        <v>11</v>
      </c>
      <c r="C197" s="25" t="s">
        <v>12</v>
      </c>
      <c r="D197" s="26">
        <v>2463</v>
      </c>
      <c r="E197" s="26" t="s">
        <v>245</v>
      </c>
      <c r="F197" s="26" t="s">
        <v>500</v>
      </c>
      <c r="G197" s="27">
        <v>45091</v>
      </c>
      <c r="H197" s="25" t="s">
        <v>45</v>
      </c>
      <c r="I197" s="28">
        <v>4200000</v>
      </c>
      <c r="J197" s="28">
        <f t="shared" si="1"/>
        <v>4200000</v>
      </c>
      <c r="K197" s="25" t="s">
        <v>573</v>
      </c>
      <c r="L197" s="28">
        <v>4200000</v>
      </c>
      <c r="M197" s="28">
        <v>4200000</v>
      </c>
      <c r="N197" s="28">
        <v>4200000</v>
      </c>
      <c r="O197" s="28">
        <v>0</v>
      </c>
      <c r="P197" s="29"/>
      <c r="Q197" s="28">
        <v>0</v>
      </c>
      <c r="R197" s="28"/>
      <c r="S197" s="28"/>
      <c r="T197" s="27">
        <v>45169</v>
      </c>
    </row>
    <row r="198" spans="1:20" x14ac:dyDescent="0.2">
      <c r="A198" s="25">
        <v>800205977</v>
      </c>
      <c r="B198" s="26" t="s">
        <v>11</v>
      </c>
      <c r="C198" s="25" t="s">
        <v>12</v>
      </c>
      <c r="D198" s="26">
        <v>2464</v>
      </c>
      <c r="E198" s="26" t="s">
        <v>246</v>
      </c>
      <c r="F198" s="26" t="s">
        <v>501</v>
      </c>
      <c r="G198" s="27">
        <v>45091</v>
      </c>
      <c r="H198" s="25" t="s">
        <v>45</v>
      </c>
      <c r="I198" s="28">
        <v>2520000</v>
      </c>
      <c r="J198" s="28">
        <f t="shared" si="1"/>
        <v>2520000</v>
      </c>
      <c r="K198" s="25" t="s">
        <v>573</v>
      </c>
      <c r="L198" s="28">
        <v>2520000</v>
      </c>
      <c r="M198" s="28">
        <v>2520000</v>
      </c>
      <c r="N198" s="28">
        <v>2520000</v>
      </c>
      <c r="O198" s="28">
        <v>0</v>
      </c>
      <c r="P198" s="29"/>
      <c r="Q198" s="28">
        <v>0</v>
      </c>
      <c r="R198" s="28"/>
      <c r="S198" s="28"/>
      <c r="T198" s="27">
        <v>45169</v>
      </c>
    </row>
    <row r="199" spans="1:20" x14ac:dyDescent="0.2">
      <c r="A199" s="25">
        <v>800205977</v>
      </c>
      <c r="B199" s="26" t="s">
        <v>11</v>
      </c>
      <c r="C199" s="25" t="s">
        <v>12</v>
      </c>
      <c r="D199" s="26">
        <v>2465</v>
      </c>
      <c r="E199" s="26" t="s">
        <v>247</v>
      </c>
      <c r="F199" s="26" t="s">
        <v>502</v>
      </c>
      <c r="G199" s="27">
        <v>45091</v>
      </c>
      <c r="H199" s="25" t="s">
        <v>45</v>
      </c>
      <c r="I199" s="28">
        <v>5600000</v>
      </c>
      <c r="J199" s="28">
        <f t="shared" si="1"/>
        <v>5600000</v>
      </c>
      <c r="K199" s="25" t="s">
        <v>573</v>
      </c>
      <c r="L199" s="28">
        <v>5600000</v>
      </c>
      <c r="M199" s="28">
        <v>5600000</v>
      </c>
      <c r="N199" s="28">
        <v>5600000</v>
      </c>
      <c r="O199" s="28">
        <v>0</v>
      </c>
      <c r="P199" s="29"/>
      <c r="Q199" s="28">
        <v>0</v>
      </c>
      <c r="R199" s="28"/>
      <c r="S199" s="28"/>
      <c r="T199" s="27">
        <v>45169</v>
      </c>
    </row>
    <row r="200" spans="1:20" x14ac:dyDescent="0.2">
      <c r="A200" s="25">
        <v>800205977</v>
      </c>
      <c r="B200" s="26" t="s">
        <v>11</v>
      </c>
      <c r="C200" s="25" t="s">
        <v>12</v>
      </c>
      <c r="D200" s="26">
        <v>2467</v>
      </c>
      <c r="E200" s="26" t="s">
        <v>248</v>
      </c>
      <c r="F200" s="26" t="s">
        <v>503</v>
      </c>
      <c r="G200" s="27">
        <v>45091</v>
      </c>
      <c r="H200" s="25" t="s">
        <v>45</v>
      </c>
      <c r="I200" s="28">
        <v>1368000</v>
      </c>
      <c r="J200" s="28">
        <f t="shared" si="1"/>
        <v>1368000</v>
      </c>
      <c r="K200" s="25" t="s">
        <v>573</v>
      </c>
      <c r="L200" s="28">
        <v>1368000</v>
      </c>
      <c r="M200" s="28">
        <v>1368000</v>
      </c>
      <c r="N200" s="28">
        <v>1368000</v>
      </c>
      <c r="O200" s="28">
        <v>0</v>
      </c>
      <c r="P200" s="29"/>
      <c r="Q200" s="28">
        <v>0</v>
      </c>
      <c r="R200" s="28"/>
      <c r="S200" s="28"/>
      <c r="T200" s="27">
        <v>45169</v>
      </c>
    </row>
    <row r="201" spans="1:20" x14ac:dyDescent="0.2">
      <c r="A201" s="25">
        <v>800205977</v>
      </c>
      <c r="B201" s="26" t="s">
        <v>11</v>
      </c>
      <c r="C201" s="25" t="s">
        <v>12</v>
      </c>
      <c r="D201" s="26">
        <v>2468</v>
      </c>
      <c r="E201" s="26" t="s">
        <v>249</v>
      </c>
      <c r="F201" s="26" t="s">
        <v>504</v>
      </c>
      <c r="G201" s="27">
        <v>45091</v>
      </c>
      <c r="H201" s="25" t="s">
        <v>45</v>
      </c>
      <c r="I201" s="28">
        <v>684000</v>
      </c>
      <c r="J201" s="28">
        <f t="shared" si="1"/>
        <v>684000</v>
      </c>
      <c r="K201" s="25" t="s">
        <v>573</v>
      </c>
      <c r="L201" s="28">
        <v>684000</v>
      </c>
      <c r="M201" s="28">
        <v>684000</v>
      </c>
      <c r="N201" s="28">
        <v>684000</v>
      </c>
      <c r="O201" s="28">
        <v>0</v>
      </c>
      <c r="P201" s="29"/>
      <c r="Q201" s="28">
        <v>0</v>
      </c>
      <c r="R201" s="28"/>
      <c r="S201" s="28"/>
      <c r="T201" s="27">
        <v>45169</v>
      </c>
    </row>
    <row r="202" spans="1:20" x14ac:dyDescent="0.2">
      <c r="A202" s="25">
        <v>800205977</v>
      </c>
      <c r="B202" s="26" t="s">
        <v>11</v>
      </c>
      <c r="C202" s="25" t="s">
        <v>12</v>
      </c>
      <c r="D202" s="26">
        <v>2469</v>
      </c>
      <c r="E202" s="26" t="s">
        <v>250</v>
      </c>
      <c r="F202" s="26" t="s">
        <v>505</v>
      </c>
      <c r="G202" s="27">
        <v>45091</v>
      </c>
      <c r="H202" s="25" t="s">
        <v>45</v>
      </c>
      <c r="I202" s="28">
        <v>684000</v>
      </c>
      <c r="J202" s="28">
        <f t="shared" si="1"/>
        <v>684000</v>
      </c>
      <c r="K202" s="25" t="s">
        <v>573</v>
      </c>
      <c r="L202" s="28">
        <v>684000</v>
      </c>
      <c r="M202" s="28">
        <v>684000</v>
      </c>
      <c r="N202" s="28">
        <v>684000</v>
      </c>
      <c r="O202" s="28">
        <v>0</v>
      </c>
      <c r="P202" s="29"/>
      <c r="Q202" s="28">
        <v>0</v>
      </c>
      <c r="R202" s="28"/>
      <c r="S202" s="28"/>
      <c r="T202" s="27">
        <v>45169</v>
      </c>
    </row>
    <row r="203" spans="1:20" x14ac:dyDescent="0.2">
      <c r="A203" s="25">
        <v>800205977</v>
      </c>
      <c r="B203" s="26" t="s">
        <v>11</v>
      </c>
      <c r="C203" s="25" t="s">
        <v>12</v>
      </c>
      <c r="D203" s="26">
        <v>2512</v>
      </c>
      <c r="E203" s="26" t="s">
        <v>251</v>
      </c>
      <c r="F203" s="26" t="s">
        <v>506</v>
      </c>
      <c r="G203" s="27">
        <v>45237</v>
      </c>
      <c r="H203" s="25" t="s">
        <v>47</v>
      </c>
      <c r="I203" s="28">
        <v>2800000</v>
      </c>
      <c r="J203" s="28">
        <f t="shared" si="1"/>
        <v>2800000</v>
      </c>
      <c r="K203" s="25" t="s">
        <v>573</v>
      </c>
      <c r="L203" s="28">
        <v>2800000</v>
      </c>
      <c r="M203" s="28">
        <v>2800000</v>
      </c>
      <c r="N203" s="28">
        <v>2800000</v>
      </c>
      <c r="O203" s="28">
        <v>0</v>
      </c>
      <c r="P203" s="29"/>
      <c r="Q203" s="28">
        <v>0</v>
      </c>
      <c r="R203" s="28"/>
      <c r="S203" s="28"/>
      <c r="T203" s="27">
        <v>45169</v>
      </c>
    </row>
    <row r="204" spans="1:20" x14ac:dyDescent="0.2">
      <c r="A204" s="25">
        <v>800205977</v>
      </c>
      <c r="B204" s="26" t="s">
        <v>11</v>
      </c>
      <c r="C204" s="25" t="s">
        <v>12</v>
      </c>
      <c r="D204" s="26">
        <v>2513</v>
      </c>
      <c r="E204" s="26" t="s">
        <v>252</v>
      </c>
      <c r="F204" s="26" t="s">
        <v>507</v>
      </c>
      <c r="G204" s="27">
        <v>45237</v>
      </c>
      <c r="H204" s="25" t="s">
        <v>47</v>
      </c>
      <c r="I204" s="28">
        <v>2800000</v>
      </c>
      <c r="J204" s="28">
        <f t="shared" si="1"/>
        <v>2800000</v>
      </c>
      <c r="K204" s="25" t="s">
        <v>573</v>
      </c>
      <c r="L204" s="28">
        <v>2800000</v>
      </c>
      <c r="M204" s="28">
        <v>2800000</v>
      </c>
      <c r="N204" s="28">
        <v>2800000</v>
      </c>
      <c r="O204" s="28">
        <v>0</v>
      </c>
      <c r="P204" s="29"/>
      <c r="Q204" s="28">
        <v>0</v>
      </c>
      <c r="R204" s="28"/>
      <c r="S204" s="28"/>
      <c r="T204" s="27">
        <v>45169</v>
      </c>
    </row>
    <row r="205" spans="1:20" x14ac:dyDescent="0.2">
      <c r="A205" s="25">
        <v>800205977</v>
      </c>
      <c r="B205" s="26" t="s">
        <v>11</v>
      </c>
      <c r="C205" s="25" t="s">
        <v>12</v>
      </c>
      <c r="D205" s="26">
        <v>2514</v>
      </c>
      <c r="E205" s="26" t="s">
        <v>253</v>
      </c>
      <c r="F205" s="26" t="s">
        <v>508</v>
      </c>
      <c r="G205" s="27">
        <v>45237</v>
      </c>
      <c r="H205" s="25" t="s">
        <v>47</v>
      </c>
      <c r="I205" s="28">
        <v>2800000</v>
      </c>
      <c r="J205" s="28">
        <f t="shared" si="1"/>
        <v>2800000</v>
      </c>
      <c r="K205" s="25" t="s">
        <v>573</v>
      </c>
      <c r="L205" s="28">
        <v>2800000</v>
      </c>
      <c r="M205" s="28">
        <v>2800000</v>
      </c>
      <c r="N205" s="28">
        <v>2800000</v>
      </c>
      <c r="O205" s="28">
        <v>0</v>
      </c>
      <c r="P205" s="29"/>
      <c r="Q205" s="28">
        <v>0</v>
      </c>
      <c r="R205" s="28"/>
      <c r="S205" s="28"/>
      <c r="T205" s="27">
        <v>45169</v>
      </c>
    </row>
    <row r="206" spans="1:20" x14ac:dyDescent="0.2">
      <c r="A206" s="25">
        <v>800205977</v>
      </c>
      <c r="B206" s="26" t="s">
        <v>11</v>
      </c>
      <c r="C206" s="25" t="s">
        <v>12</v>
      </c>
      <c r="D206" s="26">
        <v>2515</v>
      </c>
      <c r="E206" s="26" t="s">
        <v>254</v>
      </c>
      <c r="F206" s="26" t="s">
        <v>509</v>
      </c>
      <c r="G206" s="27">
        <v>45237</v>
      </c>
      <c r="H206" s="25" t="s">
        <v>47</v>
      </c>
      <c r="I206" s="28">
        <v>2800000</v>
      </c>
      <c r="J206" s="28">
        <f t="shared" si="1"/>
        <v>2800000</v>
      </c>
      <c r="K206" s="25" t="s">
        <v>573</v>
      </c>
      <c r="L206" s="28">
        <v>2800000</v>
      </c>
      <c r="M206" s="28">
        <v>2800000</v>
      </c>
      <c r="N206" s="28">
        <v>2800000</v>
      </c>
      <c r="O206" s="28">
        <v>0</v>
      </c>
      <c r="P206" s="29"/>
      <c r="Q206" s="28">
        <v>0</v>
      </c>
      <c r="R206" s="28"/>
      <c r="S206" s="28"/>
      <c r="T206" s="27">
        <v>45169</v>
      </c>
    </row>
    <row r="207" spans="1:20" x14ac:dyDescent="0.2">
      <c r="A207" s="25">
        <v>800205977</v>
      </c>
      <c r="B207" s="26" t="s">
        <v>11</v>
      </c>
      <c r="C207" s="25" t="s">
        <v>12</v>
      </c>
      <c r="D207" s="26">
        <v>2516</v>
      </c>
      <c r="E207" s="26" t="s">
        <v>255</v>
      </c>
      <c r="F207" s="26" t="s">
        <v>510</v>
      </c>
      <c r="G207" s="27">
        <v>45237</v>
      </c>
      <c r="H207" s="25" t="s">
        <v>47</v>
      </c>
      <c r="I207" s="28">
        <v>5600000</v>
      </c>
      <c r="J207" s="28">
        <f t="shared" si="1"/>
        <v>5600000</v>
      </c>
      <c r="K207" s="25" t="s">
        <v>573</v>
      </c>
      <c r="L207" s="28">
        <v>5600000</v>
      </c>
      <c r="M207" s="28">
        <v>5600000</v>
      </c>
      <c r="N207" s="28">
        <v>5600000</v>
      </c>
      <c r="O207" s="28">
        <v>0</v>
      </c>
      <c r="P207" s="29"/>
      <c r="Q207" s="28">
        <v>0</v>
      </c>
      <c r="R207" s="28"/>
      <c r="S207" s="28"/>
      <c r="T207" s="27">
        <v>45169</v>
      </c>
    </row>
    <row r="208" spans="1:20" x14ac:dyDescent="0.2">
      <c r="A208" s="25">
        <v>800205977</v>
      </c>
      <c r="B208" s="26" t="s">
        <v>11</v>
      </c>
      <c r="C208" s="25" t="s">
        <v>12</v>
      </c>
      <c r="D208" s="26">
        <v>2517</v>
      </c>
      <c r="E208" s="26" t="s">
        <v>256</v>
      </c>
      <c r="F208" s="26" t="s">
        <v>511</v>
      </c>
      <c r="G208" s="27">
        <v>45237</v>
      </c>
      <c r="H208" s="25" t="s">
        <v>47</v>
      </c>
      <c r="I208" s="28">
        <v>3220000</v>
      </c>
      <c r="J208" s="28">
        <f t="shared" si="1"/>
        <v>3220000</v>
      </c>
      <c r="K208" s="25" t="s">
        <v>573</v>
      </c>
      <c r="L208" s="28">
        <v>3220000</v>
      </c>
      <c r="M208" s="28">
        <v>3220000</v>
      </c>
      <c r="N208" s="28">
        <v>3220000</v>
      </c>
      <c r="O208" s="28">
        <v>0</v>
      </c>
      <c r="P208" s="29"/>
      <c r="Q208" s="28">
        <v>0</v>
      </c>
      <c r="R208" s="28"/>
      <c r="S208" s="28"/>
      <c r="T208" s="27">
        <v>45169</v>
      </c>
    </row>
    <row r="209" spans="1:20" x14ac:dyDescent="0.2">
      <c r="A209" s="25">
        <v>800205977</v>
      </c>
      <c r="B209" s="26" t="s">
        <v>11</v>
      </c>
      <c r="C209" s="25" t="s">
        <v>12</v>
      </c>
      <c r="D209" s="26">
        <v>2518</v>
      </c>
      <c r="E209" s="26" t="s">
        <v>257</v>
      </c>
      <c r="F209" s="26" t="s">
        <v>512</v>
      </c>
      <c r="G209" s="27">
        <v>45237</v>
      </c>
      <c r="H209" s="25" t="s">
        <v>47</v>
      </c>
      <c r="I209" s="28">
        <v>2800000</v>
      </c>
      <c r="J209" s="28">
        <f t="shared" si="1"/>
        <v>2800000</v>
      </c>
      <c r="K209" s="25" t="s">
        <v>573</v>
      </c>
      <c r="L209" s="28">
        <v>2800000</v>
      </c>
      <c r="M209" s="28">
        <v>2800000</v>
      </c>
      <c r="N209" s="28">
        <v>2800000</v>
      </c>
      <c r="O209" s="28">
        <v>0</v>
      </c>
      <c r="P209" s="29"/>
      <c r="Q209" s="28">
        <v>0</v>
      </c>
      <c r="R209" s="28"/>
      <c r="S209" s="28"/>
      <c r="T209" s="27">
        <v>45169</v>
      </c>
    </row>
    <row r="210" spans="1:20" x14ac:dyDescent="0.2">
      <c r="A210" s="25">
        <v>800205977</v>
      </c>
      <c r="B210" s="26" t="s">
        <v>11</v>
      </c>
      <c r="C210" s="25" t="s">
        <v>12</v>
      </c>
      <c r="D210" s="26">
        <v>2519</v>
      </c>
      <c r="E210" s="26" t="s">
        <v>258</v>
      </c>
      <c r="F210" s="26" t="s">
        <v>513</v>
      </c>
      <c r="G210" s="27">
        <v>45237</v>
      </c>
      <c r="H210" s="25" t="s">
        <v>47</v>
      </c>
      <c r="I210" s="28">
        <v>2800000</v>
      </c>
      <c r="J210" s="28">
        <f t="shared" si="1"/>
        <v>2800000</v>
      </c>
      <c r="K210" s="25" t="s">
        <v>573</v>
      </c>
      <c r="L210" s="28">
        <v>2800000</v>
      </c>
      <c r="M210" s="28">
        <v>2800000</v>
      </c>
      <c r="N210" s="28">
        <v>2800000</v>
      </c>
      <c r="O210" s="28">
        <v>0</v>
      </c>
      <c r="P210" s="29"/>
      <c r="Q210" s="28">
        <v>0</v>
      </c>
      <c r="R210" s="28"/>
      <c r="S210" s="28"/>
      <c r="T210" s="27">
        <v>45169</v>
      </c>
    </row>
    <row r="211" spans="1:20" x14ac:dyDescent="0.2">
      <c r="A211" s="25">
        <v>800205977</v>
      </c>
      <c r="B211" s="26" t="s">
        <v>11</v>
      </c>
      <c r="C211" s="25" t="s">
        <v>12</v>
      </c>
      <c r="D211" s="26">
        <v>2520</v>
      </c>
      <c r="E211" s="26" t="s">
        <v>259</v>
      </c>
      <c r="F211" s="26" t="s">
        <v>514</v>
      </c>
      <c r="G211" s="27">
        <v>45237</v>
      </c>
      <c r="H211" s="25" t="s">
        <v>47</v>
      </c>
      <c r="I211" s="28">
        <v>2800000</v>
      </c>
      <c r="J211" s="28">
        <f t="shared" si="1"/>
        <v>2800000</v>
      </c>
      <c r="K211" s="25" t="s">
        <v>573</v>
      </c>
      <c r="L211" s="28">
        <v>2800000</v>
      </c>
      <c r="M211" s="28">
        <v>2800000</v>
      </c>
      <c r="N211" s="28">
        <v>2800000</v>
      </c>
      <c r="O211" s="28">
        <v>0</v>
      </c>
      <c r="P211" s="29"/>
      <c r="Q211" s="28">
        <v>0</v>
      </c>
      <c r="R211" s="28"/>
      <c r="S211" s="28"/>
      <c r="T211" s="27">
        <v>45169</v>
      </c>
    </row>
    <row r="212" spans="1:20" x14ac:dyDescent="0.2">
      <c r="A212" s="25">
        <v>800205977</v>
      </c>
      <c r="B212" s="26" t="s">
        <v>11</v>
      </c>
      <c r="C212" s="25" t="s">
        <v>12</v>
      </c>
      <c r="D212" s="26">
        <v>2521</v>
      </c>
      <c r="E212" s="26" t="s">
        <v>260</v>
      </c>
      <c r="F212" s="26" t="s">
        <v>515</v>
      </c>
      <c r="G212" s="27">
        <v>45237</v>
      </c>
      <c r="H212" s="25" t="s">
        <v>47</v>
      </c>
      <c r="I212" s="28">
        <v>1960000</v>
      </c>
      <c r="J212" s="28">
        <f t="shared" si="1"/>
        <v>1960000</v>
      </c>
      <c r="K212" s="25" t="s">
        <v>573</v>
      </c>
      <c r="L212" s="28">
        <v>1960000</v>
      </c>
      <c r="M212" s="28">
        <v>1960000</v>
      </c>
      <c r="N212" s="28">
        <v>1960000</v>
      </c>
      <c r="O212" s="28">
        <v>0</v>
      </c>
      <c r="P212" s="29"/>
      <c r="Q212" s="28">
        <v>0</v>
      </c>
      <c r="R212" s="28"/>
      <c r="S212" s="28"/>
      <c r="T212" s="27">
        <v>45169</v>
      </c>
    </row>
    <row r="213" spans="1:20" x14ac:dyDescent="0.2">
      <c r="A213" s="25">
        <v>800205977</v>
      </c>
      <c r="B213" s="26" t="s">
        <v>11</v>
      </c>
      <c r="C213" s="25" t="s">
        <v>12</v>
      </c>
      <c r="D213" s="26">
        <v>2522</v>
      </c>
      <c r="E213" s="26" t="s">
        <v>261</v>
      </c>
      <c r="F213" s="26" t="s">
        <v>516</v>
      </c>
      <c r="G213" s="27">
        <v>45237</v>
      </c>
      <c r="H213" s="25" t="s">
        <v>47</v>
      </c>
      <c r="I213" s="28">
        <v>4025000</v>
      </c>
      <c r="J213" s="28">
        <f t="shared" si="1"/>
        <v>4025000</v>
      </c>
      <c r="K213" s="25" t="s">
        <v>573</v>
      </c>
      <c r="L213" s="28">
        <v>4025000</v>
      </c>
      <c r="M213" s="28">
        <v>4025000</v>
      </c>
      <c r="N213" s="28">
        <v>4025000</v>
      </c>
      <c r="O213" s="28">
        <v>0</v>
      </c>
      <c r="P213" s="29"/>
      <c r="Q213" s="28">
        <v>0</v>
      </c>
      <c r="R213" s="28"/>
      <c r="S213" s="28"/>
      <c r="T213" s="27">
        <v>45169</v>
      </c>
    </row>
    <row r="214" spans="1:20" x14ac:dyDescent="0.2">
      <c r="A214" s="25">
        <v>800205977</v>
      </c>
      <c r="B214" s="26" t="s">
        <v>11</v>
      </c>
      <c r="C214" s="25" t="s">
        <v>12</v>
      </c>
      <c r="D214" s="26">
        <v>2523</v>
      </c>
      <c r="E214" s="26" t="s">
        <v>262</v>
      </c>
      <c r="F214" s="26" t="s">
        <v>517</v>
      </c>
      <c r="G214" s="27">
        <v>45237</v>
      </c>
      <c r="H214" s="25" t="s">
        <v>47</v>
      </c>
      <c r="I214" s="28">
        <v>2625000</v>
      </c>
      <c r="J214" s="28">
        <f t="shared" si="1"/>
        <v>2625000</v>
      </c>
      <c r="K214" s="25" t="s">
        <v>573</v>
      </c>
      <c r="L214" s="28">
        <v>2625000</v>
      </c>
      <c r="M214" s="28">
        <v>2625000</v>
      </c>
      <c r="N214" s="28">
        <v>2625000</v>
      </c>
      <c r="O214" s="28">
        <v>0</v>
      </c>
      <c r="P214" s="29"/>
      <c r="Q214" s="28">
        <v>0</v>
      </c>
      <c r="R214" s="28"/>
      <c r="S214" s="28"/>
      <c r="T214" s="27">
        <v>45169</v>
      </c>
    </row>
    <row r="215" spans="1:20" x14ac:dyDescent="0.2">
      <c r="A215" s="25">
        <v>800205977</v>
      </c>
      <c r="B215" s="26" t="s">
        <v>11</v>
      </c>
      <c r="C215" s="25" t="s">
        <v>12</v>
      </c>
      <c r="D215" s="26">
        <v>2524</v>
      </c>
      <c r="E215" s="26" t="s">
        <v>263</v>
      </c>
      <c r="F215" s="26" t="s">
        <v>518</v>
      </c>
      <c r="G215" s="27">
        <v>45237</v>
      </c>
      <c r="H215" s="25" t="s">
        <v>47</v>
      </c>
      <c r="I215" s="28">
        <v>1120000</v>
      </c>
      <c r="J215" s="28">
        <f t="shared" si="1"/>
        <v>1120000</v>
      </c>
      <c r="K215" s="25" t="s">
        <v>573</v>
      </c>
      <c r="L215" s="28">
        <v>1120000</v>
      </c>
      <c r="M215" s="28">
        <v>1120000</v>
      </c>
      <c r="N215" s="28">
        <v>1120000</v>
      </c>
      <c r="O215" s="28">
        <v>0</v>
      </c>
      <c r="P215" s="29"/>
      <c r="Q215" s="28">
        <v>0</v>
      </c>
      <c r="R215" s="28"/>
      <c r="S215" s="28"/>
      <c r="T215" s="27">
        <v>45169</v>
      </c>
    </row>
    <row r="216" spans="1:20" x14ac:dyDescent="0.2">
      <c r="A216" s="25">
        <v>800205977</v>
      </c>
      <c r="B216" s="26" t="s">
        <v>11</v>
      </c>
      <c r="C216" s="25" t="s">
        <v>12</v>
      </c>
      <c r="D216" s="26">
        <v>2525</v>
      </c>
      <c r="E216" s="26" t="s">
        <v>264</v>
      </c>
      <c r="F216" s="26" t="s">
        <v>519</v>
      </c>
      <c r="G216" s="27">
        <v>45237</v>
      </c>
      <c r="H216" s="25" t="s">
        <v>47</v>
      </c>
      <c r="I216" s="28">
        <v>1050000</v>
      </c>
      <c r="J216" s="28">
        <f t="shared" si="1"/>
        <v>1050000</v>
      </c>
      <c r="K216" s="25" t="s">
        <v>573</v>
      </c>
      <c r="L216" s="28">
        <v>1050000</v>
      </c>
      <c r="M216" s="28">
        <v>1050000</v>
      </c>
      <c r="N216" s="28">
        <v>1050000</v>
      </c>
      <c r="O216" s="28">
        <v>0</v>
      </c>
      <c r="P216" s="29"/>
      <c r="Q216" s="28">
        <v>0</v>
      </c>
      <c r="R216" s="28"/>
      <c r="S216" s="28"/>
      <c r="T216" s="27">
        <v>45169</v>
      </c>
    </row>
    <row r="217" spans="1:20" x14ac:dyDescent="0.2">
      <c r="A217" s="25">
        <v>800205977</v>
      </c>
      <c r="B217" s="26" t="s">
        <v>11</v>
      </c>
      <c r="C217" s="25" t="s">
        <v>12</v>
      </c>
      <c r="D217" s="26">
        <v>2526</v>
      </c>
      <c r="E217" s="26" t="s">
        <v>265</v>
      </c>
      <c r="F217" s="26" t="s">
        <v>520</v>
      </c>
      <c r="G217" s="27">
        <v>45237</v>
      </c>
      <c r="H217" s="25" t="s">
        <v>47</v>
      </c>
      <c r="I217" s="28">
        <v>2800000</v>
      </c>
      <c r="J217" s="28">
        <f t="shared" si="1"/>
        <v>2800000</v>
      </c>
      <c r="K217" s="25" t="s">
        <v>573</v>
      </c>
      <c r="L217" s="28">
        <v>2800000</v>
      </c>
      <c r="M217" s="28">
        <v>2800000</v>
      </c>
      <c r="N217" s="28">
        <v>2800000</v>
      </c>
      <c r="O217" s="28">
        <v>0</v>
      </c>
      <c r="P217" s="29"/>
      <c r="Q217" s="28">
        <v>0</v>
      </c>
      <c r="R217" s="28"/>
      <c r="S217" s="28"/>
      <c r="T217" s="27">
        <v>45169</v>
      </c>
    </row>
    <row r="218" spans="1:20" x14ac:dyDescent="0.2">
      <c r="A218" s="25">
        <v>800205977</v>
      </c>
      <c r="B218" s="26" t="s">
        <v>11</v>
      </c>
      <c r="C218" s="25" t="s">
        <v>12</v>
      </c>
      <c r="D218" s="26">
        <v>2527</v>
      </c>
      <c r="E218" s="26" t="s">
        <v>266</v>
      </c>
      <c r="F218" s="26" t="s">
        <v>521</v>
      </c>
      <c r="G218" s="27">
        <v>45237</v>
      </c>
      <c r="H218" s="25" t="s">
        <v>47</v>
      </c>
      <c r="I218" s="28">
        <v>5180000</v>
      </c>
      <c r="J218" s="28">
        <f t="shared" si="1"/>
        <v>5180000</v>
      </c>
      <c r="K218" s="25" t="s">
        <v>573</v>
      </c>
      <c r="L218" s="28">
        <v>5180000</v>
      </c>
      <c r="M218" s="28">
        <v>5180000</v>
      </c>
      <c r="N218" s="28">
        <v>5180000</v>
      </c>
      <c r="O218" s="28">
        <v>0</v>
      </c>
      <c r="P218" s="29"/>
      <c r="Q218" s="28">
        <v>0</v>
      </c>
      <c r="R218" s="28"/>
      <c r="S218" s="28"/>
      <c r="T218" s="27">
        <v>45169</v>
      </c>
    </row>
    <row r="219" spans="1:20" x14ac:dyDescent="0.2">
      <c r="A219" s="25">
        <v>800205977</v>
      </c>
      <c r="B219" s="26" t="s">
        <v>11</v>
      </c>
      <c r="C219" s="25" t="s">
        <v>12</v>
      </c>
      <c r="D219" s="26">
        <v>2528</v>
      </c>
      <c r="E219" s="26" t="s">
        <v>267</v>
      </c>
      <c r="F219" s="26" t="s">
        <v>522</v>
      </c>
      <c r="G219" s="27">
        <v>45237</v>
      </c>
      <c r="H219" s="25" t="s">
        <v>47</v>
      </c>
      <c r="I219" s="28">
        <v>2800000</v>
      </c>
      <c r="J219" s="28">
        <f t="shared" si="1"/>
        <v>2800000</v>
      </c>
      <c r="K219" s="25" t="s">
        <v>573</v>
      </c>
      <c r="L219" s="28">
        <v>2800000</v>
      </c>
      <c r="M219" s="28">
        <v>2800000</v>
      </c>
      <c r="N219" s="28">
        <v>2800000</v>
      </c>
      <c r="O219" s="28">
        <v>0</v>
      </c>
      <c r="P219" s="29"/>
      <c r="Q219" s="28">
        <v>0</v>
      </c>
      <c r="R219" s="28"/>
      <c r="S219" s="28"/>
      <c r="T219" s="27">
        <v>45169</v>
      </c>
    </row>
    <row r="220" spans="1:20" x14ac:dyDescent="0.2">
      <c r="A220" s="25">
        <v>800205977</v>
      </c>
      <c r="B220" s="26" t="s">
        <v>11</v>
      </c>
      <c r="C220" s="25" t="s">
        <v>12</v>
      </c>
      <c r="D220" s="26">
        <v>2529</v>
      </c>
      <c r="E220" s="26" t="s">
        <v>268</v>
      </c>
      <c r="F220" s="26" t="s">
        <v>523</v>
      </c>
      <c r="G220" s="27">
        <v>45237</v>
      </c>
      <c r="H220" s="25" t="s">
        <v>47</v>
      </c>
      <c r="I220" s="28">
        <v>2520000</v>
      </c>
      <c r="J220" s="28">
        <f t="shared" si="1"/>
        <v>2520000</v>
      </c>
      <c r="K220" s="25" t="s">
        <v>573</v>
      </c>
      <c r="L220" s="28">
        <v>2520000</v>
      </c>
      <c r="M220" s="28">
        <v>2520000</v>
      </c>
      <c r="N220" s="28">
        <v>2520000</v>
      </c>
      <c r="O220" s="28">
        <v>0</v>
      </c>
      <c r="P220" s="29"/>
      <c r="Q220" s="28">
        <v>0</v>
      </c>
      <c r="R220" s="28"/>
      <c r="S220" s="28"/>
      <c r="T220" s="27">
        <v>45169</v>
      </c>
    </row>
    <row r="221" spans="1:20" x14ac:dyDescent="0.2">
      <c r="A221" s="25">
        <v>800205977</v>
      </c>
      <c r="B221" s="26" t="s">
        <v>11</v>
      </c>
      <c r="C221" s="25" t="s">
        <v>12</v>
      </c>
      <c r="D221" s="26">
        <v>2530</v>
      </c>
      <c r="E221" s="26" t="s">
        <v>269</v>
      </c>
      <c r="F221" s="26" t="s">
        <v>524</v>
      </c>
      <c r="G221" s="27">
        <v>45237</v>
      </c>
      <c r="H221" s="25" t="s">
        <v>47</v>
      </c>
      <c r="I221" s="28">
        <v>2800000</v>
      </c>
      <c r="J221" s="28">
        <f t="shared" si="1"/>
        <v>2800000</v>
      </c>
      <c r="K221" s="25" t="s">
        <v>573</v>
      </c>
      <c r="L221" s="28">
        <v>2800000</v>
      </c>
      <c r="M221" s="28">
        <v>2800000</v>
      </c>
      <c r="N221" s="28">
        <v>2800000</v>
      </c>
      <c r="O221" s="28">
        <v>0</v>
      </c>
      <c r="P221" s="29"/>
      <c r="Q221" s="28">
        <v>0</v>
      </c>
      <c r="R221" s="28"/>
      <c r="S221" s="28"/>
      <c r="T221" s="27">
        <v>45169</v>
      </c>
    </row>
    <row r="222" spans="1:20" x14ac:dyDescent="0.2">
      <c r="A222" s="25">
        <v>800205977</v>
      </c>
      <c r="B222" s="26" t="s">
        <v>11</v>
      </c>
      <c r="C222" s="25" t="s">
        <v>12</v>
      </c>
      <c r="D222" s="26">
        <v>2531</v>
      </c>
      <c r="E222" s="26" t="s">
        <v>270</v>
      </c>
      <c r="F222" s="26" t="s">
        <v>525</v>
      </c>
      <c r="G222" s="27">
        <v>45237</v>
      </c>
      <c r="H222" s="25" t="s">
        <v>47</v>
      </c>
      <c r="I222" s="28">
        <v>684000</v>
      </c>
      <c r="J222" s="28">
        <f t="shared" si="1"/>
        <v>684000</v>
      </c>
      <c r="K222" s="25" t="s">
        <v>573</v>
      </c>
      <c r="L222" s="28">
        <v>684000</v>
      </c>
      <c r="M222" s="28">
        <v>684000</v>
      </c>
      <c r="N222" s="28">
        <v>684000</v>
      </c>
      <c r="O222" s="28">
        <v>0</v>
      </c>
      <c r="P222" s="29"/>
      <c r="Q222" s="28">
        <v>0</v>
      </c>
      <c r="R222" s="28"/>
      <c r="S222" s="28"/>
      <c r="T222" s="27">
        <v>45169</v>
      </c>
    </row>
    <row r="223" spans="1:20" x14ac:dyDescent="0.2">
      <c r="A223" s="25">
        <v>800205977</v>
      </c>
      <c r="B223" s="26" t="s">
        <v>11</v>
      </c>
      <c r="C223" s="25" t="s">
        <v>12</v>
      </c>
      <c r="D223" s="26">
        <v>2532</v>
      </c>
      <c r="E223" s="26" t="s">
        <v>271</v>
      </c>
      <c r="F223" s="26" t="s">
        <v>526</v>
      </c>
      <c r="G223" s="27">
        <v>45237</v>
      </c>
      <c r="H223" s="25" t="s">
        <v>47</v>
      </c>
      <c r="I223" s="28">
        <v>684000</v>
      </c>
      <c r="J223" s="28">
        <f t="shared" si="1"/>
        <v>684000</v>
      </c>
      <c r="K223" s="25" t="s">
        <v>565</v>
      </c>
      <c r="L223" s="28">
        <v>0</v>
      </c>
      <c r="M223" s="28">
        <v>0</v>
      </c>
      <c r="N223" s="28">
        <v>0</v>
      </c>
      <c r="O223" s="28">
        <v>0</v>
      </c>
      <c r="P223" s="29"/>
      <c r="Q223" s="28">
        <v>0</v>
      </c>
      <c r="R223" s="28"/>
      <c r="S223" s="28"/>
      <c r="T223" s="27">
        <v>45169</v>
      </c>
    </row>
    <row r="224" spans="1:20" x14ac:dyDescent="0.2">
      <c r="A224" s="25">
        <v>800205977</v>
      </c>
      <c r="B224" s="26" t="s">
        <v>11</v>
      </c>
      <c r="C224" s="25" t="s">
        <v>12</v>
      </c>
      <c r="D224" s="26">
        <v>2533</v>
      </c>
      <c r="E224" s="26" t="s">
        <v>272</v>
      </c>
      <c r="F224" s="26" t="s">
        <v>527</v>
      </c>
      <c r="G224" s="27">
        <v>45237</v>
      </c>
      <c r="H224" s="25" t="s">
        <v>47</v>
      </c>
      <c r="I224" s="28">
        <v>1368000</v>
      </c>
      <c r="J224" s="28">
        <f t="shared" si="1"/>
        <v>1368000</v>
      </c>
      <c r="K224" s="25" t="s">
        <v>573</v>
      </c>
      <c r="L224" s="28">
        <v>1368000</v>
      </c>
      <c r="M224" s="28">
        <v>1368000</v>
      </c>
      <c r="N224" s="28">
        <v>1368000</v>
      </c>
      <c r="O224" s="28">
        <v>0</v>
      </c>
      <c r="P224" s="29"/>
      <c r="Q224" s="28">
        <v>0</v>
      </c>
      <c r="R224" s="28"/>
      <c r="S224" s="28"/>
      <c r="T224" s="27">
        <v>45169</v>
      </c>
    </row>
    <row r="225" spans="1:20" x14ac:dyDescent="0.2">
      <c r="A225" s="25">
        <v>800205977</v>
      </c>
      <c r="B225" s="26" t="s">
        <v>11</v>
      </c>
      <c r="C225" s="25" t="s">
        <v>12</v>
      </c>
      <c r="D225" s="26">
        <v>2534</v>
      </c>
      <c r="E225" s="26" t="s">
        <v>273</v>
      </c>
      <c r="F225" s="26" t="s">
        <v>528</v>
      </c>
      <c r="G225" s="27">
        <v>45237</v>
      </c>
      <c r="H225" s="25" t="s">
        <v>47</v>
      </c>
      <c r="I225" s="28">
        <v>2380000</v>
      </c>
      <c r="J225" s="28">
        <f t="shared" si="1"/>
        <v>2380000</v>
      </c>
      <c r="K225" s="25" t="s">
        <v>573</v>
      </c>
      <c r="L225" s="28">
        <v>2380000</v>
      </c>
      <c r="M225" s="28">
        <v>2380000</v>
      </c>
      <c r="N225" s="28">
        <v>2380000</v>
      </c>
      <c r="O225" s="28">
        <v>0</v>
      </c>
      <c r="P225" s="29"/>
      <c r="Q225" s="28">
        <v>0</v>
      </c>
      <c r="R225" s="28"/>
      <c r="S225" s="28"/>
      <c r="T225" s="27">
        <v>45169</v>
      </c>
    </row>
    <row r="226" spans="1:20" x14ac:dyDescent="0.2">
      <c r="A226" s="25">
        <v>800205977</v>
      </c>
      <c r="B226" s="26" t="s">
        <v>11</v>
      </c>
      <c r="C226" s="25" t="s">
        <v>12</v>
      </c>
      <c r="D226" s="26">
        <v>2535</v>
      </c>
      <c r="E226" s="26" t="s">
        <v>274</v>
      </c>
      <c r="F226" s="26" t="s">
        <v>529</v>
      </c>
      <c r="G226" s="27">
        <v>45237</v>
      </c>
      <c r="H226" s="25" t="s">
        <v>47</v>
      </c>
      <c r="I226" s="28">
        <v>1680000</v>
      </c>
      <c r="J226" s="28">
        <f t="shared" si="1"/>
        <v>1680000</v>
      </c>
      <c r="K226" s="25" t="s">
        <v>573</v>
      </c>
      <c r="L226" s="28">
        <v>1680000</v>
      </c>
      <c r="M226" s="28">
        <v>1680000</v>
      </c>
      <c r="N226" s="28">
        <v>1680000</v>
      </c>
      <c r="O226" s="28">
        <v>0</v>
      </c>
      <c r="P226" s="29"/>
      <c r="Q226" s="28">
        <v>0</v>
      </c>
      <c r="R226" s="28"/>
      <c r="S226" s="28"/>
      <c r="T226" s="27">
        <v>45169</v>
      </c>
    </row>
    <row r="227" spans="1:20" x14ac:dyDescent="0.2">
      <c r="A227" s="25">
        <v>800205977</v>
      </c>
      <c r="B227" s="26" t="s">
        <v>11</v>
      </c>
      <c r="C227" s="25" t="s">
        <v>12</v>
      </c>
      <c r="D227" s="26">
        <v>2536</v>
      </c>
      <c r="E227" s="26" t="s">
        <v>275</v>
      </c>
      <c r="F227" s="26" t="s">
        <v>530</v>
      </c>
      <c r="G227" s="27">
        <v>45237</v>
      </c>
      <c r="H227" s="25" t="s">
        <v>47</v>
      </c>
      <c r="I227" s="28">
        <v>2800000</v>
      </c>
      <c r="J227" s="28">
        <f t="shared" si="1"/>
        <v>2800000</v>
      </c>
      <c r="K227" s="25" t="s">
        <v>573</v>
      </c>
      <c r="L227" s="28">
        <v>2800000</v>
      </c>
      <c r="M227" s="28">
        <v>2800000</v>
      </c>
      <c r="N227" s="28">
        <v>2800000</v>
      </c>
      <c r="O227" s="28">
        <v>0</v>
      </c>
      <c r="P227" s="29"/>
      <c r="Q227" s="28">
        <v>0</v>
      </c>
      <c r="R227" s="28"/>
      <c r="S227" s="28"/>
      <c r="T227" s="27">
        <v>45169</v>
      </c>
    </row>
    <row r="228" spans="1:20" x14ac:dyDescent="0.2">
      <c r="A228" s="25">
        <v>800205977</v>
      </c>
      <c r="B228" s="26" t="s">
        <v>11</v>
      </c>
      <c r="C228" s="25" t="s">
        <v>12</v>
      </c>
      <c r="D228" s="26">
        <v>2537</v>
      </c>
      <c r="E228" s="26" t="s">
        <v>276</v>
      </c>
      <c r="F228" s="26" t="s">
        <v>531</v>
      </c>
      <c r="G228" s="27">
        <v>45237</v>
      </c>
      <c r="H228" s="25" t="s">
        <v>47</v>
      </c>
      <c r="I228" s="28">
        <v>3500000</v>
      </c>
      <c r="J228" s="28">
        <f t="shared" si="1"/>
        <v>3500000</v>
      </c>
      <c r="K228" s="25" t="s">
        <v>573</v>
      </c>
      <c r="L228" s="28">
        <v>3500000</v>
      </c>
      <c r="M228" s="28">
        <v>3500000</v>
      </c>
      <c r="N228" s="28">
        <v>3500000</v>
      </c>
      <c r="O228" s="28">
        <v>0</v>
      </c>
      <c r="P228" s="29"/>
      <c r="Q228" s="28">
        <v>0</v>
      </c>
      <c r="R228" s="28"/>
      <c r="S228" s="28"/>
      <c r="T228" s="27">
        <v>45169</v>
      </c>
    </row>
    <row r="229" spans="1:20" x14ac:dyDescent="0.2">
      <c r="A229" s="25">
        <v>800205977</v>
      </c>
      <c r="B229" s="26" t="s">
        <v>11</v>
      </c>
      <c r="C229" s="25" t="s">
        <v>12</v>
      </c>
      <c r="D229" s="26">
        <v>2538</v>
      </c>
      <c r="E229" s="26" t="s">
        <v>277</v>
      </c>
      <c r="F229" s="26" t="s">
        <v>532</v>
      </c>
      <c r="G229" s="27">
        <v>45237</v>
      </c>
      <c r="H229" s="25" t="s">
        <v>47</v>
      </c>
      <c r="I229" s="28">
        <v>2800000</v>
      </c>
      <c r="J229" s="28">
        <f t="shared" si="1"/>
        <v>2800000</v>
      </c>
      <c r="K229" s="25" t="s">
        <v>573</v>
      </c>
      <c r="L229" s="28">
        <v>2800000</v>
      </c>
      <c r="M229" s="28">
        <v>2800000</v>
      </c>
      <c r="N229" s="28">
        <v>2800000</v>
      </c>
      <c r="O229" s="28">
        <v>0</v>
      </c>
      <c r="P229" s="29"/>
      <c r="Q229" s="28">
        <v>0</v>
      </c>
      <c r="R229" s="28"/>
      <c r="S229" s="28"/>
      <c r="T229" s="27">
        <v>45169</v>
      </c>
    </row>
    <row r="230" spans="1:20" x14ac:dyDescent="0.2">
      <c r="A230" s="25">
        <v>800205977</v>
      </c>
      <c r="B230" s="26" t="s">
        <v>11</v>
      </c>
      <c r="C230" s="25" t="s">
        <v>12</v>
      </c>
      <c r="D230" s="26">
        <v>2580</v>
      </c>
      <c r="E230" s="26" t="s">
        <v>278</v>
      </c>
      <c r="F230" s="26" t="s">
        <v>533</v>
      </c>
      <c r="G230" s="27">
        <v>45177</v>
      </c>
      <c r="H230" s="25" t="s">
        <v>49</v>
      </c>
      <c r="I230" s="28">
        <v>455000</v>
      </c>
      <c r="J230" s="28">
        <f t="shared" si="1"/>
        <v>455000</v>
      </c>
      <c r="K230" s="25" t="s">
        <v>573</v>
      </c>
      <c r="L230" s="28">
        <v>455000</v>
      </c>
      <c r="M230" s="28">
        <v>455000</v>
      </c>
      <c r="N230" s="28">
        <v>455000</v>
      </c>
      <c r="O230" s="28">
        <v>0</v>
      </c>
      <c r="P230" s="29"/>
      <c r="Q230" s="28">
        <v>0</v>
      </c>
      <c r="R230" s="28"/>
      <c r="S230" s="28"/>
      <c r="T230" s="27">
        <v>45169</v>
      </c>
    </row>
    <row r="231" spans="1:20" x14ac:dyDescent="0.2">
      <c r="A231" s="25">
        <v>800205977</v>
      </c>
      <c r="B231" s="26" t="s">
        <v>11</v>
      </c>
      <c r="C231" s="25" t="s">
        <v>12</v>
      </c>
      <c r="D231" s="26">
        <v>2581</v>
      </c>
      <c r="E231" s="26" t="s">
        <v>279</v>
      </c>
      <c r="F231" s="26" t="s">
        <v>534</v>
      </c>
      <c r="G231" s="27">
        <v>45177</v>
      </c>
      <c r="H231" s="25" t="s">
        <v>49</v>
      </c>
      <c r="I231" s="28">
        <v>2520000</v>
      </c>
      <c r="J231" s="28">
        <f t="shared" si="1"/>
        <v>2520000</v>
      </c>
      <c r="K231" s="25" t="s">
        <v>573</v>
      </c>
      <c r="L231" s="28">
        <v>2520000</v>
      </c>
      <c r="M231" s="28">
        <v>2520000</v>
      </c>
      <c r="N231" s="28">
        <v>2520000</v>
      </c>
      <c r="O231" s="28">
        <v>0</v>
      </c>
      <c r="P231" s="29"/>
      <c r="Q231" s="28">
        <v>0</v>
      </c>
      <c r="R231" s="28"/>
      <c r="S231" s="28"/>
      <c r="T231" s="27">
        <v>45169</v>
      </c>
    </row>
    <row r="232" spans="1:20" x14ac:dyDescent="0.2">
      <c r="A232" s="25">
        <v>800205977</v>
      </c>
      <c r="B232" s="26" t="s">
        <v>11</v>
      </c>
      <c r="C232" s="25" t="s">
        <v>12</v>
      </c>
      <c r="D232" s="26">
        <v>2582</v>
      </c>
      <c r="E232" s="26" t="s">
        <v>280</v>
      </c>
      <c r="F232" s="26" t="s">
        <v>535</v>
      </c>
      <c r="G232" s="27">
        <v>45177</v>
      </c>
      <c r="H232" s="25" t="s">
        <v>49</v>
      </c>
      <c r="I232" s="28">
        <v>2800000</v>
      </c>
      <c r="J232" s="28">
        <f t="shared" si="1"/>
        <v>2800000</v>
      </c>
      <c r="K232" s="25" t="s">
        <v>573</v>
      </c>
      <c r="L232" s="28">
        <v>2800000</v>
      </c>
      <c r="M232" s="28">
        <v>2800000</v>
      </c>
      <c r="N232" s="28">
        <v>2800000</v>
      </c>
      <c r="O232" s="28">
        <v>0</v>
      </c>
      <c r="P232" s="29"/>
      <c r="Q232" s="28">
        <v>0</v>
      </c>
      <c r="R232" s="28"/>
      <c r="S232" s="28"/>
      <c r="T232" s="27">
        <v>45169</v>
      </c>
    </row>
    <row r="233" spans="1:20" x14ac:dyDescent="0.2">
      <c r="A233" s="25">
        <v>800205977</v>
      </c>
      <c r="B233" s="26" t="s">
        <v>11</v>
      </c>
      <c r="C233" s="25" t="s">
        <v>12</v>
      </c>
      <c r="D233" s="26">
        <v>2583</v>
      </c>
      <c r="E233" s="26" t="s">
        <v>281</v>
      </c>
      <c r="F233" s="26" t="s">
        <v>536</v>
      </c>
      <c r="G233" s="27">
        <v>45177</v>
      </c>
      <c r="H233" s="25" t="s">
        <v>49</v>
      </c>
      <c r="I233" s="28">
        <v>2415000</v>
      </c>
      <c r="J233" s="28">
        <f t="shared" si="1"/>
        <v>2415000</v>
      </c>
      <c r="K233" s="25" t="s">
        <v>573</v>
      </c>
      <c r="L233" s="28">
        <v>2415000</v>
      </c>
      <c r="M233" s="28">
        <v>2415000</v>
      </c>
      <c r="N233" s="28">
        <v>2415000</v>
      </c>
      <c r="O233" s="28">
        <v>0</v>
      </c>
      <c r="P233" s="29"/>
      <c r="Q233" s="28">
        <v>0</v>
      </c>
      <c r="R233" s="28"/>
      <c r="S233" s="28"/>
      <c r="T233" s="27">
        <v>45169</v>
      </c>
    </row>
    <row r="234" spans="1:20" x14ac:dyDescent="0.2">
      <c r="A234" s="25">
        <v>800205977</v>
      </c>
      <c r="B234" s="26" t="s">
        <v>11</v>
      </c>
      <c r="C234" s="25" t="s">
        <v>12</v>
      </c>
      <c r="D234" s="26">
        <v>2584</v>
      </c>
      <c r="E234" s="26" t="s">
        <v>282</v>
      </c>
      <c r="F234" s="26" t="s">
        <v>537</v>
      </c>
      <c r="G234" s="27">
        <v>45177</v>
      </c>
      <c r="H234" s="25" t="s">
        <v>49</v>
      </c>
      <c r="I234" s="28">
        <v>2800000</v>
      </c>
      <c r="J234" s="28">
        <f t="shared" si="1"/>
        <v>2800000</v>
      </c>
      <c r="K234" s="25" t="s">
        <v>573</v>
      </c>
      <c r="L234" s="28">
        <v>2800000</v>
      </c>
      <c r="M234" s="28">
        <v>2800000</v>
      </c>
      <c r="N234" s="28">
        <v>2800000</v>
      </c>
      <c r="O234" s="28">
        <v>0</v>
      </c>
      <c r="P234" s="29"/>
      <c r="Q234" s="28">
        <v>0</v>
      </c>
      <c r="R234" s="28"/>
      <c r="S234" s="28"/>
      <c r="T234" s="27">
        <v>45169</v>
      </c>
    </row>
    <row r="235" spans="1:20" x14ac:dyDescent="0.2">
      <c r="A235" s="25">
        <v>800205977</v>
      </c>
      <c r="B235" s="26" t="s">
        <v>11</v>
      </c>
      <c r="C235" s="25" t="s">
        <v>12</v>
      </c>
      <c r="D235" s="26">
        <v>2586</v>
      </c>
      <c r="E235" s="26" t="s">
        <v>283</v>
      </c>
      <c r="F235" s="26" t="s">
        <v>538</v>
      </c>
      <c r="G235" s="27">
        <v>45177</v>
      </c>
      <c r="H235" s="25" t="s">
        <v>49</v>
      </c>
      <c r="I235" s="28">
        <v>2800000</v>
      </c>
      <c r="J235" s="28">
        <f t="shared" si="1"/>
        <v>2800000</v>
      </c>
      <c r="K235" s="25" t="s">
        <v>573</v>
      </c>
      <c r="L235" s="28">
        <v>2800000</v>
      </c>
      <c r="M235" s="28">
        <v>2800000</v>
      </c>
      <c r="N235" s="28">
        <v>2800000</v>
      </c>
      <c r="O235" s="28">
        <v>0</v>
      </c>
      <c r="P235" s="29"/>
      <c r="Q235" s="28">
        <v>0</v>
      </c>
      <c r="R235" s="28"/>
      <c r="S235" s="28"/>
      <c r="T235" s="27">
        <v>45169</v>
      </c>
    </row>
    <row r="236" spans="1:20" x14ac:dyDescent="0.2">
      <c r="A236" s="25">
        <v>800205977</v>
      </c>
      <c r="B236" s="26" t="s">
        <v>11</v>
      </c>
      <c r="C236" s="25" t="s">
        <v>12</v>
      </c>
      <c r="D236" s="26">
        <v>2587</v>
      </c>
      <c r="E236" s="26" t="s">
        <v>284</v>
      </c>
      <c r="F236" s="26" t="s">
        <v>539</v>
      </c>
      <c r="G236" s="27">
        <v>45177</v>
      </c>
      <c r="H236" s="25" t="s">
        <v>49</v>
      </c>
      <c r="I236" s="28">
        <v>1680000</v>
      </c>
      <c r="J236" s="28">
        <f t="shared" si="1"/>
        <v>1680000</v>
      </c>
      <c r="K236" s="25" t="s">
        <v>573</v>
      </c>
      <c r="L236" s="28">
        <v>1680000</v>
      </c>
      <c r="M236" s="28">
        <v>1680000</v>
      </c>
      <c r="N236" s="28">
        <v>1680000</v>
      </c>
      <c r="O236" s="28">
        <v>0</v>
      </c>
      <c r="P236" s="29"/>
      <c r="Q236" s="28">
        <v>0</v>
      </c>
      <c r="R236" s="28"/>
      <c r="S236" s="28"/>
      <c r="T236" s="27">
        <v>45169</v>
      </c>
    </row>
    <row r="237" spans="1:20" x14ac:dyDescent="0.2">
      <c r="A237" s="25">
        <v>800205977</v>
      </c>
      <c r="B237" s="26" t="s">
        <v>11</v>
      </c>
      <c r="C237" s="25" t="s">
        <v>12</v>
      </c>
      <c r="D237" s="26">
        <v>2588</v>
      </c>
      <c r="E237" s="26" t="s">
        <v>285</v>
      </c>
      <c r="F237" s="26" t="s">
        <v>540</v>
      </c>
      <c r="G237" s="27">
        <v>45177</v>
      </c>
      <c r="H237" s="25" t="s">
        <v>49</v>
      </c>
      <c r="I237" s="28">
        <v>2030000</v>
      </c>
      <c r="J237" s="28">
        <f t="shared" si="1"/>
        <v>2030000</v>
      </c>
      <c r="K237" s="25" t="s">
        <v>573</v>
      </c>
      <c r="L237" s="28">
        <v>2030000</v>
      </c>
      <c r="M237" s="28">
        <v>2030000</v>
      </c>
      <c r="N237" s="28">
        <v>2030000</v>
      </c>
      <c r="O237" s="28">
        <v>0</v>
      </c>
      <c r="P237" s="29"/>
      <c r="Q237" s="28">
        <v>0</v>
      </c>
      <c r="R237" s="28"/>
      <c r="S237" s="28"/>
      <c r="T237" s="27">
        <v>45169</v>
      </c>
    </row>
    <row r="238" spans="1:20" x14ac:dyDescent="0.2">
      <c r="A238" s="25">
        <v>800205977</v>
      </c>
      <c r="B238" s="26" t="s">
        <v>11</v>
      </c>
      <c r="C238" s="25" t="s">
        <v>12</v>
      </c>
      <c r="D238" s="26">
        <v>2589</v>
      </c>
      <c r="E238" s="26" t="s">
        <v>286</v>
      </c>
      <c r="F238" s="26" t="s">
        <v>541</v>
      </c>
      <c r="G238" s="27">
        <v>45177</v>
      </c>
      <c r="H238" s="25" t="s">
        <v>49</v>
      </c>
      <c r="I238" s="28">
        <v>2800000</v>
      </c>
      <c r="J238" s="28">
        <f t="shared" si="1"/>
        <v>2800000</v>
      </c>
      <c r="K238" s="25" t="s">
        <v>573</v>
      </c>
      <c r="L238" s="28">
        <v>2800000</v>
      </c>
      <c r="M238" s="28">
        <v>2800000</v>
      </c>
      <c r="N238" s="28">
        <v>2800000</v>
      </c>
      <c r="O238" s="28">
        <v>0</v>
      </c>
      <c r="P238" s="29"/>
      <c r="Q238" s="28">
        <v>0</v>
      </c>
      <c r="R238" s="28"/>
      <c r="S238" s="28"/>
      <c r="T238" s="27">
        <v>45169</v>
      </c>
    </row>
    <row r="239" spans="1:20" x14ac:dyDescent="0.2">
      <c r="A239" s="25">
        <v>800205977</v>
      </c>
      <c r="B239" s="26" t="s">
        <v>11</v>
      </c>
      <c r="C239" s="25" t="s">
        <v>12</v>
      </c>
      <c r="D239" s="26">
        <v>2590</v>
      </c>
      <c r="E239" s="26" t="s">
        <v>287</v>
      </c>
      <c r="F239" s="26" t="s">
        <v>542</v>
      </c>
      <c r="G239" s="27">
        <v>45177</v>
      </c>
      <c r="H239" s="25" t="s">
        <v>49</v>
      </c>
      <c r="I239" s="28">
        <v>2800000</v>
      </c>
      <c r="J239" s="28">
        <f t="shared" si="1"/>
        <v>2800000</v>
      </c>
      <c r="K239" s="25" t="s">
        <v>573</v>
      </c>
      <c r="L239" s="28">
        <v>2800000</v>
      </c>
      <c r="M239" s="28">
        <v>2800000</v>
      </c>
      <c r="N239" s="28">
        <v>2800000</v>
      </c>
      <c r="O239" s="28">
        <v>0</v>
      </c>
      <c r="P239" s="29"/>
      <c r="Q239" s="28">
        <v>0</v>
      </c>
      <c r="R239" s="28"/>
      <c r="S239" s="28"/>
      <c r="T239" s="27">
        <v>45169</v>
      </c>
    </row>
    <row r="240" spans="1:20" x14ac:dyDescent="0.2">
      <c r="A240" s="25">
        <v>800205977</v>
      </c>
      <c r="B240" s="26" t="s">
        <v>11</v>
      </c>
      <c r="C240" s="25" t="s">
        <v>12</v>
      </c>
      <c r="D240" s="26">
        <v>2591</v>
      </c>
      <c r="E240" s="26" t="s">
        <v>288</v>
      </c>
      <c r="F240" s="26" t="s">
        <v>543</v>
      </c>
      <c r="G240" s="27">
        <v>45177</v>
      </c>
      <c r="H240" s="25" t="s">
        <v>49</v>
      </c>
      <c r="I240" s="28">
        <v>2660000</v>
      </c>
      <c r="J240" s="28">
        <f t="shared" si="1"/>
        <v>2660000</v>
      </c>
      <c r="K240" s="25" t="s">
        <v>573</v>
      </c>
      <c r="L240" s="28">
        <v>2660000</v>
      </c>
      <c r="M240" s="28">
        <v>2660000</v>
      </c>
      <c r="N240" s="28">
        <v>2660000</v>
      </c>
      <c r="O240" s="28">
        <v>0</v>
      </c>
      <c r="P240" s="29"/>
      <c r="Q240" s="28">
        <v>0</v>
      </c>
      <c r="R240" s="28"/>
      <c r="S240" s="28"/>
      <c r="T240" s="27">
        <v>45169</v>
      </c>
    </row>
    <row r="241" spans="1:20" x14ac:dyDescent="0.2">
      <c r="A241" s="25">
        <v>800205977</v>
      </c>
      <c r="B241" s="26" t="s">
        <v>11</v>
      </c>
      <c r="C241" s="25" t="s">
        <v>12</v>
      </c>
      <c r="D241" s="26">
        <v>2592</v>
      </c>
      <c r="E241" s="26" t="s">
        <v>289</v>
      </c>
      <c r="F241" s="26" t="s">
        <v>544</v>
      </c>
      <c r="G241" s="27">
        <v>45177</v>
      </c>
      <c r="H241" s="25" t="s">
        <v>49</v>
      </c>
      <c r="I241" s="28">
        <v>3745000</v>
      </c>
      <c r="J241" s="28">
        <f t="shared" si="1"/>
        <v>3745000</v>
      </c>
      <c r="K241" s="25" t="s">
        <v>573</v>
      </c>
      <c r="L241" s="28">
        <v>3745000</v>
      </c>
      <c r="M241" s="28">
        <v>3745000</v>
      </c>
      <c r="N241" s="28">
        <v>3745000</v>
      </c>
      <c r="O241" s="28">
        <v>0</v>
      </c>
      <c r="P241" s="29"/>
      <c r="Q241" s="28">
        <v>0</v>
      </c>
      <c r="R241" s="28"/>
      <c r="S241" s="28"/>
      <c r="T241" s="27">
        <v>45169</v>
      </c>
    </row>
    <row r="242" spans="1:20" x14ac:dyDescent="0.2">
      <c r="A242" s="25">
        <v>800205977</v>
      </c>
      <c r="B242" s="26" t="s">
        <v>11</v>
      </c>
      <c r="C242" s="25" t="s">
        <v>12</v>
      </c>
      <c r="D242" s="26">
        <v>2593</v>
      </c>
      <c r="E242" s="26" t="s">
        <v>290</v>
      </c>
      <c r="F242" s="26" t="s">
        <v>545</v>
      </c>
      <c r="G242" s="27">
        <v>45177</v>
      </c>
      <c r="H242" s="25" t="s">
        <v>49</v>
      </c>
      <c r="I242" s="28">
        <v>2660000</v>
      </c>
      <c r="J242" s="28">
        <f t="shared" si="1"/>
        <v>2660000</v>
      </c>
      <c r="K242" s="25" t="s">
        <v>573</v>
      </c>
      <c r="L242" s="28">
        <v>2660000</v>
      </c>
      <c r="M242" s="28">
        <v>2660000</v>
      </c>
      <c r="N242" s="28">
        <v>2660000</v>
      </c>
      <c r="O242" s="28">
        <v>0</v>
      </c>
      <c r="P242" s="29"/>
      <c r="Q242" s="28">
        <v>0</v>
      </c>
      <c r="R242" s="28"/>
      <c r="S242" s="28"/>
      <c r="T242" s="27">
        <v>45169</v>
      </c>
    </row>
    <row r="243" spans="1:20" x14ac:dyDescent="0.2">
      <c r="A243" s="25">
        <v>800205977</v>
      </c>
      <c r="B243" s="26" t="s">
        <v>11</v>
      </c>
      <c r="C243" s="25" t="s">
        <v>12</v>
      </c>
      <c r="D243" s="26">
        <v>2594</v>
      </c>
      <c r="E243" s="26" t="s">
        <v>291</v>
      </c>
      <c r="F243" s="26" t="s">
        <v>546</v>
      </c>
      <c r="G243" s="27">
        <v>45177</v>
      </c>
      <c r="H243" s="25" t="s">
        <v>49</v>
      </c>
      <c r="I243" s="28">
        <v>2520000</v>
      </c>
      <c r="J243" s="28">
        <f t="shared" si="1"/>
        <v>2520000</v>
      </c>
      <c r="K243" s="25" t="s">
        <v>573</v>
      </c>
      <c r="L243" s="28">
        <v>2520000</v>
      </c>
      <c r="M243" s="28">
        <v>2520000</v>
      </c>
      <c r="N243" s="28">
        <v>2520000</v>
      </c>
      <c r="O243" s="28">
        <v>0</v>
      </c>
      <c r="P243" s="29"/>
      <c r="Q243" s="28">
        <v>0</v>
      </c>
      <c r="R243" s="28"/>
      <c r="S243" s="28"/>
      <c r="T243" s="27">
        <v>45169</v>
      </c>
    </row>
    <row r="244" spans="1:20" x14ac:dyDescent="0.2">
      <c r="A244" s="25">
        <v>800205977</v>
      </c>
      <c r="B244" s="26" t="s">
        <v>11</v>
      </c>
      <c r="C244" s="25" t="s">
        <v>12</v>
      </c>
      <c r="D244" s="26">
        <v>2595</v>
      </c>
      <c r="E244" s="26" t="s">
        <v>292</v>
      </c>
      <c r="F244" s="26" t="s">
        <v>547</v>
      </c>
      <c r="G244" s="27">
        <v>45177</v>
      </c>
      <c r="H244" s="25" t="s">
        <v>49</v>
      </c>
      <c r="I244" s="28">
        <v>2800000</v>
      </c>
      <c r="J244" s="28">
        <f t="shared" si="1"/>
        <v>2800000</v>
      </c>
      <c r="K244" s="25" t="s">
        <v>573</v>
      </c>
      <c r="L244" s="28">
        <v>2800000</v>
      </c>
      <c r="M244" s="28">
        <v>2800000</v>
      </c>
      <c r="N244" s="28">
        <v>2800000</v>
      </c>
      <c r="O244" s="28">
        <v>0</v>
      </c>
      <c r="P244" s="29"/>
      <c r="Q244" s="28">
        <v>0</v>
      </c>
      <c r="R244" s="28"/>
      <c r="S244" s="28"/>
      <c r="T244" s="27">
        <v>45169</v>
      </c>
    </row>
    <row r="245" spans="1:20" x14ac:dyDescent="0.2">
      <c r="A245" s="25">
        <v>800205977</v>
      </c>
      <c r="B245" s="26" t="s">
        <v>11</v>
      </c>
      <c r="C245" s="25" t="s">
        <v>12</v>
      </c>
      <c r="D245" s="26">
        <v>2596</v>
      </c>
      <c r="E245" s="26" t="s">
        <v>293</v>
      </c>
      <c r="F245" s="26" t="s">
        <v>548</v>
      </c>
      <c r="G245" s="27">
        <v>45177</v>
      </c>
      <c r="H245" s="25" t="s">
        <v>49</v>
      </c>
      <c r="I245" s="28">
        <v>4235000</v>
      </c>
      <c r="J245" s="28">
        <f t="shared" si="1"/>
        <v>4235000</v>
      </c>
      <c r="K245" s="25" t="s">
        <v>573</v>
      </c>
      <c r="L245" s="28">
        <v>4235000</v>
      </c>
      <c r="M245" s="28">
        <v>4235000</v>
      </c>
      <c r="N245" s="28">
        <v>4235000</v>
      </c>
      <c r="O245" s="28">
        <v>0</v>
      </c>
      <c r="P245" s="29"/>
      <c r="Q245" s="28">
        <v>0</v>
      </c>
      <c r="R245" s="28"/>
      <c r="S245" s="28"/>
      <c r="T245" s="27">
        <v>45169</v>
      </c>
    </row>
    <row r="246" spans="1:20" x14ac:dyDescent="0.2">
      <c r="A246" s="25">
        <v>800205977</v>
      </c>
      <c r="B246" s="26" t="s">
        <v>11</v>
      </c>
      <c r="C246" s="25" t="s">
        <v>12</v>
      </c>
      <c r="D246" s="26">
        <v>2597</v>
      </c>
      <c r="E246" s="26" t="s">
        <v>294</v>
      </c>
      <c r="F246" s="26" t="s">
        <v>549</v>
      </c>
      <c r="G246" s="27">
        <v>45177</v>
      </c>
      <c r="H246" s="25" t="s">
        <v>49</v>
      </c>
      <c r="I246" s="28">
        <v>2800000</v>
      </c>
      <c r="J246" s="28">
        <f t="shared" si="1"/>
        <v>2800000</v>
      </c>
      <c r="K246" s="25" t="s">
        <v>573</v>
      </c>
      <c r="L246" s="28">
        <v>2800000</v>
      </c>
      <c r="M246" s="28">
        <v>2800000</v>
      </c>
      <c r="N246" s="28">
        <v>2800000</v>
      </c>
      <c r="O246" s="28">
        <v>0</v>
      </c>
      <c r="P246" s="29"/>
      <c r="Q246" s="28">
        <v>0</v>
      </c>
      <c r="R246" s="28"/>
      <c r="S246" s="28"/>
      <c r="T246" s="27">
        <v>45169</v>
      </c>
    </row>
    <row r="247" spans="1:20" x14ac:dyDescent="0.2">
      <c r="A247" s="25">
        <v>800205977</v>
      </c>
      <c r="B247" s="26" t="s">
        <v>11</v>
      </c>
      <c r="C247" s="25" t="s">
        <v>12</v>
      </c>
      <c r="D247" s="26">
        <v>2598</v>
      </c>
      <c r="E247" s="26" t="s">
        <v>295</v>
      </c>
      <c r="F247" s="26" t="s">
        <v>550</v>
      </c>
      <c r="G247" s="27">
        <v>45177</v>
      </c>
      <c r="H247" s="25" t="s">
        <v>49</v>
      </c>
      <c r="I247" s="28">
        <v>4200000</v>
      </c>
      <c r="J247" s="28">
        <f t="shared" si="1"/>
        <v>4200000</v>
      </c>
      <c r="K247" s="25" t="s">
        <v>573</v>
      </c>
      <c r="L247" s="28">
        <v>4200000</v>
      </c>
      <c r="M247" s="28">
        <v>4200000</v>
      </c>
      <c r="N247" s="28">
        <v>4200000</v>
      </c>
      <c r="O247" s="28">
        <v>0</v>
      </c>
      <c r="P247" s="29"/>
      <c r="Q247" s="28">
        <v>0</v>
      </c>
      <c r="R247" s="28"/>
      <c r="S247" s="28"/>
      <c r="T247" s="27">
        <v>45169</v>
      </c>
    </row>
    <row r="248" spans="1:20" x14ac:dyDescent="0.2">
      <c r="A248" s="25">
        <v>800205977</v>
      </c>
      <c r="B248" s="26" t="s">
        <v>11</v>
      </c>
      <c r="C248" s="25" t="s">
        <v>12</v>
      </c>
      <c r="D248" s="26">
        <v>2599</v>
      </c>
      <c r="E248" s="26" t="s">
        <v>296</v>
      </c>
      <c r="F248" s="26" t="s">
        <v>551</v>
      </c>
      <c r="G248" s="27">
        <v>45177</v>
      </c>
      <c r="H248" s="25" t="s">
        <v>49</v>
      </c>
      <c r="I248" s="28">
        <v>3080000</v>
      </c>
      <c r="J248" s="28">
        <f t="shared" si="1"/>
        <v>3080000</v>
      </c>
      <c r="K248" s="25" t="s">
        <v>573</v>
      </c>
      <c r="L248" s="28">
        <v>3080000</v>
      </c>
      <c r="M248" s="28">
        <v>3080000</v>
      </c>
      <c r="N248" s="28">
        <v>3080000</v>
      </c>
      <c r="O248" s="28">
        <v>0</v>
      </c>
      <c r="P248" s="29"/>
      <c r="Q248" s="28">
        <v>0</v>
      </c>
      <c r="R248" s="28"/>
      <c r="S248" s="28"/>
      <c r="T248" s="27">
        <v>45169</v>
      </c>
    </row>
    <row r="249" spans="1:20" x14ac:dyDescent="0.2">
      <c r="A249" s="25">
        <v>800205977</v>
      </c>
      <c r="B249" s="26" t="s">
        <v>11</v>
      </c>
      <c r="C249" s="25" t="s">
        <v>12</v>
      </c>
      <c r="D249" s="26">
        <v>2600</v>
      </c>
      <c r="E249" s="26" t="s">
        <v>297</v>
      </c>
      <c r="F249" s="26" t="s">
        <v>552</v>
      </c>
      <c r="G249" s="27">
        <v>45177</v>
      </c>
      <c r="H249" s="25" t="s">
        <v>49</v>
      </c>
      <c r="I249" s="28">
        <v>2800000</v>
      </c>
      <c r="J249" s="28">
        <f t="shared" si="1"/>
        <v>2800000</v>
      </c>
      <c r="K249" s="25" t="s">
        <v>573</v>
      </c>
      <c r="L249" s="28">
        <v>2800000</v>
      </c>
      <c r="M249" s="28">
        <v>2800000</v>
      </c>
      <c r="N249" s="28">
        <v>2800000</v>
      </c>
      <c r="O249" s="28">
        <v>0</v>
      </c>
      <c r="P249" s="29"/>
      <c r="Q249" s="28">
        <v>0</v>
      </c>
      <c r="R249" s="28"/>
      <c r="S249" s="28"/>
      <c r="T249" s="27">
        <v>45169</v>
      </c>
    </row>
    <row r="250" spans="1:20" x14ac:dyDescent="0.2">
      <c r="A250" s="25">
        <v>800205977</v>
      </c>
      <c r="B250" s="26" t="s">
        <v>11</v>
      </c>
      <c r="C250" s="25" t="s">
        <v>12</v>
      </c>
      <c r="D250" s="26">
        <v>2601</v>
      </c>
      <c r="E250" s="26" t="s">
        <v>298</v>
      </c>
      <c r="F250" s="26" t="s">
        <v>553</v>
      </c>
      <c r="G250" s="27">
        <v>45207</v>
      </c>
      <c r="H250" s="25" t="s">
        <v>49</v>
      </c>
      <c r="I250" s="28">
        <v>2800000</v>
      </c>
      <c r="J250" s="28">
        <f t="shared" si="1"/>
        <v>2800000</v>
      </c>
      <c r="K250" s="25" t="s">
        <v>573</v>
      </c>
      <c r="L250" s="28">
        <v>2800000</v>
      </c>
      <c r="M250" s="28">
        <v>2800000</v>
      </c>
      <c r="N250" s="28">
        <v>2800000</v>
      </c>
      <c r="O250" s="28">
        <v>0</v>
      </c>
      <c r="P250" s="29"/>
      <c r="Q250" s="28">
        <v>0</v>
      </c>
      <c r="R250" s="28"/>
      <c r="S250" s="28"/>
      <c r="T250" s="27">
        <v>45169</v>
      </c>
    </row>
    <row r="251" spans="1:20" x14ac:dyDescent="0.2">
      <c r="A251" s="25">
        <v>800205977</v>
      </c>
      <c r="B251" s="26" t="s">
        <v>11</v>
      </c>
      <c r="C251" s="25" t="s">
        <v>12</v>
      </c>
      <c r="D251" s="26">
        <v>2602</v>
      </c>
      <c r="E251" s="26" t="s">
        <v>299</v>
      </c>
      <c r="F251" s="26" t="s">
        <v>554</v>
      </c>
      <c r="G251" s="27">
        <v>45207</v>
      </c>
      <c r="H251" s="25" t="s">
        <v>49</v>
      </c>
      <c r="I251" s="28">
        <v>2660000</v>
      </c>
      <c r="J251" s="28">
        <f t="shared" si="1"/>
        <v>2660000</v>
      </c>
      <c r="K251" s="25" t="s">
        <v>573</v>
      </c>
      <c r="L251" s="28">
        <v>2660000</v>
      </c>
      <c r="M251" s="28">
        <v>2660000</v>
      </c>
      <c r="N251" s="28">
        <v>2660000</v>
      </c>
      <c r="O251" s="28">
        <v>0</v>
      </c>
      <c r="P251" s="29"/>
      <c r="Q251" s="28">
        <v>0</v>
      </c>
      <c r="R251" s="28"/>
      <c r="S251" s="28"/>
      <c r="T251" s="27">
        <v>45169</v>
      </c>
    </row>
    <row r="252" spans="1:20" x14ac:dyDescent="0.2">
      <c r="A252" s="25">
        <v>800205977</v>
      </c>
      <c r="B252" s="26" t="s">
        <v>11</v>
      </c>
      <c r="C252" s="25" t="s">
        <v>12</v>
      </c>
      <c r="D252" s="26">
        <v>2603</v>
      </c>
      <c r="E252" s="26" t="s">
        <v>300</v>
      </c>
      <c r="F252" s="26" t="s">
        <v>555</v>
      </c>
      <c r="G252" s="27">
        <v>45207</v>
      </c>
      <c r="H252" s="25" t="s">
        <v>49</v>
      </c>
      <c r="I252" s="28">
        <v>2240000</v>
      </c>
      <c r="J252" s="28">
        <f t="shared" si="1"/>
        <v>2240000</v>
      </c>
      <c r="K252" s="25" t="s">
        <v>573</v>
      </c>
      <c r="L252" s="28">
        <v>2240000</v>
      </c>
      <c r="M252" s="28">
        <v>2240000</v>
      </c>
      <c r="N252" s="28">
        <v>2240000</v>
      </c>
      <c r="O252" s="28">
        <v>0</v>
      </c>
      <c r="P252" s="29"/>
      <c r="Q252" s="28">
        <v>0</v>
      </c>
      <c r="R252" s="28"/>
      <c r="S252" s="28"/>
      <c r="T252" s="27">
        <v>45169</v>
      </c>
    </row>
    <row r="253" spans="1:20" x14ac:dyDescent="0.2">
      <c r="A253" s="25">
        <v>800205977</v>
      </c>
      <c r="B253" s="26" t="s">
        <v>11</v>
      </c>
      <c r="C253" s="25" t="s">
        <v>12</v>
      </c>
      <c r="D253" s="26">
        <v>2604</v>
      </c>
      <c r="E253" s="26" t="s">
        <v>301</v>
      </c>
      <c r="F253" s="26" t="s">
        <v>556</v>
      </c>
      <c r="G253" s="27">
        <v>45207</v>
      </c>
      <c r="H253" s="25" t="s">
        <v>49</v>
      </c>
      <c r="I253" s="28">
        <v>3500000</v>
      </c>
      <c r="J253" s="28">
        <f t="shared" si="1"/>
        <v>3500000</v>
      </c>
      <c r="K253" s="25" t="s">
        <v>573</v>
      </c>
      <c r="L253" s="28">
        <v>3500000</v>
      </c>
      <c r="M253" s="28">
        <v>3500000</v>
      </c>
      <c r="N253" s="28">
        <v>3500000</v>
      </c>
      <c r="O253" s="28">
        <v>0</v>
      </c>
      <c r="P253" s="29"/>
      <c r="Q253" s="28">
        <v>0</v>
      </c>
      <c r="R253" s="28"/>
      <c r="S253" s="28"/>
      <c r="T253" s="27">
        <v>45169</v>
      </c>
    </row>
    <row r="254" spans="1:20" x14ac:dyDescent="0.2">
      <c r="A254" s="25">
        <v>800205977</v>
      </c>
      <c r="B254" s="26" t="s">
        <v>11</v>
      </c>
      <c r="C254" s="25" t="s">
        <v>12</v>
      </c>
      <c r="D254" s="26">
        <v>2605</v>
      </c>
      <c r="E254" s="26" t="s">
        <v>302</v>
      </c>
      <c r="F254" s="26" t="s">
        <v>557</v>
      </c>
      <c r="G254" s="27">
        <v>45207</v>
      </c>
      <c r="H254" s="25" t="s">
        <v>49</v>
      </c>
      <c r="I254" s="28">
        <v>1368000</v>
      </c>
      <c r="J254" s="28">
        <f t="shared" si="1"/>
        <v>1368000</v>
      </c>
      <c r="K254" s="25" t="s">
        <v>573</v>
      </c>
      <c r="L254" s="28">
        <v>1368000</v>
      </c>
      <c r="M254" s="28">
        <v>1368000</v>
      </c>
      <c r="N254" s="28">
        <v>1368000</v>
      </c>
      <c r="O254" s="28">
        <v>0</v>
      </c>
      <c r="P254" s="29"/>
      <c r="Q254" s="28">
        <v>0</v>
      </c>
      <c r="R254" s="28"/>
      <c r="S254" s="28"/>
      <c r="T254" s="27">
        <v>45169</v>
      </c>
    </row>
    <row r="255" spans="1:20" x14ac:dyDescent="0.2">
      <c r="A255" s="25">
        <v>800205977</v>
      </c>
      <c r="B255" s="26" t="s">
        <v>11</v>
      </c>
      <c r="C255" s="25" t="s">
        <v>12</v>
      </c>
      <c r="D255" s="26">
        <v>2606</v>
      </c>
      <c r="E255" s="26" t="s">
        <v>303</v>
      </c>
      <c r="F255" s="26" t="s">
        <v>558</v>
      </c>
      <c r="G255" s="27">
        <v>45207</v>
      </c>
      <c r="H255" s="25" t="s">
        <v>49</v>
      </c>
      <c r="I255" s="28">
        <v>684000</v>
      </c>
      <c r="J255" s="28">
        <f t="shared" si="1"/>
        <v>684000</v>
      </c>
      <c r="K255" s="25" t="s">
        <v>573</v>
      </c>
      <c r="L255" s="28">
        <v>684000</v>
      </c>
      <c r="M255" s="28">
        <v>684000</v>
      </c>
      <c r="N255" s="28">
        <v>684000</v>
      </c>
      <c r="O255" s="28">
        <v>0</v>
      </c>
      <c r="P255" s="29"/>
      <c r="Q255" s="28">
        <v>0</v>
      </c>
      <c r="R255" s="28"/>
      <c r="S255" s="28"/>
      <c r="T255" s="27">
        <v>45169</v>
      </c>
    </row>
    <row r="256" spans="1:20" x14ac:dyDescent="0.2">
      <c r="A256" s="25">
        <v>800205977</v>
      </c>
      <c r="B256" s="26" t="s">
        <v>11</v>
      </c>
      <c r="C256" s="25" t="s">
        <v>12</v>
      </c>
      <c r="D256" s="26">
        <v>2607</v>
      </c>
      <c r="E256" s="26" t="s">
        <v>304</v>
      </c>
      <c r="F256" s="26" t="s">
        <v>559</v>
      </c>
      <c r="G256" s="27">
        <v>45207</v>
      </c>
      <c r="H256" s="25" t="s">
        <v>49</v>
      </c>
      <c r="I256" s="28">
        <v>684000</v>
      </c>
      <c r="J256" s="28">
        <f t="shared" si="1"/>
        <v>684000</v>
      </c>
      <c r="K256" s="25" t="s">
        <v>573</v>
      </c>
      <c r="L256" s="28">
        <v>684000</v>
      </c>
      <c r="M256" s="28">
        <v>684000</v>
      </c>
      <c r="N256" s="28">
        <v>684000</v>
      </c>
      <c r="O256" s="28">
        <v>0</v>
      </c>
      <c r="P256" s="29"/>
      <c r="Q256" s="28">
        <v>0</v>
      </c>
      <c r="R256" s="28"/>
      <c r="S256" s="28"/>
      <c r="T256" s="27">
        <v>45169</v>
      </c>
    </row>
    <row r="257" spans="1:10" x14ac:dyDescent="0.2">
      <c r="A257" s="25"/>
      <c r="B257" s="26"/>
      <c r="C257" s="25"/>
      <c r="D257" s="26"/>
      <c r="E257" s="26"/>
      <c r="F257" s="26"/>
      <c r="G257" s="27"/>
      <c r="H257" s="25"/>
      <c r="I257" s="28"/>
      <c r="J257" s="31"/>
    </row>
  </sheetData>
  <dataValidations count="1">
    <dataValidation type="whole" operator="greaterThan" allowBlank="1" showInputMessage="1" showErrorMessage="1" errorTitle="DATO ERRADO" error="El valor debe ser diferente de cero" sqref="I1:J1048576 L1:S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topLeftCell="A10" workbookViewId="0">
      <selection activeCell="H20" sqref="H20"/>
    </sheetView>
  </sheetViews>
  <sheetFormatPr baseColWidth="10" defaultRowHeight="15" x14ac:dyDescent="0.25"/>
  <cols>
    <col min="8" max="8" width="15.28515625" bestFit="1" customWidth="1"/>
  </cols>
  <sheetData>
    <row r="1" spans="1:9" x14ac:dyDescent="0.25">
      <c r="A1" s="47"/>
      <c r="B1" s="48"/>
      <c r="C1" s="49" t="s">
        <v>579</v>
      </c>
      <c r="D1" s="50"/>
      <c r="E1" s="50"/>
      <c r="F1" s="50"/>
      <c r="G1" s="50"/>
      <c r="H1" s="51"/>
      <c r="I1" s="52" t="s">
        <v>580</v>
      </c>
    </row>
    <row r="2" spans="1:9" ht="15.75" thickBot="1" x14ac:dyDescent="0.3">
      <c r="A2" s="53"/>
      <c r="B2" s="54"/>
      <c r="C2" s="55"/>
      <c r="D2" s="56"/>
      <c r="E2" s="56"/>
      <c r="F2" s="56"/>
      <c r="G2" s="56"/>
      <c r="H2" s="57"/>
      <c r="I2" s="58"/>
    </row>
    <row r="3" spans="1:9" x14ac:dyDescent="0.25">
      <c r="A3" s="53"/>
      <c r="B3" s="54"/>
      <c r="C3" s="49" t="s">
        <v>581</v>
      </c>
      <c r="D3" s="50"/>
      <c r="E3" s="50"/>
      <c r="F3" s="50"/>
      <c r="G3" s="50"/>
      <c r="H3" s="51"/>
      <c r="I3" s="52" t="s">
        <v>582</v>
      </c>
    </row>
    <row r="4" spans="1:9" x14ac:dyDescent="0.25">
      <c r="A4" s="53"/>
      <c r="B4" s="54"/>
      <c r="C4" s="59"/>
      <c r="D4" s="60"/>
      <c r="E4" s="60"/>
      <c r="F4" s="60"/>
      <c r="G4" s="60"/>
      <c r="H4" s="61"/>
      <c r="I4" s="62"/>
    </row>
    <row r="5" spans="1:9" ht="15.75" thickBot="1" x14ac:dyDescent="0.3">
      <c r="A5" s="63"/>
      <c r="B5" s="64"/>
      <c r="C5" s="55"/>
      <c r="D5" s="56"/>
      <c r="E5" s="56"/>
      <c r="F5" s="56"/>
      <c r="G5" s="56"/>
      <c r="H5" s="57"/>
      <c r="I5" s="58"/>
    </row>
    <row r="6" spans="1:9" x14ac:dyDescent="0.25">
      <c r="A6" s="65"/>
      <c r="B6" s="66"/>
      <c r="C6" s="66"/>
      <c r="D6" s="66"/>
      <c r="E6" s="66"/>
      <c r="F6" s="66"/>
      <c r="G6" s="66"/>
      <c r="H6" s="66"/>
      <c r="I6" s="67"/>
    </row>
    <row r="7" spans="1:9" x14ac:dyDescent="0.25">
      <c r="A7" s="65"/>
      <c r="B7" s="68" t="s">
        <v>583</v>
      </c>
      <c r="C7" s="66"/>
      <c r="D7" s="69"/>
      <c r="E7" s="66"/>
      <c r="F7" s="66"/>
      <c r="G7" s="66"/>
      <c r="H7" s="66"/>
      <c r="I7" s="67"/>
    </row>
    <row r="8" spans="1:9" x14ac:dyDescent="0.25">
      <c r="A8" s="65"/>
      <c r="B8" s="66"/>
      <c r="C8" s="66"/>
      <c r="D8" s="66"/>
      <c r="E8" s="66"/>
      <c r="F8" s="66"/>
      <c r="G8" s="66"/>
      <c r="H8" s="66"/>
      <c r="I8" s="67"/>
    </row>
    <row r="9" spans="1:9" x14ac:dyDescent="0.25">
      <c r="A9" s="65"/>
      <c r="B9" s="68" t="s">
        <v>602</v>
      </c>
      <c r="C9" s="66"/>
      <c r="D9" s="66"/>
      <c r="E9" s="66"/>
      <c r="F9" s="66"/>
      <c r="G9" s="66"/>
      <c r="H9" s="66"/>
      <c r="I9" s="67"/>
    </row>
    <row r="10" spans="1:9" x14ac:dyDescent="0.25">
      <c r="A10" s="65"/>
      <c r="B10" s="68" t="s">
        <v>603</v>
      </c>
      <c r="C10" s="66"/>
      <c r="D10" s="66"/>
      <c r="E10" s="66"/>
      <c r="F10" s="66"/>
      <c r="G10" s="66"/>
      <c r="H10" s="66"/>
      <c r="I10" s="67"/>
    </row>
    <row r="11" spans="1:9" x14ac:dyDescent="0.25">
      <c r="A11" s="65"/>
      <c r="B11" s="66"/>
      <c r="C11" s="66"/>
      <c r="D11" s="66"/>
      <c r="E11" s="66"/>
      <c r="F11" s="66"/>
      <c r="G11" s="66"/>
      <c r="H11" s="66"/>
      <c r="I11" s="67"/>
    </row>
    <row r="12" spans="1:9" x14ac:dyDescent="0.25">
      <c r="A12" s="65"/>
      <c r="B12" s="66" t="s">
        <v>604</v>
      </c>
      <c r="C12" s="66"/>
      <c r="D12" s="66"/>
      <c r="E12" s="66"/>
      <c r="F12" s="66"/>
      <c r="G12" s="66"/>
      <c r="H12" s="66"/>
      <c r="I12" s="67"/>
    </row>
    <row r="13" spans="1:9" x14ac:dyDescent="0.25">
      <c r="A13" s="65"/>
      <c r="B13" s="70"/>
      <c r="C13" s="66"/>
      <c r="D13" s="66"/>
      <c r="E13" s="66"/>
      <c r="F13" s="66"/>
      <c r="G13" s="66"/>
      <c r="H13" s="66"/>
      <c r="I13" s="67"/>
    </row>
    <row r="14" spans="1:9" x14ac:dyDescent="0.25">
      <c r="A14" s="65"/>
      <c r="B14" s="66" t="s">
        <v>584</v>
      </c>
      <c r="C14" s="69"/>
      <c r="D14" s="66"/>
      <c r="E14" s="66"/>
      <c r="F14" s="66"/>
      <c r="G14" s="71" t="s">
        <v>585</v>
      </c>
      <c r="H14" s="71" t="s">
        <v>586</v>
      </c>
      <c r="I14" s="67"/>
    </row>
    <row r="15" spans="1:9" x14ac:dyDescent="0.25">
      <c r="A15" s="65"/>
      <c r="B15" s="68" t="s">
        <v>587</v>
      </c>
      <c r="C15" s="68"/>
      <c r="D15" s="68"/>
      <c r="E15" s="68"/>
      <c r="F15" s="66"/>
      <c r="G15" s="72">
        <v>254</v>
      </c>
      <c r="H15" s="89">
        <v>684061712</v>
      </c>
      <c r="I15" s="67"/>
    </row>
    <row r="16" spans="1:9" x14ac:dyDescent="0.25">
      <c r="A16" s="65"/>
      <c r="B16" s="66" t="s">
        <v>588</v>
      </c>
      <c r="C16" s="66"/>
      <c r="D16" s="66"/>
      <c r="E16" s="66"/>
      <c r="F16" s="66"/>
      <c r="G16" s="73">
        <v>9</v>
      </c>
      <c r="H16" s="74">
        <v>24395000</v>
      </c>
      <c r="I16" s="67"/>
    </row>
    <row r="17" spans="1:9" x14ac:dyDescent="0.25">
      <c r="A17" s="65"/>
      <c r="B17" s="66" t="s">
        <v>589</v>
      </c>
      <c r="C17" s="66"/>
      <c r="D17" s="66"/>
      <c r="E17" s="66"/>
      <c r="F17" s="66"/>
      <c r="G17" s="73">
        <v>0</v>
      </c>
      <c r="H17" s="74">
        <v>0</v>
      </c>
      <c r="I17" s="67"/>
    </row>
    <row r="18" spans="1:9" x14ac:dyDescent="0.25">
      <c r="A18" s="65"/>
      <c r="B18" s="66" t="s">
        <v>590</v>
      </c>
      <c r="C18" s="66"/>
      <c r="D18" s="66"/>
      <c r="E18" s="66"/>
      <c r="F18" s="66"/>
      <c r="G18" s="73">
        <v>1</v>
      </c>
      <c r="H18" s="75">
        <v>684000</v>
      </c>
      <c r="I18" s="67"/>
    </row>
    <row r="19" spans="1:9" x14ac:dyDescent="0.25">
      <c r="A19" s="65"/>
      <c r="B19" s="66" t="s">
        <v>591</v>
      </c>
      <c r="C19" s="66"/>
      <c r="D19" s="66"/>
      <c r="E19" s="66"/>
      <c r="F19" s="66"/>
      <c r="G19" s="73">
        <v>0</v>
      </c>
      <c r="H19" s="74">
        <v>0</v>
      </c>
      <c r="I19" s="67"/>
    </row>
    <row r="20" spans="1:9" ht="15.75" thickBot="1" x14ac:dyDescent="0.3">
      <c r="A20" s="65"/>
      <c r="B20" s="66" t="s">
        <v>592</v>
      </c>
      <c r="C20" s="66"/>
      <c r="D20" s="66"/>
      <c r="E20" s="66"/>
      <c r="F20" s="66"/>
      <c r="G20" s="76">
        <v>0</v>
      </c>
      <c r="H20" s="77">
        <v>0</v>
      </c>
      <c r="I20" s="67"/>
    </row>
    <row r="21" spans="1:9" x14ac:dyDescent="0.25">
      <c r="A21" s="65"/>
      <c r="B21" s="68" t="s">
        <v>593</v>
      </c>
      <c r="C21" s="68"/>
      <c r="D21" s="68"/>
      <c r="E21" s="68"/>
      <c r="F21" s="66"/>
      <c r="G21" s="72">
        <f>G16+G17+G18+G19+G20</f>
        <v>10</v>
      </c>
      <c r="H21" s="78">
        <f>H16+H17+H18+H19+H20</f>
        <v>25079000</v>
      </c>
      <c r="I21" s="67"/>
    </row>
    <row r="22" spans="1:9" x14ac:dyDescent="0.25">
      <c r="A22" s="65"/>
      <c r="B22" s="66" t="s">
        <v>594</v>
      </c>
      <c r="C22" s="66"/>
      <c r="D22" s="66"/>
      <c r="E22" s="66"/>
      <c r="F22" s="66"/>
      <c r="G22" s="73">
        <v>244</v>
      </c>
      <c r="H22" s="74">
        <v>658982712</v>
      </c>
      <c r="I22" s="67"/>
    </row>
    <row r="23" spans="1:9" ht="15.75" thickBot="1" x14ac:dyDescent="0.3">
      <c r="A23" s="65"/>
      <c r="B23" s="66" t="s">
        <v>595</v>
      </c>
      <c r="C23" s="66"/>
      <c r="D23" s="66"/>
      <c r="E23" s="66"/>
      <c r="F23" s="66"/>
      <c r="G23" s="76">
        <v>0</v>
      </c>
      <c r="H23" s="77">
        <v>0</v>
      </c>
      <c r="I23" s="67"/>
    </row>
    <row r="24" spans="1:9" x14ac:dyDescent="0.25">
      <c r="A24" s="65"/>
      <c r="B24" s="68" t="s">
        <v>596</v>
      </c>
      <c r="C24" s="68"/>
      <c r="D24" s="68"/>
      <c r="E24" s="68"/>
      <c r="F24" s="66"/>
      <c r="G24" s="72">
        <f>G22+G23</f>
        <v>244</v>
      </c>
      <c r="H24" s="78">
        <f>H22+H23</f>
        <v>658982712</v>
      </c>
      <c r="I24" s="67"/>
    </row>
    <row r="25" spans="1:9" ht="15.75" thickBot="1" x14ac:dyDescent="0.3">
      <c r="A25" s="65"/>
      <c r="B25" s="66" t="s">
        <v>597</v>
      </c>
      <c r="C25" s="68"/>
      <c r="D25" s="68"/>
      <c r="E25" s="68"/>
      <c r="F25" s="66"/>
      <c r="G25" s="76">
        <v>0</v>
      </c>
      <c r="H25" s="77">
        <v>0</v>
      </c>
      <c r="I25" s="67"/>
    </row>
    <row r="26" spans="1:9" x14ac:dyDescent="0.25">
      <c r="A26" s="65"/>
      <c r="B26" s="68" t="s">
        <v>598</v>
      </c>
      <c r="C26" s="68"/>
      <c r="D26" s="68"/>
      <c r="E26" s="68"/>
      <c r="F26" s="66"/>
      <c r="G26" s="73">
        <f>G25</f>
        <v>0</v>
      </c>
      <c r="H26" s="74">
        <f>H25</f>
        <v>0</v>
      </c>
      <c r="I26" s="67"/>
    </row>
    <row r="27" spans="1:9" x14ac:dyDescent="0.25">
      <c r="A27" s="65"/>
      <c r="B27" s="68"/>
      <c r="C27" s="68"/>
      <c r="D27" s="68"/>
      <c r="E27" s="68"/>
      <c r="F27" s="66"/>
      <c r="G27" s="79"/>
      <c r="H27" s="78"/>
      <c r="I27" s="67"/>
    </row>
    <row r="28" spans="1:9" ht="15.75" thickBot="1" x14ac:dyDescent="0.3">
      <c r="A28" s="65"/>
      <c r="B28" s="68" t="s">
        <v>599</v>
      </c>
      <c r="C28" s="68"/>
      <c r="D28" s="66"/>
      <c r="E28" s="66"/>
      <c r="F28" s="66"/>
      <c r="G28" s="80">
        <f>G21+G24+G26</f>
        <v>254</v>
      </c>
      <c r="H28" s="81">
        <f>H21+H24+H26</f>
        <v>684061712</v>
      </c>
      <c r="I28" s="67"/>
    </row>
    <row r="29" spans="1:9" ht="15.75" thickTop="1" x14ac:dyDescent="0.25">
      <c r="A29" s="65"/>
      <c r="B29" s="68"/>
      <c r="C29" s="68"/>
      <c r="D29" s="66"/>
      <c r="E29" s="66"/>
      <c r="F29" s="66"/>
      <c r="G29" s="82"/>
      <c r="H29" s="74"/>
      <c r="I29" s="67"/>
    </row>
    <row r="30" spans="1:9" x14ac:dyDescent="0.25">
      <c r="A30" s="65"/>
      <c r="B30" s="66"/>
      <c r="C30" s="66"/>
      <c r="D30" s="66"/>
      <c r="E30" s="66"/>
      <c r="F30" s="82"/>
      <c r="G30" s="82"/>
      <c r="H30" s="82"/>
      <c r="I30" s="67"/>
    </row>
    <row r="31" spans="1:9" x14ac:dyDescent="0.25">
      <c r="A31" s="65"/>
      <c r="B31" s="66"/>
      <c r="C31" s="66"/>
      <c r="D31" s="66"/>
      <c r="E31" s="66"/>
      <c r="F31" s="82"/>
      <c r="G31" s="82"/>
      <c r="H31" s="82"/>
      <c r="I31" s="67"/>
    </row>
    <row r="32" spans="1:9" ht="15.75" thickBot="1" x14ac:dyDescent="0.3">
      <c r="A32" s="65"/>
      <c r="B32" s="83"/>
      <c r="C32" s="84"/>
      <c r="D32" s="66"/>
      <c r="E32" s="66"/>
      <c r="F32" s="83" t="s">
        <v>600</v>
      </c>
      <c r="G32" s="84"/>
      <c r="H32" s="82"/>
      <c r="I32" s="67"/>
    </row>
    <row r="33" spans="1:9" ht="3.75" customHeight="1" x14ac:dyDescent="0.25">
      <c r="A33" s="65"/>
      <c r="B33" s="82"/>
      <c r="C33" s="82"/>
      <c r="D33" s="66"/>
      <c r="E33" s="66"/>
      <c r="F33" s="82"/>
      <c r="G33" s="82"/>
      <c r="H33" s="82"/>
      <c r="I33" s="67"/>
    </row>
    <row r="34" spans="1:9" x14ac:dyDescent="0.25">
      <c r="A34" s="65"/>
      <c r="B34" s="90" t="s">
        <v>606</v>
      </c>
      <c r="C34" s="66"/>
      <c r="D34" s="66"/>
      <c r="E34" s="66"/>
      <c r="F34" s="85" t="s">
        <v>601</v>
      </c>
      <c r="G34" s="82"/>
      <c r="H34" s="82"/>
      <c r="I34" s="67"/>
    </row>
    <row r="35" spans="1:9" ht="15.75" thickBot="1" x14ac:dyDescent="0.3">
      <c r="A35" s="86"/>
      <c r="B35" s="91" t="s">
        <v>605</v>
      </c>
      <c r="C35" s="87"/>
      <c r="D35" s="87"/>
      <c r="E35" s="87"/>
      <c r="F35" s="84"/>
      <c r="G35" s="84"/>
      <c r="H35" s="84"/>
      <c r="I35" s="88"/>
    </row>
  </sheetData>
  <pageMargins left="0.23622047244094491" right="0.23622047244094491" top="0.74803149606299213" bottom="0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I17" sqref="I17"/>
    </sheetView>
  </sheetViews>
  <sheetFormatPr baseColWidth="10" defaultRowHeight="12.75" x14ac:dyDescent="0.2"/>
  <cols>
    <col min="1" max="1" width="4.42578125" style="66" customWidth="1"/>
    <col min="2" max="2" width="11.42578125" style="66"/>
    <col min="3" max="3" width="12.85546875" style="66" customWidth="1"/>
    <col min="4" max="4" width="22" style="66" customWidth="1"/>
    <col min="5" max="8" width="11.42578125" style="66"/>
    <col min="9" max="9" width="24.7109375" style="66" customWidth="1"/>
    <col min="10" max="10" width="12.5703125" style="66" customWidth="1"/>
    <col min="11" max="11" width="1.7109375" style="66" customWidth="1"/>
    <col min="12" max="223" width="11.42578125" style="66"/>
    <col min="224" max="224" width="4.42578125" style="66" customWidth="1"/>
    <col min="225" max="225" width="11.42578125" style="66"/>
    <col min="226" max="226" width="17.5703125" style="66" customWidth="1"/>
    <col min="227" max="227" width="11.5703125" style="66" customWidth="1"/>
    <col min="228" max="231" width="11.42578125" style="66"/>
    <col min="232" max="232" width="22.5703125" style="66" customWidth="1"/>
    <col min="233" max="233" width="14" style="66" customWidth="1"/>
    <col min="234" max="234" width="1.7109375" style="66" customWidth="1"/>
    <col min="235" max="479" width="11.42578125" style="66"/>
    <col min="480" max="480" width="4.42578125" style="66" customWidth="1"/>
    <col min="481" max="481" width="11.42578125" style="66"/>
    <col min="482" max="482" width="17.5703125" style="66" customWidth="1"/>
    <col min="483" max="483" width="11.5703125" style="66" customWidth="1"/>
    <col min="484" max="487" width="11.42578125" style="66"/>
    <col min="488" max="488" width="22.5703125" style="66" customWidth="1"/>
    <col min="489" max="489" width="14" style="66" customWidth="1"/>
    <col min="490" max="490" width="1.7109375" style="66" customWidth="1"/>
    <col min="491" max="735" width="11.42578125" style="66"/>
    <col min="736" max="736" width="4.42578125" style="66" customWidth="1"/>
    <col min="737" max="737" width="11.42578125" style="66"/>
    <col min="738" max="738" width="17.5703125" style="66" customWidth="1"/>
    <col min="739" max="739" width="11.5703125" style="66" customWidth="1"/>
    <col min="740" max="743" width="11.42578125" style="66"/>
    <col min="744" max="744" width="22.5703125" style="66" customWidth="1"/>
    <col min="745" max="745" width="14" style="66" customWidth="1"/>
    <col min="746" max="746" width="1.7109375" style="66" customWidth="1"/>
    <col min="747" max="991" width="11.42578125" style="66"/>
    <col min="992" max="992" width="4.42578125" style="66" customWidth="1"/>
    <col min="993" max="993" width="11.42578125" style="66"/>
    <col min="994" max="994" width="17.5703125" style="66" customWidth="1"/>
    <col min="995" max="995" width="11.5703125" style="66" customWidth="1"/>
    <col min="996" max="999" width="11.42578125" style="66"/>
    <col min="1000" max="1000" width="22.5703125" style="66" customWidth="1"/>
    <col min="1001" max="1001" width="14" style="66" customWidth="1"/>
    <col min="1002" max="1002" width="1.7109375" style="66" customWidth="1"/>
    <col min="1003" max="1247" width="11.42578125" style="66"/>
    <col min="1248" max="1248" width="4.42578125" style="66" customWidth="1"/>
    <col min="1249" max="1249" width="11.42578125" style="66"/>
    <col min="1250" max="1250" width="17.5703125" style="66" customWidth="1"/>
    <col min="1251" max="1251" width="11.5703125" style="66" customWidth="1"/>
    <col min="1252" max="1255" width="11.42578125" style="66"/>
    <col min="1256" max="1256" width="22.5703125" style="66" customWidth="1"/>
    <col min="1257" max="1257" width="14" style="66" customWidth="1"/>
    <col min="1258" max="1258" width="1.7109375" style="66" customWidth="1"/>
    <col min="1259" max="1503" width="11.42578125" style="66"/>
    <col min="1504" max="1504" width="4.42578125" style="66" customWidth="1"/>
    <col min="1505" max="1505" width="11.42578125" style="66"/>
    <col min="1506" max="1506" width="17.5703125" style="66" customWidth="1"/>
    <col min="1507" max="1507" width="11.5703125" style="66" customWidth="1"/>
    <col min="1508" max="1511" width="11.42578125" style="66"/>
    <col min="1512" max="1512" width="22.5703125" style="66" customWidth="1"/>
    <col min="1513" max="1513" width="14" style="66" customWidth="1"/>
    <col min="1514" max="1514" width="1.7109375" style="66" customWidth="1"/>
    <col min="1515" max="1759" width="11.42578125" style="66"/>
    <col min="1760" max="1760" width="4.42578125" style="66" customWidth="1"/>
    <col min="1761" max="1761" width="11.42578125" style="66"/>
    <col min="1762" max="1762" width="17.5703125" style="66" customWidth="1"/>
    <col min="1763" max="1763" width="11.5703125" style="66" customWidth="1"/>
    <col min="1764" max="1767" width="11.42578125" style="66"/>
    <col min="1768" max="1768" width="22.5703125" style="66" customWidth="1"/>
    <col min="1769" max="1769" width="14" style="66" customWidth="1"/>
    <col min="1770" max="1770" width="1.7109375" style="66" customWidth="1"/>
    <col min="1771" max="2015" width="11.42578125" style="66"/>
    <col min="2016" max="2016" width="4.42578125" style="66" customWidth="1"/>
    <col min="2017" max="2017" width="11.42578125" style="66"/>
    <col min="2018" max="2018" width="17.5703125" style="66" customWidth="1"/>
    <col min="2019" max="2019" width="11.5703125" style="66" customWidth="1"/>
    <col min="2020" max="2023" width="11.42578125" style="66"/>
    <col min="2024" max="2024" width="22.5703125" style="66" customWidth="1"/>
    <col min="2025" max="2025" width="14" style="66" customWidth="1"/>
    <col min="2026" max="2026" width="1.7109375" style="66" customWidth="1"/>
    <col min="2027" max="2271" width="11.42578125" style="66"/>
    <col min="2272" max="2272" width="4.42578125" style="66" customWidth="1"/>
    <col min="2273" max="2273" width="11.42578125" style="66"/>
    <col min="2274" max="2274" width="17.5703125" style="66" customWidth="1"/>
    <col min="2275" max="2275" width="11.5703125" style="66" customWidth="1"/>
    <col min="2276" max="2279" width="11.42578125" style="66"/>
    <col min="2280" max="2280" width="22.5703125" style="66" customWidth="1"/>
    <col min="2281" max="2281" width="14" style="66" customWidth="1"/>
    <col min="2282" max="2282" width="1.7109375" style="66" customWidth="1"/>
    <col min="2283" max="2527" width="11.42578125" style="66"/>
    <col min="2528" max="2528" width="4.42578125" style="66" customWidth="1"/>
    <col min="2529" max="2529" width="11.42578125" style="66"/>
    <col min="2530" max="2530" width="17.5703125" style="66" customWidth="1"/>
    <col min="2531" max="2531" width="11.5703125" style="66" customWidth="1"/>
    <col min="2532" max="2535" width="11.42578125" style="66"/>
    <col min="2536" max="2536" width="22.5703125" style="66" customWidth="1"/>
    <col min="2537" max="2537" width="14" style="66" customWidth="1"/>
    <col min="2538" max="2538" width="1.7109375" style="66" customWidth="1"/>
    <col min="2539" max="2783" width="11.42578125" style="66"/>
    <col min="2784" max="2784" width="4.42578125" style="66" customWidth="1"/>
    <col min="2785" max="2785" width="11.42578125" style="66"/>
    <col min="2786" max="2786" width="17.5703125" style="66" customWidth="1"/>
    <col min="2787" max="2787" width="11.5703125" style="66" customWidth="1"/>
    <col min="2788" max="2791" width="11.42578125" style="66"/>
    <col min="2792" max="2792" width="22.5703125" style="66" customWidth="1"/>
    <col min="2793" max="2793" width="14" style="66" customWidth="1"/>
    <col min="2794" max="2794" width="1.7109375" style="66" customWidth="1"/>
    <col min="2795" max="3039" width="11.42578125" style="66"/>
    <col min="3040" max="3040" width="4.42578125" style="66" customWidth="1"/>
    <col min="3041" max="3041" width="11.42578125" style="66"/>
    <col min="3042" max="3042" width="17.5703125" style="66" customWidth="1"/>
    <col min="3043" max="3043" width="11.5703125" style="66" customWidth="1"/>
    <col min="3044" max="3047" width="11.42578125" style="66"/>
    <col min="3048" max="3048" width="22.5703125" style="66" customWidth="1"/>
    <col min="3049" max="3049" width="14" style="66" customWidth="1"/>
    <col min="3050" max="3050" width="1.7109375" style="66" customWidth="1"/>
    <col min="3051" max="3295" width="11.42578125" style="66"/>
    <col min="3296" max="3296" width="4.42578125" style="66" customWidth="1"/>
    <col min="3297" max="3297" width="11.42578125" style="66"/>
    <col min="3298" max="3298" width="17.5703125" style="66" customWidth="1"/>
    <col min="3299" max="3299" width="11.5703125" style="66" customWidth="1"/>
    <col min="3300" max="3303" width="11.42578125" style="66"/>
    <col min="3304" max="3304" width="22.5703125" style="66" customWidth="1"/>
    <col min="3305" max="3305" width="14" style="66" customWidth="1"/>
    <col min="3306" max="3306" width="1.7109375" style="66" customWidth="1"/>
    <col min="3307" max="3551" width="11.42578125" style="66"/>
    <col min="3552" max="3552" width="4.42578125" style="66" customWidth="1"/>
    <col min="3553" max="3553" width="11.42578125" style="66"/>
    <col min="3554" max="3554" width="17.5703125" style="66" customWidth="1"/>
    <col min="3555" max="3555" width="11.5703125" style="66" customWidth="1"/>
    <col min="3556" max="3559" width="11.42578125" style="66"/>
    <col min="3560" max="3560" width="22.5703125" style="66" customWidth="1"/>
    <col min="3561" max="3561" width="14" style="66" customWidth="1"/>
    <col min="3562" max="3562" width="1.7109375" style="66" customWidth="1"/>
    <col min="3563" max="3807" width="11.42578125" style="66"/>
    <col min="3808" max="3808" width="4.42578125" style="66" customWidth="1"/>
    <col min="3809" max="3809" width="11.42578125" style="66"/>
    <col min="3810" max="3810" width="17.5703125" style="66" customWidth="1"/>
    <col min="3811" max="3811" width="11.5703125" style="66" customWidth="1"/>
    <col min="3812" max="3815" width="11.42578125" style="66"/>
    <col min="3816" max="3816" width="22.5703125" style="66" customWidth="1"/>
    <col min="3817" max="3817" width="14" style="66" customWidth="1"/>
    <col min="3818" max="3818" width="1.7109375" style="66" customWidth="1"/>
    <col min="3819" max="4063" width="11.42578125" style="66"/>
    <col min="4064" max="4064" width="4.42578125" style="66" customWidth="1"/>
    <col min="4065" max="4065" width="11.42578125" style="66"/>
    <col min="4066" max="4066" width="17.5703125" style="66" customWidth="1"/>
    <col min="4067" max="4067" width="11.5703125" style="66" customWidth="1"/>
    <col min="4068" max="4071" width="11.42578125" style="66"/>
    <col min="4072" max="4072" width="22.5703125" style="66" customWidth="1"/>
    <col min="4073" max="4073" width="14" style="66" customWidth="1"/>
    <col min="4074" max="4074" width="1.7109375" style="66" customWidth="1"/>
    <col min="4075" max="4319" width="11.42578125" style="66"/>
    <col min="4320" max="4320" width="4.42578125" style="66" customWidth="1"/>
    <col min="4321" max="4321" width="11.42578125" style="66"/>
    <col min="4322" max="4322" width="17.5703125" style="66" customWidth="1"/>
    <col min="4323" max="4323" width="11.5703125" style="66" customWidth="1"/>
    <col min="4324" max="4327" width="11.42578125" style="66"/>
    <col min="4328" max="4328" width="22.5703125" style="66" customWidth="1"/>
    <col min="4329" max="4329" width="14" style="66" customWidth="1"/>
    <col min="4330" max="4330" width="1.7109375" style="66" customWidth="1"/>
    <col min="4331" max="4575" width="11.42578125" style="66"/>
    <col min="4576" max="4576" width="4.42578125" style="66" customWidth="1"/>
    <col min="4577" max="4577" width="11.42578125" style="66"/>
    <col min="4578" max="4578" width="17.5703125" style="66" customWidth="1"/>
    <col min="4579" max="4579" width="11.5703125" style="66" customWidth="1"/>
    <col min="4580" max="4583" width="11.42578125" style="66"/>
    <col min="4584" max="4584" width="22.5703125" style="66" customWidth="1"/>
    <col min="4585" max="4585" width="14" style="66" customWidth="1"/>
    <col min="4586" max="4586" width="1.7109375" style="66" customWidth="1"/>
    <col min="4587" max="4831" width="11.42578125" style="66"/>
    <col min="4832" max="4832" width="4.42578125" style="66" customWidth="1"/>
    <col min="4833" max="4833" width="11.42578125" style="66"/>
    <col min="4834" max="4834" width="17.5703125" style="66" customWidth="1"/>
    <col min="4835" max="4835" width="11.5703125" style="66" customWidth="1"/>
    <col min="4836" max="4839" width="11.42578125" style="66"/>
    <col min="4840" max="4840" width="22.5703125" style="66" customWidth="1"/>
    <col min="4841" max="4841" width="14" style="66" customWidth="1"/>
    <col min="4842" max="4842" width="1.7109375" style="66" customWidth="1"/>
    <col min="4843" max="5087" width="11.42578125" style="66"/>
    <col min="5088" max="5088" width="4.42578125" style="66" customWidth="1"/>
    <col min="5089" max="5089" width="11.42578125" style="66"/>
    <col min="5090" max="5090" width="17.5703125" style="66" customWidth="1"/>
    <col min="5091" max="5091" width="11.5703125" style="66" customWidth="1"/>
    <col min="5092" max="5095" width="11.42578125" style="66"/>
    <col min="5096" max="5096" width="22.5703125" style="66" customWidth="1"/>
    <col min="5097" max="5097" width="14" style="66" customWidth="1"/>
    <col min="5098" max="5098" width="1.7109375" style="66" customWidth="1"/>
    <col min="5099" max="5343" width="11.42578125" style="66"/>
    <col min="5344" max="5344" width="4.42578125" style="66" customWidth="1"/>
    <col min="5345" max="5345" width="11.42578125" style="66"/>
    <col min="5346" max="5346" width="17.5703125" style="66" customWidth="1"/>
    <col min="5347" max="5347" width="11.5703125" style="66" customWidth="1"/>
    <col min="5348" max="5351" width="11.42578125" style="66"/>
    <col min="5352" max="5352" width="22.5703125" style="66" customWidth="1"/>
    <col min="5353" max="5353" width="14" style="66" customWidth="1"/>
    <col min="5354" max="5354" width="1.7109375" style="66" customWidth="1"/>
    <col min="5355" max="5599" width="11.42578125" style="66"/>
    <col min="5600" max="5600" width="4.42578125" style="66" customWidth="1"/>
    <col min="5601" max="5601" width="11.42578125" style="66"/>
    <col min="5602" max="5602" width="17.5703125" style="66" customWidth="1"/>
    <col min="5603" max="5603" width="11.5703125" style="66" customWidth="1"/>
    <col min="5604" max="5607" width="11.42578125" style="66"/>
    <col min="5608" max="5608" width="22.5703125" style="66" customWidth="1"/>
    <col min="5609" max="5609" width="14" style="66" customWidth="1"/>
    <col min="5610" max="5610" width="1.7109375" style="66" customWidth="1"/>
    <col min="5611" max="5855" width="11.42578125" style="66"/>
    <col min="5856" max="5856" width="4.42578125" style="66" customWidth="1"/>
    <col min="5857" max="5857" width="11.42578125" style="66"/>
    <col min="5858" max="5858" width="17.5703125" style="66" customWidth="1"/>
    <col min="5859" max="5859" width="11.5703125" style="66" customWidth="1"/>
    <col min="5860" max="5863" width="11.42578125" style="66"/>
    <col min="5864" max="5864" width="22.5703125" style="66" customWidth="1"/>
    <col min="5865" max="5865" width="14" style="66" customWidth="1"/>
    <col min="5866" max="5866" width="1.7109375" style="66" customWidth="1"/>
    <col min="5867" max="6111" width="11.42578125" style="66"/>
    <col min="6112" max="6112" width="4.42578125" style="66" customWidth="1"/>
    <col min="6113" max="6113" width="11.42578125" style="66"/>
    <col min="6114" max="6114" width="17.5703125" style="66" customWidth="1"/>
    <col min="6115" max="6115" width="11.5703125" style="66" customWidth="1"/>
    <col min="6116" max="6119" width="11.42578125" style="66"/>
    <col min="6120" max="6120" width="22.5703125" style="66" customWidth="1"/>
    <col min="6121" max="6121" width="14" style="66" customWidth="1"/>
    <col min="6122" max="6122" width="1.7109375" style="66" customWidth="1"/>
    <col min="6123" max="6367" width="11.42578125" style="66"/>
    <col min="6368" max="6368" width="4.42578125" style="66" customWidth="1"/>
    <col min="6369" max="6369" width="11.42578125" style="66"/>
    <col min="6370" max="6370" width="17.5703125" style="66" customWidth="1"/>
    <col min="6371" max="6371" width="11.5703125" style="66" customWidth="1"/>
    <col min="6372" max="6375" width="11.42578125" style="66"/>
    <col min="6376" max="6376" width="22.5703125" style="66" customWidth="1"/>
    <col min="6377" max="6377" width="14" style="66" customWidth="1"/>
    <col min="6378" max="6378" width="1.7109375" style="66" customWidth="1"/>
    <col min="6379" max="6623" width="11.42578125" style="66"/>
    <col min="6624" max="6624" width="4.42578125" style="66" customWidth="1"/>
    <col min="6625" max="6625" width="11.42578125" style="66"/>
    <col min="6626" max="6626" width="17.5703125" style="66" customWidth="1"/>
    <col min="6627" max="6627" width="11.5703125" style="66" customWidth="1"/>
    <col min="6628" max="6631" width="11.42578125" style="66"/>
    <col min="6632" max="6632" width="22.5703125" style="66" customWidth="1"/>
    <col min="6633" max="6633" width="14" style="66" customWidth="1"/>
    <col min="6634" max="6634" width="1.7109375" style="66" customWidth="1"/>
    <col min="6635" max="6879" width="11.42578125" style="66"/>
    <col min="6880" max="6880" width="4.42578125" style="66" customWidth="1"/>
    <col min="6881" max="6881" width="11.42578125" style="66"/>
    <col min="6882" max="6882" width="17.5703125" style="66" customWidth="1"/>
    <col min="6883" max="6883" width="11.5703125" style="66" customWidth="1"/>
    <col min="6884" max="6887" width="11.42578125" style="66"/>
    <col min="6888" max="6888" width="22.5703125" style="66" customWidth="1"/>
    <col min="6889" max="6889" width="14" style="66" customWidth="1"/>
    <col min="6890" max="6890" width="1.7109375" style="66" customWidth="1"/>
    <col min="6891" max="7135" width="11.42578125" style="66"/>
    <col min="7136" max="7136" width="4.42578125" style="66" customWidth="1"/>
    <col min="7137" max="7137" width="11.42578125" style="66"/>
    <col min="7138" max="7138" width="17.5703125" style="66" customWidth="1"/>
    <col min="7139" max="7139" width="11.5703125" style="66" customWidth="1"/>
    <col min="7140" max="7143" width="11.42578125" style="66"/>
    <col min="7144" max="7144" width="22.5703125" style="66" customWidth="1"/>
    <col min="7145" max="7145" width="14" style="66" customWidth="1"/>
    <col min="7146" max="7146" width="1.7109375" style="66" customWidth="1"/>
    <col min="7147" max="7391" width="11.42578125" style="66"/>
    <col min="7392" max="7392" width="4.42578125" style="66" customWidth="1"/>
    <col min="7393" max="7393" width="11.42578125" style="66"/>
    <col min="7394" max="7394" width="17.5703125" style="66" customWidth="1"/>
    <col min="7395" max="7395" width="11.5703125" style="66" customWidth="1"/>
    <col min="7396" max="7399" width="11.42578125" style="66"/>
    <col min="7400" max="7400" width="22.5703125" style="66" customWidth="1"/>
    <col min="7401" max="7401" width="14" style="66" customWidth="1"/>
    <col min="7402" max="7402" width="1.7109375" style="66" customWidth="1"/>
    <col min="7403" max="7647" width="11.42578125" style="66"/>
    <col min="7648" max="7648" width="4.42578125" style="66" customWidth="1"/>
    <col min="7649" max="7649" width="11.42578125" style="66"/>
    <col min="7650" max="7650" width="17.5703125" style="66" customWidth="1"/>
    <col min="7651" max="7651" width="11.5703125" style="66" customWidth="1"/>
    <col min="7652" max="7655" width="11.42578125" style="66"/>
    <col min="7656" max="7656" width="22.5703125" style="66" customWidth="1"/>
    <col min="7657" max="7657" width="14" style="66" customWidth="1"/>
    <col min="7658" max="7658" width="1.7109375" style="66" customWidth="1"/>
    <col min="7659" max="7903" width="11.42578125" style="66"/>
    <col min="7904" max="7904" width="4.42578125" style="66" customWidth="1"/>
    <col min="7905" max="7905" width="11.42578125" style="66"/>
    <col min="7906" max="7906" width="17.5703125" style="66" customWidth="1"/>
    <col min="7907" max="7907" width="11.5703125" style="66" customWidth="1"/>
    <col min="7908" max="7911" width="11.42578125" style="66"/>
    <col min="7912" max="7912" width="22.5703125" style="66" customWidth="1"/>
    <col min="7913" max="7913" width="14" style="66" customWidth="1"/>
    <col min="7914" max="7914" width="1.7109375" style="66" customWidth="1"/>
    <col min="7915" max="8159" width="11.42578125" style="66"/>
    <col min="8160" max="8160" width="4.42578125" style="66" customWidth="1"/>
    <col min="8161" max="8161" width="11.42578125" style="66"/>
    <col min="8162" max="8162" width="17.5703125" style="66" customWidth="1"/>
    <col min="8163" max="8163" width="11.5703125" style="66" customWidth="1"/>
    <col min="8164" max="8167" width="11.42578125" style="66"/>
    <col min="8168" max="8168" width="22.5703125" style="66" customWidth="1"/>
    <col min="8169" max="8169" width="14" style="66" customWidth="1"/>
    <col min="8170" max="8170" width="1.7109375" style="66" customWidth="1"/>
    <col min="8171" max="8415" width="11.42578125" style="66"/>
    <col min="8416" max="8416" width="4.42578125" style="66" customWidth="1"/>
    <col min="8417" max="8417" width="11.42578125" style="66"/>
    <col min="8418" max="8418" width="17.5703125" style="66" customWidth="1"/>
    <col min="8419" max="8419" width="11.5703125" style="66" customWidth="1"/>
    <col min="8420" max="8423" width="11.42578125" style="66"/>
    <col min="8424" max="8424" width="22.5703125" style="66" customWidth="1"/>
    <col min="8425" max="8425" width="14" style="66" customWidth="1"/>
    <col min="8426" max="8426" width="1.7109375" style="66" customWidth="1"/>
    <col min="8427" max="8671" width="11.42578125" style="66"/>
    <col min="8672" max="8672" width="4.42578125" style="66" customWidth="1"/>
    <col min="8673" max="8673" width="11.42578125" style="66"/>
    <col min="8674" max="8674" width="17.5703125" style="66" customWidth="1"/>
    <col min="8675" max="8675" width="11.5703125" style="66" customWidth="1"/>
    <col min="8676" max="8679" width="11.42578125" style="66"/>
    <col min="8680" max="8680" width="22.5703125" style="66" customWidth="1"/>
    <col min="8681" max="8681" width="14" style="66" customWidth="1"/>
    <col min="8682" max="8682" width="1.7109375" style="66" customWidth="1"/>
    <col min="8683" max="8927" width="11.42578125" style="66"/>
    <col min="8928" max="8928" width="4.42578125" style="66" customWidth="1"/>
    <col min="8929" max="8929" width="11.42578125" style="66"/>
    <col min="8930" max="8930" width="17.5703125" style="66" customWidth="1"/>
    <col min="8931" max="8931" width="11.5703125" style="66" customWidth="1"/>
    <col min="8932" max="8935" width="11.42578125" style="66"/>
    <col min="8936" max="8936" width="22.5703125" style="66" customWidth="1"/>
    <col min="8937" max="8937" width="14" style="66" customWidth="1"/>
    <col min="8938" max="8938" width="1.7109375" style="66" customWidth="1"/>
    <col min="8939" max="9183" width="11.42578125" style="66"/>
    <col min="9184" max="9184" width="4.42578125" style="66" customWidth="1"/>
    <col min="9185" max="9185" width="11.42578125" style="66"/>
    <col min="9186" max="9186" width="17.5703125" style="66" customWidth="1"/>
    <col min="9187" max="9187" width="11.5703125" style="66" customWidth="1"/>
    <col min="9188" max="9191" width="11.42578125" style="66"/>
    <col min="9192" max="9192" width="22.5703125" style="66" customWidth="1"/>
    <col min="9193" max="9193" width="14" style="66" customWidth="1"/>
    <col min="9194" max="9194" width="1.7109375" style="66" customWidth="1"/>
    <col min="9195" max="9439" width="11.42578125" style="66"/>
    <col min="9440" max="9440" width="4.42578125" style="66" customWidth="1"/>
    <col min="9441" max="9441" width="11.42578125" style="66"/>
    <col min="9442" max="9442" width="17.5703125" style="66" customWidth="1"/>
    <col min="9443" max="9443" width="11.5703125" style="66" customWidth="1"/>
    <col min="9444" max="9447" width="11.42578125" style="66"/>
    <col min="9448" max="9448" width="22.5703125" style="66" customWidth="1"/>
    <col min="9449" max="9449" width="14" style="66" customWidth="1"/>
    <col min="9450" max="9450" width="1.7109375" style="66" customWidth="1"/>
    <col min="9451" max="9695" width="11.42578125" style="66"/>
    <col min="9696" max="9696" width="4.42578125" style="66" customWidth="1"/>
    <col min="9697" max="9697" width="11.42578125" style="66"/>
    <col min="9698" max="9698" width="17.5703125" style="66" customWidth="1"/>
    <col min="9699" max="9699" width="11.5703125" style="66" customWidth="1"/>
    <col min="9700" max="9703" width="11.42578125" style="66"/>
    <col min="9704" max="9704" width="22.5703125" style="66" customWidth="1"/>
    <col min="9705" max="9705" width="14" style="66" customWidth="1"/>
    <col min="9706" max="9706" width="1.7109375" style="66" customWidth="1"/>
    <col min="9707" max="9951" width="11.42578125" style="66"/>
    <col min="9952" max="9952" width="4.42578125" style="66" customWidth="1"/>
    <col min="9953" max="9953" width="11.42578125" style="66"/>
    <col min="9954" max="9954" width="17.5703125" style="66" customWidth="1"/>
    <col min="9955" max="9955" width="11.5703125" style="66" customWidth="1"/>
    <col min="9956" max="9959" width="11.42578125" style="66"/>
    <col min="9960" max="9960" width="22.5703125" style="66" customWidth="1"/>
    <col min="9961" max="9961" width="14" style="66" customWidth="1"/>
    <col min="9962" max="9962" width="1.7109375" style="66" customWidth="1"/>
    <col min="9963" max="10207" width="11.42578125" style="66"/>
    <col min="10208" max="10208" width="4.42578125" style="66" customWidth="1"/>
    <col min="10209" max="10209" width="11.42578125" style="66"/>
    <col min="10210" max="10210" width="17.5703125" style="66" customWidth="1"/>
    <col min="10211" max="10211" width="11.5703125" style="66" customWidth="1"/>
    <col min="10212" max="10215" width="11.42578125" style="66"/>
    <col min="10216" max="10216" width="22.5703125" style="66" customWidth="1"/>
    <col min="10217" max="10217" width="14" style="66" customWidth="1"/>
    <col min="10218" max="10218" width="1.7109375" style="66" customWidth="1"/>
    <col min="10219" max="10463" width="11.42578125" style="66"/>
    <col min="10464" max="10464" width="4.42578125" style="66" customWidth="1"/>
    <col min="10465" max="10465" width="11.42578125" style="66"/>
    <col min="10466" max="10466" width="17.5703125" style="66" customWidth="1"/>
    <col min="10467" max="10467" width="11.5703125" style="66" customWidth="1"/>
    <col min="10468" max="10471" width="11.42578125" style="66"/>
    <col min="10472" max="10472" width="22.5703125" style="66" customWidth="1"/>
    <col min="10473" max="10473" width="14" style="66" customWidth="1"/>
    <col min="10474" max="10474" width="1.7109375" style="66" customWidth="1"/>
    <col min="10475" max="10719" width="11.42578125" style="66"/>
    <col min="10720" max="10720" width="4.42578125" style="66" customWidth="1"/>
    <col min="10721" max="10721" width="11.42578125" style="66"/>
    <col min="10722" max="10722" width="17.5703125" style="66" customWidth="1"/>
    <col min="10723" max="10723" width="11.5703125" style="66" customWidth="1"/>
    <col min="10724" max="10727" width="11.42578125" style="66"/>
    <col min="10728" max="10728" width="22.5703125" style="66" customWidth="1"/>
    <col min="10729" max="10729" width="14" style="66" customWidth="1"/>
    <col min="10730" max="10730" width="1.7109375" style="66" customWidth="1"/>
    <col min="10731" max="10975" width="11.42578125" style="66"/>
    <col min="10976" max="10976" width="4.42578125" style="66" customWidth="1"/>
    <col min="10977" max="10977" width="11.42578125" style="66"/>
    <col min="10978" max="10978" width="17.5703125" style="66" customWidth="1"/>
    <col min="10979" max="10979" width="11.5703125" style="66" customWidth="1"/>
    <col min="10980" max="10983" width="11.42578125" style="66"/>
    <col min="10984" max="10984" width="22.5703125" style="66" customWidth="1"/>
    <col min="10985" max="10985" width="14" style="66" customWidth="1"/>
    <col min="10986" max="10986" width="1.7109375" style="66" customWidth="1"/>
    <col min="10987" max="11231" width="11.42578125" style="66"/>
    <col min="11232" max="11232" width="4.42578125" style="66" customWidth="1"/>
    <col min="11233" max="11233" width="11.42578125" style="66"/>
    <col min="11234" max="11234" width="17.5703125" style="66" customWidth="1"/>
    <col min="11235" max="11235" width="11.5703125" style="66" customWidth="1"/>
    <col min="11236" max="11239" width="11.42578125" style="66"/>
    <col min="11240" max="11240" width="22.5703125" style="66" customWidth="1"/>
    <col min="11241" max="11241" width="14" style="66" customWidth="1"/>
    <col min="11242" max="11242" width="1.7109375" style="66" customWidth="1"/>
    <col min="11243" max="11487" width="11.42578125" style="66"/>
    <col min="11488" max="11488" width="4.42578125" style="66" customWidth="1"/>
    <col min="11489" max="11489" width="11.42578125" style="66"/>
    <col min="11490" max="11490" width="17.5703125" style="66" customWidth="1"/>
    <col min="11491" max="11491" width="11.5703125" style="66" customWidth="1"/>
    <col min="11492" max="11495" width="11.42578125" style="66"/>
    <col min="11496" max="11496" width="22.5703125" style="66" customWidth="1"/>
    <col min="11497" max="11497" width="14" style="66" customWidth="1"/>
    <col min="11498" max="11498" width="1.7109375" style="66" customWidth="1"/>
    <col min="11499" max="11743" width="11.42578125" style="66"/>
    <col min="11744" max="11744" width="4.42578125" style="66" customWidth="1"/>
    <col min="11745" max="11745" width="11.42578125" style="66"/>
    <col min="11746" max="11746" width="17.5703125" style="66" customWidth="1"/>
    <col min="11747" max="11747" width="11.5703125" style="66" customWidth="1"/>
    <col min="11748" max="11751" width="11.42578125" style="66"/>
    <col min="11752" max="11752" width="22.5703125" style="66" customWidth="1"/>
    <col min="11753" max="11753" width="14" style="66" customWidth="1"/>
    <col min="11754" max="11754" width="1.7109375" style="66" customWidth="1"/>
    <col min="11755" max="11999" width="11.42578125" style="66"/>
    <col min="12000" max="12000" width="4.42578125" style="66" customWidth="1"/>
    <col min="12001" max="12001" width="11.42578125" style="66"/>
    <col min="12002" max="12002" width="17.5703125" style="66" customWidth="1"/>
    <col min="12003" max="12003" width="11.5703125" style="66" customWidth="1"/>
    <col min="12004" max="12007" width="11.42578125" style="66"/>
    <col min="12008" max="12008" width="22.5703125" style="66" customWidth="1"/>
    <col min="12009" max="12009" width="14" style="66" customWidth="1"/>
    <col min="12010" max="12010" width="1.7109375" style="66" customWidth="1"/>
    <col min="12011" max="12255" width="11.42578125" style="66"/>
    <col min="12256" max="12256" width="4.42578125" style="66" customWidth="1"/>
    <col min="12257" max="12257" width="11.42578125" style="66"/>
    <col min="12258" max="12258" width="17.5703125" style="66" customWidth="1"/>
    <col min="12259" max="12259" width="11.5703125" style="66" customWidth="1"/>
    <col min="12260" max="12263" width="11.42578125" style="66"/>
    <col min="12264" max="12264" width="22.5703125" style="66" customWidth="1"/>
    <col min="12265" max="12265" width="14" style="66" customWidth="1"/>
    <col min="12266" max="12266" width="1.7109375" style="66" customWidth="1"/>
    <col min="12267" max="12511" width="11.42578125" style="66"/>
    <col min="12512" max="12512" width="4.42578125" style="66" customWidth="1"/>
    <col min="12513" max="12513" width="11.42578125" style="66"/>
    <col min="12514" max="12514" width="17.5703125" style="66" customWidth="1"/>
    <col min="12515" max="12515" width="11.5703125" style="66" customWidth="1"/>
    <col min="12516" max="12519" width="11.42578125" style="66"/>
    <col min="12520" max="12520" width="22.5703125" style="66" customWidth="1"/>
    <col min="12521" max="12521" width="14" style="66" customWidth="1"/>
    <col min="12522" max="12522" width="1.7109375" style="66" customWidth="1"/>
    <col min="12523" max="12767" width="11.42578125" style="66"/>
    <col min="12768" max="12768" width="4.42578125" style="66" customWidth="1"/>
    <col min="12769" max="12769" width="11.42578125" style="66"/>
    <col min="12770" max="12770" width="17.5703125" style="66" customWidth="1"/>
    <col min="12771" max="12771" width="11.5703125" style="66" customWidth="1"/>
    <col min="12772" max="12775" width="11.42578125" style="66"/>
    <col min="12776" max="12776" width="22.5703125" style="66" customWidth="1"/>
    <col min="12777" max="12777" width="14" style="66" customWidth="1"/>
    <col min="12778" max="12778" width="1.7109375" style="66" customWidth="1"/>
    <col min="12779" max="13023" width="11.42578125" style="66"/>
    <col min="13024" max="13024" width="4.42578125" style="66" customWidth="1"/>
    <col min="13025" max="13025" width="11.42578125" style="66"/>
    <col min="13026" max="13026" width="17.5703125" style="66" customWidth="1"/>
    <col min="13027" max="13027" width="11.5703125" style="66" customWidth="1"/>
    <col min="13028" max="13031" width="11.42578125" style="66"/>
    <col min="13032" max="13032" width="22.5703125" style="66" customWidth="1"/>
    <col min="13033" max="13033" width="14" style="66" customWidth="1"/>
    <col min="13034" max="13034" width="1.7109375" style="66" customWidth="1"/>
    <col min="13035" max="13279" width="11.42578125" style="66"/>
    <col min="13280" max="13280" width="4.42578125" style="66" customWidth="1"/>
    <col min="13281" max="13281" width="11.42578125" style="66"/>
    <col min="13282" max="13282" width="17.5703125" style="66" customWidth="1"/>
    <col min="13283" max="13283" width="11.5703125" style="66" customWidth="1"/>
    <col min="13284" max="13287" width="11.42578125" style="66"/>
    <col min="13288" max="13288" width="22.5703125" style="66" customWidth="1"/>
    <col min="13289" max="13289" width="14" style="66" customWidth="1"/>
    <col min="13290" max="13290" width="1.7109375" style="66" customWidth="1"/>
    <col min="13291" max="13535" width="11.42578125" style="66"/>
    <col min="13536" max="13536" width="4.42578125" style="66" customWidth="1"/>
    <col min="13537" max="13537" width="11.42578125" style="66"/>
    <col min="13538" max="13538" width="17.5703125" style="66" customWidth="1"/>
    <col min="13539" max="13539" width="11.5703125" style="66" customWidth="1"/>
    <col min="13540" max="13543" width="11.42578125" style="66"/>
    <col min="13544" max="13544" width="22.5703125" style="66" customWidth="1"/>
    <col min="13545" max="13545" width="14" style="66" customWidth="1"/>
    <col min="13546" max="13546" width="1.7109375" style="66" customWidth="1"/>
    <col min="13547" max="13791" width="11.42578125" style="66"/>
    <col min="13792" max="13792" width="4.42578125" style="66" customWidth="1"/>
    <col min="13793" max="13793" width="11.42578125" style="66"/>
    <col min="13794" max="13794" width="17.5703125" style="66" customWidth="1"/>
    <col min="13795" max="13795" width="11.5703125" style="66" customWidth="1"/>
    <col min="13796" max="13799" width="11.42578125" style="66"/>
    <col min="13800" max="13800" width="22.5703125" style="66" customWidth="1"/>
    <col min="13801" max="13801" width="14" style="66" customWidth="1"/>
    <col min="13802" max="13802" width="1.7109375" style="66" customWidth="1"/>
    <col min="13803" max="14047" width="11.42578125" style="66"/>
    <col min="14048" max="14048" width="4.42578125" style="66" customWidth="1"/>
    <col min="14049" max="14049" width="11.42578125" style="66"/>
    <col min="14050" max="14050" width="17.5703125" style="66" customWidth="1"/>
    <col min="14051" max="14051" width="11.5703125" style="66" customWidth="1"/>
    <col min="14052" max="14055" width="11.42578125" style="66"/>
    <col min="14056" max="14056" width="22.5703125" style="66" customWidth="1"/>
    <col min="14057" max="14057" width="14" style="66" customWidth="1"/>
    <col min="14058" max="14058" width="1.7109375" style="66" customWidth="1"/>
    <col min="14059" max="14303" width="11.42578125" style="66"/>
    <col min="14304" max="14304" width="4.42578125" style="66" customWidth="1"/>
    <col min="14305" max="14305" width="11.42578125" style="66"/>
    <col min="14306" max="14306" width="17.5703125" style="66" customWidth="1"/>
    <col min="14307" max="14307" width="11.5703125" style="66" customWidth="1"/>
    <col min="14308" max="14311" width="11.42578125" style="66"/>
    <col min="14312" max="14312" width="22.5703125" style="66" customWidth="1"/>
    <col min="14313" max="14313" width="14" style="66" customWidth="1"/>
    <col min="14314" max="14314" width="1.7109375" style="66" customWidth="1"/>
    <col min="14315" max="14559" width="11.42578125" style="66"/>
    <col min="14560" max="14560" width="4.42578125" style="66" customWidth="1"/>
    <col min="14561" max="14561" width="11.42578125" style="66"/>
    <col min="14562" max="14562" width="17.5703125" style="66" customWidth="1"/>
    <col min="14563" max="14563" width="11.5703125" style="66" customWidth="1"/>
    <col min="14564" max="14567" width="11.42578125" style="66"/>
    <col min="14568" max="14568" width="22.5703125" style="66" customWidth="1"/>
    <col min="14569" max="14569" width="14" style="66" customWidth="1"/>
    <col min="14570" max="14570" width="1.7109375" style="66" customWidth="1"/>
    <col min="14571" max="14815" width="11.42578125" style="66"/>
    <col min="14816" max="14816" width="4.42578125" style="66" customWidth="1"/>
    <col min="14817" max="14817" width="11.42578125" style="66"/>
    <col min="14818" max="14818" width="17.5703125" style="66" customWidth="1"/>
    <col min="14819" max="14819" width="11.5703125" style="66" customWidth="1"/>
    <col min="14820" max="14823" width="11.42578125" style="66"/>
    <col min="14824" max="14824" width="22.5703125" style="66" customWidth="1"/>
    <col min="14825" max="14825" width="14" style="66" customWidth="1"/>
    <col min="14826" max="14826" width="1.7109375" style="66" customWidth="1"/>
    <col min="14827" max="15071" width="11.42578125" style="66"/>
    <col min="15072" max="15072" width="4.42578125" style="66" customWidth="1"/>
    <col min="15073" max="15073" width="11.42578125" style="66"/>
    <col min="15074" max="15074" width="17.5703125" style="66" customWidth="1"/>
    <col min="15075" max="15075" width="11.5703125" style="66" customWidth="1"/>
    <col min="15076" max="15079" width="11.42578125" style="66"/>
    <col min="15080" max="15080" width="22.5703125" style="66" customWidth="1"/>
    <col min="15081" max="15081" width="14" style="66" customWidth="1"/>
    <col min="15082" max="15082" width="1.7109375" style="66" customWidth="1"/>
    <col min="15083" max="15327" width="11.42578125" style="66"/>
    <col min="15328" max="15328" width="4.42578125" style="66" customWidth="1"/>
    <col min="15329" max="15329" width="11.42578125" style="66"/>
    <col min="15330" max="15330" width="17.5703125" style="66" customWidth="1"/>
    <col min="15331" max="15331" width="11.5703125" style="66" customWidth="1"/>
    <col min="15332" max="15335" width="11.42578125" style="66"/>
    <col min="15336" max="15336" width="22.5703125" style="66" customWidth="1"/>
    <col min="15337" max="15337" width="14" style="66" customWidth="1"/>
    <col min="15338" max="15338" width="1.7109375" style="66" customWidth="1"/>
    <col min="15339" max="15583" width="11.42578125" style="66"/>
    <col min="15584" max="15584" width="4.42578125" style="66" customWidth="1"/>
    <col min="15585" max="15585" width="11.42578125" style="66"/>
    <col min="15586" max="15586" width="17.5703125" style="66" customWidth="1"/>
    <col min="15587" max="15587" width="11.5703125" style="66" customWidth="1"/>
    <col min="15588" max="15591" width="11.42578125" style="66"/>
    <col min="15592" max="15592" width="22.5703125" style="66" customWidth="1"/>
    <col min="15593" max="15593" width="14" style="66" customWidth="1"/>
    <col min="15594" max="15594" width="1.7109375" style="66" customWidth="1"/>
    <col min="15595" max="15839" width="11.42578125" style="66"/>
    <col min="15840" max="15840" width="4.42578125" style="66" customWidth="1"/>
    <col min="15841" max="15841" width="11.42578125" style="66"/>
    <col min="15842" max="15842" width="17.5703125" style="66" customWidth="1"/>
    <col min="15843" max="15843" width="11.5703125" style="66" customWidth="1"/>
    <col min="15844" max="15847" width="11.42578125" style="66"/>
    <col min="15848" max="15848" width="22.5703125" style="66" customWidth="1"/>
    <col min="15849" max="15849" width="14" style="66" customWidth="1"/>
    <col min="15850" max="15850" width="1.7109375" style="66" customWidth="1"/>
    <col min="15851" max="16095" width="11.42578125" style="66"/>
    <col min="16096" max="16096" width="4.42578125" style="66" customWidth="1"/>
    <col min="16097" max="16097" width="11.42578125" style="66"/>
    <col min="16098" max="16098" width="17.5703125" style="66" customWidth="1"/>
    <col min="16099" max="16099" width="11.5703125" style="66" customWidth="1"/>
    <col min="16100" max="16103" width="11.42578125" style="66"/>
    <col min="16104" max="16104" width="22.5703125" style="66" customWidth="1"/>
    <col min="16105" max="16105" width="21.5703125" style="66" bestFit="1" customWidth="1"/>
    <col min="16106" max="16106" width="1.7109375" style="66" customWidth="1"/>
    <col min="16107" max="16384" width="11.42578125" style="66"/>
  </cols>
  <sheetData>
    <row r="1" spans="2:10 16102:16105" ht="18" customHeight="1" thickBot="1" x14ac:dyDescent="0.25"/>
    <row r="2" spans="2:10 16102:16105" ht="19.5" customHeight="1" x14ac:dyDescent="0.2">
      <c r="B2" s="47"/>
      <c r="C2" s="48"/>
      <c r="D2" s="49" t="s">
        <v>607</v>
      </c>
      <c r="E2" s="50"/>
      <c r="F2" s="50"/>
      <c r="G2" s="50"/>
      <c r="H2" s="50"/>
      <c r="I2" s="51"/>
      <c r="J2" s="52" t="s">
        <v>608</v>
      </c>
    </row>
    <row r="3" spans="2:10 16102:16105" ht="13.5" thickBot="1" x14ac:dyDescent="0.25">
      <c r="B3" s="53"/>
      <c r="C3" s="54"/>
      <c r="D3" s="55"/>
      <c r="E3" s="56"/>
      <c r="F3" s="56"/>
      <c r="G3" s="56"/>
      <c r="H3" s="56"/>
      <c r="I3" s="57"/>
      <c r="J3" s="58"/>
    </row>
    <row r="4" spans="2:10 16102:16105" x14ac:dyDescent="0.2">
      <c r="B4" s="53"/>
      <c r="C4" s="54"/>
      <c r="E4" s="50"/>
      <c r="F4" s="50"/>
      <c r="G4" s="50"/>
      <c r="H4" s="50"/>
      <c r="I4" s="51"/>
      <c r="J4" s="52" t="s">
        <v>609</v>
      </c>
    </row>
    <row r="5" spans="2:10 16102:16105" x14ac:dyDescent="0.2">
      <c r="B5" s="53"/>
      <c r="C5" s="54"/>
      <c r="D5" s="92" t="s">
        <v>610</v>
      </c>
      <c r="E5" s="93"/>
      <c r="F5" s="93"/>
      <c r="G5" s="93"/>
      <c r="H5" s="93"/>
      <c r="I5" s="94"/>
      <c r="J5" s="62"/>
      <c r="WUH5" s="69"/>
    </row>
    <row r="6" spans="2:10 16102:16105" ht="13.5" thickBot="1" x14ac:dyDescent="0.25">
      <c r="B6" s="63"/>
      <c r="C6" s="64"/>
      <c r="D6" s="55"/>
      <c r="E6" s="56"/>
      <c r="F6" s="56"/>
      <c r="G6" s="56"/>
      <c r="H6" s="56"/>
      <c r="I6" s="57"/>
      <c r="J6" s="58"/>
      <c r="WUI6" s="66" t="s">
        <v>611</v>
      </c>
      <c r="WUJ6" s="66" t="s">
        <v>612</v>
      </c>
      <c r="WUK6" s="95">
        <f ca="1">+TODAY()</f>
        <v>45175</v>
      </c>
    </row>
    <row r="7" spans="2:10 16102:16105" x14ac:dyDescent="0.2">
      <c r="B7" s="65"/>
      <c r="J7" s="67"/>
    </row>
    <row r="8" spans="2:10 16102:16105" x14ac:dyDescent="0.2">
      <c r="B8" s="65"/>
      <c r="J8" s="67"/>
    </row>
    <row r="9" spans="2:10 16102:16105" x14ac:dyDescent="0.2">
      <c r="B9" s="65"/>
      <c r="C9" s="68" t="s">
        <v>613</v>
      </c>
      <c r="D9" s="95"/>
      <c r="E9" s="69"/>
      <c r="J9" s="67"/>
    </row>
    <row r="10" spans="2:10 16102:16105" x14ac:dyDescent="0.2">
      <c r="B10" s="65"/>
      <c r="C10" s="68"/>
      <c r="J10" s="67"/>
    </row>
    <row r="11" spans="2:10 16102:16105" x14ac:dyDescent="0.2">
      <c r="B11" s="65"/>
      <c r="C11" s="68" t="s">
        <v>619</v>
      </c>
      <c r="J11" s="67"/>
    </row>
    <row r="12" spans="2:10 16102:16105" x14ac:dyDescent="0.2">
      <c r="B12" s="65"/>
      <c r="C12" s="68" t="s">
        <v>603</v>
      </c>
      <c r="J12" s="67"/>
    </row>
    <row r="13" spans="2:10 16102:16105" x14ac:dyDescent="0.2">
      <c r="B13" s="65"/>
      <c r="J13" s="67"/>
    </row>
    <row r="14" spans="2:10 16102:16105" x14ac:dyDescent="0.2">
      <c r="B14" s="65"/>
      <c r="C14" s="66" t="s">
        <v>614</v>
      </c>
      <c r="J14" s="67"/>
    </row>
    <row r="15" spans="2:10 16102:16105" x14ac:dyDescent="0.2">
      <c r="B15" s="65"/>
      <c r="C15" s="70"/>
      <c r="J15" s="67"/>
    </row>
    <row r="16" spans="2:10 16102:16105" x14ac:dyDescent="0.2">
      <c r="B16" s="65"/>
      <c r="C16" s="96" t="s">
        <v>615</v>
      </c>
      <c r="D16" s="69"/>
      <c r="H16" s="71" t="s">
        <v>585</v>
      </c>
      <c r="I16" s="71" t="s">
        <v>586</v>
      </c>
      <c r="J16" s="67"/>
    </row>
    <row r="17" spans="2:10" x14ac:dyDescent="0.2">
      <c r="B17" s="65"/>
      <c r="C17" s="68" t="s">
        <v>587</v>
      </c>
      <c r="D17" s="68"/>
      <c r="E17" s="68"/>
      <c r="F17" s="68"/>
      <c r="H17" s="97">
        <v>10</v>
      </c>
      <c r="I17" s="98">
        <v>25079000</v>
      </c>
      <c r="J17" s="67"/>
    </row>
    <row r="18" spans="2:10" x14ac:dyDescent="0.2">
      <c r="B18" s="65"/>
      <c r="C18" s="66" t="s">
        <v>588</v>
      </c>
      <c r="H18" s="99">
        <v>9</v>
      </c>
      <c r="I18" s="100">
        <v>24395000</v>
      </c>
      <c r="J18" s="67"/>
    </row>
    <row r="19" spans="2:10" x14ac:dyDescent="0.2">
      <c r="B19" s="65"/>
      <c r="C19" s="66" t="s">
        <v>589</v>
      </c>
      <c r="H19" s="99">
        <v>0</v>
      </c>
      <c r="I19" s="100">
        <v>0</v>
      </c>
      <c r="J19" s="67"/>
    </row>
    <row r="20" spans="2:10" x14ac:dyDescent="0.2">
      <c r="B20" s="65"/>
      <c r="C20" s="66" t="s">
        <v>590</v>
      </c>
      <c r="H20" s="99">
        <v>1</v>
      </c>
      <c r="I20" s="100">
        <v>684000</v>
      </c>
      <c r="J20" s="67"/>
    </row>
    <row r="21" spans="2:10" x14ac:dyDescent="0.2">
      <c r="B21" s="65"/>
      <c r="C21" s="66" t="s">
        <v>591</v>
      </c>
      <c r="H21" s="99">
        <v>0</v>
      </c>
      <c r="I21" s="100">
        <v>0</v>
      </c>
      <c r="J21" s="67"/>
    </row>
    <row r="22" spans="2:10" x14ac:dyDescent="0.2">
      <c r="B22" s="65"/>
      <c r="C22" s="66" t="s">
        <v>616</v>
      </c>
      <c r="H22" s="101">
        <v>0</v>
      </c>
      <c r="I22" s="102">
        <v>0</v>
      </c>
      <c r="J22" s="67"/>
    </row>
    <row r="23" spans="2:10" x14ac:dyDescent="0.2">
      <c r="B23" s="65"/>
      <c r="C23" s="68" t="s">
        <v>617</v>
      </c>
      <c r="D23" s="68"/>
      <c r="E23" s="68"/>
      <c r="F23" s="68"/>
      <c r="H23" s="99">
        <f>SUM(H18:H22)</f>
        <v>10</v>
      </c>
      <c r="I23" s="98">
        <f>(I18+I19+I20+I21+I22)</f>
        <v>25079000</v>
      </c>
      <c r="J23" s="67"/>
    </row>
    <row r="24" spans="2:10" ht="13.5" thickBot="1" x14ac:dyDescent="0.25">
      <c r="B24" s="65"/>
      <c r="C24" s="68"/>
      <c r="D24" s="68"/>
      <c r="H24" s="103"/>
      <c r="I24" s="104"/>
      <c r="J24" s="67"/>
    </row>
    <row r="25" spans="2:10" ht="13.5" thickTop="1" x14ac:dyDescent="0.2">
      <c r="B25" s="65"/>
      <c r="C25" s="68"/>
      <c r="D25" s="68"/>
      <c r="H25" s="82"/>
      <c r="I25" s="74"/>
      <c r="J25" s="67"/>
    </row>
    <row r="26" spans="2:10" x14ac:dyDescent="0.2">
      <c r="B26" s="65"/>
      <c r="C26" s="68"/>
      <c r="D26" s="68"/>
      <c r="H26" s="82"/>
      <c r="I26" s="74"/>
      <c r="J26" s="67"/>
    </row>
    <row r="27" spans="2:10" x14ac:dyDescent="0.2">
      <c r="B27" s="65"/>
      <c r="C27" s="68"/>
      <c r="D27" s="68"/>
      <c r="H27" s="82"/>
      <c r="I27" s="74"/>
      <c r="J27" s="67"/>
    </row>
    <row r="28" spans="2:10" x14ac:dyDescent="0.2">
      <c r="B28" s="65"/>
      <c r="G28" s="82"/>
      <c r="H28" s="82"/>
      <c r="I28" s="82"/>
      <c r="J28" s="67"/>
    </row>
    <row r="29" spans="2:10" ht="13.5" thickBot="1" x14ac:dyDescent="0.25">
      <c r="B29" s="65"/>
      <c r="C29" s="84"/>
      <c r="D29" s="84"/>
      <c r="G29" s="83" t="s">
        <v>600</v>
      </c>
      <c r="H29" s="84"/>
      <c r="I29" s="82"/>
      <c r="J29" s="67"/>
    </row>
    <row r="30" spans="2:10" ht="13.5" thickBot="1" x14ac:dyDescent="0.25">
      <c r="B30" s="65"/>
      <c r="C30" s="91" t="s">
        <v>605</v>
      </c>
      <c r="D30" s="82"/>
      <c r="G30" s="85" t="s">
        <v>618</v>
      </c>
      <c r="H30" s="82"/>
      <c r="I30" s="82"/>
      <c r="J30" s="67"/>
    </row>
    <row r="31" spans="2:10" ht="18.75" customHeight="1" thickBot="1" x14ac:dyDescent="0.25">
      <c r="B31" s="86"/>
      <c r="C31" s="87"/>
      <c r="D31" s="87"/>
      <c r="E31" s="87"/>
      <c r="F31" s="87"/>
      <c r="G31" s="84"/>
      <c r="H31" s="84"/>
      <c r="I31" s="84"/>
      <c r="J31" s="88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CARTERA</vt:lpstr>
      <vt:lpstr>TD</vt:lpstr>
      <vt:lpstr>ESTADO DE CADA FACTURA</vt:lpstr>
      <vt:lpstr>FOR_CSA_018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2023-09-06T18:21:11Z</cp:lastPrinted>
  <dcterms:created xsi:type="dcterms:W3CDTF">2022-06-01T14:39:12Z</dcterms:created>
  <dcterms:modified xsi:type="dcterms:W3CDTF">2023-09-06T18:41:30Z</dcterms:modified>
</cp:coreProperties>
</file>