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2.168.1.3\Areas\CxPSalud\CARTERA\CARTERAS REVISADAS\REVISIÓN CARTERAS AÑO 2023\09. SEPTIEMBRE\NIT 816005003 ESE SALUD PEREIRA\"/>
    </mc:Choice>
  </mc:AlternateContent>
  <bookViews>
    <workbookView xWindow="0" yWindow="0" windowWidth="20490" windowHeight="7155" activeTab="1"/>
  </bookViews>
  <sheets>
    <sheet name="INFO IPS" sheetId="2" r:id="rId1"/>
    <sheet name="ESTADO DE CADA FACTURA" sheetId="6" r:id="rId2"/>
    <sheet name="FOR-CSA-018" sheetId="4" r:id="rId3"/>
  </sheets>
  <definedNames>
    <definedName name="_xlnm._FilterDatabase" localSheetId="1" hidden="1">'ESTADO DE CADA FACTURA'!$A$2:$Y$206</definedName>
    <definedName name="_xlnm._FilterDatabase" localSheetId="0" hidden="1">'INFO IPS'!$A$1:$BR$1</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06" i="6" l="1"/>
  <c r="F205" i="6"/>
  <c r="F204" i="6"/>
  <c r="F203" i="6"/>
  <c r="F202" i="6"/>
  <c r="F201" i="6"/>
  <c r="F200" i="6"/>
  <c r="F199" i="6"/>
  <c r="F198" i="6"/>
  <c r="F197" i="6"/>
  <c r="F196" i="6"/>
  <c r="F195" i="6"/>
  <c r="F194" i="6"/>
  <c r="F193" i="6"/>
  <c r="F192" i="6"/>
  <c r="F191" i="6"/>
  <c r="F190" i="6"/>
  <c r="F189" i="6"/>
  <c r="F188" i="6"/>
  <c r="F187" i="6"/>
  <c r="F186" i="6"/>
  <c r="F185" i="6"/>
  <c r="F184" i="6"/>
  <c r="F183" i="6"/>
  <c r="F182" i="6"/>
  <c r="F181" i="6"/>
  <c r="F180" i="6"/>
  <c r="F179" i="6"/>
  <c r="F178" i="6"/>
  <c r="F177" i="6"/>
  <c r="F176" i="6"/>
  <c r="F175" i="6"/>
  <c r="F174" i="6"/>
  <c r="F173" i="6"/>
  <c r="F172" i="6"/>
  <c r="F171" i="6"/>
  <c r="F170" i="6"/>
  <c r="F169" i="6"/>
  <c r="F168" i="6"/>
  <c r="F167" i="6"/>
  <c r="F166" i="6"/>
  <c r="F165" i="6"/>
  <c r="F164" i="6"/>
  <c r="F163" i="6"/>
  <c r="F162" i="6"/>
  <c r="F161" i="6"/>
  <c r="F160" i="6"/>
  <c r="F159" i="6"/>
  <c r="F158" i="6"/>
  <c r="F157" i="6"/>
  <c r="F156" i="6"/>
  <c r="F155" i="6"/>
  <c r="F154" i="6"/>
  <c r="F153" i="6"/>
  <c r="F152" i="6"/>
  <c r="F151" i="6"/>
  <c r="F150" i="6"/>
  <c r="F149" i="6"/>
  <c r="F148" i="6"/>
  <c r="F147" i="6"/>
  <c r="F146" i="6"/>
  <c r="F145" i="6"/>
  <c r="F144" i="6"/>
  <c r="F143" i="6"/>
  <c r="F142" i="6"/>
  <c r="F141" i="6"/>
  <c r="F140" i="6"/>
  <c r="F139" i="6"/>
  <c r="F138" i="6"/>
  <c r="F137" i="6"/>
  <c r="F136" i="6"/>
  <c r="F135" i="6"/>
  <c r="F134" i="6"/>
  <c r="F133" i="6"/>
  <c r="F132" i="6"/>
  <c r="F131" i="6"/>
  <c r="F130" i="6"/>
  <c r="F129" i="6"/>
  <c r="F128" i="6"/>
  <c r="F127" i="6"/>
  <c r="F126" i="6"/>
  <c r="F125" i="6"/>
  <c r="F124" i="6"/>
  <c r="F123" i="6"/>
  <c r="F122" i="6"/>
  <c r="F121" i="6"/>
  <c r="F120" i="6"/>
  <c r="F119" i="6"/>
  <c r="F118" i="6"/>
  <c r="F117" i="6"/>
  <c r="F116" i="6"/>
  <c r="F115" i="6"/>
  <c r="F114" i="6"/>
  <c r="F113" i="6"/>
  <c r="F112" i="6"/>
  <c r="F111" i="6"/>
  <c r="F110" i="6"/>
  <c r="F109" i="6"/>
  <c r="F108" i="6"/>
  <c r="F107" i="6"/>
  <c r="F106" i="6"/>
  <c r="F105" i="6"/>
  <c r="F104" i="6"/>
  <c r="F103" i="6"/>
  <c r="F102" i="6"/>
  <c r="F101" i="6"/>
  <c r="F100" i="6"/>
  <c r="F99" i="6"/>
  <c r="F98" i="6"/>
  <c r="F97" i="6"/>
  <c r="F96" i="6"/>
  <c r="F95" i="6"/>
  <c r="F94" i="6"/>
  <c r="F93" i="6"/>
  <c r="F92" i="6"/>
  <c r="F91" i="6"/>
  <c r="F90" i="6"/>
  <c r="F89" i="6"/>
  <c r="F88" i="6"/>
  <c r="F87" i="6"/>
  <c r="F86" i="6"/>
  <c r="F85" i="6"/>
  <c r="F84" i="6"/>
  <c r="F83" i="6"/>
  <c r="F82" i="6"/>
  <c r="F81" i="6"/>
  <c r="F80" i="6"/>
  <c r="F79" i="6"/>
  <c r="F78" i="6"/>
  <c r="F77" i="6"/>
  <c r="F76" i="6"/>
  <c r="F75" i="6"/>
  <c r="F74" i="6"/>
  <c r="F73" i="6"/>
  <c r="F72" i="6"/>
  <c r="F71" i="6"/>
  <c r="F70" i="6"/>
  <c r="F69" i="6"/>
  <c r="F68" i="6"/>
  <c r="F67" i="6"/>
  <c r="F66" i="6"/>
  <c r="F65" i="6"/>
  <c r="F64" i="6"/>
  <c r="F63" i="6"/>
  <c r="F62" i="6"/>
  <c r="F61" i="6"/>
  <c r="F60" i="6"/>
  <c r="F59" i="6"/>
  <c r="F58" i="6"/>
  <c r="F57" i="6"/>
  <c r="F56" i="6"/>
  <c r="F55" i="6"/>
  <c r="F54" i="6"/>
  <c r="F53" i="6"/>
  <c r="F52" i="6"/>
  <c r="F51" i="6"/>
  <c r="F50" i="6"/>
  <c r="F49" i="6"/>
  <c r="F48" i="6"/>
  <c r="F47" i="6"/>
  <c r="F46" i="6"/>
  <c r="F45" i="6"/>
  <c r="F44" i="6"/>
  <c r="F43" i="6"/>
  <c r="F42" i="6"/>
  <c r="F41" i="6"/>
  <c r="F40" i="6"/>
  <c r="F39" i="6"/>
  <c r="F38" i="6"/>
  <c r="F37" i="6"/>
  <c r="F36" i="6"/>
  <c r="F35" i="6"/>
  <c r="F34" i="6"/>
  <c r="F33" i="6"/>
  <c r="F32" i="6"/>
  <c r="F31" i="6"/>
  <c r="F30" i="6"/>
  <c r="F29" i="6"/>
  <c r="F28" i="6"/>
  <c r="F27" i="6"/>
  <c r="F26" i="6"/>
  <c r="F25" i="6"/>
  <c r="F24" i="6"/>
  <c r="F23" i="6"/>
  <c r="F22" i="6"/>
  <c r="F21" i="6"/>
  <c r="F20" i="6"/>
  <c r="F19" i="6"/>
  <c r="F18" i="6"/>
  <c r="F17" i="6"/>
  <c r="F16" i="6"/>
  <c r="F15" i="6"/>
  <c r="F14" i="6"/>
  <c r="F13" i="6"/>
  <c r="F12" i="6"/>
  <c r="F11" i="6"/>
  <c r="F10" i="6"/>
  <c r="F9" i="6"/>
  <c r="F8" i="6"/>
  <c r="F7" i="6"/>
  <c r="F6" i="6"/>
  <c r="F5" i="6"/>
  <c r="F4" i="6"/>
  <c r="F3" i="6"/>
  <c r="J1" i="6" l="1"/>
  <c r="V1" i="6" l="1"/>
  <c r="T1" i="6" l="1"/>
  <c r="S1" i="6"/>
  <c r="P1" i="6"/>
  <c r="L1" i="6" s="1"/>
  <c r="R1" i="6"/>
  <c r="O1" i="6"/>
  <c r="N1" i="6"/>
  <c r="I1" i="6" l="1"/>
  <c r="I29" i="4" l="1"/>
  <c r="H29" i="4"/>
  <c r="I27" i="4"/>
  <c r="H27" i="4"/>
  <c r="I24" i="4"/>
  <c r="I31" i="4" s="1"/>
  <c r="H24" i="4"/>
  <c r="H31" i="4" l="1"/>
  <c r="J206" i="2"/>
</calcChain>
</file>

<file path=xl/sharedStrings.xml><?xml version="1.0" encoding="utf-8"?>
<sst xmlns="http://schemas.openxmlformats.org/spreadsheetml/2006/main" count="1703" uniqueCount="471">
  <si>
    <t>Cliente</t>
  </si>
  <si>
    <t>Nombre</t>
  </si>
  <si>
    <t>Tipo</t>
  </si>
  <si>
    <t>Numero</t>
  </si>
  <si>
    <t>Fecha</t>
  </si>
  <si>
    <t>Fecha Radicado Actual</t>
  </si>
  <si>
    <t>Valor</t>
  </si>
  <si>
    <t>Saldo</t>
  </si>
  <si>
    <t>IVA MORA</t>
  </si>
  <si>
    <t>MORA + IVA</t>
  </si>
  <si>
    <t>HKEN</t>
  </si>
  <si>
    <t>HCEN</t>
  </si>
  <si>
    <t>HSAJ</t>
  </si>
  <si>
    <t>CSPO</t>
  </si>
  <si>
    <t>CSVS</t>
  </si>
  <si>
    <t>CSVC</t>
  </si>
  <si>
    <t xml:space="preserve">NIT </t>
  </si>
  <si>
    <t xml:space="preserve">ips </t>
  </si>
  <si>
    <t xml:space="preserve">ESE SALUD PEREIRA </t>
  </si>
  <si>
    <t>FOR-CSA-018</t>
  </si>
  <si>
    <t>HOJA 1 DE 2</t>
  </si>
  <si>
    <t>RESUMEN DE CARTERA REVISADA POR LA EPS</t>
  </si>
  <si>
    <t>VERSION 1</t>
  </si>
  <si>
    <t>A continuacion me permito remitir nuestra respuesta al estado de cartera presentado en la fecha: 01/09/2023</t>
  </si>
  <si>
    <t>Con Corte al dia :31/08/2023</t>
  </si>
  <si>
    <t>Cant Fact</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</si>
  <si>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</si>
  <si>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</si>
  <si>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</si>
  <si>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</si>
  <si>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</si>
  <si>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</si>
  <si>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</si>
  <si>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</si>
  <si>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</si>
  <si>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</si>
  <si>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</si>
  <si>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</si>
  <si>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</si>
  <si>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Geraldine Valencia Zambrano</t>
  </si>
  <si>
    <t>Cartera - Cuentas Salud EPS Comfenalco Valle.</t>
  </si>
  <si>
    <t>Fecha Factura IPS</t>
  </si>
  <si>
    <t>Por Pagar SAP</t>
  </si>
  <si>
    <t xml:space="preserve">EMPRESA SOCIAL D EESTADO SALUD PEREIRA </t>
  </si>
  <si>
    <t>NIT</t>
  </si>
  <si>
    <t>PRESTADOR</t>
  </si>
  <si>
    <t>ALFA</t>
  </si>
  <si>
    <t>FAC</t>
  </si>
  <si>
    <t>LLAVE</t>
  </si>
  <si>
    <t>Fecha Radicado EPS</t>
  </si>
  <si>
    <t>HCEN69303</t>
  </si>
  <si>
    <t>Alfa+Fac</t>
  </si>
  <si>
    <t>HCEN74962</t>
  </si>
  <si>
    <t>HCEN70205</t>
  </si>
  <si>
    <t>HKEN16380</t>
  </si>
  <si>
    <t>HSAJ27186</t>
  </si>
  <si>
    <t>HSAJ32290</t>
  </si>
  <si>
    <t>HSAJ30910</t>
  </si>
  <si>
    <t>HSAJ31947</t>
  </si>
  <si>
    <t>HCEN80235</t>
  </si>
  <si>
    <t>HCEN85205</t>
  </si>
  <si>
    <t>HKEN22996</t>
  </si>
  <si>
    <t>HSAJ37419</t>
  </si>
  <si>
    <t>HSAJ42705</t>
  </si>
  <si>
    <t>HSAJ44734</t>
  </si>
  <si>
    <t>HKEN25695</t>
  </si>
  <si>
    <t>HSAJ48671</t>
  </si>
  <si>
    <t>HSAJ52830</t>
  </si>
  <si>
    <t>HSAJ50401</t>
  </si>
  <si>
    <t>HCEN100339</t>
  </si>
  <si>
    <t>HKEN29659</t>
  </si>
  <si>
    <t>HKEN29296</t>
  </si>
  <si>
    <t>HSAJ52483</t>
  </si>
  <si>
    <t>HCEN104540</t>
  </si>
  <si>
    <t>HKEN29053</t>
  </si>
  <si>
    <t>HCEN103626</t>
  </si>
  <si>
    <t>HSAJ51990</t>
  </si>
  <si>
    <t>HCEN105365</t>
  </si>
  <si>
    <t>HCEN104967</t>
  </si>
  <si>
    <t>HCEN66601</t>
  </si>
  <si>
    <t>HSAJ26535</t>
  </si>
  <si>
    <t>HCEN70032</t>
  </si>
  <si>
    <t>HCEN75328</t>
  </si>
  <si>
    <t>HCEN74541</t>
  </si>
  <si>
    <t>HSAJ28724</t>
  </si>
  <si>
    <t>HKEN20076</t>
  </si>
  <si>
    <t>HSAJ30160</t>
  </si>
  <si>
    <t>HSAJ35610</t>
  </si>
  <si>
    <t>HCEN80054</t>
  </si>
  <si>
    <t>HSAJ31634</t>
  </si>
  <si>
    <t>HCEN77862</t>
  </si>
  <si>
    <t>HCEN85202</t>
  </si>
  <si>
    <t>HCEN82687</t>
  </si>
  <si>
    <t>HCEN91179</t>
  </si>
  <si>
    <t>HKEN24622</t>
  </si>
  <si>
    <t>HCEN82269</t>
  </si>
  <si>
    <t>HCEN90217</t>
  </si>
  <si>
    <t>HCEN91833</t>
  </si>
  <si>
    <t>HCEN91042</t>
  </si>
  <si>
    <t>HKEN24775</t>
  </si>
  <si>
    <t>HSAJ44594</t>
  </si>
  <si>
    <t>HSAJ45396</t>
  </si>
  <si>
    <t>HSAJ51668</t>
  </si>
  <si>
    <t>HSAJ50998</t>
  </si>
  <si>
    <t>HCEN104304</t>
  </si>
  <si>
    <t>HCEN103627</t>
  </si>
  <si>
    <t>HCEN68049</t>
  </si>
  <si>
    <t>HKEN19329</t>
  </si>
  <si>
    <t>HCEN77426</t>
  </si>
  <si>
    <t>HSAJ31140</t>
  </si>
  <si>
    <t>HSAJ35378</t>
  </si>
  <si>
    <t>HSAJ34831</t>
  </si>
  <si>
    <t>HSAJ35509</t>
  </si>
  <si>
    <t>HSAJ36409</t>
  </si>
  <si>
    <t>HCEN89815</t>
  </si>
  <si>
    <t>HSAJ38050</t>
  </si>
  <si>
    <t>HCEN82270</t>
  </si>
  <si>
    <t>HSAJ40681</t>
  </si>
  <si>
    <t>HSAJ43182</t>
  </si>
  <si>
    <t>HCEN88665</t>
  </si>
  <si>
    <t>HKEN24023</t>
  </si>
  <si>
    <t>HSAJ39108</t>
  </si>
  <si>
    <t>HCEN99490</t>
  </si>
  <si>
    <t>HCEN93511</t>
  </si>
  <si>
    <t>HCEN97522</t>
  </si>
  <si>
    <t>HCEN97196</t>
  </si>
  <si>
    <t>HKEN27397</t>
  </si>
  <si>
    <t>HCEN101502</t>
  </si>
  <si>
    <t>HSAJ45930</t>
  </si>
  <si>
    <t>HSAJ51650</t>
  </si>
  <si>
    <t>HSAJ49738</t>
  </si>
  <si>
    <t>HSAJ46269</t>
  </si>
  <si>
    <t>HSAJ51988</t>
  </si>
  <si>
    <t>HSAJ26934</t>
  </si>
  <si>
    <t>HCEN68359</t>
  </si>
  <si>
    <t>HSAJ29232</t>
  </si>
  <si>
    <t>HSAJ31312</t>
  </si>
  <si>
    <t>HCEN79385</t>
  </si>
  <si>
    <t>HSAJ29790</t>
  </si>
  <si>
    <t>HCEN82264</t>
  </si>
  <si>
    <t>HCEN82456</t>
  </si>
  <si>
    <t>HCEN88942</t>
  </si>
  <si>
    <t>HCEN90618</t>
  </si>
  <si>
    <t>HSAJ37723</t>
  </si>
  <si>
    <t>HCEN96194</t>
  </si>
  <si>
    <t>HSAJ39217</t>
  </si>
  <si>
    <t>HSAJ44010</t>
  </si>
  <si>
    <t>HSAJ49312</t>
  </si>
  <si>
    <t>HSAJ53523</t>
  </si>
  <si>
    <t>HSAJ48506</t>
  </si>
  <si>
    <t>HCEN104222</t>
  </si>
  <si>
    <t>HCEN104480</t>
  </si>
  <si>
    <t>HSAJ51770</t>
  </si>
  <si>
    <t>HCEN104430</t>
  </si>
  <si>
    <t>HCEN104819</t>
  </si>
  <si>
    <t>HCEN105144</t>
  </si>
  <si>
    <t>HCEN69982</t>
  </si>
  <si>
    <t>HCEN74108</t>
  </si>
  <si>
    <t>HCEN73873</t>
  </si>
  <si>
    <t>HSAJ29131</t>
  </si>
  <si>
    <t>HCEN75825</t>
  </si>
  <si>
    <t>HCEN80816</t>
  </si>
  <si>
    <t>HCEN75993</t>
  </si>
  <si>
    <t>HCEN73668</t>
  </si>
  <si>
    <t>HKEN19177</t>
  </si>
  <si>
    <t>HSAJ29192</t>
  </si>
  <si>
    <t>HCEN80674</t>
  </si>
  <si>
    <t>HSAJ34483</t>
  </si>
  <si>
    <t>HCEN87917</t>
  </si>
  <si>
    <t>HSAJ36645</t>
  </si>
  <si>
    <t>HCEN95493</t>
  </si>
  <si>
    <t>HSAJ39923</t>
  </si>
  <si>
    <t>HCEN95029</t>
  </si>
  <si>
    <t>HKEN25427</t>
  </si>
  <si>
    <t>HCEN97005</t>
  </si>
  <si>
    <t>HCEN104994</t>
  </si>
  <si>
    <t>HSAJ47470</t>
  </si>
  <si>
    <t>HKEN28404</t>
  </si>
  <si>
    <t>HKEN30233</t>
  </si>
  <si>
    <t>HCEN73219</t>
  </si>
  <si>
    <t>HSAJ27894</t>
  </si>
  <si>
    <t>HSAJ28058</t>
  </si>
  <si>
    <t>HCEN74593</t>
  </si>
  <si>
    <t>HSAJ32677</t>
  </si>
  <si>
    <t>HSAJ32039</t>
  </si>
  <si>
    <t>HKEN20189</t>
  </si>
  <si>
    <t>HKEN20236</t>
  </si>
  <si>
    <t>HSAJ30214</t>
  </si>
  <si>
    <t>HCEN81569</t>
  </si>
  <si>
    <t>HSAJ34619</t>
  </si>
  <si>
    <t>HCEN82156</t>
  </si>
  <si>
    <t>HKEN20891</t>
  </si>
  <si>
    <t>HKEN22711</t>
  </si>
  <si>
    <t>HCEN90298</t>
  </si>
  <si>
    <t>HCEN89272</t>
  </si>
  <si>
    <t>HCEN87830</t>
  </si>
  <si>
    <t>HKEN23282</t>
  </si>
  <si>
    <t>HKEN16634</t>
  </si>
  <si>
    <t>HSAJ25435</t>
  </si>
  <si>
    <t>HSAJ25985</t>
  </si>
  <si>
    <t>HSAJ25113</t>
  </si>
  <si>
    <t>HSAJ28419</t>
  </si>
  <si>
    <t>HKEN18306</t>
  </si>
  <si>
    <t>HSAJ29508</t>
  </si>
  <si>
    <t>HSAJ28727</t>
  </si>
  <si>
    <t>HKEN20152</t>
  </si>
  <si>
    <t>HKEN19418</t>
  </si>
  <si>
    <t>HSAJ35252</t>
  </si>
  <si>
    <t>HCEN90357</t>
  </si>
  <si>
    <t>HCEN89482</t>
  </si>
  <si>
    <t>HCEN84798</t>
  </si>
  <si>
    <t>HCEN94901</t>
  </si>
  <si>
    <t>HSAJ38937</t>
  </si>
  <si>
    <t>HCEN94218</t>
  </si>
  <si>
    <t>HSAJ42302</t>
  </si>
  <si>
    <t>HSAJ43481</t>
  </si>
  <si>
    <t>HSAJ45482</t>
  </si>
  <si>
    <t>HCEN104907</t>
  </si>
  <si>
    <t>HSAJ51985</t>
  </si>
  <si>
    <t>HCEN67906</t>
  </si>
  <si>
    <t>CSVC2303</t>
  </si>
  <si>
    <t>HSAJ29555</t>
  </si>
  <si>
    <t>HKEN19054</t>
  </si>
  <si>
    <t>HCEN77906</t>
  </si>
  <si>
    <t>HCEN79318</t>
  </si>
  <si>
    <t>HKEN20795</t>
  </si>
  <si>
    <t>HKEN19668</t>
  </si>
  <si>
    <t>CSPO1444</t>
  </si>
  <si>
    <t>HSAJ34667</t>
  </si>
  <si>
    <t>HCEN83935</t>
  </si>
  <si>
    <t>CSVS3590</t>
  </si>
  <si>
    <t>HKEN23243</t>
  </si>
  <si>
    <t>HCEN83669</t>
  </si>
  <si>
    <t>HSAJ37685</t>
  </si>
  <si>
    <t>HCEN89608</t>
  </si>
  <si>
    <t>HSAJ42007</t>
  </si>
  <si>
    <t>HSAJ43224</t>
  </si>
  <si>
    <t>HCEN96807</t>
  </si>
  <si>
    <t>HCEN103410</t>
  </si>
  <si>
    <t>HCEN101773</t>
  </si>
  <si>
    <t>HSAJ45559</t>
  </si>
  <si>
    <t>HSAJ48375</t>
  </si>
  <si>
    <t>HSAJ47777</t>
  </si>
  <si>
    <t>HCEN101642</t>
  </si>
  <si>
    <t>HKEN27442</t>
  </si>
  <si>
    <t>HCEN105360</t>
  </si>
  <si>
    <t>HCEN104428</t>
  </si>
  <si>
    <t>FACTURA DEVUELTA</t>
  </si>
  <si>
    <t>FACTURA NO RADICADA</t>
  </si>
  <si>
    <t>FACTURA COVID-19</t>
  </si>
  <si>
    <t>HSAJ71817</t>
  </si>
  <si>
    <t>HSAJ17580</t>
  </si>
  <si>
    <t>HSAJ71917</t>
  </si>
  <si>
    <t>HSAJ73218</t>
  </si>
  <si>
    <t>HSAJ72162</t>
  </si>
  <si>
    <t>HSAJ72462</t>
  </si>
  <si>
    <t>HSAJ17236</t>
  </si>
  <si>
    <t>HSAJ72098</t>
  </si>
  <si>
    <t>Valor TotalBruto</t>
  </si>
  <si>
    <t>Valor Devolucion</t>
  </si>
  <si>
    <t>Valor Radicado</t>
  </si>
  <si>
    <t>Valor Glosa Pendiente</t>
  </si>
  <si>
    <t>Valor Pagar</t>
  </si>
  <si>
    <t>Fecha de Corte</t>
  </si>
  <si>
    <t>Tipo Objeción</t>
  </si>
  <si>
    <t>Estado Adres</t>
  </si>
  <si>
    <t>Documento P. Abiertas</t>
  </si>
  <si>
    <t>Documento Compensación</t>
  </si>
  <si>
    <t>Fecha Compensación</t>
  </si>
  <si>
    <t xml:space="preserve">Señores : EMPRESA SOCIAL DE ESTADO SALUD PEREIRA </t>
  </si>
  <si>
    <t>NIT: 816005003</t>
  </si>
  <si>
    <t>AUT.se devuelve factura con soportes completos,soliciatar la autorizacion servicios cap, para darle tramite ala factura. yufrey hernnadez</t>
  </si>
  <si>
    <t>AUTORIZACION. se devuelve factura con soportes completosno anexan autorizacion de los laboratorios.anexar para continuar tramite. yufrey hernandez</t>
  </si>
  <si>
    <t>SPTE.INCOMPLETO.se devuelve factura por que nosoportan los soportes, anexar para continuar tramite. yufrey hernnadez</t>
  </si>
  <si>
    <t>TARIFA: SE REALIZA OBJECCION MAYOR VALOR COBRADO EN CUPS890701 T/P $45.990 DIFERENCIA $19.710, SE GLOSA LA DIFERENCI A,CAROLINA MOSQUERA</t>
  </si>
  <si>
    <t>PGP O CAPITA: SE DEVUELVE FACTURA CON SOPORTES COMPLETOSSERVICIOS PERTENECE LA CAPITA YUFREY HERNNADEZ</t>
  </si>
  <si>
    <t>PGP O CAPITA: SE DEVUELVE FACTURA CON SOPORTES COMPLETOSPACIENTE INGRESA URGENCIA LOS SERVICIOS PERTENECE ALA ATENCION INICIAL YUFREY HERNNDEZ</t>
  </si>
  <si>
    <t>spte.incompleto :se devuelve factura con soportes completosno anexan soporte de laboratorio ni tampoco autorizacion. soliciatarla capautorizaciones@epsdela gente.com.co yufrey hernandez</t>
  </si>
  <si>
    <t>TARIFA: SE REALIZA OBJECCION MAYOR VALOR COBRADO EN CUPS10B002 T/P $142.800 DIFERENCIA $80.910,CUPS 890701 T/P $4599 0 DIFERENCIA $19.710,CUPS 902210 T/P $19.390 DIFERENCIA $831 0, CUPS 906913 T/P $47.550 DIFERENCIA $8.750, SE GLOSA DIFER</t>
  </si>
  <si>
    <t>spte.incompleto: se deveulve factura con soportes completosno aneaxan autorizacion delos serviciosy soporte de historia clinica.pedir la autorizacion capautorizaciones@epsdelagente .com.co.yufrey hernandez</t>
  </si>
  <si>
    <t>AUT: SE DEVUELVE FACTURA CON SOPORTES COMPLETOS NOANEXAN AUTORIZACION DE LOS SERVICIOS. SOLICIATRLACAPAUTORIZACIONESQEPSDELAGENTE.COM.CO YUFREY HERNNADEZ</t>
  </si>
  <si>
    <t>AUT/PGP O CAPITA:SE REALIZA DEVOLUCION CON SOPORTES COMPLETOS,SERVICIO EXAMENES DE LABORATORIO CUPS 903867,903866,890408 NO CUENTAN CON AUTORIZACION NAP DE 15 DIGITOS Y EL CUPS 9063 17 SE ENCUENTRA INCLUIDO DENTRO DE LA CAPITA,USUARIO CON SED E DE ATENCION NIT 816005003 EMPRESA SOCIAL DEL ESTADO SALUD PEREIRA. CAROLINA MOSQUERA</t>
  </si>
  <si>
    <t>AUT: SE DEVUELVE FACTURA SERVICIO DERIVADO DE URGENCIAS NOCUENTA CON AUTORIZACION POR LOS SERVICIOS FACTURADOS SODIO P OTASIO,LOS CORREOS DE SOLICITUD ESTAN ERRADOS FAVOR SOLICITA R AL CAPAUTORIZACIONES@EPSDELAGENTE.COM.CO,JENNIFER REBOLLED</t>
  </si>
  <si>
    <t>PAIWEB:SE DEVUELVE FACTURA CON TODOS SUS SOPORTES,USUARIO NO APARECE REGISTRADO EN PAIWEB EN LA FECHA REPORTAD A,POR FAVOR ANEXAR REPORTE.CAROLINA MOSQUERA</t>
  </si>
  <si>
    <t>AUT/TARIFAS:SE DEVUELVE FACTURA CON SOPORTES COMPLETOS,SERVICIO DE LABORATORIO POR FUERA PGP NO CUENTA CON NAP DE 15 DIGITOS 2-2-SE OBJETA SERVICIO FACTURADOS CON VALOR SO SOAT 2023,SE RECONOCE SOAT 2022 3-ESTAN SOLICITANDO LA AUTOR IZACION AL CORREO ERRADO,DEBE SER A: autorizacionescap@epsdelagente.com.co. CAROLINA MOSQUERA TRIVIÑO</t>
  </si>
  <si>
    <t>SE REALIZA OBJECCION MAYOR VALOR COBRADO EN CUPS 890701 T/P $45.990 SE GLOSA LA DIFERENCIA $27.410</t>
  </si>
  <si>
    <t>PAIWEB:SE DEVUELVE FACTURA CON TODOS SUS SOPORTES,USUARIO NO APARECE REGISTRADO EN PAIWEB EN LA FECHA REPORTAD A POR FAVOR ANEXAR REPORTE.CAROLINA MOSQUERA TRIVIÑO</t>
  </si>
  <si>
    <t>PGP: DE DEVUELVE PORQUE</t>
  </si>
  <si>
    <t>PGP O CAPITA: SE DEVELVE FACTURA CON SOPORTES SERVICIOPERTENECE ALA CAPITA YUFREY HERNSNADEZ</t>
  </si>
  <si>
    <t>PGP: SE DEVUELVE FACTURA CON SOPORTES ORIGINALES,EL SERVICIOQUE ESTAN FACTURANDO ESTA INCLUIDO EN EL PGP DE LA RED RISARALDA, QUE INICIÓ A PARTIR DEL 17 MARZO DEL 2022. NANCY</t>
  </si>
  <si>
    <t>AUT: SE DEVUELVE FACTURAS CON SOPORTES COMPLETOS NOANEAXAN AUTORIZACION DE LOS LABORATORIOS , ANEXAR PARA CONTINUAR TRAMITE. YUFREY HERNANDEZ</t>
  </si>
  <si>
    <t>AUTO. se devuelve factura con soportes completos noanexan autorizacion de laboratorio ,anexar para continuar tramite. yufrey hernandez</t>
  </si>
  <si>
    <t>PGP O CAPITA: SE DEVUELVE FACTURA CON SOPORTES COMPLETOSSERVICIO PERTENECE ALA CAPITA PACIENTE CONSULTA POR URGENCIAS. YUFREY HERNANDEZ</t>
  </si>
  <si>
    <t>SPTE.INCOMPLETO: SE DEVUELVE FACTURA CON SOPORTES COMPLETOSPACIENTE NO FIGUARA AFILIADO SE VALIDA REGISTRO AL CLIENTE NO FIGURA BASE DE DATOS . YUFREY HERNNDEZ</t>
  </si>
  <si>
    <t>AUTO: SE DEVEULVE FACTURA CON SOPORTES COMPLETOSNO ANEXAN AUTORIZACION DE LABORATORIO.SOLICITARLA CAPAUTORIZ ACIONES@EPSDELAGENTE.COM.CO YUFREY HERNNSADEZ</t>
  </si>
  <si>
    <t>AUTORIZACION:SE REALIZA DEVOLUCION CON SOPORTES COMPLETOS,SERVICIO EXAMENES DE LABORATORIO CUPS 906913 NO CUENTAN CON AU TORIZACION NAP DE 15 DIGITOS.CAROLINA MOSQUERA</t>
  </si>
  <si>
    <t>AUTORIZACION:SE REALIZA DEVOLUCION CON SOPORTES COMPLETOS,SERVICIO EXAMENES DE LABORATORIO CUPS 903867,903866,906913,903 805,903833 NO CUENTAN CON AUTORIZACION NAP DE 15 DIGITOS CAROLINA MOSQUERA</t>
  </si>
  <si>
    <t>AUT:SE DEVUELVE FACTURA CON SOPORTES COMPLETOSNO ANEXAN AUTORIZACION DELOS SERVICIOS .SOLICITARLA CAPAUTORIZACIONES@ESPDELAGENTE.COM.CO YUFREY HERNNADEZ</t>
  </si>
  <si>
    <t>AUT: SE DEVEULVE FACTURA CON SOPORTES COMPLETOSNO ANEXAN AUTORIACION DE LABORATORIO.SOLICITARLA ALA CAPAUTORIZACIONES@EPSDELAGENTE.COM.CO YUFREY HERNNSADEZ</t>
  </si>
  <si>
    <t>AUTO/TARIFAS:SE REALIZA DEVOLUCION CON SOPORTES COMPLETOSFACTURA HOSPITALARIA NO CUENTA CON AUTORIZACION NAP DE 15 DIGITOS,SE RECONOCEN TARIFAS SEGUN NOTA TECNICA. CAROLINA MO SQUERA</t>
  </si>
  <si>
    <t>TARIFA: SE DEVUELVE FACTURA CON SOPORTES COMPLETOSFAVOR VALIDAR POR NO ESTN LIQUIDANDO CON LA NOTA TECNICA VALIDAR PARA DARLE TRAMITE ALA FACTURA. YUFREY HERNNADEZ</t>
  </si>
  <si>
    <t>AUT: SE DEVEULVE FACTURA CON SOPORTES COMPLETOSNO ANEXAN AUTORIZACION DE LOS SERVICIOS YUFREY HERNANDEZ</t>
  </si>
  <si>
    <t>AUT. se devuelve factura con soportes completos no anexan autorizacion de los servicios. correo enviado no corresponde. soliciatarloalacapautorizaciones@epsdelagente.com.co yufrey hernndez</t>
  </si>
  <si>
    <t>AUTORIZCION. se devuelve factura con soportes completosfactura ambulatoria.no anexan autorizacion de los laboratori os cup 906317 antigeno esta capitado .usuario capitado a regimen SUBSIDIADO .EMPRESA SOCIAL DEL ESTADO SALUD PEREIRA no anexan historia clinica. solicitarla la autorizacion ala capautorizaciones@epsdelagen te.com.co.   yufrey hernnadez</t>
  </si>
  <si>
    <t>AUT. se devuelve factura con soportes completosno anexan autorizacion de los laboratorios solicitarla capautorizaciones@epsdelagente.com.co yufrey hernsnde</t>
  </si>
  <si>
    <t>AUT:se devuelve factura con soportes completosno cuentan con autorizacion y no reportada en paiwed se valida y no registra la vacuna registro.vacuna rubeola y srampion.. yuffey</t>
  </si>
  <si>
    <t>AUT: se devuelve factura con soportes completos no anexan autorizacion de los servicios de laboratorio. correo enviado no corresponde. solicitarloala capautorizaciones@epsdelagente.com.co yuffey</t>
  </si>
  <si>
    <t>AUT:se devuelve factura con soportes completos no anexan autorizacion de servicio de laboratorio troponina cup: 903437 correo enviado no corresponde. soliciarlo ala capautorizaciones@epsdelagente.com.co. yufrey</t>
  </si>
  <si>
    <t>AUTORIZACION: Se deveulve factura con soportes completosfactura de urgencia. no anexan autorizacion de los servicios correo enviado no corresponde.. solicitar la autorizacion ala capautorizaciones@epsdelagente.com.co.</t>
  </si>
  <si>
    <t>AUT/TARIFAS:SE DEVUELVE FACTURA CON SOPORTES COMPLETOS,SERVICIO DE LABORATORIO POR FUERA DEL PGP NO CUENTA CON AUTO RIZACION NAP DE 15 DIGITOS 2-SE OBJETA SERVICIO FACTURADOS CON VALOR SOAT 2023,SE RECONOCE SOAT 2022.CAROLINA MOSQUERA</t>
  </si>
  <si>
    <t>AUT/TARIFAS:SE DEVUELVE FACTURA CON SOPORTES COMPLETOS,SERVICIO DE LABORATORIO POR FUERA DEL PGP NO CUENTA CON AUTO RIZACION NAP DE 15 DIGITOS 2-SE OBJETA SERVICIO FACTURADOS CON VALOR SOAT 2023,SE RECONOCE SOAT 2022 3-ESTAN SOLICITAND 0 LA AUTORIZACION AL CORREO ERRADO,DEBE SER A: autorizacionescap@epsdelagente.com.co.CAROLINA MOSQUERA TRIVIÑO</t>
  </si>
  <si>
    <t>AUT.se devuelve factura con soportes completos,no prsenta autorizacion de los servicios favor soliciatrla cap autorizaciones para continuar tramite. yufrey hernnadez</t>
  </si>
  <si>
    <t>AUT/TARIFA:SE REALIZA DEVOLUCION CON SOPORTES COMPLETOS,SERVICIO DE URGENCIA MEDICA CUPS 890701 NO CUENTAN CON AUTORIZ ACION NAP DE 15 DIGITOS Y SE OBJETA TARIFAS CUPS 890701 T/P $45990 DIFERENCIA $19.710,CUPS 907002 T/P $7700 DIFERENCIA $3300,CUPS 907106 T/P $12390 DIFERENCIA $5310,CUPS 902210 T/ P 19390 DIFERENCIA $831O, SE GLOSA LA DIFERENCIA POR UN VALO R TOTAL $36.630 CAROLINA MOSQUERA</t>
  </si>
  <si>
    <t>PGP O CAPITA: SE DEVUELVE FACTURA CON SOPORTES COMPLETOSPACIENTE ESTA CAPITADO SERVICIOS ESTAN DENTRO SERVICIO URGEN CIAS. YUFREY HERNANDEZ</t>
  </si>
  <si>
    <t>AUT/PGP O CAPITA:SE REALIZA DEVOLUCION CON SOPORTES COMPLETO903864,904902,903859 NO CUENTAN CON AUTORIZACION NAP DE 15 DIGITOS, Y EL CUPS 906317 ESTA CAPITADO,USUARIO CON SEDE DE ATENCION NIT 816005003 EMPRESA SOCIAL DEL ESTADO SALUD PEREI RA.CAROLINA MOSQUERA</t>
  </si>
  <si>
    <t>PGP O CAPITA: SE DEVEULVE FACTURA CON SOPORTES COMPLETOSLABORATORIOS CAPITADOS REGIMEN SUBSIDIADO PACIENTE . Y NO AUTORIZACION. YUFREY HERNNSADEZ</t>
  </si>
  <si>
    <t>AUTORIZACION. se devuelve factura con soportes completoslos servicios no cuentan autorizacion solicitarla ala capaut orizaciones@epsdelagente.com.co yufrey hernnadez</t>
  </si>
  <si>
    <t>AUTORIZACION: SE DEVEULVE FACTURA CON SOPORTES COMPLETOSNO ANEXAN AUTORIZACION DEL SERVICIO SOLICITARLA CAPAUTORIZAC IONES@EPSDELAGENTE.COM.CO. YUFREY HERNNADEZ</t>
  </si>
  <si>
    <t>AUTORIZACION:SE REALIZA DEVOLUCION CON SOPORTES COMPLETOS,SERVICIO EXAMENEN DE LABORATORIO CUPS 906913 NO CUENTAN CON AU TORIZACION NAP DE 15 DIGITOS,CAROLINA MOSQUERA</t>
  </si>
  <si>
    <t>AUTORIZACION:SE REALIZA DEVOLUCION CON SOPORTES COMPLETOS,SERVICIO EXAMENES DE LABORATORIO CUPS 903867,903805,903866,90 3833 NO CUENTAN CON AUTORIZACION NAP DE 15 DIGITOS.CAROLINA MOSQUERA</t>
  </si>
  <si>
    <t>PAIWEB:SE DEVUELVE FACTURA CON TODOS SUS SOPORTES,USUARIO NOAPARECE REGISTRADO EN PAIMEB CON LA VACUNA FACTURADA.ANEXAR SOPORTE.CAROLINA MOSQUERA</t>
  </si>
  <si>
    <t>AUT:se devuelve factura con soportes completos no anexanautorizacion de los laboratorios .correo enviado no correspo nde. solicitarla ala capautorizaciones@epsdelagente.com.co yufrey hernnadez</t>
  </si>
  <si>
    <t>SPTE INCOMPLETO: SE DEVUELVE FACTURA CON SOPORTES COMPLETOSRESULTADO DE LABORATORIO CIS MUESTRA REPORTADA A OTRO PRESTA DOR O EPS DESCONOCIDA YUFREY HERNANDEZ.</t>
  </si>
  <si>
    <t>PAIWEB: SE DEVUELVE FACTURA AL VALIDAR EL SERVICIO DE VACUNACION COVID NO SE ENCUENTRA REPORTADA EN PAIWEB, NO SE EVIDEN CIA COMPROBANTE DE RECIBIDO POR EL USUARIO , FAVOR VALIDAR Y ANEXAR LO REQUERIDO PARA DAR TRAMITE.JENNIFER REBOLLEDO</t>
  </si>
  <si>
    <t>COVID:SE DEVUELVE FACTURA CON TODOS SUS SOPORTESUSUARIO NO APARECE REGISTRADO EN SISMUESTRAS EN LA FECHA REPORTADA EN LA FACTURA.POR FAVOR ENVIAR REPORTE.CAROLINA MO SQUERA TRIVIÑO</t>
  </si>
  <si>
    <t>PGP O CAPITA:SE DEVULVE FACTURA SERVICIO DE URGENCIAS MEDICAS CUPS 890701,SE ENCUENTRA INCLUIDO DENTRO DE LA CAPITA,USUA RIO CON SEDE DE ATENCION NIT 816005003 EMPRESA SOCIAL DEL ES TADO SALUD PEREIRA. CAROLINA MOSQUERA</t>
  </si>
  <si>
    <t>AUTORIZACION.se devuelve factura con soportes completosfactura ambulatoria no anexan autorizacion del servicio de l aboratorio.usuario capitado regimen SUBSIDIADO. sede EMPRESA SOCIAL DEL ESTADO SALUD PEREIRA .correo enviado NO CORRESPONDE . soliciar la autorizacion ala capautorizaciones@epsdelagente. com.co. favor validar tarifa laboratorio yufrey hernandez</t>
  </si>
  <si>
    <t>AUTORIZACION.se devuelve factura con soportes completosFactura ambulatoria: no anexan autorizacion del servicio de laboratorio. correo enviado no corresponde. usuario pertenec e ala capita regimen SUBSIDIADO .EMPRESA SOCIAL DEL ESTADO S solicitar la autorizacion capautorizaciones@epsdelagente.com .co  yufrey hernnadez</t>
  </si>
  <si>
    <t>AUT/TARIFAS:SE DEVUELVE FACTURA CON SOPORTES COMPLETOSSERVICIO DE LABORATORIO POR FUERA DEL PGP NO CUENTA CON AUTO RIZACION NAP DE 15 DIGITOS 2-SE OBJETA SERVICIO FACTURADOS CON VALOR SOAT 2023,SE RECONOCE SOAT 2022 3-ESTAN SOLICITAND 0 LA AUTORIZACION AL CORREO ERRADO,DEBE SER A: autorizacionescap@epsdelagente.com.co.CAROLINA MOSQUERA TRIVIÑO</t>
  </si>
  <si>
    <t>AUTORIZACION: se devuelve factura con soportes completosfactura ambulatoria: no anexan autorizacion de los laborator ios .correo enviado no corresponde. soliciar la autorizacion ala capautorizaciones@epsdelagente.</t>
  </si>
  <si>
    <t>AUT/TARIFAS:SE DEVUELVE FACTURA CON SOPORTES COMPLETOS,SERVICIO DE LABORATORIO FUERA DEL PGP NO CUENTA CON AUTORIZA CION NAP DE 15 DIGITOS 2-SE OBJETA SERVICIO FACTURADOS CON VALOR SOAT 2023,SEGUN TARIFAS PACTADAS 3-ESTAN SOLICITANDO LA AUTORIZACION AL CORREO ERRADO,DEBE SER A: autorizacionescap@epsdelagente.com.co,CAROLINA MOSQUERA TRIV ÑO</t>
  </si>
  <si>
    <t>AUT: SE DEVUELVE FACTURA SERVICIO DERIVADO DE URGENCIAS NO CUENTA CON AUTORIZACION POR PARACLINICOS, AL VALIDAR LOS CORR EOS DE SOLICITUD  SE ENCUENTRAN ERRADOS SE DEBEN DE SOLICITA R AL CORREO CAPAUTORIZACIONES@EPSDELAGENTE.COM.CO FAVOR VALI DAR.JENNIFER REBOLLEDO</t>
  </si>
  <si>
    <t>AUT/TARIFAS:SE DEVUELVE FACTURA CON SOPORTES COMPLETOS,SERVICIO DE LABORATORIO POR FUERA DEL PGP,NO CUENTA CON AUTO RIZACION NAP DE 15 DIGITOS  2-SE OBJETA SERVICIO FACTURADOS CON VALOR SOAT 2023,SE RECONOCE SOAT 2022 3-ESTAN SOLICITAND 0 LA AUTORIZACION AL CORREO ERRADO,DEBE SER A: autorizacionescap@epsdelagente.com.co.CAROLINA MOSQUERA TRIVIÑO</t>
  </si>
  <si>
    <t>AUTORIZACION:SE REALIZA DEVOLUCION CON SOPORTES COMPLETOS,SERVICIO EXAMENES DE LABORATORIO CUPS 907004 NO CUENTAN CON AU TORIZACION NAP DE 15 DIGITOS.CAROLINA MOSQUERA TRIVIÑO</t>
  </si>
  <si>
    <t>AUT/TARIFAS:SE DEVUELVE FACTURA CON SOPORTES COMPLETOS,SERVICIO DE LABORATORIO POR FUERADEL PGP NO CUENTA CON AUTOR IZACION NAP DE 15 DIGITOS 2-SE OBJETA SERVICIO FACTURADOS CON VALOR SOAT 2023,SE RECONOCE SOAT 2022 3-ESTAN SOLICITANDO LA AUTORIZACIONAL CORREO ERRADO,DEBE SER A: autorizacionescap@epsdelagente.com.co.CAROLINA MOSQUERA TRIVIÑO.</t>
  </si>
  <si>
    <t>TARIFA: SE REALIZA OBJECCION MAYOR VALOR COBRADO EN CUPS890701 T/P $45.990 DIFERENCIA $27.410,CUPS SDSB01 T/P $52.71 0 DIFERENCIA $31.290 SE GLOSA DIFERENCIA $58.700,CAROLINA MO SQUERA TRIVIÑO</t>
  </si>
  <si>
    <t>PGP O CAPITA: SE DEVEULVE FACTURA CON SOPORTES COMPLETOSSERVICIOS PERTENECE ALA CAPITA . YUFREY HERNANDEZ</t>
  </si>
  <si>
    <t>AUT:se devuelve factura con soportes completos ,pedir autorizacion cap , para darle continua alos servicios yufrey hernandez</t>
  </si>
  <si>
    <t>AUTO: SE DEVUELVE FACTURA CON SOPORRTES COMPLETOSNO ANEXAN AUTORIZZACION DEL SERVICIO,ANEXAR SOPORTE PARA CONTINUAR TRAMITE. YUFREY HERNNADEZ</t>
  </si>
  <si>
    <t>PGP O CAPITA: SE DEVUELVE FACTURA CON SOPORTES COMPLETOSPACIENTE FUE ATENDIDO URGENCIAS .SERVICIO PERTENCE A ALA ATENCION URGENCIAS. YUFREY HERNANDEZ</t>
  </si>
  <si>
    <t>CAPITA O PGP : SE DEVUELVE FACTURA CON SOPORTES COMPLETOSSERVICIO PERTENECE ALA CAPITA. YUFREY HERNNDEZ</t>
  </si>
  <si>
    <t>AUTO: SE DEVEULVE FACTURA CON SOPORTES COMPLETOSNO ANEXAN AUTORIZACION DE LABORATORIO ,SOLICITARLA CAPAUTORIZACIONES@EPSDELAGENTE.COM.CO YUFREY HERNNADEZ</t>
  </si>
  <si>
    <t>AUT: SE DEVUELVE FACTURA CON SOPORTES COMPLETOSNO ANEXAN AUTORIZACION DE LOS SERVICIOS .SOLICITARLA CAPAUTORIZACIONES@EPSDELAGENTE.COM.CO YUFREY HERNNADEZ</t>
  </si>
  <si>
    <t>AUTORIZACION:SE REALIZA DEVOLUCION CON SOPORTES COMPLETOS,SERVICIO EXAMENES DE LABORATORIO CUPS 903867,903805.903866,903 437,906913,903833 NO CUENTAN CON AUTORIZACION NAP DE 15 DIGI TOS,CAROLINA MOSQUERA.</t>
  </si>
  <si>
    <t>AUT:SE DEVUELVE FACTURA CON SOPORTES COMPLETOSNO ANEXAN AUTORIZACION DE LOS SERVICIOS Y ANTIGENO HEPATITIS B . ESTA INCLUIDO NOTA TECNICA CONVENIO SOLICIATAR la autorizacion capautorizaciones@epsdelagente.co</t>
  </si>
  <si>
    <t>TARIFA. SE GLOSA FACTURA POR MAYOR COBRADO ENCONSULTA DE URGENCIA,SALA OBSERVACION,LABORATORIO INSUMOS . YUFREY HERNNADEZ</t>
  </si>
  <si>
    <t>PAIWEB:SE DEVUELVE FACTURA CON TODOS SUS SOPORTES,USUARIONO APARECE REGISTRADO EN PAIMED CON LA VACUNA FACTURADA, ANEXAR REPORTE.CAROLINA MOSQUERA</t>
  </si>
  <si>
    <t>AUT: se devuelve factura con soportes completosno anexan autorizacion del laboratorio. cup 906913 proteina c reactiva. correo enviado no corresponde. soliciatarlo alacapautorizaciones@epsdelagente.com.co yufrey</t>
  </si>
  <si>
    <t>AUT: SE DEVUELVE FACTURA NO CUENTA CON AUTORIZACION POR EL SERVICIO DE URGENCIAS , EL CORREO DE SOLICITUD SE ENCUENTRA E RRADO SE DEBE DE SOLICITAR AL CORREO CAPAUTORIZACIONES@EPSDE LAGENTE.COM.CO , JENNIFER REBOLLEDO</t>
  </si>
  <si>
    <t>AUTORIZACION: se devuelve factura con soportes completosfactura:ambulatoria no cuenta autorizacion de los laboratori os capitada EMPRESA SOCIAL DEL ESTADO SALUD PEREIRA usuaria pertenece regimen SUBSIDIADO. solicitar la autorizac CAPAUTORIZACIONES@EPSDELAGENTE.COM.CO   YUFREY HERNANDEZ</t>
  </si>
  <si>
    <t>AUT/TARIFAS:SE DEVUELVE FACTURA CON SOPORTES COMPLETOS,SERVICIO DE URGENCIAS NO CUENTA CON AUTORIZACION NAP DE 15 DIGITOS 2-SE OBJETA SERVICIO FACTURADOS CON VALOR SOAT 2023, ,SE RECONOCE SOAT 2022 3-ESTAN SOLICITANDO LA AUTORIZACION AL CORREO ERRADO,DEBE SER A: autorizacionescap@epsdelagente.com.co.CAROLINA MOSQUERA TRIVIÑO</t>
  </si>
  <si>
    <t>1-SE REALIZA OBJECCION MAYOR VALOR COBRADO EN CUPS 890701 T/P $45.990 SE GLOSA LA DIFERENCIA $27.410/ CUPS 5DSB01 T/P $52.710 SE GLOSA LA DIFERENCIA $31.290 / CUPS 903437 T/P $64.000 SE GLOSA LA DIFERENCIA $31.400</t>
  </si>
  <si>
    <t>1-SE REALIZA OBJECCION MAYOR VALOR COBRADO EN:
CUPS 890707 T/P $45.990S4E GLOSA LA DIFERENCIA $27.410
CUPS 5DSB01 T/P $52.710 SE GLOSA LA DIFERENCIA $31.290
CUPS 895100 T/P $32.290 SE GLOSA LA DIFERENCIA $22810
CUPS 903437 T/P $64.000 X 2 =$128.000 SE GLOSA LA DIFERENCIA $62.800</t>
  </si>
  <si>
    <t>AUT.se devuelve factura con soportes completos,no prsenta autorizacion servicios , favor soliciytar cap autorizaciones continuar tramite. yufrey hernnadez</t>
  </si>
  <si>
    <t>AUTORIZACION. SE DEVUELVE FACTURAS CON SOPORTES COMPLETOSNO ANEXAN AUTORIZACION DE LOS SERVICIOS,FAVOR ANEXAR PARA CONTINUAR TRAMITE. YUFREY HERNANDEZ</t>
  </si>
  <si>
    <t>AUT: SE DEVEULVE FACTURA CON SOPORTES COMPLETOS NOANEXAN AUTORIZACION DE LOS LABORATORIOS, ANEXAR PARA CONTINUAR TRAMITTE. YUFREY HERNANDEZ</t>
  </si>
  <si>
    <t>AUTORIZACION. SE DEVUElve factura con soportes completosno anexan autorizacion de los laboratorios, anexar soporte para continuar tramite. yufrey hernandez</t>
  </si>
  <si>
    <t>AUTOR: SE DEVUELVE FACTURA CON SOPORTES COMPLETOSNO ANEXAN AUTORIZACION DE LOS LABORATORIOS ANEXAR PARA CONTINUAR TRAMITE. YUFREY HERNANDEZ</t>
  </si>
  <si>
    <t>AUT:sedeveulve factura con soportes completosno anexan soporte de autorizacion de los laboratorios soliciatrla capautorizaciones@epsdelagente.com.co yufrey hernsndez</t>
  </si>
  <si>
    <t>AUTO: SE DEVUELVE FACTURA CON SOPORTES COMPLETOS NO ANEXANAUTORIZACION DE LOS LABORATORIOS ,ANEXAR CONTINUAR TRAMITE YUFREY HERNANDEZ</t>
  </si>
  <si>
    <t>AUTORIZACION. se devuelve factura con soportes completosno anexan autorizacion.fAVOR ANEXAR PARA CONTINUAR TRAMITE YUFREY HERNNADEZ</t>
  </si>
  <si>
    <t>PGP O CAPITA: SE DEVUELVE FACTURA CON TODOS SUS SOPORTES COMPLETOS, SERVICIO DE URGENCIAS MEDICAS CUPS 890701 SE ENCUENT RA INCLUIDO DENTRO DE LA CAPITA,USUARIO CON SEDE DE ATENCION NIT 816005003 EMPRESA SOCIAL DEL ESTADO SALUD PEREIRA.CAROLI</t>
  </si>
  <si>
    <t>PGP O CAPITA: SE DEVUELVE FACTURA CON SOPORTES COMPLETOSSERVICIOS DE LABORATORIO PERTENECE ALA CAPITA YUFREY HERNANDEZ</t>
  </si>
  <si>
    <t>AUT: SE DEVEULVE FACTURA CON SOPORTES COMPLETOSNO ANEXAN SOPORTE DE AUTORIZACION SOLICIATARLA CAPAUTORIZACIONES@ESPDELAGENTE.COM.CO YUFREY HERMNNADEZ</t>
  </si>
  <si>
    <t>AUTORIZACION. se deveulve factura con soportes completosno anexan autorizacion de los servicios solicitarla ala capa utorizaciones@epsdelagente.com.co. yufey hernandez</t>
  </si>
  <si>
    <t>AUTORIZACION:SE REALIZA DEVOLUCION CON SOPORTES COMPLETOS,SERVICIO EXAMENEN DE LABORATORIO CUPS 906913 NO CUENTAN CON AU TORIZACION NAP DE 15 DIGITOS.CAROLINA MOSQUERA</t>
  </si>
  <si>
    <t>AUT/TARIFAS:SE REALIZA DEVOLUCION CON SOPORTES COMPLETOS,SERVICIO DE URGENCIAS MEDICAS NO CUENTAN CON AUTORIZAION NAP DE 15 DIGITOS,Y SE RECONOCERAN TARIFAS PACTADAS SEGUN NT. CAROLINA MOSQUERA</t>
  </si>
  <si>
    <t>AUT: SE DEVUELVE FACTURA SERVICIO DERIVADO DE URGENCIAS NO CUENTA CON AUTOTORIZACION POR PARACLINICOS SODIO $36.500, POT ASIO $44.100. JENNIFER REBOLLEDO</t>
  </si>
  <si>
    <t>AUTORIZACION:se devuelve factura con soportes completosfactura:ambulatoria no presenta autorizacion del servicio de laboratorio .usuario capitado EMPRESA SOCIAL DEL ESTADO SUBSIDIADO.solicitar autorizacion capautorizaciones@epsdelag DELAGENTE.COM.CO.  YUFREY HERNANDEZ</t>
  </si>
  <si>
    <t>CAPITA: se deveulve factura con soportes completosfactura de urgencia. vacuna SARS COVID 19 . no recobrable. yufrey hernandez</t>
  </si>
  <si>
    <t>AUT: SE DEVUELVE FACTURA SERVICIO DERIVADO DE URGENCIAS NO CUENTA CON AUTORIZACION POR PARACLINCIOS AL VALIDAR EL CORREO  DE SOLICITUD SE ENCUENTRA ERRADO . JENNIFER REBOLLEDO</t>
  </si>
  <si>
    <t>AUT: SE DEVUELVE FACTURA NO CUENTA CON AUTORIZACION POR EL SERVICIO DE URGENCIAS,LOS CORREOS DE SOLIITUD SE ENCUENTRANN ERRADOS , FAVOR SOLICITAR AL CORREO CAPAUTORIZACIONES@EPSDEL AGENTE.COM.CO , JENNIFER REBOLLEDO</t>
  </si>
  <si>
    <t>1-SE REALIZA OBJECCION MAYOR VALOR COBRADO EN CUPS 890701 T/P $45.990 SE GLOSA LA DIFERENCIA $27.410/ CUPS 5DS003 T/P $38.290 SE GLOSA LA DIFERENCIA $22.810 / CUPS 865101 T/P $13.090 SE GLOSA LA DIFERENCIA $6.910</t>
  </si>
  <si>
    <t>AUTORIZACION:SE REALIZA DEVOLUCION CON SOPORTES COMPLETOS SERVICIO CUPS 906913 SIN AUTORIZACION NAP DE 15 DIGITOS PARA L A FECHA PRESTACION DEL SERVICIO 2-ESTAN SOLICITANDO LA AUTOR IZACION AL CORREO ERRADO,DEBE SER A:autorizacionescap@epsdel</t>
  </si>
  <si>
    <t>PGP O CAPITA: SE DEVUELVE FACTURA CON SOPORTES COMPLETOSSERVICIO PERTENCE ALA CAPITA. YUFREY HERNNADEZ</t>
  </si>
  <si>
    <t>AUTO: SE DEVUELVE FACTURA CON SOPORTES COMPLETOS NO ANEXANAUTORIZACION ,ANEXAR PARA CONTINUAR TRSMITE. YUFREY HERNNADEZ</t>
  </si>
  <si>
    <t>PTE.INCOMPLETO: SE DEVUELVE FACTURA CON SOPORTES COMPLETOSCIS MUESTRA ESTA MAL REPORTADA NOMBRE PRESTADOR APARECE EPSDESCONOCIDA.CORREGIR PARA CONTINUAR TRAMITE. YUFREY HERNANDEZ</t>
  </si>
  <si>
    <t>AUT: SE DEVUELVE FACTURA CON SOPORTES COMPLETOSNO SOPORTAN AUTORIZACION DELOS LABORATORIOS SOLICIATARLACAPAUTORIZACIONES@EPSDELAGNTE.COM.CO YUFREY HERNNSDEZ</t>
  </si>
  <si>
    <t>AUT: SE DEVEULVE FACTURA CON SOPORTES COMPLETOSNO ANEXAN AUTORIZACION DE LOS SERVICIOS PEDIRLA ALA Y SOPORT ES . PEDIRLA CAPAUTORIZACIONES@EPSDELAGENTE.COM.CO YUFREY HERNNDEZ</t>
  </si>
  <si>
    <t>AUT: SE DEVEULVE FACTURA CON SOPORTES COMPLETOSNOA NEXAN SOPORTE DE AUTORIZACION DE LOS SERVICIOS SOLICIATRLO ALA CAPAUTORIZACIONES@EPSDELAGENTE.COM.CO YUFREY HERNNADEZ</t>
  </si>
  <si>
    <t>AUT: DEVUELVE FACTURA CON SOPORTES COMPLETOS . NO SOPORTANAUTORIZACION DE LOS LABORATORIOS.SOLOCIATARLA CAPAUTORIZACIO N@EPSDELAGENTE.COM.CO YUFREY HERNSNDEZ</t>
  </si>
  <si>
    <t>AUTORIZACION:SE REALIZA DEVOLUCION CON SOPORTES COMPLETOS,SERVICIO EXAMENES DE LABORATORIO CUPS 903437 NO CUENTAN CON AU TORIZACION NAP DE 15 DIGITOS.CAROLINA MOSQUERA</t>
  </si>
  <si>
    <t>AUTO: SE DEVUELVE FACTURA CON SOPORTES COMPLETOS .NO ANEXAN SOPORTES DE LOS LABORATORIOS Y AUTORIZACION. SOLICIATARLA CAPAUTORIZACIONES@EPSDELAGNTE.COM.CO YUFREY HERNWNDEZ</t>
  </si>
  <si>
    <t>AUTORIZACION. se devuelve factura con soportes completosnoa anexan autorizacion delos servicios.solicitarla ala capa utorizaciones@epsdelagente.com.co. yufrey hernnsadez</t>
  </si>
  <si>
    <t>AUT: se devuelve factura con soportes completosno anexan autorizacion del servicio solicitarla capautorizaciones@epsdelagente.com.co yufrey hernandez</t>
  </si>
  <si>
    <t>AUT: SE DEVUELVE FACTURA CON SOPORTES COMPLETOSNO ANEXAN AUTORIZACION PARA LOS SERVICIOS PEDIRLA CAPAUTORIZACIONES@ESPDELAGENTE.COM.CO YUFREY HERNSNDEZ</t>
  </si>
  <si>
    <t>TARIFA:SE GLOSA COD 890701 CONSULTA DE URGENCIAS POR MEDICINA GENERAL TARIFA PACTADA $45.990 SE GLOSA LA DIFERENCIA $19.710. CAROLINA MOSQUERA</t>
  </si>
  <si>
    <t>AUT: SE DEVUELVE FACTURA CON SOPORTES COMPLETOSNO ANEXAN AUTORIZACION DE SERVICIO DE CONSULTA MEDICA CUP: 890201. SOLICIATARLA ALA CAPAUTORIZACIONES@EPSDELAGENTE .COM.CO. YUFREY HERNANDEZ</t>
  </si>
  <si>
    <t>AUTORIZACION:SE REALIZA DEVOLUCION CON SOPORTES COMPLETOS,SERVICIO EXAMENES DE LABORATORIO CUPS 903867,902049,903866,902 045, NO CUENTAN CON AUTORIZACION NAP DE 15 DIGITOS.CAROLINA MOSQUERA</t>
  </si>
  <si>
    <t>GLOSA TOTAL: USUARIO NO APARECE REGISTRADO EN PAIWEDCON LA VACUNA FACTURADA,ANEXAR REPORTE.CAROLINA MOSQUERA</t>
  </si>
  <si>
    <t>AUT.se devuelve factura con soportes completos no anexanautorizacion de laboratorio cup: 903437. correo enviado no corresponde. solicitarlo ala capautorizaciones@epsdelagnte.com.co yufrey</t>
  </si>
  <si>
    <t>COVID_DEVOLUCION DE FACTURA CON SOPROTES COMPLETOS_ SE VALIDA INFORMACION :"NO ESTA REPORTADA EN SISMUESTRAS" FAVOR VALIDAR SI ESTA REPORTADA A NOMBRE DE EPS COMFENALCO VALLE Y  PRESENTAR NUEVAMENTE. KEVIN YALANDA</t>
  </si>
  <si>
    <t>COVID_DEVOLUICINO DE FACTURA CON SOPORTES COMPLETOS:AL REALIZAR VALIDACION: "NO ESTA REPORTADA EN SISMUESTRAS" VALIDAR SI ESTA REPORTADA A NOMBRE DE EPS COMFENALCO VALLE YPRESENTAR NUEVAMENTE CORREGIDA. KEVIN YALANDA</t>
  </si>
  <si>
    <t>AUT: SE DEVUELVE FACTURA CON SOPORTES COMPLETOS NO ANEXANAUTORIZACION FAVOR ANEXAR CONTINUAR TRAMITE. YUFREY HERNANDEZ</t>
  </si>
  <si>
    <t>AUTO: SE DEVUELVE FACTURA CON SOPORTES COMPLETOS NO ANEXANAUTORIZACION DE LOS LABORATORIOS ANEXAR PARA CONTINUAR TRAMI TE. YUFREY HERNNADEZ</t>
  </si>
  <si>
    <t>TARIFA: SE REALIZA OBJECCION MAYOR VALOR COBRADO EN CUPS890701 T/P $45.990 SE OBHETA LA DIFERENCIA $19.710,CUPS 8611 01 T/P $50.890 SE OBJETA LA DIFERENCIA $21.810.CAROLINA MOSQ UERA</t>
  </si>
  <si>
    <t>PGP O CAPITA: SE DEVUELVE FACTURA CON SOPORTES COMPLETOSPACIENTE PERTENECE ALA ATENCION DE EMPRESA SOCIAL ESTA CAPITADO EL SERVICIO URGENCIAS. YUFREY HERNNADEZ</t>
  </si>
  <si>
    <t>AUTORIZA: SE DEVUELVE FACTURA CON SOPORTES COMPLETOSNO ANEXAN AUTORIZACION , FAVOR ANEXAR CONTINUAR TRAMITE. YUFREY  HERNANSDEZ</t>
  </si>
  <si>
    <t>AUTO: SE DEVUELVE FACTURA CON SOPORTES COMPLETOSPOR FALTA DE AUTORIZACION DE LOS LABORATORIOS ANEXAN SOPORTE DE AUTORIZACION PEDIRLO capautorizaciones@epsdelagen te.com.co.yufrey hernnadez</t>
  </si>
  <si>
    <t>AUTORIZACION:SE REALIZA DEVOLUCION CON SOPORTES COMPLETOS,SERVICIO EXAMENES DE LABORATORIO CUPS 903016,902206 NO CUENTAN CON AUTORIZACION NAP DE 15 DIGITOS,CAROLINA MOSQU ERA</t>
  </si>
  <si>
    <t>AUTORIZACION: se devuelve factura con soportes completosno anexan autorizacion del servicio.paciente se valida perte nce ala cápita. yufrey hernndez</t>
  </si>
  <si>
    <t>AUT:sedevuelve factura con soportes completosno anexan autorizacion delos servicios de laboratorio. correo enviado no corresponde. soliciatarlo ala capautorizaciones@epsdelagente.com.co.yufey</t>
  </si>
  <si>
    <t>AUTORIZACION:SE REALIZA DEVOLUCION CON SOPORTES COMPLETOS,SERVICIO EXAMENES DE LABORATORIO CUPS 903867,903805.903866,903 437 NO CUENTAN CON AUTORIZACION NAP DE 15 DIGITOS.CAROLINA M OSQUERA</t>
  </si>
  <si>
    <t>AUTORIZACION. se devuelve factura con soportes completosno soportan autorizacion de los servicios soliciatarla ala c apautorizaciones@epsdelagente.com.co</t>
  </si>
  <si>
    <t>AUTORIZACION: SE DEVEULVE FACTURA CON SOPORTES COMPLETOSFACTURA HOSPITALARIA :NO ANEXAN LA AUTORIZACION DE LOS SERVI CIOS .CORREO ENVIADO NO CORRESPONDE .VALIDAR TARIFAS CON LA NOTA TECNICA . solicitar la autorizacion ala capautorizacion CIONES@EPSDELAGENTE.COM.CO   YUFREY HERNNADEZ</t>
  </si>
  <si>
    <t>AUTORIZACION. se devulve factura con soportes completosfactura ambulatoria.no cuenta con autorizacion de los servic ios de laboratorio paciente capitado regimen SUBSIDIADO EMPRESA SOCIAL DEL ESTADO SALUD PEREIRA.correo enviado no CORESPONDE.solicitarlo ala capautorizaciones@epsdelagente.co m.co.   yufrey hernnadez</t>
  </si>
  <si>
    <t>AUTORIZACION. se devuelve factura con soportes completosfactura ambulatoria: no anexan autorizacion de los laborator ios.capciente capiado regimen SUBSIDIADO. sede EMPRESA SOCIA l DEL ESTADO.correo enviado no corresponde.solicitar la auto ZACION ala capautorizaciones@epsdelagente.com.co   yufrey hernnadez</t>
  </si>
  <si>
    <t>AUT: SE DEVUELVE FACTURA SERVICIO DERIVADO DE URGENCIAS NO CUENTA CON AUTORIZACION POR PARACLINICO PCR ,EL CORREO DE SOL ICITUD SE ENCUENTRA ERRADO SE DEBE DE SOLICITAR AL CORREO CA AUTORIZACIONES@EPSDELAGENTE.COM.CO , FAVOR VALIDAR.JENIFER R</t>
  </si>
  <si>
    <t>AUT/TARIFAS:SE DEVUELVE FACTURA CON SOPORTES COMPLETOS SERVICIO DE URGENCIAS NO CUENTA CON AUTORIZACION NAP DE 15 DIGIT OS 2-SE OBJETA SERVICIO FACTURADOS CON VALOR SOAT 2023, SE RECONOCE SOAT 2022 SEGUN TARIFAS PACTADAS 3-ESTAN SOLICIT ANDO LA AUTORIZACION AL CORREO ERRADO,DEBE SER A: autorizacionescap@epsdelagente.com.co.CAROLINA MOSQUERA TRIVIÑO</t>
  </si>
  <si>
    <t>PAIWEB:SE DEVUELVE FACTURA CON TODOS SUS SOPORTESUSUARIO NO APARECE REGISTRADO EN PAIWEB CON LA VACUNA FACTURADA,ANEXAR REPORTE.CAROLINA MOSQUERA</t>
  </si>
  <si>
    <t>AUT. se devulve factura con soportes completos ,soliciatar autorizacion cap, para continuar tramite laboratorios. para continuar tramite. yufrey hernnez</t>
  </si>
  <si>
    <t>PGP O CAPITA: SE DEVUELVE FACTURA CON SOPORTES COMPLETOSSERVICIO CAPITA PACIENTE INGRESA POR URGENCIA. YUFREY HERNNADEZ</t>
  </si>
  <si>
    <t>AUTORIZACION:SE REALIZA DEVOLUCION CON SOPORTES COMPLETOS,SERVICIO EXAMENEN DE LABORATORIO CUPS 906913,NO CUENTA CON AUTORIZACION NAP DE 15 DIGITOS ,CAROLINA MOSQUERA</t>
  </si>
  <si>
    <t>PGP O CAPITA: SE DEVUELVE FACTURA CON TODOS SUS SOPORTES COMPLETOS, SERVICIO DE URGENCIAS MEDICAS CUPS 890701,SE ENCUENT RA INCLUIDO DENTRO DE LA CAPITA,USUARIO CON SEDE DE ATENCION NIT 816005003 EMPRESA SOCIAL DEL ESTADO SALUD PEREIRA.CAROLI</t>
  </si>
  <si>
    <t>PGP O CAPITA: SE DEVUELVE FACTURS CON SOPORTES COMPLETOSPACIENTE CONSULTA URGENCIA SERVICIO ESTA CAPITADOS YUFREY HERNANDEZ</t>
  </si>
  <si>
    <t>AUTORIZACION:SE REALIZA DEVOLUCION CON SOPORTES COMPLETOS,SERVICIO EXAMENES DE LABORATORIO CUPS 903859,903864 NO CUENTAN CON AUTORIZACION NAP DE 15 DIGITOS,,CAROLINA MOSQ UERA</t>
  </si>
  <si>
    <t>AUT: SE DEVEULVE FACTURA CON SOPORTES COMPLETOSNO ANEXAN SOPORTES DE AUTORIZACION DE LOS LABORATORIOS SOLICIATARLACAPAUTORIZACIONES@EPSDELAGENTE.COM YUFREY HERNNDEZ</t>
  </si>
  <si>
    <t>AUT: SE DEVUELVE FACTURA CON SOPORTES COMPLETOSNO ANEXAN AUTORIZACION DE URGENCIA PARA PODER PROCESAR LA AFACTURA. SOLICITARLA ALA CAPAUTORIZACIONES@EPSDELAGENTE. COM.CO. YUFREY HERANDEZ</t>
  </si>
  <si>
    <t>TARIFA: SE REALIZA OBJECCION MAYOR VALOR COBRADO EN CUPS890701 T/P $45.990 DIFERENCIA $19.710 SE GLOSA LA DIFERENCIA .CAROLINA MOSQUERA</t>
  </si>
  <si>
    <t>AUTORIZACION. se devuelve factura con soportes completosno anexan autorizacion ,ni reporte enla paiwe solicitarla para darle tramite ala factura. yufrey hernnadez</t>
  </si>
  <si>
    <t>AUTORIZACION. se devuelve factura con soportes completosno anexan autorizacion delos servicios .solicitarla alacapau torizaciones@epsdelagente.com.co . yufrey hernnsadez</t>
  </si>
  <si>
    <t>AUTORIZACION. se deveulve factura con soportes completosno soportan autorizacion de los servicios solicitarla ala ca pautorizaciones@epsdelagente.com.co.</t>
  </si>
  <si>
    <t>GLOSA TOTAL:,USUARIO NO APARECE REGISTRADO EN PAIWEDCON LA VACUNA FACTURADA,ANEXAR REPORTE.CAROLINA MOSQUERA</t>
  </si>
  <si>
    <t>AUT:se devuelve factura con soportes completos no anexanautorizacion del laboratorio troponina cup : 903437 correo enviado no corresponde. solicitarlo capautorizaciones@epsdelagente.com.co yufrey</t>
  </si>
  <si>
    <t>AUT: SE DEVEULVE FACTURA CON SOPORTES COMPLETOSNO ANEXAN AUTORIZACION DE LOS SERVICIOS SOLICITARLA CAPAUTORIZACIONES@EPSDELAGNTE.COM.CO YUFREY HERNSNDEZ</t>
  </si>
  <si>
    <t>AUT: SE DEVUELVE FACTURA CON SOPORTES COMPLETOSNO ANEXAN AUTORIZACION DEL SERVICIO DE URGENCIAS . SOLICITARLA ALA CAPAUTORIZACIONES@EPSDELAGENTE.COM.CO PARA DAR TRAMITE ALA FACTURA.YUFREY HERNANDEZ</t>
  </si>
  <si>
    <t>PAIWEB:SE DEVUELVE FACTURA CON TODOS SUS SOPORTESUSUARIO NO APARECE REGISTRADO EN PAIMEB CON LA VACUNA FACTURADA,ANEXAR REPORTE.CAROLINA MOSQUERA</t>
  </si>
  <si>
    <t>AUT: SE DEVUELVE FACTURA SERVICIO DERIVADO DE URGENCIAS NO CUENTA CON AUTORIZACION POR PARACLINICOS, AL VALIDAR LOS CORR EOS DE SOLICITUD SE ENCUENTRAN ERRADOS FAVOR SOLICITAR AL CO RREO CAPAUTORIZACIONES@EPSDELAGENTE.COM.CO PARA DAR TRAMITE. JNNIFER REBOLLEDO VALDERRAMA</t>
  </si>
  <si>
    <t>AUT/TARIFAS:SE DEVUELVE FACTURA CON SOPORTES COMPLETOS,SERVICIO DE LABORATORIO POR FUERA DEL PGP,NO CUENTA CON AUTO RIZACION NAP DE 15 DIGITOS 2-SE OBJETA SERVICIO FACTURADOS CON VALOR SOAT 2023,SE RECONOCE SOAT 2022.CAROLINA MOSQUERA</t>
  </si>
  <si>
    <t>AUT: SE DEVUELVE FACTURA NO CUENTA CON AUTORIZACION POR PARACLINICOS SERVICIOS DERIVADOS DE URGENCIAS CORREOS DE SOLICIT UD SE ENCUENTRAN ERRADOS SE DEBE DE SOLICITAR AL CORREO CAPA UTORIZACIONES@EPSDELAGENTE.COM.CO FAVOR VALIDAR.JENNIFER R</t>
  </si>
  <si>
    <t>AUTORIZACION:SE REALIZA DEVOLUCION CON SOPORTES COMPLETOS,SERVICIO EXAMENES DE LABORATORIO CUPS 906913,903859 Y 903864 NO CUENTAN CON AUTORIZACION NAP DE 15 DIGITOS.CAROLINA MOSQU ERA TRIVIÑO</t>
  </si>
  <si>
    <t>PAIWEB:SE DEVUELVE FACTURA CON TODOS SUS SOPORTES,USUARIO NO APARECE REGISTRADO EN PAIWEB CON LA VACUNA FACTURADA,ANEXAR REPORTE.CAROLINA MOSQUERA TRI</t>
  </si>
  <si>
    <t>PAIWEB:SE DEVUELVE FACTURA CON TODOS SUS SOPORTES COMPLETOS,EN PAIWEB EN LA FECHA REPORTADA,POR FAVOR ANEXAR REPORTE.CAR OLINA MOSQUERA TRIVIÑO</t>
  </si>
  <si>
    <t>UTORIZACION:SE REALIZA DEVOLUCION CON SOPORTES COMPLETOS,SERVICIO DE HOSPITALIZACION NO CUENTAN CON AUTORIZACION NAP DE 15 DIGITOS 2-SE RECONOCERAN TARIFAS PACTADAS SEGUN NT. CAROLINA MOSQUERA TRIVIÑO</t>
  </si>
  <si>
    <t>AUT/TARIFAS:SE DEVUELVE FACTURA CON SOPORTES COMPLETOS,SERVICIO DE LABORATORIO FUERA DEL PGP NO CUENTA CON AUTORIZA CION NAP DE 15 DIGITOS,2-SE OBJETA SERVICIO FACTURADOS CON VALOR SOAT 2023,SE RECONOCE SOAT 2022 3-ESTAN SOLICITANDO LA AUTORIZACION AL CORREO ERRADO,DEBE SER A: autorizacionescap@epsdelagente.com.co.CAROLINA MOSQUERA TRIVIÑO</t>
  </si>
  <si>
    <t>SE DEVUELVE FACTURA CON SOPORTES COMPLETOS,SERVICIO DE LABORATORIO CUPS 903864 ,CUPS 903859 Y CUPS 903813 NO CUENTA CON AUTORIZACION NAP DE 15 DIGITOS</t>
  </si>
  <si>
    <t>PAIWEB: SE DEVUELVE FACTURA CON SOPORTES COMPLETOS, USUARIO NO APARECE REGISTRADO EN PAIWEB EN LA FECHA REPORTADA, POR FAVOR ANEXAR REPORTE.</t>
  </si>
  <si>
    <t>SE DEVUELVE FACTURA CON SOPORTES COMPLETOS,SERVICIO DE LABORATORIO CUPS 906317 CUPS 903866 Y CUPS 903867 NO CUENTA CON AUTORIZACION NAP DE 15 DIGITOS.</t>
  </si>
  <si>
    <t xml:space="preserve">SE DEVUELVE FACTURA CON SOPORTES COMPLETOS,SERVICIO DE URGENCIAS NO CUENTA CON AUTORIZACION NAP DE 15 DIGITOS    </t>
  </si>
  <si>
    <t xml:space="preserve">SE DEVUELVE FACTURA CON SOPORTES COMPLETOS,SERVICIO DE LABORATORIO CUPS 906913 NO CUENTA CON AUTORIZACION NAP DE 15 DIGITOS </t>
  </si>
  <si>
    <t>SE DEVUELVE FACTURA CON SOPORTES COMPLETOS,SERVICIO DE LABORATORIO CUPS 903828 ,CUPS 903866  Y CUPS 903867 NO CUENTA CON AUTORIZACION NAP DE 15 DIGITOS</t>
  </si>
  <si>
    <t xml:space="preserve">SE DEVUELVE FACTURA CON SOPORTES COMPLETOS,SERVICIO DE LABORATORIO CUPS 906913,CUPS 903866 Y CUPS 903867 NO CUENTA CON AUTORIZACION NAP DE 15 DIGITOS    </t>
  </si>
  <si>
    <t>PAIWEB: SE DEVUELVE FACTURA CON SOPORTES COMPLETOS, USUARIO NO APARECE REGISTRADO EN PAIWEB EN LA FECHA REPORTADA,POR FAVOR ANEXAR REPORTE.</t>
  </si>
  <si>
    <t>PAIWEB: SE DEVUELVE FACTURA CON SOPORTES COMPLETOS, USUARIO SOLO TIENE REGISTRADA LA VACUNA INFLUENZA TRIVALENTE ADULTOS EN LA FECHA REPORTADA POR USTEDES, PERO LAS OTRAS VACUNAS ( POLIO,, DPT,VARICELA Y TRIPLE VIRAL) NO APARECEN REGISTRADAS EN PAIWEB EN LA FECHA REPORTADA,POR FAVOR ANEXAR REPORTE.</t>
  </si>
  <si>
    <t>PAIWEB: SE DEVUELVE FACTURA CON SOPORTES COMPLETOS, USUARIO NO APARECE REGISTRADO EN PAIWEB EN LA FECHA REPORTADA,POR FAVOR ANEXAR REPORTE</t>
  </si>
  <si>
    <t>PAIWEB: SE DEVUELVE FACTURA CON SOPORTES COMPLETOS, uSUARIO NO APARECE REGISTRADO EN PAIWEB EN LA FECHA REPORTADA, POR FAVOR ANEXAR REPORTE.</t>
  </si>
  <si>
    <t xml:space="preserve">SE DEVUELVE FACTURA CON SOPORTES COMPLETOS,SERVICIO DE URGENCIAS NO CUENTA CON AUTORIZACION NAP DE 15 DIGITOS </t>
  </si>
  <si>
    <t>SE REALIZA DEVOLUCION CON SOPORTES COMPLETOS, SERVICIO EXAMEN DE LABORATORIO CUPS 906913 POR VALOR $62.800 NO CUENTAN CON AUTORIZACION NAP DE 15 DIGITOS.</t>
  </si>
  <si>
    <t xml:space="preserve">SE DEVUELVE FACTURA CON SOPORTES COMPLETOS,SERVICIO DE LABORATORIO CUPS  906913 NO CUENTA CON AUTORIZACION NAP DE 15 DIGITOS </t>
  </si>
  <si>
    <t>SE REALIZA DEVOLUCION CON SOPORTES COMPLETOS,SERVICIO EXAMENES DE LABORATORIO CUPS  903864, 903437, 903859 NO CUENTAN CON AUTORIZACION NAP DE 15 DIGITOS.</t>
  </si>
  <si>
    <t xml:space="preserve">SE DEVUELVE FACTURA CON SOPORTES COMPLETOS,SERVICIO DE LABORATORIO CUPS 906913, CUPS903866 Y CUPS 903867 NO CUENTA CON AUTORIZACION NAP DE 15 DIGITOS    </t>
  </si>
  <si>
    <t xml:space="preserve">SE DEVUELVE FACTURA CON SOPORTES COMPLETOS,SERVICIO DE LABORATORIO CUPS 903866 Y CUPS 903867 NO CUENTA CON AUTORIZACION NAP DE 15 DIGITOS    </t>
  </si>
  <si>
    <t>SE DEVUELVE FACTURA CON SOPORTES COMPLETOS,SERVICIO DE LABORATORIO CUPS 904904 CUPS 906913 NO CUENTA CON AUTORIZACION NAP DE 15 DIGITOS.</t>
  </si>
  <si>
    <t>SE DEVUELVE FACTURA CON SOPORTES COMPLETOS,SERVICIO DE LABORATORIO CUPS 903437 NO CUENTA CON AUTORIZACION NAP DE 15 DIGITOS</t>
  </si>
  <si>
    <t xml:space="preserve">SE DEVUELVE FACTURA CON SOPORTES COMPLETOS,SERVICIO DE LABORATORIO CUPS 906913 NO CUENTA CON AUTORIZACION NAP DE 15 DIGITOS   </t>
  </si>
  <si>
    <t>SE REALIZA DEVOLUCION CON SOPORTES COMPLETOS, SERVICIO EXAMEN DE LABORATORIO CUPS 906913 NO CUENTAN CON AUTORIZACION NAP DE 15 DIGITOS.</t>
  </si>
  <si>
    <t>FACTURA PENDIENTE EN PROGRAMACION DE PAGO</t>
  </si>
  <si>
    <t>Factura Covid-19</t>
  </si>
  <si>
    <t>28.07.2023</t>
  </si>
  <si>
    <t>31.08.2023</t>
  </si>
  <si>
    <t>17.11.2022</t>
  </si>
  <si>
    <t>27.07.2023</t>
  </si>
  <si>
    <t>ESTADO DOS</t>
  </si>
  <si>
    <t>RADICADA A LA ADRES PENDIENTE RESPUESTA</t>
  </si>
  <si>
    <t>FACTURA CANCELADA</t>
  </si>
  <si>
    <t>FACTURA GLOSA PENDIENTE POR CONCILIAR</t>
  </si>
  <si>
    <t>FACTURA PENDIENTE EN PROGRAMACION DE PAGO - GLOSA PENDIENTE POR CONCILIAR</t>
  </si>
  <si>
    <t>Leidy Escobar</t>
  </si>
  <si>
    <t>Cartera - ESE Salud Pereira</t>
  </si>
  <si>
    <t>ESTADO EPS SEPTIEMBRE 09</t>
  </si>
  <si>
    <t>SANTIAGO DE CALI , SEPTIEMBRE 08 DE 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</si>
</sst>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 #,##0.00_-;_-* &quot;-&quot;??_-;_-@_-"/>
    <numFmt numFmtId="165" formatCode="&quot;$&quot;\ #,##0;[Red]&quot;$&quot;\ #,##0"/>
    <numFmt numFmtId="166" formatCode="&quot;$&quot;\ #,##0"/>
    <numFmt numFmtId="167" formatCode="_-* #,##0_-;\-* #,##0_-;_-* &quot;-&quot;??_-;_-@_-"/>
  </numFmts>
  <fonts count="23"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name val="Calibri"/>
      <family val="2"/>
      <scheme val="minor"/>
    </font>
    <font>
      <sz val="10"/>
      <name val="Arial"/>
      <family val="2"/>
    </font>
    <font>
      <sz val="10"/>
      <color indexed="8"/>
      <name val="Arial"/>
      <family val="2"/>
    </font>
    <font>
      <b/>
      <sz val="10"/>
      <color indexed="8"/>
      <name val="Arial"/>
      <family val="2"/>
    </font>
    <font>
      <b/>
      <sz val="11"/>
      <name val="Calibri"/>
      <family val="2"/>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39997558519241921"/>
        <bgColor indexed="64"/>
      </patternFill>
    </fill>
    <fill>
      <patternFill patternType="solid">
        <fgColor rgb="FF92D050"/>
        <bgColor indexed="64"/>
      </patternFill>
    </fill>
    <fill>
      <patternFill patternType="solid">
        <fgColor theme="7" tint="0.59999389629810485"/>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164" fontId="1" fillId="0" borderId="0" applyFont="0" applyFill="0" applyBorder="0" applyAlignment="0" applyProtection="0"/>
    <xf numFmtId="0" fontId="19" fillId="0" borderId="0"/>
  </cellStyleXfs>
  <cellXfs count="72">
    <xf numFmtId="0" fontId="0" fillId="0" borderId="0" xfId="0"/>
    <xf numFmtId="14" fontId="0" fillId="0" borderId="0" xfId="0" applyNumberFormat="1"/>
    <xf numFmtId="0" fontId="0" fillId="0" borderId="10" xfId="0" applyBorder="1"/>
    <xf numFmtId="0" fontId="18" fillId="0" borderId="10" xfId="0" applyFont="1" applyBorder="1" applyAlignment="1" applyProtection="1">
      <alignment horizontal="left" vertical="center"/>
      <protection locked="0"/>
    </xf>
    <xf numFmtId="0" fontId="20" fillId="0" borderId="0" xfId="43" applyFont="1"/>
    <xf numFmtId="0" fontId="20" fillId="0" borderId="11" xfId="43" applyFont="1" applyBorder="1" applyAlignment="1">
      <alignment horizontal="centerContinuous"/>
    </xf>
    <xf numFmtId="0" fontId="20" fillId="0" borderId="12" xfId="43" applyFont="1" applyBorder="1" applyAlignment="1">
      <alignment horizontal="centerContinuous"/>
    </xf>
    <xf numFmtId="0" fontId="21" fillId="0" borderId="11" xfId="43" applyFont="1" applyBorder="1" applyAlignment="1">
      <alignment horizontal="centerContinuous" vertical="center"/>
    </xf>
    <xf numFmtId="0" fontId="21" fillId="0" borderId="13" xfId="43" applyFont="1" applyBorder="1" applyAlignment="1">
      <alignment horizontal="centerContinuous" vertical="center"/>
    </xf>
    <xf numFmtId="0" fontId="21" fillId="0" borderId="12" xfId="43" applyFont="1" applyBorder="1" applyAlignment="1">
      <alignment horizontal="centerContinuous" vertical="center"/>
    </xf>
    <xf numFmtId="0" fontId="21" fillId="0" borderId="14" xfId="43" applyFont="1" applyBorder="1" applyAlignment="1">
      <alignment horizontal="centerContinuous" vertical="center"/>
    </xf>
    <xf numFmtId="0" fontId="20" fillId="0" borderId="15" xfId="43" applyFont="1" applyBorder="1" applyAlignment="1">
      <alignment horizontal="centerContinuous"/>
    </xf>
    <xf numFmtId="0" fontId="20" fillId="0" borderId="16" xfId="43" applyFont="1" applyBorder="1" applyAlignment="1">
      <alignment horizontal="centerContinuous"/>
    </xf>
    <xf numFmtId="0" fontId="21" fillId="0" borderId="17" xfId="43" applyFont="1" applyBorder="1" applyAlignment="1">
      <alignment horizontal="centerContinuous" vertical="center"/>
    </xf>
    <xf numFmtId="0" fontId="21" fillId="0" borderId="18" xfId="43" applyFont="1" applyBorder="1" applyAlignment="1">
      <alignment horizontal="centerContinuous" vertical="center"/>
    </xf>
    <xf numFmtId="0" fontId="21" fillId="0" borderId="19" xfId="43" applyFont="1" applyBorder="1" applyAlignment="1">
      <alignment horizontal="centerContinuous" vertical="center"/>
    </xf>
    <xf numFmtId="0" fontId="21" fillId="0" borderId="20" xfId="43" applyFont="1" applyBorder="1" applyAlignment="1">
      <alignment horizontal="centerContinuous" vertical="center"/>
    </xf>
    <xf numFmtId="0" fontId="21" fillId="0" borderId="15" xfId="43" applyFont="1" applyBorder="1" applyAlignment="1">
      <alignment horizontal="centerContinuous" vertical="center"/>
    </xf>
    <xf numFmtId="0" fontId="21" fillId="0" borderId="0" xfId="43" applyFont="1" applyAlignment="1">
      <alignment horizontal="centerContinuous" vertical="center"/>
    </xf>
    <xf numFmtId="0" fontId="21" fillId="0" borderId="16" xfId="43" applyFont="1" applyBorder="1" applyAlignment="1">
      <alignment horizontal="centerContinuous" vertical="center"/>
    </xf>
    <xf numFmtId="0" fontId="21" fillId="0" borderId="21" xfId="43" applyFont="1" applyBorder="1" applyAlignment="1">
      <alignment horizontal="centerContinuous" vertical="center"/>
    </xf>
    <xf numFmtId="0" fontId="20" fillId="0" borderId="17" xfId="43" applyFont="1" applyBorder="1" applyAlignment="1">
      <alignment horizontal="centerContinuous"/>
    </xf>
    <xf numFmtId="0" fontId="20" fillId="0" borderId="19" xfId="43" applyFont="1" applyBorder="1" applyAlignment="1">
      <alignment horizontal="centerContinuous"/>
    </xf>
    <xf numFmtId="0" fontId="20" fillId="0" borderId="15" xfId="43" applyFont="1" applyBorder="1"/>
    <xf numFmtId="0" fontId="20" fillId="0" borderId="16" xfId="43" applyFont="1" applyBorder="1"/>
    <xf numFmtId="0" fontId="21" fillId="0" borderId="0" xfId="43" applyFont="1"/>
    <xf numFmtId="14" fontId="20" fillId="0" borderId="0" xfId="43" applyNumberFormat="1" applyFont="1"/>
    <xf numFmtId="14" fontId="20" fillId="0" borderId="0" xfId="43" applyNumberFormat="1" applyFont="1" applyAlignment="1">
      <alignment horizontal="left"/>
    </xf>
    <xf numFmtId="0" fontId="21" fillId="0" borderId="0" xfId="43" applyFont="1" applyAlignment="1">
      <alignment horizontal="center"/>
    </xf>
    <xf numFmtId="1" fontId="21" fillId="0" borderId="0" xfId="43" applyNumberFormat="1" applyFont="1" applyAlignment="1">
      <alignment horizontal="center"/>
    </xf>
    <xf numFmtId="1" fontId="20" fillId="0" borderId="0" xfId="43" applyNumberFormat="1" applyFont="1" applyAlignment="1">
      <alignment horizontal="center"/>
    </xf>
    <xf numFmtId="165" fontId="20" fillId="0" borderId="0" xfId="43" applyNumberFormat="1" applyFont="1" applyAlignment="1">
      <alignment horizontal="right"/>
    </xf>
    <xf numFmtId="1" fontId="20" fillId="0" borderId="18" xfId="43" applyNumberFormat="1" applyFont="1" applyBorder="1" applyAlignment="1">
      <alignment horizontal="center"/>
    </xf>
    <xf numFmtId="165" fontId="20" fillId="0" borderId="18" xfId="43" applyNumberFormat="1" applyFont="1" applyBorder="1" applyAlignment="1">
      <alignment horizontal="right"/>
    </xf>
    <xf numFmtId="165" fontId="21" fillId="0" borderId="0" xfId="43" applyNumberFormat="1" applyFont="1" applyAlignment="1">
      <alignment horizontal="right"/>
    </xf>
    <xf numFmtId="0" fontId="20" fillId="0" borderId="0" xfId="43" applyFont="1" applyAlignment="1">
      <alignment horizontal="center"/>
    </xf>
    <xf numFmtId="1" fontId="21" fillId="0" borderId="22" xfId="43" applyNumberFormat="1" applyFont="1" applyBorder="1" applyAlignment="1">
      <alignment horizontal="center"/>
    </xf>
    <xf numFmtId="165" fontId="21" fillId="0" borderId="22" xfId="43" applyNumberFormat="1" applyFont="1" applyBorder="1" applyAlignment="1">
      <alignment horizontal="right"/>
    </xf>
    <xf numFmtId="165" fontId="20" fillId="0" borderId="0" xfId="43" applyNumberFormat="1" applyFont="1"/>
    <xf numFmtId="165" fontId="21" fillId="0" borderId="18" xfId="43" applyNumberFormat="1" applyFont="1" applyBorder="1"/>
    <xf numFmtId="165" fontId="20" fillId="0" borderId="18" xfId="43" applyNumberFormat="1" applyFont="1" applyBorder="1"/>
    <xf numFmtId="165" fontId="21" fillId="0" borderId="0" xfId="43" applyNumberFormat="1" applyFont="1"/>
    <xf numFmtId="0" fontId="20" fillId="0" borderId="17" xfId="43" applyFont="1" applyBorder="1"/>
    <xf numFmtId="0" fontId="20" fillId="0" borderId="18" xfId="43" applyFont="1" applyBorder="1"/>
    <xf numFmtId="0" fontId="20" fillId="0" borderId="19" xfId="43" applyFont="1" applyBorder="1"/>
    <xf numFmtId="0" fontId="16" fillId="0" borderId="23" xfId="0" applyFont="1" applyBorder="1" applyAlignment="1">
      <alignment horizontal="center" vertical="center" wrapText="1"/>
    </xf>
    <xf numFmtId="0" fontId="16" fillId="33" borderId="23" xfId="0" applyFont="1" applyFill="1" applyBorder="1" applyAlignment="1">
      <alignment horizontal="center" vertical="center" wrapText="1"/>
    </xf>
    <xf numFmtId="14" fontId="16" fillId="0" borderId="23" xfId="0" applyNumberFormat="1" applyFont="1" applyBorder="1" applyAlignment="1">
      <alignment horizontal="center" vertical="center" wrapText="1"/>
    </xf>
    <xf numFmtId="0" fontId="16" fillId="34" borderId="23" xfId="0" applyFont="1" applyFill="1" applyBorder="1" applyAlignment="1">
      <alignment horizontal="center" vertical="center" wrapText="1"/>
    </xf>
    <xf numFmtId="167" fontId="16" fillId="0" borderId="23" xfId="42" applyNumberFormat="1" applyFont="1" applyBorder="1" applyAlignment="1">
      <alignment horizontal="center" vertical="center" wrapText="1"/>
    </xf>
    <xf numFmtId="167" fontId="16" fillId="34" borderId="23" xfId="42" applyNumberFormat="1" applyFont="1" applyFill="1" applyBorder="1" applyAlignment="1">
      <alignment horizontal="center" vertical="center" wrapText="1"/>
    </xf>
    <xf numFmtId="0" fontId="0" fillId="0" borderId="23" xfId="0" applyBorder="1"/>
    <xf numFmtId="14" fontId="0" fillId="0" borderId="23" xfId="0" applyNumberFormat="1" applyBorder="1"/>
    <xf numFmtId="0" fontId="16" fillId="0" borderId="0" xfId="0" applyFont="1"/>
    <xf numFmtId="0" fontId="16" fillId="0" borderId="0" xfId="0" applyFont="1" applyAlignment="1">
      <alignment horizontal="center" vertical="center" wrapText="1"/>
    </xf>
    <xf numFmtId="167" fontId="0" fillId="0" borderId="23" xfId="42" applyNumberFormat="1" applyFont="1" applyBorder="1"/>
    <xf numFmtId="167" fontId="0" fillId="0" borderId="0" xfId="42" applyNumberFormat="1" applyFont="1"/>
    <xf numFmtId="167" fontId="16" fillId="0" borderId="0" xfId="42" applyNumberFormat="1" applyFont="1"/>
    <xf numFmtId="14" fontId="16" fillId="0" borderId="0" xfId="0" applyNumberFormat="1" applyFont="1"/>
    <xf numFmtId="167" fontId="22" fillId="0" borderId="23" xfId="42" applyNumberFormat="1" applyFont="1" applyBorder="1" applyAlignment="1">
      <alignment horizontal="center" vertical="center" wrapText="1"/>
    </xf>
    <xf numFmtId="167" fontId="22" fillId="35" borderId="23" xfId="42" applyNumberFormat="1" applyFont="1" applyFill="1" applyBorder="1" applyAlignment="1">
      <alignment horizontal="center" vertical="center" wrapText="1"/>
    </xf>
    <xf numFmtId="0" fontId="16" fillId="0" borderId="0" xfId="42" applyNumberFormat="1" applyFont="1"/>
    <xf numFmtId="0" fontId="22" fillId="35" borderId="23" xfId="42" applyNumberFormat="1" applyFont="1" applyFill="1" applyBorder="1" applyAlignment="1">
      <alignment horizontal="center" vertical="center" wrapText="1"/>
    </xf>
    <xf numFmtId="0" fontId="0" fillId="0" borderId="23" xfId="42" applyNumberFormat="1" applyFont="1" applyBorder="1"/>
    <xf numFmtId="0" fontId="0" fillId="0" borderId="0" xfId="42" applyNumberFormat="1" applyFont="1"/>
    <xf numFmtId="166" fontId="21" fillId="0" borderId="0" xfId="43" applyNumberFormat="1" applyFont="1" applyAlignment="1">
      <alignment horizontal="right"/>
    </xf>
    <xf numFmtId="167" fontId="16" fillId="0" borderId="0" xfId="0" applyNumberFormat="1" applyFont="1"/>
    <xf numFmtId="1" fontId="20" fillId="0" borderId="0" xfId="43" applyNumberFormat="1" applyFont="1" applyFill="1" applyAlignment="1">
      <alignment horizontal="center"/>
    </xf>
    <xf numFmtId="165" fontId="20" fillId="0" borderId="0" xfId="43" applyNumberFormat="1" applyFont="1" applyFill="1" applyAlignment="1">
      <alignment horizontal="right"/>
    </xf>
    <xf numFmtId="166" fontId="20" fillId="0" borderId="0" xfId="43" applyNumberFormat="1" applyFont="1" applyFill="1" applyAlignment="1">
      <alignment horizontal="right"/>
    </xf>
    <xf numFmtId="1" fontId="20" fillId="0" borderId="18" xfId="43" applyNumberFormat="1" applyFont="1" applyFill="1" applyBorder="1" applyAlignment="1">
      <alignment horizontal="center"/>
    </xf>
    <xf numFmtId="165" fontId="20" fillId="0" borderId="18" xfId="43" applyNumberFormat="1" applyFont="1" applyFill="1" applyBorder="1" applyAlignment="1">
      <alignment horizontal="right"/>
    </xf>
  </cellXfs>
  <cellStyles count="44">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a"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Millares" xfId="42" builtinId="3"/>
    <cellStyle name="Neutral" xfId="8" builtinId="28" customBuiltin="1"/>
    <cellStyle name="Normal" xfId="0" builtinId="0"/>
    <cellStyle name="Normal 2 2" xfId="43"/>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32</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248150" y="5342518"/>
          <a:ext cx="1878542" cy="347082"/>
        </a:xfrm>
        <a:prstGeom prst="rect">
          <a:avLst/>
        </a:prstGeom>
      </xdr:spPr>
    </xdr:pic>
    <xdr:clientData/>
  </xdr:oneCellAnchor>
  <xdr:twoCellAnchor editAs="oneCell">
    <xdr:from>
      <xdr:col>1</xdr:col>
      <xdr:colOff>31749</xdr:colOff>
      <xdr:row>1</xdr:row>
      <xdr:rowOff>74082</xdr:rowOff>
    </xdr:from>
    <xdr:to>
      <xdr:col>2</xdr:col>
      <xdr:colOff>1121833</xdr:colOff>
      <xdr:row>5</xdr:row>
      <xdr:rowOff>140228</xdr:rowOff>
    </xdr:to>
    <xdr:pic>
      <xdr:nvPicPr>
        <xdr:cNvPr id="3" name="Imagen 2" descr="Nombre de la empresa&#10;&#10;Descripción generada automáticamente con confianza baja">
          <a:extLst>
            <a:ext uri="{FF2B5EF4-FFF2-40B4-BE49-F238E27FC236}">
              <a16:creationId xmlns="" xmlns:a16="http://schemas.microsoft.com/office/drawing/2014/main" id="{C21FBD28-8284-4111-9F6B-999D8F03A5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8424"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6"/>
  <sheetViews>
    <sheetView topLeftCell="A16" workbookViewId="0">
      <selection activeCell="O17" sqref="O17"/>
    </sheetView>
  </sheetViews>
  <sheetFormatPr baseColWidth="10" defaultRowHeight="15" x14ac:dyDescent="0.25"/>
  <sheetData>
    <row r="1" spans="1:12" x14ac:dyDescent="0.25">
      <c r="A1" t="s">
        <v>16</v>
      </c>
      <c r="B1" t="s">
        <v>17</v>
      </c>
      <c r="C1" t="s">
        <v>0</v>
      </c>
      <c r="D1" t="s">
        <v>1</v>
      </c>
      <c r="E1" t="s">
        <v>2</v>
      </c>
      <c r="F1" t="s">
        <v>3</v>
      </c>
      <c r="G1" t="s">
        <v>4</v>
      </c>
      <c r="H1" t="s">
        <v>5</v>
      </c>
      <c r="I1" t="s">
        <v>6</v>
      </c>
      <c r="J1" t="s">
        <v>7</v>
      </c>
      <c r="K1" t="s">
        <v>8</v>
      </c>
      <c r="L1" t="s">
        <v>9</v>
      </c>
    </row>
    <row r="2" spans="1:12" x14ac:dyDescent="0.25">
      <c r="A2">
        <v>816005003</v>
      </c>
      <c r="B2" t="s">
        <v>18</v>
      </c>
      <c r="C2" s="2">
        <v>816005003</v>
      </c>
      <c r="D2" s="3" t="s">
        <v>43</v>
      </c>
      <c r="E2" t="s">
        <v>11</v>
      </c>
      <c r="F2">
        <v>69303</v>
      </c>
      <c r="G2" s="1">
        <v>44669</v>
      </c>
      <c r="H2" s="1">
        <v>44697</v>
      </c>
      <c r="I2">
        <v>145000</v>
      </c>
      <c r="J2">
        <v>145000</v>
      </c>
    </row>
    <row r="3" spans="1:12" x14ac:dyDescent="0.25">
      <c r="A3">
        <v>816005003</v>
      </c>
      <c r="B3" t="s">
        <v>18</v>
      </c>
      <c r="C3" s="2">
        <v>816005003</v>
      </c>
      <c r="D3" s="3" t="s">
        <v>43</v>
      </c>
      <c r="E3" t="s">
        <v>11</v>
      </c>
      <c r="F3">
        <v>74962</v>
      </c>
      <c r="G3" s="1">
        <v>44728</v>
      </c>
      <c r="H3" s="1">
        <v>44761</v>
      </c>
      <c r="I3">
        <v>136000</v>
      </c>
      <c r="J3">
        <v>136000</v>
      </c>
    </row>
    <row r="4" spans="1:12" x14ac:dyDescent="0.25">
      <c r="A4">
        <v>816005003</v>
      </c>
      <c r="B4" t="s">
        <v>18</v>
      </c>
      <c r="C4" s="2">
        <v>816005003</v>
      </c>
      <c r="D4" s="3" t="s">
        <v>43</v>
      </c>
      <c r="E4" t="s">
        <v>11</v>
      </c>
      <c r="F4">
        <v>70205</v>
      </c>
      <c r="G4" s="1">
        <v>44679</v>
      </c>
      <c r="H4" s="1">
        <v>44697</v>
      </c>
      <c r="I4">
        <v>100000</v>
      </c>
      <c r="J4">
        <v>100000</v>
      </c>
    </row>
    <row r="5" spans="1:12" x14ac:dyDescent="0.25">
      <c r="A5">
        <v>816005003</v>
      </c>
      <c r="B5" t="s">
        <v>18</v>
      </c>
      <c r="C5" s="2">
        <v>816005003</v>
      </c>
      <c r="D5" s="3" t="s">
        <v>43</v>
      </c>
      <c r="E5" t="s">
        <v>10</v>
      </c>
      <c r="F5">
        <v>16380</v>
      </c>
      <c r="G5" s="1">
        <v>44653</v>
      </c>
      <c r="H5" s="1">
        <v>44697</v>
      </c>
      <c r="I5">
        <v>83284</v>
      </c>
      <c r="J5">
        <v>19710</v>
      </c>
    </row>
    <row r="6" spans="1:12" x14ac:dyDescent="0.25">
      <c r="A6">
        <v>816005003</v>
      </c>
      <c r="B6" t="s">
        <v>18</v>
      </c>
      <c r="C6" s="2">
        <v>816005003</v>
      </c>
      <c r="D6" s="3" t="s">
        <v>43</v>
      </c>
      <c r="E6" t="s">
        <v>12</v>
      </c>
      <c r="F6">
        <v>27186</v>
      </c>
      <c r="G6" s="1">
        <v>44694</v>
      </c>
      <c r="H6" s="1">
        <v>44727</v>
      </c>
      <c r="I6">
        <v>85300</v>
      </c>
      <c r="J6">
        <v>85300</v>
      </c>
    </row>
    <row r="7" spans="1:12" x14ac:dyDescent="0.25">
      <c r="A7">
        <v>816005003</v>
      </c>
      <c r="B7" t="s">
        <v>18</v>
      </c>
      <c r="C7" s="2">
        <v>816005003</v>
      </c>
      <c r="D7" s="3" t="s">
        <v>43</v>
      </c>
      <c r="E7" t="s">
        <v>11</v>
      </c>
      <c r="F7">
        <v>71817</v>
      </c>
      <c r="G7" s="1">
        <v>44697</v>
      </c>
      <c r="H7" s="1">
        <v>44727</v>
      </c>
      <c r="I7">
        <v>56300</v>
      </c>
      <c r="J7">
        <v>56300</v>
      </c>
    </row>
    <row r="8" spans="1:12" x14ac:dyDescent="0.25">
      <c r="A8">
        <v>816005003</v>
      </c>
      <c r="B8" t="s">
        <v>18</v>
      </c>
      <c r="C8" s="2">
        <v>816005003</v>
      </c>
      <c r="D8" s="3" t="s">
        <v>43</v>
      </c>
      <c r="E8" t="s">
        <v>12</v>
      </c>
      <c r="F8">
        <v>32290</v>
      </c>
      <c r="G8" s="1">
        <v>44800</v>
      </c>
      <c r="H8" s="1">
        <v>44817</v>
      </c>
      <c r="I8">
        <v>56300</v>
      </c>
      <c r="J8">
        <v>56300</v>
      </c>
    </row>
    <row r="9" spans="1:12" x14ac:dyDescent="0.25">
      <c r="A9">
        <v>816005003</v>
      </c>
      <c r="B9" t="s">
        <v>18</v>
      </c>
      <c r="C9" s="2">
        <v>816005003</v>
      </c>
      <c r="D9" s="3" t="s">
        <v>43</v>
      </c>
      <c r="E9" t="s">
        <v>12</v>
      </c>
      <c r="F9">
        <v>30910</v>
      </c>
      <c r="G9" s="1">
        <v>44772</v>
      </c>
      <c r="H9" s="1">
        <v>44792</v>
      </c>
      <c r="I9">
        <v>401301</v>
      </c>
      <c r="J9">
        <v>240770</v>
      </c>
    </row>
    <row r="10" spans="1:12" x14ac:dyDescent="0.25">
      <c r="A10">
        <v>816005003</v>
      </c>
      <c r="B10" t="s">
        <v>18</v>
      </c>
      <c r="C10" s="2">
        <v>816005003</v>
      </c>
      <c r="D10" s="3" t="s">
        <v>43</v>
      </c>
      <c r="E10" t="s">
        <v>12</v>
      </c>
      <c r="F10">
        <v>31947</v>
      </c>
      <c r="G10" s="1">
        <v>44795</v>
      </c>
      <c r="H10" s="1">
        <v>44817</v>
      </c>
      <c r="I10">
        <v>2628240</v>
      </c>
      <c r="J10">
        <v>2628240</v>
      </c>
    </row>
    <row r="11" spans="1:12" x14ac:dyDescent="0.25">
      <c r="A11">
        <v>816005003</v>
      </c>
      <c r="B11" t="s">
        <v>18</v>
      </c>
      <c r="C11" s="2">
        <v>816005003</v>
      </c>
      <c r="D11" s="3" t="s">
        <v>43</v>
      </c>
      <c r="E11" t="s">
        <v>11</v>
      </c>
      <c r="F11">
        <v>80235</v>
      </c>
      <c r="G11" s="1">
        <v>44790</v>
      </c>
      <c r="H11" s="1">
        <v>44817</v>
      </c>
      <c r="I11">
        <v>72400</v>
      </c>
      <c r="J11">
        <v>72400</v>
      </c>
    </row>
    <row r="12" spans="1:12" x14ac:dyDescent="0.25">
      <c r="A12">
        <v>816005003</v>
      </c>
      <c r="B12" t="s">
        <v>18</v>
      </c>
      <c r="C12" s="2">
        <v>816005003</v>
      </c>
      <c r="D12" s="3" t="s">
        <v>43</v>
      </c>
      <c r="E12" t="s">
        <v>11</v>
      </c>
      <c r="F12">
        <v>85205</v>
      </c>
      <c r="G12" s="1">
        <v>44853</v>
      </c>
      <c r="H12" s="1">
        <v>44876</v>
      </c>
      <c r="I12">
        <v>80832</v>
      </c>
      <c r="J12">
        <v>80832</v>
      </c>
    </row>
    <row r="13" spans="1:12" x14ac:dyDescent="0.25">
      <c r="A13">
        <v>816005003</v>
      </c>
      <c r="B13" t="s">
        <v>18</v>
      </c>
      <c r="C13" s="2">
        <v>816005003</v>
      </c>
      <c r="D13" s="3" t="s">
        <v>43</v>
      </c>
      <c r="E13" t="s">
        <v>10</v>
      </c>
      <c r="F13">
        <v>22996</v>
      </c>
      <c r="G13" s="1">
        <v>44893</v>
      </c>
      <c r="H13" s="1">
        <v>44901</v>
      </c>
      <c r="I13">
        <v>261000</v>
      </c>
      <c r="J13">
        <v>261000</v>
      </c>
    </row>
    <row r="14" spans="1:12" x14ac:dyDescent="0.25">
      <c r="A14">
        <v>816005003</v>
      </c>
      <c r="B14" t="s">
        <v>18</v>
      </c>
      <c r="C14" s="2">
        <v>816005003</v>
      </c>
      <c r="D14" s="3" t="s">
        <v>43</v>
      </c>
      <c r="E14" t="s">
        <v>12</v>
      </c>
      <c r="F14">
        <v>37419</v>
      </c>
      <c r="G14" s="1">
        <v>44897</v>
      </c>
      <c r="H14" s="1">
        <v>44938</v>
      </c>
      <c r="I14">
        <v>265084</v>
      </c>
      <c r="J14">
        <v>265084</v>
      </c>
    </row>
    <row r="15" spans="1:12" x14ac:dyDescent="0.25">
      <c r="A15">
        <v>816005003</v>
      </c>
      <c r="B15" t="s">
        <v>18</v>
      </c>
      <c r="C15" s="2">
        <v>816005003</v>
      </c>
      <c r="D15" s="3" t="s">
        <v>43</v>
      </c>
      <c r="E15" t="s">
        <v>12</v>
      </c>
      <c r="F15">
        <v>42705</v>
      </c>
      <c r="G15" s="1">
        <v>44982</v>
      </c>
      <c r="H15" s="1">
        <v>44998</v>
      </c>
      <c r="I15">
        <v>80600</v>
      </c>
      <c r="J15">
        <v>80600</v>
      </c>
    </row>
    <row r="16" spans="1:12" x14ac:dyDescent="0.25">
      <c r="A16">
        <v>816005003</v>
      </c>
      <c r="B16" t="s">
        <v>18</v>
      </c>
      <c r="C16" s="2">
        <v>816005003</v>
      </c>
      <c r="D16" s="3" t="s">
        <v>43</v>
      </c>
      <c r="E16" t="s">
        <v>12</v>
      </c>
      <c r="F16">
        <v>44734</v>
      </c>
      <c r="G16" s="1">
        <v>45019</v>
      </c>
      <c r="H16" s="1">
        <v>45056</v>
      </c>
      <c r="I16">
        <v>6700</v>
      </c>
      <c r="J16">
        <v>6700</v>
      </c>
    </row>
    <row r="17" spans="1:10" x14ac:dyDescent="0.25">
      <c r="A17">
        <v>816005003</v>
      </c>
      <c r="B17" t="s">
        <v>18</v>
      </c>
      <c r="C17" s="2">
        <v>816005003</v>
      </c>
      <c r="D17" s="3" t="s">
        <v>43</v>
      </c>
      <c r="E17" t="s">
        <v>10</v>
      </c>
      <c r="F17">
        <v>25695</v>
      </c>
      <c r="G17" s="1">
        <v>44988</v>
      </c>
      <c r="H17" s="1">
        <v>45030</v>
      </c>
      <c r="I17">
        <v>94700</v>
      </c>
      <c r="J17">
        <v>94700</v>
      </c>
    </row>
    <row r="18" spans="1:10" x14ac:dyDescent="0.25">
      <c r="A18">
        <v>816005003</v>
      </c>
      <c r="B18" t="s">
        <v>18</v>
      </c>
      <c r="C18" s="2">
        <v>816005003</v>
      </c>
      <c r="D18" s="3" t="s">
        <v>43</v>
      </c>
      <c r="E18" t="s">
        <v>12</v>
      </c>
      <c r="F18">
        <v>48671</v>
      </c>
      <c r="G18" s="1">
        <v>45084</v>
      </c>
      <c r="H18" s="1">
        <v>45128</v>
      </c>
      <c r="I18">
        <v>147906</v>
      </c>
      <c r="J18">
        <v>147906</v>
      </c>
    </row>
    <row r="19" spans="1:10" x14ac:dyDescent="0.25">
      <c r="A19">
        <v>816005003</v>
      </c>
      <c r="B19" t="s">
        <v>18</v>
      </c>
      <c r="C19" s="2">
        <v>816005003</v>
      </c>
      <c r="D19" s="3" t="s">
        <v>43</v>
      </c>
      <c r="E19" t="s">
        <v>12</v>
      </c>
      <c r="F19">
        <v>52830</v>
      </c>
      <c r="G19" s="1">
        <v>45130</v>
      </c>
      <c r="H19" s="1">
        <v>45152</v>
      </c>
      <c r="I19">
        <v>94700</v>
      </c>
      <c r="J19">
        <v>94700</v>
      </c>
    </row>
    <row r="20" spans="1:10" x14ac:dyDescent="0.25">
      <c r="A20">
        <v>816005003</v>
      </c>
      <c r="B20" t="s">
        <v>18</v>
      </c>
      <c r="C20" s="2">
        <v>816005003</v>
      </c>
      <c r="D20" s="3" t="s">
        <v>43</v>
      </c>
      <c r="E20" t="s">
        <v>12</v>
      </c>
      <c r="F20">
        <v>50401</v>
      </c>
      <c r="G20" s="1">
        <v>45104</v>
      </c>
      <c r="H20" s="1">
        <v>45139</v>
      </c>
      <c r="I20">
        <v>6700</v>
      </c>
      <c r="J20">
        <v>6700</v>
      </c>
    </row>
    <row r="21" spans="1:10" x14ac:dyDescent="0.25">
      <c r="A21">
        <v>816005003</v>
      </c>
      <c r="B21" t="s">
        <v>18</v>
      </c>
      <c r="C21" s="2">
        <v>816005003</v>
      </c>
      <c r="D21" s="3" t="s">
        <v>43</v>
      </c>
      <c r="E21" t="s">
        <v>11</v>
      </c>
      <c r="F21">
        <v>100339</v>
      </c>
      <c r="G21" s="1">
        <v>45040</v>
      </c>
      <c r="H21" s="1">
        <v>45056</v>
      </c>
      <c r="I21">
        <v>6700</v>
      </c>
      <c r="J21">
        <v>6700</v>
      </c>
    </row>
    <row r="22" spans="1:10" x14ac:dyDescent="0.25">
      <c r="A22">
        <v>816005003</v>
      </c>
      <c r="B22" t="s">
        <v>18</v>
      </c>
      <c r="C22" s="2">
        <v>816005003</v>
      </c>
      <c r="D22" s="3" t="s">
        <v>43</v>
      </c>
      <c r="E22" t="s">
        <v>10</v>
      </c>
      <c r="F22">
        <v>29659</v>
      </c>
      <c r="G22" s="1">
        <v>45119</v>
      </c>
      <c r="H22" s="1">
        <v>45152</v>
      </c>
      <c r="I22">
        <v>199200</v>
      </c>
      <c r="J22">
        <v>199200</v>
      </c>
    </row>
    <row r="23" spans="1:10" x14ac:dyDescent="0.25">
      <c r="A23">
        <v>816005003</v>
      </c>
      <c r="B23" t="s">
        <v>18</v>
      </c>
      <c r="C23" s="2">
        <v>816005003</v>
      </c>
      <c r="D23" s="3" t="s">
        <v>43</v>
      </c>
      <c r="E23" t="s">
        <v>10</v>
      </c>
      <c r="F23">
        <v>29296</v>
      </c>
      <c r="G23" s="1">
        <v>45107</v>
      </c>
      <c r="H23" s="1">
        <v>45139</v>
      </c>
      <c r="I23">
        <v>6700</v>
      </c>
      <c r="J23">
        <v>6700</v>
      </c>
    </row>
    <row r="24" spans="1:10" x14ac:dyDescent="0.25">
      <c r="A24">
        <v>816005003</v>
      </c>
      <c r="B24" t="s">
        <v>18</v>
      </c>
      <c r="C24" s="2">
        <v>816005003</v>
      </c>
      <c r="D24" s="3" t="s">
        <v>43</v>
      </c>
      <c r="E24" t="s">
        <v>12</v>
      </c>
      <c r="F24">
        <v>52483</v>
      </c>
      <c r="G24" s="1">
        <v>45126</v>
      </c>
      <c r="H24" s="1">
        <v>45153</v>
      </c>
      <c r="I24">
        <v>26800</v>
      </c>
      <c r="J24">
        <v>26800</v>
      </c>
    </row>
    <row r="25" spans="1:10" x14ac:dyDescent="0.25">
      <c r="A25">
        <v>816005003</v>
      </c>
      <c r="B25" t="s">
        <v>18</v>
      </c>
      <c r="C25" s="2">
        <v>816005003</v>
      </c>
      <c r="D25" s="3" t="s">
        <v>43</v>
      </c>
      <c r="E25" t="s">
        <v>11</v>
      </c>
      <c r="F25">
        <v>104540</v>
      </c>
      <c r="G25" s="1">
        <v>45114</v>
      </c>
      <c r="H25" s="1">
        <v>45153</v>
      </c>
      <c r="I25">
        <v>200700</v>
      </c>
      <c r="J25">
        <v>200700</v>
      </c>
    </row>
    <row r="26" spans="1:10" x14ac:dyDescent="0.25">
      <c r="A26">
        <v>816005003</v>
      </c>
      <c r="B26" t="s">
        <v>18</v>
      </c>
      <c r="C26" s="2">
        <v>816005003</v>
      </c>
      <c r="D26" s="3" t="s">
        <v>43</v>
      </c>
      <c r="E26" t="s">
        <v>10</v>
      </c>
      <c r="F26">
        <v>29053</v>
      </c>
      <c r="G26" s="1">
        <v>45099</v>
      </c>
      <c r="H26" s="1">
        <v>45126</v>
      </c>
      <c r="I26">
        <v>86601</v>
      </c>
      <c r="J26">
        <v>86601</v>
      </c>
    </row>
    <row r="27" spans="1:10" x14ac:dyDescent="0.25">
      <c r="A27">
        <v>816005003</v>
      </c>
      <c r="B27" t="s">
        <v>18</v>
      </c>
      <c r="C27" s="2">
        <v>816005003</v>
      </c>
      <c r="D27" s="3" t="s">
        <v>43</v>
      </c>
      <c r="E27" t="s">
        <v>11</v>
      </c>
      <c r="F27">
        <v>103626</v>
      </c>
      <c r="G27" s="1">
        <v>45098</v>
      </c>
      <c r="H27" s="1">
        <v>45139</v>
      </c>
      <c r="I27">
        <v>6700</v>
      </c>
      <c r="J27">
        <v>6700</v>
      </c>
    </row>
    <row r="28" spans="1:10" x14ac:dyDescent="0.25">
      <c r="A28">
        <v>816005003</v>
      </c>
      <c r="B28" t="s">
        <v>18</v>
      </c>
      <c r="C28" s="2">
        <v>816005003</v>
      </c>
      <c r="D28" s="3" t="s">
        <v>43</v>
      </c>
      <c r="E28" t="s">
        <v>12</v>
      </c>
      <c r="F28">
        <v>51990</v>
      </c>
      <c r="G28" s="1">
        <v>45120</v>
      </c>
      <c r="H28" s="1">
        <v>45152</v>
      </c>
      <c r="I28">
        <v>62800</v>
      </c>
      <c r="J28">
        <v>62800</v>
      </c>
    </row>
    <row r="29" spans="1:10" x14ac:dyDescent="0.25">
      <c r="A29">
        <v>816005003</v>
      </c>
      <c r="B29" t="s">
        <v>18</v>
      </c>
      <c r="C29" s="2">
        <v>816005003</v>
      </c>
      <c r="D29" s="3" t="s">
        <v>43</v>
      </c>
      <c r="E29" t="s">
        <v>11</v>
      </c>
      <c r="F29">
        <v>105365</v>
      </c>
      <c r="G29" s="1">
        <v>45131</v>
      </c>
      <c r="H29" s="1">
        <v>45153</v>
      </c>
      <c r="I29">
        <v>6700</v>
      </c>
      <c r="J29">
        <v>6700</v>
      </c>
    </row>
    <row r="30" spans="1:10" x14ac:dyDescent="0.25">
      <c r="A30">
        <v>816005003</v>
      </c>
      <c r="B30" t="s">
        <v>18</v>
      </c>
      <c r="C30" s="2">
        <v>816005003</v>
      </c>
      <c r="D30" s="3" t="s">
        <v>43</v>
      </c>
      <c r="E30" t="s">
        <v>11</v>
      </c>
      <c r="F30">
        <v>104967</v>
      </c>
      <c r="G30" s="1">
        <v>45121</v>
      </c>
      <c r="H30" s="1">
        <v>45152</v>
      </c>
      <c r="I30">
        <v>86700</v>
      </c>
      <c r="J30">
        <v>86700</v>
      </c>
    </row>
    <row r="31" spans="1:10" x14ac:dyDescent="0.25">
      <c r="A31">
        <v>816005003</v>
      </c>
      <c r="B31" t="s">
        <v>18</v>
      </c>
      <c r="C31" s="2">
        <v>816005003</v>
      </c>
      <c r="D31" s="3" t="s">
        <v>43</v>
      </c>
      <c r="E31" t="s">
        <v>11</v>
      </c>
      <c r="F31">
        <v>66601</v>
      </c>
      <c r="G31" s="1">
        <v>44638</v>
      </c>
      <c r="H31" s="1">
        <v>44669</v>
      </c>
      <c r="I31">
        <v>338400</v>
      </c>
      <c r="J31">
        <v>338400</v>
      </c>
    </row>
    <row r="32" spans="1:10" x14ac:dyDescent="0.25">
      <c r="A32">
        <v>816005003</v>
      </c>
      <c r="B32" t="s">
        <v>18</v>
      </c>
      <c r="C32" s="2">
        <v>816005003</v>
      </c>
      <c r="D32" s="3" t="s">
        <v>43</v>
      </c>
      <c r="E32" t="s">
        <v>12</v>
      </c>
      <c r="F32">
        <v>26535</v>
      </c>
      <c r="G32" s="1">
        <v>44682</v>
      </c>
      <c r="H32" s="1">
        <v>44727</v>
      </c>
      <c r="I32">
        <v>56300</v>
      </c>
      <c r="J32">
        <v>56300</v>
      </c>
    </row>
    <row r="33" spans="1:10" x14ac:dyDescent="0.25">
      <c r="A33">
        <v>816005003</v>
      </c>
      <c r="B33" t="s">
        <v>18</v>
      </c>
      <c r="C33" s="2">
        <v>816005003</v>
      </c>
      <c r="D33" s="3" t="s">
        <v>43</v>
      </c>
      <c r="E33" t="s">
        <v>11</v>
      </c>
      <c r="F33">
        <v>70032</v>
      </c>
      <c r="G33" s="1">
        <v>44677</v>
      </c>
      <c r="H33" s="1">
        <v>44697</v>
      </c>
      <c r="I33">
        <v>521700</v>
      </c>
      <c r="J33">
        <v>521700</v>
      </c>
    </row>
    <row r="34" spans="1:10" x14ac:dyDescent="0.25">
      <c r="A34">
        <v>816005003</v>
      </c>
      <c r="B34" t="s">
        <v>18</v>
      </c>
      <c r="C34" s="2">
        <v>816005003</v>
      </c>
      <c r="D34" s="3" t="s">
        <v>43</v>
      </c>
      <c r="E34" t="s">
        <v>11</v>
      </c>
      <c r="F34">
        <v>75328</v>
      </c>
      <c r="G34" s="1">
        <v>44733</v>
      </c>
      <c r="H34" s="1">
        <v>44761</v>
      </c>
      <c r="I34">
        <v>82300</v>
      </c>
      <c r="J34">
        <v>82300</v>
      </c>
    </row>
    <row r="35" spans="1:10" x14ac:dyDescent="0.25">
      <c r="A35">
        <v>816005003</v>
      </c>
      <c r="B35" t="s">
        <v>18</v>
      </c>
      <c r="C35" s="2">
        <v>816005003</v>
      </c>
      <c r="D35" s="3" t="s">
        <v>43</v>
      </c>
      <c r="E35" t="s">
        <v>11</v>
      </c>
      <c r="F35">
        <v>74541</v>
      </c>
      <c r="G35" s="1">
        <v>44724</v>
      </c>
      <c r="H35" s="1">
        <v>44761</v>
      </c>
      <c r="I35">
        <v>152100</v>
      </c>
      <c r="J35">
        <v>152100</v>
      </c>
    </row>
    <row r="36" spans="1:10" x14ac:dyDescent="0.25">
      <c r="A36">
        <v>816005003</v>
      </c>
      <c r="B36" t="s">
        <v>18</v>
      </c>
      <c r="C36" s="2">
        <v>816005003</v>
      </c>
      <c r="D36" s="3" t="s">
        <v>43</v>
      </c>
      <c r="E36" t="s">
        <v>10</v>
      </c>
      <c r="F36">
        <v>17580</v>
      </c>
      <c r="G36" s="1">
        <v>44697</v>
      </c>
      <c r="H36" s="1">
        <v>44727</v>
      </c>
      <c r="I36">
        <v>85300</v>
      </c>
      <c r="J36">
        <v>85300</v>
      </c>
    </row>
    <row r="37" spans="1:10" x14ac:dyDescent="0.25">
      <c r="A37">
        <v>816005003</v>
      </c>
      <c r="B37" t="s">
        <v>18</v>
      </c>
      <c r="C37" s="2">
        <v>816005003</v>
      </c>
      <c r="D37" s="3" t="s">
        <v>43</v>
      </c>
      <c r="E37" t="s">
        <v>12</v>
      </c>
      <c r="F37">
        <v>28724</v>
      </c>
      <c r="G37" s="1">
        <v>44728</v>
      </c>
      <c r="H37" s="1">
        <v>44761</v>
      </c>
      <c r="I37">
        <v>65700</v>
      </c>
      <c r="J37">
        <v>65700</v>
      </c>
    </row>
    <row r="38" spans="1:10" x14ac:dyDescent="0.25">
      <c r="A38">
        <v>816005003</v>
      </c>
      <c r="B38" t="s">
        <v>18</v>
      </c>
      <c r="C38" s="2">
        <v>816005003</v>
      </c>
      <c r="D38" s="3" t="s">
        <v>43</v>
      </c>
      <c r="E38" t="s">
        <v>10</v>
      </c>
      <c r="F38">
        <v>20076</v>
      </c>
      <c r="G38" s="1">
        <v>44783</v>
      </c>
      <c r="H38" s="1">
        <v>44817</v>
      </c>
      <c r="I38">
        <v>56300</v>
      </c>
      <c r="J38">
        <v>56300</v>
      </c>
    </row>
    <row r="39" spans="1:10" x14ac:dyDescent="0.25">
      <c r="A39">
        <v>816005003</v>
      </c>
      <c r="B39" t="s">
        <v>18</v>
      </c>
      <c r="C39" s="2">
        <v>816005003</v>
      </c>
      <c r="D39" s="3" t="s">
        <v>43</v>
      </c>
      <c r="E39" t="s">
        <v>12</v>
      </c>
      <c r="F39">
        <v>30160</v>
      </c>
      <c r="G39" s="1">
        <v>44760</v>
      </c>
      <c r="H39" s="1">
        <v>44792</v>
      </c>
      <c r="I39">
        <v>56300</v>
      </c>
      <c r="J39">
        <v>56300</v>
      </c>
    </row>
    <row r="40" spans="1:10" x14ac:dyDescent="0.25">
      <c r="A40">
        <v>816005003</v>
      </c>
      <c r="B40" t="s">
        <v>18</v>
      </c>
      <c r="C40" s="2">
        <v>816005003</v>
      </c>
      <c r="D40" s="3" t="s">
        <v>43</v>
      </c>
      <c r="E40" t="s">
        <v>12</v>
      </c>
      <c r="F40">
        <v>35610</v>
      </c>
      <c r="G40" s="1">
        <v>44868</v>
      </c>
      <c r="H40" s="1">
        <v>44901</v>
      </c>
      <c r="I40">
        <v>234600</v>
      </c>
      <c r="J40">
        <v>234600</v>
      </c>
    </row>
    <row r="41" spans="1:10" x14ac:dyDescent="0.25">
      <c r="A41">
        <v>816005003</v>
      </c>
      <c r="B41" t="s">
        <v>18</v>
      </c>
      <c r="C41" s="2">
        <v>816005003</v>
      </c>
      <c r="D41" s="3" t="s">
        <v>43</v>
      </c>
      <c r="E41" t="s">
        <v>11</v>
      </c>
      <c r="F41">
        <v>80054</v>
      </c>
      <c r="G41" s="1">
        <v>44787</v>
      </c>
      <c r="H41" s="1">
        <v>44817</v>
      </c>
      <c r="I41">
        <v>157700</v>
      </c>
      <c r="J41">
        <v>157700</v>
      </c>
    </row>
    <row r="42" spans="1:10" x14ac:dyDescent="0.25">
      <c r="A42">
        <v>816005003</v>
      </c>
      <c r="B42" t="s">
        <v>18</v>
      </c>
      <c r="C42" s="2">
        <v>816005003</v>
      </c>
      <c r="D42" s="3" t="s">
        <v>43</v>
      </c>
      <c r="E42" t="s">
        <v>12</v>
      </c>
      <c r="F42">
        <v>31634</v>
      </c>
      <c r="G42" s="1">
        <v>44787</v>
      </c>
      <c r="H42" s="1">
        <v>44817</v>
      </c>
      <c r="I42">
        <v>56300</v>
      </c>
      <c r="J42">
        <v>56300</v>
      </c>
    </row>
    <row r="43" spans="1:10" x14ac:dyDescent="0.25">
      <c r="A43">
        <v>816005003</v>
      </c>
      <c r="B43" t="s">
        <v>18</v>
      </c>
      <c r="C43" s="2">
        <v>816005003</v>
      </c>
      <c r="D43" s="3" t="s">
        <v>43</v>
      </c>
      <c r="E43" t="s">
        <v>11</v>
      </c>
      <c r="F43">
        <v>77862</v>
      </c>
      <c r="G43" s="1">
        <v>44762</v>
      </c>
      <c r="H43" s="1">
        <v>44792</v>
      </c>
      <c r="I43">
        <v>2890378</v>
      </c>
      <c r="J43">
        <v>2890378</v>
      </c>
    </row>
    <row r="44" spans="1:10" x14ac:dyDescent="0.25">
      <c r="A44">
        <v>816005003</v>
      </c>
      <c r="B44" t="s">
        <v>18</v>
      </c>
      <c r="C44" s="2">
        <v>816005003</v>
      </c>
      <c r="D44" s="3" t="s">
        <v>43</v>
      </c>
      <c r="E44" t="s">
        <v>11</v>
      </c>
      <c r="F44">
        <v>85202</v>
      </c>
      <c r="G44" s="1">
        <v>44853</v>
      </c>
      <c r="H44" s="1">
        <v>44876</v>
      </c>
      <c r="I44">
        <v>1301332</v>
      </c>
      <c r="J44">
        <v>1301332</v>
      </c>
    </row>
    <row r="45" spans="1:10" x14ac:dyDescent="0.25">
      <c r="A45">
        <v>816005003</v>
      </c>
      <c r="B45" t="s">
        <v>18</v>
      </c>
      <c r="C45" s="2">
        <v>816005003</v>
      </c>
      <c r="D45" s="3" t="s">
        <v>43</v>
      </c>
      <c r="E45" t="s">
        <v>11</v>
      </c>
      <c r="F45">
        <v>82687</v>
      </c>
      <c r="G45" s="1">
        <v>44821</v>
      </c>
      <c r="H45" s="1">
        <v>44848</v>
      </c>
      <c r="I45">
        <v>85300</v>
      </c>
      <c r="J45">
        <v>85300</v>
      </c>
    </row>
    <row r="46" spans="1:10" x14ac:dyDescent="0.25">
      <c r="A46">
        <v>816005003</v>
      </c>
      <c r="B46" t="s">
        <v>18</v>
      </c>
      <c r="C46" s="2">
        <v>816005003</v>
      </c>
      <c r="D46" s="3" t="s">
        <v>43</v>
      </c>
      <c r="E46" t="s">
        <v>11</v>
      </c>
      <c r="F46">
        <v>91179</v>
      </c>
      <c r="G46" s="1">
        <v>44910</v>
      </c>
      <c r="H46" s="1">
        <v>44938</v>
      </c>
      <c r="I46">
        <v>559478</v>
      </c>
      <c r="J46">
        <v>559478</v>
      </c>
    </row>
    <row r="47" spans="1:10" x14ac:dyDescent="0.25">
      <c r="A47">
        <v>816005003</v>
      </c>
      <c r="B47" t="s">
        <v>18</v>
      </c>
      <c r="C47" s="2">
        <v>816005003</v>
      </c>
      <c r="D47" s="3" t="s">
        <v>43</v>
      </c>
      <c r="E47" t="s">
        <v>10</v>
      </c>
      <c r="F47">
        <v>24622</v>
      </c>
      <c r="G47" s="1">
        <v>44952</v>
      </c>
      <c r="H47" s="1">
        <v>44960</v>
      </c>
      <c r="I47">
        <v>199200</v>
      </c>
      <c r="J47">
        <v>199200</v>
      </c>
    </row>
    <row r="48" spans="1:10" x14ac:dyDescent="0.25">
      <c r="A48">
        <v>816005003</v>
      </c>
      <c r="B48" t="s">
        <v>18</v>
      </c>
      <c r="C48" s="2">
        <v>816005003</v>
      </c>
      <c r="D48" s="3" t="s">
        <v>43</v>
      </c>
      <c r="E48" t="s">
        <v>11</v>
      </c>
      <c r="F48">
        <v>82269</v>
      </c>
      <c r="G48" s="1">
        <v>44814</v>
      </c>
      <c r="H48" s="1">
        <v>44848</v>
      </c>
      <c r="I48">
        <v>72400</v>
      </c>
      <c r="J48">
        <v>72400</v>
      </c>
    </row>
    <row r="49" spans="1:10" x14ac:dyDescent="0.25">
      <c r="A49">
        <v>816005003</v>
      </c>
      <c r="B49" t="s">
        <v>18</v>
      </c>
      <c r="C49" s="2">
        <v>816005003</v>
      </c>
      <c r="D49" s="3" t="s">
        <v>43</v>
      </c>
      <c r="E49" t="s">
        <v>11</v>
      </c>
      <c r="F49">
        <v>90217</v>
      </c>
      <c r="G49" s="1">
        <v>44897</v>
      </c>
      <c r="H49" s="1">
        <v>44938</v>
      </c>
      <c r="I49">
        <v>6000</v>
      </c>
      <c r="J49">
        <v>6000</v>
      </c>
    </row>
    <row r="50" spans="1:10" x14ac:dyDescent="0.25">
      <c r="A50">
        <v>816005003</v>
      </c>
      <c r="B50" t="s">
        <v>18</v>
      </c>
      <c r="C50" s="2">
        <v>816005003</v>
      </c>
      <c r="D50" s="3" t="s">
        <v>43</v>
      </c>
      <c r="E50" t="s">
        <v>11</v>
      </c>
      <c r="F50">
        <v>91833</v>
      </c>
      <c r="G50" s="1">
        <v>44917</v>
      </c>
      <c r="H50" s="1">
        <v>44938</v>
      </c>
      <c r="I50">
        <v>149000</v>
      </c>
      <c r="J50">
        <v>149000</v>
      </c>
    </row>
    <row r="51" spans="1:10" x14ac:dyDescent="0.25">
      <c r="A51">
        <v>816005003</v>
      </c>
      <c r="B51" t="s">
        <v>18</v>
      </c>
      <c r="C51" s="2">
        <v>816005003</v>
      </c>
      <c r="D51" s="3" t="s">
        <v>43</v>
      </c>
      <c r="E51" t="s">
        <v>11</v>
      </c>
      <c r="F51">
        <v>91042</v>
      </c>
      <c r="G51" s="1">
        <v>44909</v>
      </c>
      <c r="H51" s="1">
        <v>44938</v>
      </c>
      <c r="I51">
        <v>85300</v>
      </c>
      <c r="J51">
        <v>85300</v>
      </c>
    </row>
    <row r="52" spans="1:10" x14ac:dyDescent="0.25">
      <c r="A52">
        <v>816005003</v>
      </c>
      <c r="B52" t="s">
        <v>18</v>
      </c>
      <c r="C52" s="2">
        <v>816005003</v>
      </c>
      <c r="D52" s="3" t="s">
        <v>43</v>
      </c>
      <c r="E52" t="s">
        <v>10</v>
      </c>
      <c r="F52">
        <v>24775</v>
      </c>
      <c r="G52" s="1">
        <v>44957</v>
      </c>
      <c r="H52" s="1">
        <v>44960</v>
      </c>
      <c r="I52">
        <v>140182</v>
      </c>
      <c r="J52">
        <v>140182</v>
      </c>
    </row>
    <row r="53" spans="1:10" x14ac:dyDescent="0.25">
      <c r="A53">
        <v>816005003</v>
      </c>
      <c r="B53" t="s">
        <v>18</v>
      </c>
      <c r="C53" s="2">
        <v>816005003</v>
      </c>
      <c r="D53" s="3" t="s">
        <v>43</v>
      </c>
      <c r="E53" t="s">
        <v>12</v>
      </c>
      <c r="F53">
        <v>44594</v>
      </c>
      <c r="G53" s="1">
        <v>45015</v>
      </c>
      <c r="H53" s="1">
        <v>45030</v>
      </c>
      <c r="I53">
        <v>88700</v>
      </c>
      <c r="J53">
        <v>88700</v>
      </c>
    </row>
    <row r="54" spans="1:10" x14ac:dyDescent="0.25">
      <c r="A54">
        <v>816005003</v>
      </c>
      <c r="B54" t="s">
        <v>18</v>
      </c>
      <c r="C54" s="2">
        <v>816005003</v>
      </c>
      <c r="D54" s="3" t="s">
        <v>43</v>
      </c>
      <c r="E54" t="s">
        <v>12</v>
      </c>
      <c r="F54">
        <v>45396</v>
      </c>
      <c r="G54" s="1">
        <v>45033</v>
      </c>
      <c r="H54" s="1">
        <v>45056</v>
      </c>
      <c r="I54">
        <v>271400</v>
      </c>
      <c r="J54">
        <v>271400</v>
      </c>
    </row>
    <row r="55" spans="1:10" x14ac:dyDescent="0.25">
      <c r="A55">
        <v>816005003</v>
      </c>
      <c r="B55" t="s">
        <v>18</v>
      </c>
      <c r="C55" s="2">
        <v>816005003</v>
      </c>
      <c r="D55" s="3" t="s">
        <v>43</v>
      </c>
      <c r="E55" t="s">
        <v>12</v>
      </c>
      <c r="F55">
        <v>51668</v>
      </c>
      <c r="G55" s="1">
        <v>45115</v>
      </c>
      <c r="H55" s="1">
        <v>45152</v>
      </c>
      <c r="I55">
        <v>127600</v>
      </c>
      <c r="J55">
        <v>127600</v>
      </c>
    </row>
    <row r="56" spans="1:10" x14ac:dyDescent="0.25">
      <c r="A56">
        <v>816005003</v>
      </c>
      <c r="B56" t="s">
        <v>18</v>
      </c>
      <c r="C56" s="2">
        <v>816005003</v>
      </c>
      <c r="D56" s="3" t="s">
        <v>43</v>
      </c>
      <c r="E56" t="s">
        <v>12</v>
      </c>
      <c r="F56">
        <v>50998</v>
      </c>
      <c r="G56" s="1">
        <v>45108</v>
      </c>
      <c r="H56" s="1">
        <v>45153</v>
      </c>
      <c r="I56">
        <v>6700</v>
      </c>
      <c r="J56">
        <v>6700</v>
      </c>
    </row>
    <row r="57" spans="1:10" x14ac:dyDescent="0.25">
      <c r="A57">
        <v>816005003</v>
      </c>
      <c r="B57" t="s">
        <v>18</v>
      </c>
      <c r="C57" s="2">
        <v>816005003</v>
      </c>
      <c r="D57" s="3" t="s">
        <v>43</v>
      </c>
      <c r="E57" t="s">
        <v>11</v>
      </c>
      <c r="F57">
        <v>104304</v>
      </c>
      <c r="G57" s="1">
        <v>45111</v>
      </c>
      <c r="H57" s="1">
        <v>45153</v>
      </c>
      <c r="I57">
        <v>33500</v>
      </c>
      <c r="J57">
        <v>33500</v>
      </c>
    </row>
    <row r="58" spans="1:10" x14ac:dyDescent="0.25">
      <c r="A58">
        <v>816005003</v>
      </c>
      <c r="B58" t="s">
        <v>18</v>
      </c>
      <c r="C58" s="2">
        <v>816005003</v>
      </c>
      <c r="D58" s="3" t="s">
        <v>43</v>
      </c>
      <c r="E58" t="s">
        <v>11</v>
      </c>
      <c r="F58">
        <v>103627</v>
      </c>
      <c r="G58" s="1">
        <v>45098</v>
      </c>
      <c r="H58" s="1">
        <v>45139</v>
      </c>
      <c r="I58">
        <v>6700</v>
      </c>
      <c r="J58">
        <v>6700</v>
      </c>
    </row>
    <row r="59" spans="1:10" x14ac:dyDescent="0.25">
      <c r="A59">
        <v>816005003</v>
      </c>
      <c r="B59" t="s">
        <v>18</v>
      </c>
      <c r="C59" s="2">
        <v>816005003</v>
      </c>
      <c r="D59" s="3" t="s">
        <v>43</v>
      </c>
      <c r="E59" t="s">
        <v>11</v>
      </c>
      <c r="F59">
        <v>68049</v>
      </c>
      <c r="G59" s="1">
        <v>44655</v>
      </c>
      <c r="H59" s="1">
        <v>44697</v>
      </c>
      <c r="I59">
        <v>58000</v>
      </c>
      <c r="J59">
        <v>58000</v>
      </c>
    </row>
    <row r="60" spans="1:10" x14ac:dyDescent="0.25">
      <c r="A60">
        <v>816005003</v>
      </c>
      <c r="B60" t="s">
        <v>18</v>
      </c>
      <c r="C60" s="2">
        <v>816005003</v>
      </c>
      <c r="D60" s="3" t="s">
        <v>43</v>
      </c>
      <c r="E60" t="s">
        <v>10</v>
      </c>
      <c r="F60">
        <v>19329</v>
      </c>
      <c r="G60" s="1">
        <v>44756</v>
      </c>
      <c r="H60" s="1">
        <v>44792</v>
      </c>
      <c r="I60">
        <v>149944</v>
      </c>
      <c r="J60">
        <v>149944</v>
      </c>
    </row>
    <row r="61" spans="1:10" x14ac:dyDescent="0.25">
      <c r="A61">
        <v>816005003</v>
      </c>
      <c r="B61" t="s">
        <v>18</v>
      </c>
      <c r="C61" s="2">
        <v>816005003</v>
      </c>
      <c r="D61" s="3" t="s">
        <v>43</v>
      </c>
      <c r="E61" t="s">
        <v>11</v>
      </c>
      <c r="F61">
        <v>71917</v>
      </c>
      <c r="G61" s="1">
        <v>44698</v>
      </c>
      <c r="H61" s="1">
        <v>44727</v>
      </c>
      <c r="I61">
        <v>77700</v>
      </c>
      <c r="J61">
        <v>77700</v>
      </c>
    </row>
    <row r="62" spans="1:10" x14ac:dyDescent="0.25">
      <c r="A62">
        <v>816005003</v>
      </c>
      <c r="B62" t="s">
        <v>18</v>
      </c>
      <c r="C62" s="2">
        <v>816005003</v>
      </c>
      <c r="D62" s="3" t="s">
        <v>43</v>
      </c>
      <c r="E62" t="s">
        <v>11</v>
      </c>
      <c r="F62">
        <v>77426</v>
      </c>
      <c r="G62" s="1">
        <v>44756</v>
      </c>
      <c r="H62" s="1">
        <v>44792</v>
      </c>
      <c r="I62">
        <v>280400</v>
      </c>
      <c r="J62">
        <v>280400</v>
      </c>
    </row>
    <row r="63" spans="1:10" x14ac:dyDescent="0.25">
      <c r="A63">
        <v>816005003</v>
      </c>
      <c r="B63" t="s">
        <v>18</v>
      </c>
      <c r="C63" s="2">
        <v>816005003</v>
      </c>
      <c r="D63" s="3" t="s">
        <v>43</v>
      </c>
      <c r="E63" t="s">
        <v>12</v>
      </c>
      <c r="F63">
        <v>31140</v>
      </c>
      <c r="G63" s="1">
        <v>44777</v>
      </c>
      <c r="H63" s="1">
        <v>44817</v>
      </c>
      <c r="I63">
        <v>191800</v>
      </c>
      <c r="J63">
        <v>191800</v>
      </c>
    </row>
    <row r="64" spans="1:10" x14ac:dyDescent="0.25">
      <c r="A64">
        <v>816005003</v>
      </c>
      <c r="B64" t="s">
        <v>18</v>
      </c>
      <c r="C64" s="2">
        <v>816005003</v>
      </c>
      <c r="D64" s="3" t="s">
        <v>43</v>
      </c>
      <c r="E64" t="s">
        <v>12</v>
      </c>
      <c r="F64">
        <v>35378</v>
      </c>
      <c r="G64" s="1">
        <v>44863</v>
      </c>
      <c r="H64" s="1">
        <v>44876</v>
      </c>
      <c r="I64">
        <v>118794</v>
      </c>
      <c r="J64">
        <v>118794</v>
      </c>
    </row>
    <row r="65" spans="1:10" x14ac:dyDescent="0.25">
      <c r="A65">
        <v>816005003</v>
      </c>
      <c r="B65" t="s">
        <v>18</v>
      </c>
      <c r="C65" s="2">
        <v>816005003</v>
      </c>
      <c r="D65" s="3" t="s">
        <v>43</v>
      </c>
      <c r="E65" t="s">
        <v>12</v>
      </c>
      <c r="F65">
        <v>34831</v>
      </c>
      <c r="G65" s="1">
        <v>44852</v>
      </c>
      <c r="H65" s="1">
        <v>44876</v>
      </c>
      <c r="I65">
        <v>56300</v>
      </c>
      <c r="J65">
        <v>56300</v>
      </c>
    </row>
    <row r="66" spans="1:10" x14ac:dyDescent="0.25">
      <c r="A66">
        <v>816005003</v>
      </c>
      <c r="B66" t="s">
        <v>18</v>
      </c>
      <c r="C66" s="2">
        <v>816005003</v>
      </c>
      <c r="D66" s="3" t="s">
        <v>43</v>
      </c>
      <c r="E66" t="s">
        <v>12</v>
      </c>
      <c r="F66">
        <v>35509</v>
      </c>
      <c r="G66" s="1">
        <v>44866</v>
      </c>
      <c r="H66" s="1">
        <v>44901</v>
      </c>
      <c r="I66">
        <v>56300</v>
      </c>
      <c r="J66">
        <v>56300</v>
      </c>
    </row>
    <row r="67" spans="1:10" x14ac:dyDescent="0.25">
      <c r="A67">
        <v>816005003</v>
      </c>
      <c r="B67" t="s">
        <v>18</v>
      </c>
      <c r="C67" s="2">
        <v>816005003</v>
      </c>
      <c r="D67" s="3" t="s">
        <v>43</v>
      </c>
      <c r="E67" t="s">
        <v>12</v>
      </c>
      <c r="F67">
        <v>36409</v>
      </c>
      <c r="G67" s="1">
        <v>44880</v>
      </c>
      <c r="H67" s="1">
        <v>44901</v>
      </c>
      <c r="I67">
        <v>100000</v>
      </c>
      <c r="J67">
        <v>100000</v>
      </c>
    </row>
    <row r="68" spans="1:10" x14ac:dyDescent="0.25">
      <c r="A68">
        <v>816005003</v>
      </c>
      <c r="B68" t="s">
        <v>18</v>
      </c>
      <c r="C68" s="2">
        <v>816005003</v>
      </c>
      <c r="D68" s="3" t="s">
        <v>43</v>
      </c>
      <c r="E68" t="s">
        <v>11</v>
      </c>
      <c r="F68">
        <v>89815</v>
      </c>
      <c r="G68" s="1">
        <v>44894</v>
      </c>
      <c r="H68" s="1">
        <v>44901</v>
      </c>
      <c r="I68">
        <v>6000</v>
      </c>
      <c r="J68">
        <v>6000</v>
      </c>
    </row>
    <row r="69" spans="1:10" x14ac:dyDescent="0.25">
      <c r="A69">
        <v>816005003</v>
      </c>
      <c r="B69" t="s">
        <v>18</v>
      </c>
      <c r="C69" s="2">
        <v>816005003</v>
      </c>
      <c r="D69" s="3" t="s">
        <v>43</v>
      </c>
      <c r="E69" t="s">
        <v>12</v>
      </c>
      <c r="F69">
        <v>38050</v>
      </c>
      <c r="G69" s="1">
        <v>44910</v>
      </c>
      <c r="H69" s="1">
        <v>44938</v>
      </c>
      <c r="I69">
        <v>78300</v>
      </c>
      <c r="J69">
        <v>78300</v>
      </c>
    </row>
    <row r="70" spans="1:10" x14ac:dyDescent="0.25">
      <c r="A70">
        <v>816005003</v>
      </c>
      <c r="B70" t="s">
        <v>18</v>
      </c>
      <c r="C70" s="2">
        <v>816005003</v>
      </c>
      <c r="D70" s="3" t="s">
        <v>43</v>
      </c>
      <c r="E70" t="s">
        <v>11</v>
      </c>
      <c r="F70">
        <v>82270</v>
      </c>
      <c r="G70" s="1">
        <v>44814</v>
      </c>
      <c r="H70" s="1">
        <v>44866</v>
      </c>
      <c r="I70">
        <v>80832</v>
      </c>
      <c r="J70">
        <v>80832</v>
      </c>
    </row>
    <row r="71" spans="1:10" x14ac:dyDescent="0.25">
      <c r="A71">
        <v>816005003</v>
      </c>
      <c r="B71" t="s">
        <v>18</v>
      </c>
      <c r="C71" s="2">
        <v>816005003</v>
      </c>
      <c r="D71" s="3" t="s">
        <v>43</v>
      </c>
      <c r="E71" t="s">
        <v>12</v>
      </c>
      <c r="F71">
        <v>40681</v>
      </c>
      <c r="G71" s="1">
        <v>44961</v>
      </c>
      <c r="H71" s="1">
        <v>44998</v>
      </c>
      <c r="I71">
        <v>6700</v>
      </c>
      <c r="J71">
        <v>6700</v>
      </c>
    </row>
    <row r="72" spans="1:10" x14ac:dyDescent="0.25">
      <c r="A72">
        <v>816005003</v>
      </c>
      <c r="B72" t="s">
        <v>18</v>
      </c>
      <c r="C72" s="2">
        <v>816005003</v>
      </c>
      <c r="D72" s="3" t="s">
        <v>43</v>
      </c>
      <c r="E72" t="s">
        <v>12</v>
      </c>
      <c r="F72">
        <v>43182</v>
      </c>
      <c r="G72" s="1">
        <v>44991</v>
      </c>
      <c r="H72" s="1">
        <v>45030</v>
      </c>
      <c r="I72">
        <v>87702</v>
      </c>
      <c r="J72">
        <v>87702</v>
      </c>
    </row>
    <row r="73" spans="1:10" x14ac:dyDescent="0.25">
      <c r="A73">
        <v>816005003</v>
      </c>
      <c r="B73" t="s">
        <v>18</v>
      </c>
      <c r="C73" s="2">
        <v>816005003</v>
      </c>
      <c r="D73" s="3" t="s">
        <v>43</v>
      </c>
      <c r="E73" t="s">
        <v>11</v>
      </c>
      <c r="F73">
        <v>88665</v>
      </c>
      <c r="G73" s="1">
        <v>44885</v>
      </c>
      <c r="H73" s="1">
        <v>44901</v>
      </c>
      <c r="I73">
        <v>218215</v>
      </c>
      <c r="J73">
        <v>218215</v>
      </c>
    </row>
    <row r="74" spans="1:10" x14ac:dyDescent="0.25">
      <c r="A74">
        <v>816005003</v>
      </c>
      <c r="B74" t="s">
        <v>18</v>
      </c>
      <c r="C74" s="2">
        <v>816005003</v>
      </c>
      <c r="D74" s="3" t="s">
        <v>43</v>
      </c>
      <c r="E74" t="s">
        <v>10</v>
      </c>
      <c r="F74">
        <v>24023</v>
      </c>
      <c r="G74" s="1">
        <v>44929</v>
      </c>
      <c r="H74" s="1">
        <v>44960</v>
      </c>
      <c r="I74">
        <v>65300</v>
      </c>
      <c r="J74">
        <v>65300</v>
      </c>
    </row>
    <row r="75" spans="1:10" x14ac:dyDescent="0.25">
      <c r="A75">
        <v>816005003</v>
      </c>
      <c r="B75" t="s">
        <v>18</v>
      </c>
      <c r="C75" s="2">
        <v>816005003</v>
      </c>
      <c r="D75" s="3" t="s">
        <v>43</v>
      </c>
      <c r="E75" t="s">
        <v>12</v>
      </c>
      <c r="F75">
        <v>39108</v>
      </c>
      <c r="G75" s="1">
        <v>44938</v>
      </c>
      <c r="H75" s="1">
        <v>44960</v>
      </c>
      <c r="I75">
        <v>24200</v>
      </c>
      <c r="J75">
        <v>24200</v>
      </c>
    </row>
    <row r="76" spans="1:10" x14ac:dyDescent="0.25">
      <c r="A76">
        <v>816005003</v>
      </c>
      <c r="B76" t="s">
        <v>18</v>
      </c>
      <c r="C76" s="2">
        <v>816005003</v>
      </c>
      <c r="D76" s="3" t="s">
        <v>43</v>
      </c>
      <c r="E76" t="s">
        <v>11</v>
      </c>
      <c r="F76">
        <v>99490</v>
      </c>
      <c r="G76" s="1">
        <v>45024</v>
      </c>
      <c r="H76" s="1">
        <v>45056</v>
      </c>
      <c r="I76">
        <v>80600</v>
      </c>
      <c r="J76">
        <v>80600</v>
      </c>
    </row>
    <row r="77" spans="1:10" x14ac:dyDescent="0.25">
      <c r="A77">
        <v>816005003</v>
      </c>
      <c r="B77" t="s">
        <v>18</v>
      </c>
      <c r="C77" s="2">
        <v>816005003</v>
      </c>
      <c r="D77" s="3" t="s">
        <v>43</v>
      </c>
      <c r="E77" t="s">
        <v>11</v>
      </c>
      <c r="F77">
        <v>93511</v>
      </c>
      <c r="G77" s="1">
        <v>44934</v>
      </c>
      <c r="H77" s="1">
        <v>44960</v>
      </c>
      <c r="I77">
        <v>111700</v>
      </c>
      <c r="J77">
        <v>111700</v>
      </c>
    </row>
    <row r="78" spans="1:10" x14ac:dyDescent="0.25">
      <c r="A78">
        <v>816005003</v>
      </c>
      <c r="B78" t="s">
        <v>18</v>
      </c>
      <c r="C78" s="2">
        <v>816005003</v>
      </c>
      <c r="D78" s="3" t="s">
        <v>43</v>
      </c>
      <c r="E78" t="s">
        <v>11</v>
      </c>
      <c r="F78">
        <v>97522</v>
      </c>
      <c r="G78" s="1">
        <v>44987</v>
      </c>
      <c r="H78" s="1">
        <v>45030</v>
      </c>
      <c r="I78">
        <v>161900</v>
      </c>
      <c r="J78">
        <v>161900</v>
      </c>
    </row>
    <row r="79" spans="1:10" x14ac:dyDescent="0.25">
      <c r="A79">
        <v>816005003</v>
      </c>
      <c r="B79" t="s">
        <v>18</v>
      </c>
      <c r="C79" s="2">
        <v>816005003</v>
      </c>
      <c r="D79" s="3" t="s">
        <v>43</v>
      </c>
      <c r="E79" t="s">
        <v>11</v>
      </c>
      <c r="F79">
        <v>97196</v>
      </c>
      <c r="G79" s="1">
        <v>44982</v>
      </c>
      <c r="H79" s="1">
        <v>44998</v>
      </c>
      <c r="I79">
        <v>86700</v>
      </c>
      <c r="J79">
        <v>86700</v>
      </c>
    </row>
    <row r="80" spans="1:10" x14ac:dyDescent="0.25">
      <c r="A80">
        <v>816005003</v>
      </c>
      <c r="B80" t="s">
        <v>18</v>
      </c>
      <c r="C80" s="2">
        <v>816005003</v>
      </c>
      <c r="D80" s="3" t="s">
        <v>43</v>
      </c>
      <c r="E80" t="s">
        <v>10</v>
      </c>
      <c r="F80">
        <v>27397</v>
      </c>
      <c r="G80" s="1">
        <v>45043</v>
      </c>
      <c r="H80" s="1">
        <v>45056</v>
      </c>
      <c r="I80">
        <v>24200</v>
      </c>
      <c r="J80">
        <v>24200</v>
      </c>
    </row>
    <row r="81" spans="1:10" x14ac:dyDescent="0.25">
      <c r="A81">
        <v>816005003</v>
      </c>
      <c r="B81" t="s">
        <v>18</v>
      </c>
      <c r="C81" s="2">
        <v>816005003</v>
      </c>
      <c r="D81" s="3" t="s">
        <v>43</v>
      </c>
      <c r="E81" t="s">
        <v>11</v>
      </c>
      <c r="F81">
        <v>101502</v>
      </c>
      <c r="G81" s="1">
        <v>45060</v>
      </c>
      <c r="H81" s="1">
        <v>45086</v>
      </c>
      <c r="I81">
        <v>48300</v>
      </c>
      <c r="J81">
        <v>48300</v>
      </c>
    </row>
    <row r="82" spans="1:10" x14ac:dyDescent="0.25">
      <c r="A82">
        <v>816005003</v>
      </c>
      <c r="B82" t="s">
        <v>18</v>
      </c>
      <c r="C82" s="2">
        <v>816005003</v>
      </c>
      <c r="D82" s="3" t="s">
        <v>43</v>
      </c>
      <c r="E82" t="s">
        <v>12</v>
      </c>
      <c r="F82">
        <v>45930</v>
      </c>
      <c r="G82" s="1">
        <v>45040</v>
      </c>
      <c r="H82" s="1">
        <v>45056</v>
      </c>
      <c r="I82">
        <v>134929</v>
      </c>
      <c r="J82">
        <v>134929</v>
      </c>
    </row>
    <row r="83" spans="1:10" x14ac:dyDescent="0.25">
      <c r="A83">
        <v>816005003</v>
      </c>
      <c r="B83" t="s">
        <v>18</v>
      </c>
      <c r="C83" s="2">
        <v>816005003</v>
      </c>
      <c r="D83" s="3" t="s">
        <v>43</v>
      </c>
      <c r="E83" t="s">
        <v>12</v>
      </c>
      <c r="F83">
        <v>51650</v>
      </c>
      <c r="G83" s="1">
        <v>45115</v>
      </c>
      <c r="H83" s="1">
        <v>45153</v>
      </c>
      <c r="I83">
        <v>6700</v>
      </c>
      <c r="J83">
        <v>6700</v>
      </c>
    </row>
    <row r="84" spans="1:10" x14ac:dyDescent="0.25">
      <c r="A84">
        <v>816005003</v>
      </c>
      <c r="B84" t="s">
        <v>18</v>
      </c>
      <c r="C84" s="2">
        <v>816005003</v>
      </c>
      <c r="D84" s="3" t="s">
        <v>43</v>
      </c>
      <c r="E84" t="s">
        <v>12</v>
      </c>
      <c r="F84">
        <v>49738</v>
      </c>
      <c r="G84" s="1">
        <v>45097</v>
      </c>
      <c r="H84" s="1">
        <v>45128</v>
      </c>
      <c r="I84">
        <v>6700</v>
      </c>
      <c r="J84">
        <v>6700</v>
      </c>
    </row>
    <row r="85" spans="1:10" x14ac:dyDescent="0.25">
      <c r="A85">
        <v>816005003</v>
      </c>
      <c r="B85" t="s">
        <v>18</v>
      </c>
      <c r="C85" s="2">
        <v>816005003</v>
      </c>
      <c r="D85" s="3" t="s">
        <v>43</v>
      </c>
      <c r="E85" t="s">
        <v>12</v>
      </c>
      <c r="F85">
        <v>46269</v>
      </c>
      <c r="G85" s="1">
        <v>45046</v>
      </c>
      <c r="H85" s="1">
        <v>45056</v>
      </c>
      <c r="I85">
        <v>190632</v>
      </c>
      <c r="J85">
        <v>58700</v>
      </c>
    </row>
    <row r="86" spans="1:10" x14ac:dyDescent="0.25">
      <c r="A86">
        <v>816005003</v>
      </c>
      <c r="B86" t="s">
        <v>18</v>
      </c>
      <c r="C86" s="2">
        <v>816005003</v>
      </c>
      <c r="D86" s="3" t="s">
        <v>43</v>
      </c>
      <c r="E86" t="s">
        <v>12</v>
      </c>
      <c r="F86">
        <v>51988</v>
      </c>
      <c r="G86" s="1">
        <v>45120</v>
      </c>
      <c r="H86" s="1">
        <v>45153</v>
      </c>
      <c r="I86">
        <v>200454</v>
      </c>
      <c r="J86">
        <v>200454</v>
      </c>
    </row>
    <row r="87" spans="1:10" x14ac:dyDescent="0.25">
      <c r="A87">
        <v>816005003</v>
      </c>
      <c r="B87" t="s">
        <v>18</v>
      </c>
      <c r="C87" s="2">
        <v>816005003</v>
      </c>
      <c r="D87" s="3" t="s">
        <v>43</v>
      </c>
      <c r="E87" t="s">
        <v>12</v>
      </c>
      <c r="F87">
        <v>26934</v>
      </c>
      <c r="G87" s="1">
        <v>44690</v>
      </c>
      <c r="H87" s="1">
        <v>44727</v>
      </c>
      <c r="I87">
        <v>100000</v>
      </c>
      <c r="J87">
        <v>100000</v>
      </c>
    </row>
    <row r="88" spans="1:10" x14ac:dyDescent="0.25">
      <c r="A88">
        <v>816005003</v>
      </c>
      <c r="B88" t="s">
        <v>18</v>
      </c>
      <c r="C88" s="2">
        <v>816005003</v>
      </c>
      <c r="D88" s="3" t="s">
        <v>43</v>
      </c>
      <c r="E88" t="s">
        <v>11</v>
      </c>
      <c r="F88">
        <v>68359</v>
      </c>
      <c r="G88" s="1">
        <v>44657</v>
      </c>
      <c r="H88" s="1">
        <v>44697</v>
      </c>
      <c r="I88">
        <v>56300</v>
      </c>
      <c r="J88">
        <v>56300</v>
      </c>
    </row>
    <row r="89" spans="1:10" x14ac:dyDescent="0.25">
      <c r="A89">
        <v>816005003</v>
      </c>
      <c r="B89" t="s">
        <v>18</v>
      </c>
      <c r="C89" s="2">
        <v>816005003</v>
      </c>
      <c r="D89" s="3" t="s">
        <v>43</v>
      </c>
      <c r="E89" t="s">
        <v>12</v>
      </c>
      <c r="F89">
        <v>29232</v>
      </c>
      <c r="G89" s="1">
        <v>44738</v>
      </c>
      <c r="H89" s="1">
        <v>44761</v>
      </c>
      <c r="I89">
        <v>1342116</v>
      </c>
      <c r="J89">
        <v>1342116</v>
      </c>
    </row>
    <row r="90" spans="1:10" x14ac:dyDescent="0.25">
      <c r="A90">
        <v>816005003</v>
      </c>
      <c r="B90" t="s">
        <v>18</v>
      </c>
      <c r="C90" s="2">
        <v>816005003</v>
      </c>
      <c r="D90" s="3" t="s">
        <v>43</v>
      </c>
      <c r="E90" t="s">
        <v>11</v>
      </c>
      <c r="F90">
        <v>73218</v>
      </c>
      <c r="G90" s="1">
        <v>44710</v>
      </c>
      <c r="H90" s="1">
        <v>44727</v>
      </c>
      <c r="I90">
        <v>56300</v>
      </c>
      <c r="J90">
        <v>56300</v>
      </c>
    </row>
    <row r="91" spans="1:10" x14ac:dyDescent="0.25">
      <c r="A91">
        <v>816005003</v>
      </c>
      <c r="B91" t="s">
        <v>18</v>
      </c>
      <c r="C91" s="2">
        <v>816005003</v>
      </c>
      <c r="D91" s="3" t="s">
        <v>43</v>
      </c>
      <c r="E91" t="s">
        <v>11</v>
      </c>
      <c r="F91">
        <v>72162</v>
      </c>
      <c r="G91" s="1">
        <v>44701</v>
      </c>
      <c r="H91" s="1">
        <v>44727</v>
      </c>
      <c r="I91">
        <v>103000</v>
      </c>
      <c r="J91">
        <v>103000</v>
      </c>
    </row>
    <row r="92" spans="1:10" x14ac:dyDescent="0.25">
      <c r="A92">
        <v>816005003</v>
      </c>
      <c r="B92" t="s">
        <v>18</v>
      </c>
      <c r="C92" s="2">
        <v>816005003</v>
      </c>
      <c r="D92" s="3" t="s">
        <v>43</v>
      </c>
      <c r="E92" t="s">
        <v>12</v>
      </c>
      <c r="F92">
        <v>31312</v>
      </c>
      <c r="G92" s="1">
        <v>44781</v>
      </c>
      <c r="H92" s="1">
        <v>44817</v>
      </c>
      <c r="I92">
        <v>56300</v>
      </c>
      <c r="J92">
        <v>56300</v>
      </c>
    </row>
    <row r="93" spans="1:10" x14ac:dyDescent="0.25">
      <c r="A93">
        <v>816005003</v>
      </c>
      <c r="B93" t="s">
        <v>18</v>
      </c>
      <c r="C93" s="2">
        <v>816005003</v>
      </c>
      <c r="D93" s="3" t="s">
        <v>43</v>
      </c>
      <c r="E93" t="s">
        <v>11</v>
      </c>
      <c r="F93">
        <v>79385</v>
      </c>
      <c r="G93" s="1">
        <v>44776</v>
      </c>
      <c r="H93" s="1">
        <v>44817</v>
      </c>
      <c r="I93">
        <v>90400</v>
      </c>
      <c r="J93">
        <v>90400</v>
      </c>
    </row>
    <row r="94" spans="1:10" x14ac:dyDescent="0.25">
      <c r="A94">
        <v>816005003</v>
      </c>
      <c r="B94" t="s">
        <v>18</v>
      </c>
      <c r="C94" s="2">
        <v>816005003</v>
      </c>
      <c r="D94" s="3" t="s">
        <v>43</v>
      </c>
      <c r="E94" t="s">
        <v>12</v>
      </c>
      <c r="F94">
        <v>29790</v>
      </c>
      <c r="G94" s="1">
        <v>44750</v>
      </c>
      <c r="H94" s="1">
        <v>44792</v>
      </c>
      <c r="I94">
        <v>241600</v>
      </c>
      <c r="J94">
        <v>241600</v>
      </c>
    </row>
    <row r="95" spans="1:10" x14ac:dyDescent="0.25">
      <c r="A95">
        <v>816005003</v>
      </c>
      <c r="B95" t="s">
        <v>18</v>
      </c>
      <c r="C95" s="2">
        <v>816005003</v>
      </c>
      <c r="D95" s="3" t="s">
        <v>43</v>
      </c>
      <c r="E95" t="s">
        <v>11</v>
      </c>
      <c r="F95">
        <v>82264</v>
      </c>
      <c r="G95" s="1">
        <v>44813</v>
      </c>
      <c r="H95" s="1">
        <v>44848</v>
      </c>
      <c r="I95">
        <v>266000</v>
      </c>
      <c r="J95">
        <v>266000</v>
      </c>
    </row>
    <row r="96" spans="1:10" x14ac:dyDescent="0.25">
      <c r="A96">
        <v>816005003</v>
      </c>
      <c r="B96" t="s">
        <v>18</v>
      </c>
      <c r="C96" s="2">
        <v>816005003</v>
      </c>
      <c r="D96" s="3" t="s">
        <v>43</v>
      </c>
      <c r="E96" t="s">
        <v>11</v>
      </c>
      <c r="F96">
        <v>82456</v>
      </c>
      <c r="G96" s="1">
        <v>44817</v>
      </c>
      <c r="H96" s="1">
        <v>44848</v>
      </c>
      <c r="I96">
        <v>301893</v>
      </c>
      <c r="J96">
        <v>55997</v>
      </c>
    </row>
    <row r="97" spans="1:10" x14ac:dyDescent="0.25">
      <c r="A97">
        <v>816005003</v>
      </c>
      <c r="B97" t="s">
        <v>18</v>
      </c>
      <c r="C97" s="2">
        <v>816005003</v>
      </c>
      <c r="D97" s="3" t="s">
        <v>43</v>
      </c>
      <c r="E97" t="s">
        <v>11</v>
      </c>
      <c r="F97">
        <v>88942</v>
      </c>
      <c r="G97" s="1">
        <v>44888</v>
      </c>
      <c r="H97" s="1">
        <v>44901</v>
      </c>
      <c r="I97">
        <v>6000</v>
      </c>
      <c r="J97">
        <v>6000</v>
      </c>
    </row>
    <row r="98" spans="1:10" x14ac:dyDescent="0.25">
      <c r="A98">
        <v>816005003</v>
      </c>
      <c r="B98" t="s">
        <v>18</v>
      </c>
      <c r="C98" s="2">
        <v>816005003</v>
      </c>
      <c r="D98" s="3" t="s">
        <v>43</v>
      </c>
      <c r="E98" t="s">
        <v>11</v>
      </c>
      <c r="F98">
        <v>90618</v>
      </c>
      <c r="G98" s="1">
        <v>44904</v>
      </c>
      <c r="H98" s="1">
        <v>44938</v>
      </c>
      <c r="I98">
        <v>56300</v>
      </c>
      <c r="J98">
        <v>56300</v>
      </c>
    </row>
    <row r="99" spans="1:10" x14ac:dyDescent="0.25">
      <c r="A99">
        <v>816005003</v>
      </c>
      <c r="B99" t="s">
        <v>18</v>
      </c>
      <c r="C99" s="2">
        <v>816005003</v>
      </c>
      <c r="D99" s="3" t="s">
        <v>43</v>
      </c>
      <c r="E99" t="s">
        <v>12</v>
      </c>
      <c r="F99">
        <v>37723</v>
      </c>
      <c r="G99" s="1">
        <v>44904</v>
      </c>
      <c r="H99" s="1">
        <v>44938</v>
      </c>
      <c r="I99">
        <v>176000</v>
      </c>
      <c r="J99">
        <v>176000</v>
      </c>
    </row>
    <row r="100" spans="1:10" x14ac:dyDescent="0.25">
      <c r="A100">
        <v>816005003</v>
      </c>
      <c r="B100" t="s">
        <v>18</v>
      </c>
      <c r="C100" s="2">
        <v>816005003</v>
      </c>
      <c r="D100" s="3" t="s">
        <v>43</v>
      </c>
      <c r="E100" t="s">
        <v>11</v>
      </c>
      <c r="F100">
        <v>96194</v>
      </c>
      <c r="G100" s="1">
        <v>44966</v>
      </c>
      <c r="H100" s="1">
        <v>44998</v>
      </c>
      <c r="I100">
        <v>73400</v>
      </c>
      <c r="J100">
        <v>73400</v>
      </c>
    </row>
    <row r="101" spans="1:10" x14ac:dyDescent="0.25">
      <c r="A101">
        <v>816005003</v>
      </c>
      <c r="B101" t="s">
        <v>18</v>
      </c>
      <c r="C101" s="2">
        <v>816005003</v>
      </c>
      <c r="D101" s="3" t="s">
        <v>43</v>
      </c>
      <c r="E101" t="s">
        <v>12</v>
      </c>
      <c r="F101">
        <v>39217</v>
      </c>
      <c r="G101" s="1">
        <v>44940</v>
      </c>
      <c r="H101" s="1">
        <v>44960</v>
      </c>
      <c r="I101">
        <v>174500</v>
      </c>
      <c r="J101">
        <v>174500</v>
      </c>
    </row>
    <row r="102" spans="1:10" x14ac:dyDescent="0.25">
      <c r="A102">
        <v>816005003</v>
      </c>
      <c r="B102" t="s">
        <v>18</v>
      </c>
      <c r="C102" s="2">
        <v>816005003</v>
      </c>
      <c r="D102" s="3" t="s">
        <v>43</v>
      </c>
      <c r="E102" t="s">
        <v>12</v>
      </c>
      <c r="F102">
        <v>44010</v>
      </c>
      <c r="G102" s="1">
        <v>45006</v>
      </c>
      <c r="H102" s="1">
        <v>45030</v>
      </c>
      <c r="I102">
        <v>382850</v>
      </c>
      <c r="J102">
        <v>382850</v>
      </c>
    </row>
    <row r="103" spans="1:10" x14ac:dyDescent="0.25">
      <c r="A103">
        <v>816005003</v>
      </c>
      <c r="B103" t="s">
        <v>18</v>
      </c>
      <c r="C103" s="2">
        <v>816005003</v>
      </c>
      <c r="D103" s="3" t="s">
        <v>43</v>
      </c>
      <c r="E103" t="s">
        <v>12</v>
      </c>
      <c r="F103">
        <v>49312</v>
      </c>
      <c r="G103" s="1">
        <v>45091</v>
      </c>
      <c r="H103" s="1">
        <v>45126</v>
      </c>
      <c r="I103">
        <v>62800</v>
      </c>
      <c r="J103">
        <v>62800</v>
      </c>
    </row>
    <row r="104" spans="1:10" x14ac:dyDescent="0.25">
      <c r="A104">
        <v>816005003</v>
      </c>
      <c r="B104" t="s">
        <v>18</v>
      </c>
      <c r="C104" s="2">
        <v>816005003</v>
      </c>
      <c r="D104" s="3" t="s">
        <v>43</v>
      </c>
      <c r="E104" t="s">
        <v>12</v>
      </c>
      <c r="F104">
        <v>53523</v>
      </c>
      <c r="G104" s="1">
        <v>45135</v>
      </c>
      <c r="H104" s="1">
        <v>45152</v>
      </c>
      <c r="I104">
        <v>62800</v>
      </c>
      <c r="J104">
        <v>62800</v>
      </c>
    </row>
    <row r="105" spans="1:10" x14ac:dyDescent="0.25">
      <c r="A105">
        <v>816005003</v>
      </c>
      <c r="B105" t="s">
        <v>18</v>
      </c>
      <c r="C105" s="2">
        <v>816005003</v>
      </c>
      <c r="D105" s="3" t="s">
        <v>43</v>
      </c>
      <c r="E105" t="s">
        <v>12</v>
      </c>
      <c r="F105">
        <v>48506</v>
      </c>
      <c r="G105" s="1">
        <v>45082</v>
      </c>
      <c r="H105" s="1">
        <v>45126</v>
      </c>
      <c r="I105">
        <v>352000</v>
      </c>
      <c r="J105">
        <v>352000</v>
      </c>
    </row>
    <row r="106" spans="1:10" x14ac:dyDescent="0.25">
      <c r="A106">
        <v>816005003</v>
      </c>
      <c r="B106" t="s">
        <v>18</v>
      </c>
      <c r="C106" s="2">
        <v>816005003</v>
      </c>
      <c r="D106" s="3" t="s">
        <v>43</v>
      </c>
      <c r="E106" t="s">
        <v>11</v>
      </c>
      <c r="F106">
        <v>104222</v>
      </c>
      <c r="G106" s="1">
        <v>45108</v>
      </c>
      <c r="H106" s="1">
        <v>45153</v>
      </c>
      <c r="I106">
        <v>384897</v>
      </c>
      <c r="J106">
        <v>384897</v>
      </c>
    </row>
    <row r="107" spans="1:10" x14ac:dyDescent="0.25">
      <c r="A107">
        <v>816005003</v>
      </c>
      <c r="B107" t="s">
        <v>18</v>
      </c>
      <c r="C107" s="2">
        <v>816005003</v>
      </c>
      <c r="D107" s="3" t="s">
        <v>43</v>
      </c>
      <c r="E107" t="s">
        <v>11</v>
      </c>
      <c r="F107">
        <v>104480</v>
      </c>
      <c r="G107" s="1">
        <v>45113</v>
      </c>
      <c r="H107" s="1">
        <v>45153</v>
      </c>
      <c r="I107">
        <v>40400</v>
      </c>
      <c r="J107">
        <v>40400</v>
      </c>
    </row>
    <row r="108" spans="1:10" x14ac:dyDescent="0.25">
      <c r="A108">
        <v>816005003</v>
      </c>
      <c r="B108" t="s">
        <v>18</v>
      </c>
      <c r="C108" s="2">
        <v>816005003</v>
      </c>
      <c r="D108" s="3" t="s">
        <v>43</v>
      </c>
      <c r="E108" t="s">
        <v>12</v>
      </c>
      <c r="F108">
        <v>51770</v>
      </c>
      <c r="G108" s="1">
        <v>45117</v>
      </c>
      <c r="H108" s="1">
        <v>45152</v>
      </c>
      <c r="I108">
        <v>125600</v>
      </c>
      <c r="J108">
        <v>125600</v>
      </c>
    </row>
    <row r="109" spans="1:10" x14ac:dyDescent="0.25">
      <c r="A109">
        <v>816005003</v>
      </c>
      <c r="B109" t="s">
        <v>18</v>
      </c>
      <c r="C109" s="2">
        <v>816005003</v>
      </c>
      <c r="D109" s="3" t="s">
        <v>43</v>
      </c>
      <c r="E109" t="s">
        <v>11</v>
      </c>
      <c r="F109">
        <v>104430</v>
      </c>
      <c r="G109" s="1">
        <v>45112</v>
      </c>
      <c r="H109" s="1">
        <v>45153</v>
      </c>
      <c r="I109">
        <v>13400</v>
      </c>
      <c r="J109">
        <v>13400</v>
      </c>
    </row>
    <row r="110" spans="1:10" x14ac:dyDescent="0.25">
      <c r="A110">
        <v>816005003</v>
      </c>
      <c r="B110" t="s">
        <v>18</v>
      </c>
      <c r="C110" s="2">
        <v>816005003</v>
      </c>
      <c r="D110" s="3" t="s">
        <v>43</v>
      </c>
      <c r="E110" t="s">
        <v>11</v>
      </c>
      <c r="F110">
        <v>104819</v>
      </c>
      <c r="G110" s="1">
        <v>45119</v>
      </c>
      <c r="H110" s="1">
        <v>45153</v>
      </c>
      <c r="I110">
        <v>523960</v>
      </c>
      <c r="J110">
        <v>523960</v>
      </c>
    </row>
    <row r="111" spans="1:10" x14ac:dyDescent="0.25">
      <c r="A111">
        <v>816005003</v>
      </c>
      <c r="B111" t="s">
        <v>18</v>
      </c>
      <c r="C111" s="2">
        <v>816005003</v>
      </c>
      <c r="D111" s="3" t="s">
        <v>43</v>
      </c>
      <c r="E111" t="s">
        <v>11</v>
      </c>
      <c r="F111">
        <v>105144</v>
      </c>
      <c r="G111" s="1">
        <v>45125</v>
      </c>
      <c r="H111" s="1">
        <v>45152</v>
      </c>
      <c r="I111">
        <v>64800</v>
      </c>
      <c r="J111">
        <v>64800</v>
      </c>
    </row>
    <row r="112" spans="1:10" x14ac:dyDescent="0.25">
      <c r="A112">
        <v>816005003</v>
      </c>
      <c r="B112" t="s">
        <v>18</v>
      </c>
      <c r="C112" s="2">
        <v>816005003</v>
      </c>
      <c r="D112" s="3" t="s">
        <v>43</v>
      </c>
      <c r="E112" t="s">
        <v>11</v>
      </c>
      <c r="F112">
        <v>69982</v>
      </c>
      <c r="G112" s="1">
        <v>44677</v>
      </c>
      <c r="H112" s="1">
        <v>44697</v>
      </c>
      <c r="I112">
        <v>61000</v>
      </c>
      <c r="J112">
        <v>61000</v>
      </c>
    </row>
    <row r="113" spans="1:10" x14ac:dyDescent="0.25">
      <c r="A113">
        <v>816005003</v>
      </c>
      <c r="B113" t="s">
        <v>18</v>
      </c>
      <c r="C113" s="2">
        <v>816005003</v>
      </c>
      <c r="D113" s="3" t="s">
        <v>43</v>
      </c>
      <c r="E113" t="s">
        <v>11</v>
      </c>
      <c r="F113">
        <v>74108</v>
      </c>
      <c r="G113" s="1">
        <v>44719</v>
      </c>
      <c r="H113" s="1">
        <v>44761</v>
      </c>
      <c r="I113">
        <v>317322</v>
      </c>
      <c r="J113">
        <v>317322</v>
      </c>
    </row>
    <row r="114" spans="1:10" x14ac:dyDescent="0.25">
      <c r="A114">
        <v>816005003</v>
      </c>
      <c r="B114" t="s">
        <v>18</v>
      </c>
      <c r="C114" s="2">
        <v>816005003</v>
      </c>
      <c r="D114" s="3" t="s">
        <v>43</v>
      </c>
      <c r="E114" t="s">
        <v>11</v>
      </c>
      <c r="F114">
        <v>73873</v>
      </c>
      <c r="G114" s="1">
        <v>44716</v>
      </c>
      <c r="H114" s="1">
        <v>44761</v>
      </c>
      <c r="I114">
        <v>128700</v>
      </c>
      <c r="J114">
        <v>128700</v>
      </c>
    </row>
    <row r="115" spans="1:10" x14ac:dyDescent="0.25">
      <c r="A115">
        <v>816005003</v>
      </c>
      <c r="B115" t="s">
        <v>18</v>
      </c>
      <c r="C115" s="2">
        <v>816005003</v>
      </c>
      <c r="D115" s="3" t="s">
        <v>43</v>
      </c>
      <c r="E115" t="s">
        <v>12</v>
      </c>
      <c r="F115">
        <v>29131</v>
      </c>
      <c r="G115" s="1">
        <v>44735</v>
      </c>
      <c r="H115" s="1">
        <v>44761</v>
      </c>
      <c r="I115">
        <v>125000</v>
      </c>
      <c r="J115">
        <v>125000</v>
      </c>
    </row>
    <row r="116" spans="1:10" x14ac:dyDescent="0.25">
      <c r="A116">
        <v>816005003</v>
      </c>
      <c r="B116" t="s">
        <v>18</v>
      </c>
      <c r="C116" s="2">
        <v>816005003</v>
      </c>
      <c r="D116" s="3" t="s">
        <v>43</v>
      </c>
      <c r="E116" t="s">
        <v>11</v>
      </c>
      <c r="F116">
        <v>75825</v>
      </c>
      <c r="G116" s="1">
        <v>44738</v>
      </c>
      <c r="H116" s="1">
        <v>44761</v>
      </c>
      <c r="I116">
        <v>58000</v>
      </c>
      <c r="J116">
        <v>58000</v>
      </c>
    </row>
    <row r="117" spans="1:10" x14ac:dyDescent="0.25">
      <c r="A117">
        <v>816005003</v>
      </c>
      <c r="B117" t="s">
        <v>18</v>
      </c>
      <c r="C117" s="2">
        <v>816005003</v>
      </c>
      <c r="D117" s="3" t="s">
        <v>43</v>
      </c>
      <c r="E117" t="s">
        <v>11</v>
      </c>
      <c r="F117">
        <v>80816</v>
      </c>
      <c r="G117" s="1">
        <v>44797</v>
      </c>
      <c r="H117" s="1">
        <v>44817</v>
      </c>
      <c r="I117">
        <v>72400</v>
      </c>
      <c r="J117">
        <v>72400</v>
      </c>
    </row>
    <row r="118" spans="1:10" x14ac:dyDescent="0.25">
      <c r="A118">
        <v>816005003</v>
      </c>
      <c r="B118" t="s">
        <v>18</v>
      </c>
      <c r="C118" s="2">
        <v>816005003</v>
      </c>
      <c r="D118" s="3" t="s">
        <v>43</v>
      </c>
      <c r="E118" t="s">
        <v>11</v>
      </c>
      <c r="F118">
        <v>75993</v>
      </c>
      <c r="G118" s="1">
        <v>44740</v>
      </c>
      <c r="H118" s="1">
        <v>44761</v>
      </c>
      <c r="I118">
        <v>56300</v>
      </c>
      <c r="J118">
        <v>56300</v>
      </c>
    </row>
    <row r="119" spans="1:10" x14ac:dyDescent="0.25">
      <c r="A119">
        <v>816005003</v>
      </c>
      <c r="B119" t="s">
        <v>18</v>
      </c>
      <c r="C119" s="2">
        <v>816005003</v>
      </c>
      <c r="D119" s="3" t="s">
        <v>43</v>
      </c>
      <c r="E119" t="s">
        <v>11</v>
      </c>
      <c r="F119">
        <v>73668</v>
      </c>
      <c r="G119" s="1">
        <v>44714</v>
      </c>
      <c r="H119" s="1">
        <v>44761</v>
      </c>
      <c r="I119">
        <v>384759</v>
      </c>
      <c r="J119">
        <v>384759</v>
      </c>
    </row>
    <row r="120" spans="1:10" x14ac:dyDescent="0.25">
      <c r="A120">
        <v>816005003</v>
      </c>
      <c r="B120" t="s">
        <v>18</v>
      </c>
      <c r="C120" s="2">
        <v>816005003</v>
      </c>
      <c r="D120" s="3" t="s">
        <v>43</v>
      </c>
      <c r="E120" t="s">
        <v>10</v>
      </c>
      <c r="F120">
        <v>19177</v>
      </c>
      <c r="G120" s="1">
        <v>44752</v>
      </c>
      <c r="H120" s="1">
        <v>44792</v>
      </c>
      <c r="I120">
        <v>69815</v>
      </c>
      <c r="J120">
        <v>69815</v>
      </c>
    </row>
    <row r="121" spans="1:10" x14ac:dyDescent="0.25">
      <c r="A121">
        <v>816005003</v>
      </c>
      <c r="B121" t="s">
        <v>18</v>
      </c>
      <c r="C121" s="2">
        <v>816005003</v>
      </c>
      <c r="D121" s="3" t="s">
        <v>43</v>
      </c>
      <c r="E121" t="s">
        <v>12</v>
      </c>
      <c r="F121">
        <v>29192</v>
      </c>
      <c r="G121" s="1">
        <v>44736</v>
      </c>
      <c r="H121" s="1">
        <v>44761</v>
      </c>
      <c r="I121">
        <v>192300</v>
      </c>
      <c r="J121">
        <v>192300</v>
      </c>
    </row>
    <row r="122" spans="1:10" x14ac:dyDescent="0.25">
      <c r="A122">
        <v>816005003</v>
      </c>
      <c r="B122" t="s">
        <v>18</v>
      </c>
      <c r="C122" s="2">
        <v>816005003</v>
      </c>
      <c r="D122" s="3" t="s">
        <v>43</v>
      </c>
      <c r="E122" t="s">
        <v>11</v>
      </c>
      <c r="F122">
        <v>80674</v>
      </c>
      <c r="G122" s="1">
        <v>44796</v>
      </c>
      <c r="H122" s="1">
        <v>44817</v>
      </c>
      <c r="I122">
        <v>82300</v>
      </c>
      <c r="J122">
        <v>82300</v>
      </c>
    </row>
    <row r="123" spans="1:10" x14ac:dyDescent="0.25">
      <c r="A123">
        <v>816005003</v>
      </c>
      <c r="B123" t="s">
        <v>18</v>
      </c>
      <c r="C123" s="2">
        <v>816005003</v>
      </c>
      <c r="D123" s="3" t="s">
        <v>43</v>
      </c>
      <c r="E123" t="s">
        <v>12</v>
      </c>
      <c r="F123">
        <v>34483</v>
      </c>
      <c r="G123" s="1">
        <v>44844</v>
      </c>
      <c r="H123" s="1">
        <v>44876</v>
      </c>
      <c r="I123">
        <v>156300</v>
      </c>
      <c r="J123">
        <v>156300</v>
      </c>
    </row>
    <row r="124" spans="1:10" x14ac:dyDescent="0.25">
      <c r="A124">
        <v>816005003</v>
      </c>
      <c r="B124" t="s">
        <v>18</v>
      </c>
      <c r="C124" s="2">
        <v>816005003</v>
      </c>
      <c r="D124" s="3" t="s">
        <v>43</v>
      </c>
      <c r="E124" t="s">
        <v>11</v>
      </c>
      <c r="F124">
        <v>87917</v>
      </c>
      <c r="G124" s="1">
        <v>44878</v>
      </c>
      <c r="H124" s="1">
        <v>44901</v>
      </c>
      <c r="I124">
        <v>112600</v>
      </c>
      <c r="J124">
        <v>112600</v>
      </c>
    </row>
    <row r="125" spans="1:10" x14ac:dyDescent="0.25">
      <c r="A125">
        <v>816005003</v>
      </c>
      <c r="B125" t="s">
        <v>18</v>
      </c>
      <c r="C125" s="2">
        <v>816005003</v>
      </c>
      <c r="D125" s="3" t="s">
        <v>43</v>
      </c>
      <c r="E125" t="s">
        <v>12</v>
      </c>
      <c r="F125">
        <v>36645</v>
      </c>
      <c r="G125" s="1">
        <v>44884</v>
      </c>
      <c r="H125" s="1">
        <v>44901</v>
      </c>
      <c r="I125">
        <v>118595</v>
      </c>
      <c r="J125">
        <v>118595</v>
      </c>
    </row>
    <row r="126" spans="1:10" x14ac:dyDescent="0.25">
      <c r="A126">
        <v>816005003</v>
      </c>
      <c r="B126" t="s">
        <v>18</v>
      </c>
      <c r="C126" s="2">
        <v>816005003</v>
      </c>
      <c r="D126" s="3" t="s">
        <v>43</v>
      </c>
      <c r="E126" t="s">
        <v>11</v>
      </c>
      <c r="F126">
        <v>95493</v>
      </c>
      <c r="G126" s="1">
        <v>44960</v>
      </c>
      <c r="H126" s="1">
        <v>44998</v>
      </c>
      <c r="I126">
        <v>80600</v>
      </c>
      <c r="J126">
        <v>80600</v>
      </c>
    </row>
    <row r="127" spans="1:10" x14ac:dyDescent="0.25">
      <c r="A127">
        <v>816005003</v>
      </c>
      <c r="B127" t="s">
        <v>18</v>
      </c>
      <c r="C127" s="2">
        <v>816005003</v>
      </c>
      <c r="D127" s="3" t="s">
        <v>43</v>
      </c>
      <c r="E127" t="s">
        <v>12</v>
      </c>
      <c r="F127">
        <v>39923</v>
      </c>
      <c r="G127" s="1">
        <v>44954</v>
      </c>
      <c r="H127" s="1">
        <v>44960</v>
      </c>
      <c r="I127">
        <v>57700</v>
      </c>
      <c r="J127">
        <v>57700</v>
      </c>
    </row>
    <row r="128" spans="1:10" x14ac:dyDescent="0.25">
      <c r="A128">
        <v>816005003</v>
      </c>
      <c r="B128" t="s">
        <v>18</v>
      </c>
      <c r="C128" s="2">
        <v>816005003</v>
      </c>
      <c r="D128" s="3" t="s">
        <v>43</v>
      </c>
      <c r="E128" t="s">
        <v>11</v>
      </c>
      <c r="F128">
        <v>95029</v>
      </c>
      <c r="G128" s="1">
        <v>44954</v>
      </c>
      <c r="H128" s="1">
        <v>44960</v>
      </c>
      <c r="I128">
        <v>6700</v>
      </c>
      <c r="J128">
        <v>6700</v>
      </c>
    </row>
    <row r="129" spans="1:10" x14ac:dyDescent="0.25">
      <c r="A129">
        <v>816005003</v>
      </c>
      <c r="B129" t="s">
        <v>18</v>
      </c>
      <c r="C129" s="2">
        <v>816005003</v>
      </c>
      <c r="D129" s="3" t="s">
        <v>43</v>
      </c>
      <c r="E129" t="s">
        <v>10</v>
      </c>
      <c r="F129">
        <v>25427</v>
      </c>
      <c r="G129" s="1">
        <v>44979</v>
      </c>
      <c r="H129" s="1">
        <v>44998</v>
      </c>
      <c r="I129">
        <v>89000</v>
      </c>
      <c r="J129">
        <v>89000</v>
      </c>
    </row>
    <row r="130" spans="1:10" x14ac:dyDescent="0.25">
      <c r="A130">
        <v>816005003</v>
      </c>
      <c r="B130" t="s">
        <v>18</v>
      </c>
      <c r="C130" s="2">
        <v>816005003</v>
      </c>
      <c r="D130" s="3" t="s">
        <v>43</v>
      </c>
      <c r="E130" t="s">
        <v>11</v>
      </c>
      <c r="F130">
        <v>97005</v>
      </c>
      <c r="G130" s="1">
        <v>44979</v>
      </c>
      <c r="H130" s="1">
        <v>44998</v>
      </c>
      <c r="I130">
        <v>248461</v>
      </c>
      <c r="J130">
        <v>248461</v>
      </c>
    </row>
    <row r="131" spans="1:10" x14ac:dyDescent="0.25">
      <c r="A131">
        <v>816005003</v>
      </c>
      <c r="B131" t="s">
        <v>18</v>
      </c>
      <c r="C131" s="2">
        <v>816005003</v>
      </c>
      <c r="D131" s="3" t="s">
        <v>43</v>
      </c>
      <c r="E131" t="s">
        <v>11</v>
      </c>
      <c r="F131">
        <v>104994</v>
      </c>
      <c r="G131" s="1">
        <v>45123</v>
      </c>
      <c r="H131" s="1">
        <v>45152</v>
      </c>
      <c r="I131">
        <v>156329</v>
      </c>
      <c r="J131">
        <v>156329</v>
      </c>
    </row>
    <row r="132" spans="1:10" x14ac:dyDescent="0.25">
      <c r="A132">
        <v>816005003</v>
      </c>
      <c r="B132" t="s">
        <v>18</v>
      </c>
      <c r="C132" s="2">
        <v>816005003</v>
      </c>
      <c r="D132" s="3" t="s">
        <v>43</v>
      </c>
      <c r="E132" t="s">
        <v>12</v>
      </c>
      <c r="F132">
        <v>47470</v>
      </c>
      <c r="G132" s="1">
        <v>45064</v>
      </c>
      <c r="H132" s="1">
        <v>45086</v>
      </c>
      <c r="I132">
        <v>62800</v>
      </c>
      <c r="J132">
        <v>62800</v>
      </c>
    </row>
    <row r="133" spans="1:10" x14ac:dyDescent="0.25">
      <c r="A133">
        <v>816005003</v>
      </c>
      <c r="B133" t="s">
        <v>18</v>
      </c>
      <c r="C133" s="2">
        <v>816005003</v>
      </c>
      <c r="D133" s="3" t="s">
        <v>43</v>
      </c>
      <c r="E133" t="s">
        <v>10</v>
      </c>
      <c r="F133">
        <v>28404</v>
      </c>
      <c r="G133" s="1">
        <v>45079</v>
      </c>
      <c r="H133" s="1">
        <v>45128</v>
      </c>
      <c r="I133">
        <v>6700</v>
      </c>
      <c r="J133">
        <v>6700</v>
      </c>
    </row>
    <row r="134" spans="1:10" x14ac:dyDescent="0.25">
      <c r="A134">
        <v>816005003</v>
      </c>
      <c r="B134" t="s">
        <v>18</v>
      </c>
      <c r="C134" s="2">
        <v>816005003</v>
      </c>
      <c r="D134" s="3" t="s">
        <v>43</v>
      </c>
      <c r="E134" t="s">
        <v>10</v>
      </c>
      <c r="F134">
        <v>30233</v>
      </c>
      <c r="G134" s="1">
        <v>45138</v>
      </c>
      <c r="H134" s="1">
        <v>45152</v>
      </c>
      <c r="I134">
        <v>160800</v>
      </c>
      <c r="J134">
        <v>160800</v>
      </c>
    </row>
    <row r="135" spans="1:10" x14ac:dyDescent="0.25">
      <c r="A135">
        <v>816005003</v>
      </c>
      <c r="B135" t="s">
        <v>18</v>
      </c>
      <c r="C135" s="2">
        <v>816005003</v>
      </c>
      <c r="D135" s="3" t="s">
        <v>43</v>
      </c>
      <c r="E135" t="s">
        <v>11</v>
      </c>
      <c r="F135">
        <v>73219</v>
      </c>
      <c r="G135" s="1">
        <v>44710</v>
      </c>
      <c r="H135" s="1">
        <v>44727</v>
      </c>
      <c r="I135">
        <v>80832</v>
      </c>
      <c r="J135">
        <v>80832</v>
      </c>
    </row>
    <row r="136" spans="1:10" x14ac:dyDescent="0.25">
      <c r="A136">
        <v>816005003</v>
      </c>
      <c r="B136" t="s">
        <v>18</v>
      </c>
      <c r="C136" s="2">
        <v>816005003</v>
      </c>
      <c r="D136" s="3" t="s">
        <v>43</v>
      </c>
      <c r="E136" t="s">
        <v>12</v>
      </c>
      <c r="F136">
        <v>27894</v>
      </c>
      <c r="G136" s="1">
        <v>44709</v>
      </c>
      <c r="H136" s="1">
        <v>44727</v>
      </c>
      <c r="I136">
        <v>178300</v>
      </c>
      <c r="J136">
        <v>178300</v>
      </c>
    </row>
    <row r="137" spans="1:10" x14ac:dyDescent="0.25">
      <c r="A137">
        <v>816005003</v>
      </c>
      <c r="B137" t="s">
        <v>18</v>
      </c>
      <c r="C137" s="2">
        <v>816005003</v>
      </c>
      <c r="D137" s="3" t="s">
        <v>43</v>
      </c>
      <c r="E137" t="s">
        <v>12</v>
      </c>
      <c r="F137">
        <v>28058</v>
      </c>
      <c r="G137" s="1">
        <v>44714</v>
      </c>
      <c r="H137" s="1">
        <v>44761</v>
      </c>
      <c r="I137">
        <v>56300</v>
      </c>
      <c r="J137">
        <v>56300</v>
      </c>
    </row>
    <row r="138" spans="1:10" x14ac:dyDescent="0.25">
      <c r="A138">
        <v>816005003</v>
      </c>
      <c r="B138" t="s">
        <v>18</v>
      </c>
      <c r="C138" s="2">
        <v>816005003</v>
      </c>
      <c r="D138" s="3" t="s">
        <v>43</v>
      </c>
      <c r="E138" t="s">
        <v>11</v>
      </c>
      <c r="F138">
        <v>74593</v>
      </c>
      <c r="G138" s="1">
        <v>44725</v>
      </c>
      <c r="H138" s="1">
        <v>44761</v>
      </c>
      <c r="I138">
        <v>80832</v>
      </c>
      <c r="J138">
        <v>80832</v>
      </c>
    </row>
    <row r="139" spans="1:10" x14ac:dyDescent="0.25">
      <c r="A139">
        <v>816005003</v>
      </c>
      <c r="B139" t="s">
        <v>18</v>
      </c>
      <c r="C139" s="2">
        <v>816005003</v>
      </c>
      <c r="D139" s="3" t="s">
        <v>43</v>
      </c>
      <c r="E139" t="s">
        <v>12</v>
      </c>
      <c r="F139">
        <v>32677</v>
      </c>
      <c r="G139" s="1">
        <v>44806</v>
      </c>
      <c r="H139" s="1">
        <v>44848</v>
      </c>
      <c r="I139">
        <v>141400</v>
      </c>
      <c r="J139">
        <v>141400</v>
      </c>
    </row>
    <row r="140" spans="1:10" x14ac:dyDescent="0.25">
      <c r="A140">
        <v>816005003</v>
      </c>
      <c r="B140" t="s">
        <v>18</v>
      </c>
      <c r="C140" s="2">
        <v>816005003</v>
      </c>
      <c r="D140" s="3" t="s">
        <v>43</v>
      </c>
      <c r="E140" t="s">
        <v>12</v>
      </c>
      <c r="F140">
        <v>32039</v>
      </c>
      <c r="G140" s="1">
        <v>44797</v>
      </c>
      <c r="H140" s="1">
        <v>44817</v>
      </c>
      <c r="I140">
        <v>254544</v>
      </c>
      <c r="J140">
        <v>254544</v>
      </c>
    </row>
    <row r="141" spans="1:10" x14ac:dyDescent="0.25">
      <c r="A141">
        <v>816005003</v>
      </c>
      <c r="B141" t="s">
        <v>18</v>
      </c>
      <c r="C141" s="2">
        <v>816005003</v>
      </c>
      <c r="D141" s="3" t="s">
        <v>43</v>
      </c>
      <c r="E141" t="s">
        <v>10</v>
      </c>
      <c r="F141">
        <v>20189</v>
      </c>
      <c r="G141" s="1">
        <v>44789</v>
      </c>
      <c r="H141" s="1">
        <v>44817</v>
      </c>
      <c r="I141">
        <v>278878</v>
      </c>
      <c r="J141">
        <v>278878</v>
      </c>
    </row>
    <row r="142" spans="1:10" x14ac:dyDescent="0.25">
      <c r="A142">
        <v>816005003</v>
      </c>
      <c r="B142" t="s">
        <v>18</v>
      </c>
      <c r="C142" s="2">
        <v>816005003</v>
      </c>
      <c r="D142" s="3" t="s">
        <v>43</v>
      </c>
      <c r="E142" t="s">
        <v>10</v>
      </c>
      <c r="F142">
        <v>20236</v>
      </c>
      <c r="G142" s="1">
        <v>44790</v>
      </c>
      <c r="H142" s="1">
        <v>44817</v>
      </c>
      <c r="I142">
        <v>78300</v>
      </c>
      <c r="J142">
        <v>78300</v>
      </c>
    </row>
    <row r="143" spans="1:10" x14ac:dyDescent="0.25">
      <c r="A143">
        <v>816005003</v>
      </c>
      <c r="B143" t="s">
        <v>18</v>
      </c>
      <c r="C143" s="2">
        <v>816005003</v>
      </c>
      <c r="D143" s="3" t="s">
        <v>43</v>
      </c>
      <c r="E143" t="s">
        <v>12</v>
      </c>
      <c r="F143">
        <v>30214</v>
      </c>
      <c r="G143" s="1">
        <v>44760</v>
      </c>
      <c r="H143" s="1">
        <v>44792</v>
      </c>
      <c r="I143">
        <v>170600</v>
      </c>
      <c r="J143">
        <v>170600</v>
      </c>
    </row>
    <row r="144" spans="1:10" x14ac:dyDescent="0.25">
      <c r="A144">
        <v>816005003</v>
      </c>
      <c r="B144" t="s">
        <v>18</v>
      </c>
      <c r="C144" s="2">
        <v>816005003</v>
      </c>
      <c r="D144" s="3" t="s">
        <v>43</v>
      </c>
      <c r="E144" t="s">
        <v>11</v>
      </c>
      <c r="F144">
        <v>81569</v>
      </c>
      <c r="G144" s="1">
        <v>44804</v>
      </c>
      <c r="H144" s="1">
        <v>44817</v>
      </c>
      <c r="I144">
        <v>296600</v>
      </c>
      <c r="J144">
        <v>296600</v>
      </c>
    </row>
    <row r="145" spans="1:10" x14ac:dyDescent="0.25">
      <c r="A145">
        <v>816005003</v>
      </c>
      <c r="B145" t="s">
        <v>18</v>
      </c>
      <c r="C145" s="2">
        <v>816005003</v>
      </c>
      <c r="D145" s="3" t="s">
        <v>43</v>
      </c>
      <c r="E145" t="s">
        <v>12</v>
      </c>
      <c r="F145">
        <v>34619</v>
      </c>
      <c r="G145" s="1">
        <v>44846</v>
      </c>
      <c r="H145" s="1">
        <v>44876</v>
      </c>
      <c r="I145">
        <v>56300</v>
      </c>
      <c r="J145">
        <v>56300</v>
      </c>
    </row>
    <row r="146" spans="1:10" x14ac:dyDescent="0.25">
      <c r="A146">
        <v>816005003</v>
      </c>
      <c r="B146" t="s">
        <v>18</v>
      </c>
      <c r="C146" s="2">
        <v>816005003</v>
      </c>
      <c r="D146" s="3" t="s">
        <v>43</v>
      </c>
      <c r="E146" t="s">
        <v>11</v>
      </c>
      <c r="F146">
        <v>82156</v>
      </c>
      <c r="G146" s="1">
        <v>44812</v>
      </c>
      <c r="H146" s="1">
        <v>44848</v>
      </c>
      <c r="I146">
        <v>40000</v>
      </c>
      <c r="J146">
        <v>40000</v>
      </c>
    </row>
    <row r="147" spans="1:10" x14ac:dyDescent="0.25">
      <c r="A147">
        <v>816005003</v>
      </c>
      <c r="B147" t="s">
        <v>18</v>
      </c>
      <c r="C147" s="2">
        <v>816005003</v>
      </c>
      <c r="D147" s="3" t="s">
        <v>43</v>
      </c>
      <c r="E147" t="s">
        <v>10</v>
      </c>
      <c r="F147">
        <v>20891</v>
      </c>
      <c r="G147" s="1">
        <v>44816</v>
      </c>
      <c r="H147" s="1">
        <v>44848</v>
      </c>
      <c r="I147">
        <v>156300</v>
      </c>
      <c r="J147">
        <v>156300</v>
      </c>
    </row>
    <row r="148" spans="1:10" x14ac:dyDescent="0.25">
      <c r="A148">
        <v>816005003</v>
      </c>
      <c r="B148" t="s">
        <v>18</v>
      </c>
      <c r="C148" s="2">
        <v>816005003</v>
      </c>
      <c r="D148" s="3" t="s">
        <v>43</v>
      </c>
      <c r="E148" t="s">
        <v>10</v>
      </c>
      <c r="F148">
        <v>22711</v>
      </c>
      <c r="G148" s="1">
        <v>44884</v>
      </c>
      <c r="H148" s="1">
        <v>44901</v>
      </c>
      <c r="I148">
        <v>92029</v>
      </c>
      <c r="J148">
        <v>19710</v>
      </c>
    </row>
    <row r="149" spans="1:10" x14ac:dyDescent="0.25">
      <c r="A149">
        <v>816005003</v>
      </c>
      <c r="B149" t="s">
        <v>18</v>
      </c>
      <c r="C149" s="2">
        <v>816005003</v>
      </c>
      <c r="D149" s="3" t="s">
        <v>43</v>
      </c>
      <c r="E149" t="s">
        <v>11</v>
      </c>
      <c r="F149">
        <v>90298</v>
      </c>
      <c r="G149" s="1">
        <v>44900</v>
      </c>
      <c r="H149" s="1">
        <v>44938</v>
      </c>
      <c r="I149">
        <v>40000</v>
      </c>
      <c r="J149">
        <v>40000</v>
      </c>
    </row>
    <row r="150" spans="1:10" x14ac:dyDescent="0.25">
      <c r="A150">
        <v>816005003</v>
      </c>
      <c r="B150" t="s">
        <v>18</v>
      </c>
      <c r="C150" s="2">
        <v>816005003</v>
      </c>
      <c r="D150" s="3" t="s">
        <v>43</v>
      </c>
      <c r="E150" t="s">
        <v>11</v>
      </c>
      <c r="F150">
        <v>89272</v>
      </c>
      <c r="G150" s="1">
        <v>44889</v>
      </c>
      <c r="H150" s="1">
        <v>44901</v>
      </c>
      <c r="I150">
        <v>217200</v>
      </c>
      <c r="J150">
        <v>217200</v>
      </c>
    </row>
    <row r="151" spans="1:10" x14ac:dyDescent="0.25">
      <c r="A151">
        <v>816005003</v>
      </c>
      <c r="B151" t="s">
        <v>18</v>
      </c>
      <c r="C151" s="2">
        <v>816005003</v>
      </c>
      <c r="D151" s="3" t="s">
        <v>43</v>
      </c>
      <c r="E151" t="s">
        <v>11</v>
      </c>
      <c r="F151">
        <v>87830</v>
      </c>
      <c r="G151" s="1">
        <v>44876</v>
      </c>
      <c r="H151" s="1">
        <v>44901</v>
      </c>
      <c r="I151">
        <v>6000</v>
      </c>
      <c r="J151">
        <v>6000</v>
      </c>
    </row>
    <row r="152" spans="1:10" x14ac:dyDescent="0.25">
      <c r="A152">
        <v>816005003</v>
      </c>
      <c r="B152" t="s">
        <v>18</v>
      </c>
      <c r="C152" s="2">
        <v>816005003</v>
      </c>
      <c r="D152" s="3" t="s">
        <v>43</v>
      </c>
      <c r="E152" t="s">
        <v>10</v>
      </c>
      <c r="F152">
        <v>23282</v>
      </c>
      <c r="G152" s="1">
        <v>44900</v>
      </c>
      <c r="H152" s="1">
        <v>44938</v>
      </c>
      <c r="I152">
        <v>85300</v>
      </c>
      <c r="J152">
        <v>85300</v>
      </c>
    </row>
    <row r="153" spans="1:10" x14ac:dyDescent="0.25">
      <c r="A153">
        <v>816005003</v>
      </c>
      <c r="B153" t="s">
        <v>18</v>
      </c>
      <c r="C153" s="2">
        <v>816005003</v>
      </c>
      <c r="D153" s="3" t="s">
        <v>43</v>
      </c>
      <c r="E153" t="s">
        <v>10</v>
      </c>
      <c r="F153">
        <v>16634</v>
      </c>
      <c r="G153" s="1">
        <v>44663</v>
      </c>
      <c r="H153" s="1">
        <v>44697</v>
      </c>
      <c r="I153">
        <v>79432</v>
      </c>
      <c r="J153">
        <v>79432</v>
      </c>
    </row>
    <row r="154" spans="1:10" x14ac:dyDescent="0.25">
      <c r="A154">
        <v>816005003</v>
      </c>
      <c r="B154" t="s">
        <v>18</v>
      </c>
      <c r="C154" s="2">
        <v>816005003</v>
      </c>
      <c r="D154" s="3" t="s">
        <v>43</v>
      </c>
      <c r="E154" t="s">
        <v>12</v>
      </c>
      <c r="F154">
        <v>25435</v>
      </c>
      <c r="G154" s="1">
        <v>44658</v>
      </c>
      <c r="H154" s="1">
        <v>44697</v>
      </c>
      <c r="I154">
        <v>80832</v>
      </c>
      <c r="J154">
        <v>80832</v>
      </c>
    </row>
    <row r="155" spans="1:10" x14ac:dyDescent="0.25">
      <c r="A155">
        <v>816005003</v>
      </c>
      <c r="B155" t="s">
        <v>18</v>
      </c>
      <c r="C155" s="2">
        <v>816005003</v>
      </c>
      <c r="D155" s="3" t="s">
        <v>43</v>
      </c>
      <c r="E155" t="s">
        <v>12</v>
      </c>
      <c r="F155">
        <v>25985</v>
      </c>
      <c r="G155" s="1">
        <v>44671</v>
      </c>
      <c r="H155" s="1">
        <v>44697</v>
      </c>
      <c r="I155">
        <v>290700</v>
      </c>
      <c r="J155">
        <v>290700</v>
      </c>
    </row>
    <row r="156" spans="1:10" x14ac:dyDescent="0.25">
      <c r="A156">
        <v>816005003</v>
      </c>
      <c r="B156" t="s">
        <v>18</v>
      </c>
      <c r="C156" s="2">
        <v>816005003</v>
      </c>
      <c r="D156" s="3" t="s">
        <v>43</v>
      </c>
      <c r="E156" t="s">
        <v>12</v>
      </c>
      <c r="F156">
        <v>25113</v>
      </c>
      <c r="G156" s="1">
        <v>44653</v>
      </c>
      <c r="H156" s="1">
        <v>44697</v>
      </c>
      <c r="I156">
        <v>80832</v>
      </c>
      <c r="J156">
        <v>80832</v>
      </c>
    </row>
    <row r="157" spans="1:10" x14ac:dyDescent="0.25">
      <c r="A157">
        <v>816005003</v>
      </c>
      <c r="B157" t="s">
        <v>18</v>
      </c>
      <c r="C157" s="2">
        <v>816005003</v>
      </c>
      <c r="D157" s="3" t="s">
        <v>43</v>
      </c>
      <c r="E157" t="s">
        <v>12</v>
      </c>
      <c r="F157">
        <v>28419</v>
      </c>
      <c r="G157" s="1">
        <v>44723</v>
      </c>
      <c r="H157" s="1">
        <v>44761</v>
      </c>
      <c r="I157">
        <v>199300</v>
      </c>
      <c r="J157">
        <v>199300</v>
      </c>
    </row>
    <row r="158" spans="1:10" x14ac:dyDescent="0.25">
      <c r="A158">
        <v>816005003</v>
      </c>
      <c r="B158" t="s">
        <v>18</v>
      </c>
      <c r="C158" s="2">
        <v>816005003</v>
      </c>
      <c r="D158" s="3" t="s">
        <v>43</v>
      </c>
      <c r="E158" t="s">
        <v>10</v>
      </c>
      <c r="F158">
        <v>18306</v>
      </c>
      <c r="G158" s="1">
        <v>44725</v>
      </c>
      <c r="H158" s="1">
        <v>44761</v>
      </c>
      <c r="I158">
        <v>56300</v>
      </c>
      <c r="J158">
        <v>56300</v>
      </c>
    </row>
    <row r="159" spans="1:10" x14ac:dyDescent="0.25">
      <c r="A159">
        <v>816005003</v>
      </c>
      <c r="B159" t="s">
        <v>18</v>
      </c>
      <c r="C159" s="2">
        <v>816005003</v>
      </c>
      <c r="D159" s="3" t="s">
        <v>43</v>
      </c>
      <c r="E159" t="s">
        <v>12</v>
      </c>
      <c r="F159">
        <v>29508</v>
      </c>
      <c r="G159" s="1">
        <v>44743</v>
      </c>
      <c r="H159" s="1">
        <v>44792</v>
      </c>
      <c r="I159">
        <v>139789</v>
      </c>
      <c r="J159">
        <v>41520</v>
      </c>
    </row>
    <row r="160" spans="1:10" x14ac:dyDescent="0.25">
      <c r="A160">
        <v>816005003</v>
      </c>
      <c r="B160" t="s">
        <v>18</v>
      </c>
      <c r="C160" s="2">
        <v>816005003</v>
      </c>
      <c r="D160" s="3" t="s">
        <v>43</v>
      </c>
      <c r="E160" t="s">
        <v>11</v>
      </c>
      <c r="F160">
        <v>72462</v>
      </c>
      <c r="G160" s="1">
        <v>44702</v>
      </c>
      <c r="H160" s="1">
        <v>44727</v>
      </c>
      <c r="I160">
        <v>160100</v>
      </c>
      <c r="J160">
        <v>160100</v>
      </c>
    </row>
    <row r="161" spans="1:10" x14ac:dyDescent="0.25">
      <c r="A161">
        <v>816005003</v>
      </c>
      <c r="B161" t="s">
        <v>18</v>
      </c>
      <c r="C161" s="2">
        <v>816005003</v>
      </c>
      <c r="D161" s="3" t="s">
        <v>43</v>
      </c>
      <c r="E161" t="s">
        <v>12</v>
      </c>
      <c r="F161">
        <v>28727</v>
      </c>
      <c r="G161" s="1">
        <v>44728</v>
      </c>
      <c r="H161" s="1">
        <v>44761</v>
      </c>
      <c r="I161">
        <v>65700</v>
      </c>
      <c r="J161">
        <v>65700</v>
      </c>
    </row>
    <row r="162" spans="1:10" x14ac:dyDescent="0.25">
      <c r="A162">
        <v>816005003</v>
      </c>
      <c r="B162" t="s">
        <v>18</v>
      </c>
      <c r="C162" s="2">
        <v>816005003</v>
      </c>
      <c r="D162" s="3" t="s">
        <v>43</v>
      </c>
      <c r="E162" t="s">
        <v>10</v>
      </c>
      <c r="F162">
        <v>20152</v>
      </c>
      <c r="G162" s="1">
        <v>44786</v>
      </c>
      <c r="H162" s="1">
        <v>44817</v>
      </c>
      <c r="I162">
        <v>134600</v>
      </c>
      <c r="J162">
        <v>134600</v>
      </c>
    </row>
    <row r="163" spans="1:10" x14ac:dyDescent="0.25">
      <c r="A163">
        <v>816005003</v>
      </c>
      <c r="B163" t="s">
        <v>18</v>
      </c>
      <c r="C163" s="2">
        <v>816005003</v>
      </c>
      <c r="D163" s="3" t="s">
        <v>43</v>
      </c>
      <c r="E163" t="s">
        <v>10</v>
      </c>
      <c r="F163">
        <v>19418</v>
      </c>
      <c r="G163" s="1">
        <v>44759</v>
      </c>
      <c r="H163" s="1">
        <v>44792</v>
      </c>
      <c r="I163">
        <v>73700</v>
      </c>
      <c r="J163">
        <v>73700</v>
      </c>
    </row>
    <row r="164" spans="1:10" x14ac:dyDescent="0.25">
      <c r="A164">
        <v>816005003</v>
      </c>
      <c r="B164" t="s">
        <v>18</v>
      </c>
      <c r="C164" s="2">
        <v>816005003</v>
      </c>
      <c r="D164" s="3" t="s">
        <v>43</v>
      </c>
      <c r="E164" t="s">
        <v>12</v>
      </c>
      <c r="F164">
        <v>35252</v>
      </c>
      <c r="G164" s="1">
        <v>44860</v>
      </c>
      <c r="H164" s="1">
        <v>44876</v>
      </c>
      <c r="I164">
        <v>56300</v>
      </c>
      <c r="J164">
        <v>56300</v>
      </c>
    </row>
    <row r="165" spans="1:10" x14ac:dyDescent="0.25">
      <c r="A165">
        <v>816005003</v>
      </c>
      <c r="B165" t="s">
        <v>18</v>
      </c>
      <c r="C165" s="2">
        <v>816005003</v>
      </c>
      <c r="D165" s="3" t="s">
        <v>43</v>
      </c>
      <c r="E165" t="s">
        <v>11</v>
      </c>
      <c r="F165">
        <v>90357</v>
      </c>
      <c r="G165" s="1">
        <v>44900</v>
      </c>
      <c r="H165" s="1">
        <v>44938</v>
      </c>
      <c r="I165">
        <v>100000</v>
      </c>
      <c r="J165">
        <v>100000</v>
      </c>
    </row>
    <row r="166" spans="1:10" x14ac:dyDescent="0.25">
      <c r="A166">
        <v>816005003</v>
      </c>
      <c r="B166" t="s">
        <v>18</v>
      </c>
      <c r="C166" s="2">
        <v>816005003</v>
      </c>
      <c r="D166" s="3" t="s">
        <v>43</v>
      </c>
      <c r="E166" t="s">
        <v>11</v>
      </c>
      <c r="F166">
        <v>89482</v>
      </c>
      <c r="G166" s="1">
        <v>44892</v>
      </c>
      <c r="H166" s="1">
        <v>44901</v>
      </c>
      <c r="I166">
        <v>165000</v>
      </c>
      <c r="J166">
        <v>165000</v>
      </c>
    </row>
    <row r="167" spans="1:10" x14ac:dyDescent="0.25">
      <c r="A167">
        <v>816005003</v>
      </c>
      <c r="B167" t="s">
        <v>18</v>
      </c>
      <c r="C167" s="2">
        <v>816005003</v>
      </c>
      <c r="D167" s="3" t="s">
        <v>43</v>
      </c>
      <c r="E167" t="s">
        <v>11</v>
      </c>
      <c r="F167">
        <v>84798</v>
      </c>
      <c r="G167" s="1">
        <v>44847</v>
      </c>
      <c r="H167" s="1">
        <v>44876</v>
      </c>
      <c r="I167">
        <v>138000</v>
      </c>
      <c r="J167">
        <v>138000</v>
      </c>
    </row>
    <row r="168" spans="1:10" x14ac:dyDescent="0.25">
      <c r="A168">
        <v>816005003</v>
      </c>
      <c r="B168" t="s">
        <v>18</v>
      </c>
      <c r="C168" s="2">
        <v>816005003</v>
      </c>
      <c r="D168" s="3" t="s">
        <v>43</v>
      </c>
      <c r="E168" t="s">
        <v>11</v>
      </c>
      <c r="F168">
        <v>94901</v>
      </c>
      <c r="G168" s="1">
        <v>44953</v>
      </c>
      <c r="H168" s="1">
        <v>44960</v>
      </c>
      <c r="I168">
        <v>1436993</v>
      </c>
      <c r="J168">
        <v>1436993</v>
      </c>
    </row>
    <row r="169" spans="1:10" x14ac:dyDescent="0.25">
      <c r="A169">
        <v>816005003</v>
      </c>
      <c r="B169" t="s">
        <v>18</v>
      </c>
      <c r="C169" s="2">
        <v>816005003</v>
      </c>
      <c r="D169" s="3" t="s">
        <v>43</v>
      </c>
      <c r="E169" t="s">
        <v>12</v>
      </c>
      <c r="F169">
        <v>38937</v>
      </c>
      <c r="G169" s="1">
        <v>44935</v>
      </c>
      <c r="H169" s="1">
        <v>44960</v>
      </c>
      <c r="I169">
        <v>252900</v>
      </c>
      <c r="J169">
        <v>252900</v>
      </c>
    </row>
    <row r="170" spans="1:10" x14ac:dyDescent="0.25">
      <c r="A170">
        <v>816005003</v>
      </c>
      <c r="B170" t="s">
        <v>18</v>
      </c>
      <c r="C170" s="2">
        <v>816005003</v>
      </c>
      <c r="D170" s="3" t="s">
        <v>43</v>
      </c>
      <c r="E170" t="s">
        <v>11</v>
      </c>
      <c r="F170">
        <v>94218</v>
      </c>
      <c r="G170" s="1">
        <v>44944</v>
      </c>
      <c r="H170" s="1">
        <v>44960</v>
      </c>
      <c r="I170">
        <v>153600</v>
      </c>
      <c r="J170">
        <v>153600</v>
      </c>
    </row>
    <row r="171" spans="1:10" x14ac:dyDescent="0.25">
      <c r="A171">
        <v>816005003</v>
      </c>
      <c r="B171" t="s">
        <v>18</v>
      </c>
      <c r="C171" s="2">
        <v>816005003</v>
      </c>
      <c r="D171" s="3" t="s">
        <v>43</v>
      </c>
      <c r="E171" t="s">
        <v>12</v>
      </c>
      <c r="F171">
        <v>42302</v>
      </c>
      <c r="G171" s="1">
        <v>44978</v>
      </c>
      <c r="H171" s="1">
        <v>44998</v>
      </c>
      <c r="I171">
        <v>62800</v>
      </c>
      <c r="J171">
        <v>62800</v>
      </c>
    </row>
    <row r="172" spans="1:10" x14ac:dyDescent="0.25">
      <c r="A172">
        <v>816005003</v>
      </c>
      <c r="B172" t="s">
        <v>18</v>
      </c>
      <c r="C172" s="2">
        <v>816005003</v>
      </c>
      <c r="D172" s="3" t="s">
        <v>43</v>
      </c>
      <c r="E172" t="s">
        <v>12</v>
      </c>
      <c r="F172">
        <v>43481</v>
      </c>
      <c r="G172" s="1">
        <v>44996</v>
      </c>
      <c r="H172" s="1">
        <v>45030</v>
      </c>
      <c r="I172">
        <v>97292</v>
      </c>
      <c r="J172">
        <v>97292</v>
      </c>
    </row>
    <row r="173" spans="1:10" x14ac:dyDescent="0.25">
      <c r="A173">
        <v>816005003</v>
      </c>
      <c r="B173" t="s">
        <v>18</v>
      </c>
      <c r="C173" s="2">
        <v>816005003</v>
      </c>
      <c r="D173" s="3" t="s">
        <v>43</v>
      </c>
      <c r="E173" t="s">
        <v>12</v>
      </c>
      <c r="F173">
        <v>45482</v>
      </c>
      <c r="G173" s="1">
        <v>45034</v>
      </c>
      <c r="H173" s="1">
        <v>45056</v>
      </c>
      <c r="I173">
        <v>6700</v>
      </c>
      <c r="J173">
        <v>6700</v>
      </c>
    </row>
    <row r="174" spans="1:10" x14ac:dyDescent="0.25">
      <c r="A174">
        <v>816005003</v>
      </c>
      <c r="B174" t="s">
        <v>18</v>
      </c>
      <c r="C174" s="2">
        <v>816005003</v>
      </c>
      <c r="D174" s="3" t="s">
        <v>43</v>
      </c>
      <c r="E174" t="s">
        <v>11</v>
      </c>
      <c r="F174">
        <v>104907</v>
      </c>
      <c r="G174" s="1">
        <v>45120</v>
      </c>
      <c r="H174" s="1">
        <v>45152</v>
      </c>
      <c r="I174">
        <v>95400</v>
      </c>
      <c r="J174">
        <v>95400</v>
      </c>
    </row>
    <row r="175" spans="1:10" x14ac:dyDescent="0.25">
      <c r="A175">
        <v>816005003</v>
      </c>
      <c r="B175" t="s">
        <v>18</v>
      </c>
      <c r="C175" s="2">
        <v>816005003</v>
      </c>
      <c r="D175" s="3" t="s">
        <v>43</v>
      </c>
      <c r="E175" t="s">
        <v>12</v>
      </c>
      <c r="F175">
        <v>51985</v>
      </c>
      <c r="G175" s="1">
        <v>45120</v>
      </c>
      <c r="H175" s="1">
        <v>45152</v>
      </c>
      <c r="I175">
        <v>62800</v>
      </c>
      <c r="J175">
        <v>62800</v>
      </c>
    </row>
    <row r="176" spans="1:10" x14ac:dyDescent="0.25">
      <c r="A176">
        <v>816005003</v>
      </c>
      <c r="B176" t="s">
        <v>18</v>
      </c>
      <c r="C176" s="2">
        <v>816005003</v>
      </c>
      <c r="D176" s="3" t="s">
        <v>43</v>
      </c>
      <c r="E176" t="s">
        <v>11</v>
      </c>
      <c r="F176">
        <v>67906</v>
      </c>
      <c r="G176" s="1">
        <v>44653</v>
      </c>
      <c r="H176" s="1">
        <v>44697</v>
      </c>
      <c r="I176">
        <v>100000</v>
      </c>
      <c r="J176">
        <v>100000</v>
      </c>
    </row>
    <row r="177" spans="1:10" x14ac:dyDescent="0.25">
      <c r="A177">
        <v>816005003</v>
      </c>
      <c r="B177" t="s">
        <v>18</v>
      </c>
      <c r="C177" s="2">
        <v>816005003</v>
      </c>
      <c r="D177" s="3" t="s">
        <v>43</v>
      </c>
      <c r="E177" t="s">
        <v>15</v>
      </c>
      <c r="F177">
        <v>2303</v>
      </c>
      <c r="G177" s="1">
        <v>44655</v>
      </c>
      <c r="H177" s="1">
        <v>44697</v>
      </c>
      <c r="I177">
        <v>24000</v>
      </c>
      <c r="J177">
        <v>24000</v>
      </c>
    </row>
    <row r="178" spans="1:10" x14ac:dyDescent="0.25">
      <c r="A178">
        <v>816005003</v>
      </c>
      <c r="B178" t="s">
        <v>18</v>
      </c>
      <c r="C178" s="2">
        <v>816005003</v>
      </c>
      <c r="D178" s="3" t="s">
        <v>43</v>
      </c>
      <c r="E178" t="s">
        <v>10</v>
      </c>
      <c r="F178">
        <v>17236</v>
      </c>
      <c r="G178" s="1">
        <v>44685</v>
      </c>
      <c r="H178" s="1">
        <v>44727</v>
      </c>
      <c r="I178">
        <v>56300</v>
      </c>
      <c r="J178">
        <v>56300</v>
      </c>
    </row>
    <row r="179" spans="1:10" x14ac:dyDescent="0.25">
      <c r="A179">
        <v>816005003</v>
      </c>
      <c r="B179" t="s">
        <v>18</v>
      </c>
      <c r="C179" s="2">
        <v>816005003</v>
      </c>
      <c r="D179" s="3" t="s">
        <v>43</v>
      </c>
      <c r="E179" t="s">
        <v>12</v>
      </c>
      <c r="F179">
        <v>29555</v>
      </c>
      <c r="G179" s="1">
        <v>44745</v>
      </c>
      <c r="H179" s="1">
        <v>44792</v>
      </c>
      <c r="I179">
        <v>56300</v>
      </c>
      <c r="J179">
        <v>56300</v>
      </c>
    </row>
    <row r="180" spans="1:10" x14ac:dyDescent="0.25">
      <c r="A180">
        <v>816005003</v>
      </c>
      <c r="B180" t="s">
        <v>18</v>
      </c>
      <c r="C180" s="2">
        <v>816005003</v>
      </c>
      <c r="D180" s="3" t="s">
        <v>43</v>
      </c>
      <c r="E180" t="s">
        <v>10</v>
      </c>
      <c r="F180">
        <v>19054</v>
      </c>
      <c r="G180" s="1">
        <v>44747</v>
      </c>
      <c r="H180" s="1">
        <v>44792</v>
      </c>
      <c r="I180">
        <v>65700</v>
      </c>
      <c r="J180">
        <v>65700</v>
      </c>
    </row>
    <row r="181" spans="1:10" x14ac:dyDescent="0.25">
      <c r="A181">
        <v>816005003</v>
      </c>
      <c r="B181" t="s">
        <v>18</v>
      </c>
      <c r="C181" s="2">
        <v>816005003</v>
      </c>
      <c r="D181" s="3" t="s">
        <v>43</v>
      </c>
      <c r="E181" t="s">
        <v>11</v>
      </c>
      <c r="F181">
        <v>72098</v>
      </c>
      <c r="G181" s="1">
        <v>44700</v>
      </c>
      <c r="H181" s="1">
        <v>44727</v>
      </c>
      <c r="I181">
        <v>58000</v>
      </c>
      <c r="J181">
        <v>58000</v>
      </c>
    </row>
    <row r="182" spans="1:10" x14ac:dyDescent="0.25">
      <c r="A182">
        <v>816005003</v>
      </c>
      <c r="B182" t="s">
        <v>18</v>
      </c>
      <c r="C182" s="2">
        <v>816005003</v>
      </c>
      <c r="D182" s="3" t="s">
        <v>43</v>
      </c>
      <c r="E182" t="s">
        <v>11</v>
      </c>
      <c r="F182">
        <v>77906</v>
      </c>
      <c r="G182" s="1">
        <v>44763</v>
      </c>
      <c r="H182" s="1">
        <v>44792</v>
      </c>
      <c r="I182">
        <v>72400</v>
      </c>
      <c r="J182">
        <v>72400</v>
      </c>
    </row>
    <row r="183" spans="1:10" x14ac:dyDescent="0.25">
      <c r="A183">
        <v>816005003</v>
      </c>
      <c r="B183" t="s">
        <v>18</v>
      </c>
      <c r="C183" s="2">
        <v>816005003</v>
      </c>
      <c r="D183" s="3" t="s">
        <v>43</v>
      </c>
      <c r="E183" t="s">
        <v>11</v>
      </c>
      <c r="F183">
        <v>79318</v>
      </c>
      <c r="G183" s="1">
        <v>44775</v>
      </c>
      <c r="H183" s="1">
        <v>44817</v>
      </c>
      <c r="I183">
        <v>216400</v>
      </c>
      <c r="J183">
        <v>216400</v>
      </c>
    </row>
    <row r="184" spans="1:10" x14ac:dyDescent="0.25">
      <c r="A184">
        <v>816005003</v>
      </c>
      <c r="B184" t="s">
        <v>18</v>
      </c>
      <c r="C184" s="2">
        <v>816005003</v>
      </c>
      <c r="D184" s="3" t="s">
        <v>43</v>
      </c>
      <c r="E184" t="s">
        <v>10</v>
      </c>
      <c r="F184">
        <v>20795</v>
      </c>
      <c r="G184" s="1">
        <v>44812</v>
      </c>
      <c r="H184" s="1">
        <v>44866</v>
      </c>
      <c r="I184">
        <v>65700</v>
      </c>
      <c r="J184">
        <v>65700</v>
      </c>
    </row>
    <row r="185" spans="1:10" x14ac:dyDescent="0.25">
      <c r="A185">
        <v>816005003</v>
      </c>
      <c r="B185" t="s">
        <v>18</v>
      </c>
      <c r="C185" s="2">
        <v>816005003</v>
      </c>
      <c r="D185" s="3" t="s">
        <v>43</v>
      </c>
      <c r="E185" t="s">
        <v>10</v>
      </c>
      <c r="F185">
        <v>19668</v>
      </c>
      <c r="G185" s="1">
        <v>44768</v>
      </c>
      <c r="H185" s="1">
        <v>44792</v>
      </c>
      <c r="I185">
        <v>92685</v>
      </c>
      <c r="J185">
        <v>19710</v>
      </c>
    </row>
    <row r="186" spans="1:10" x14ac:dyDescent="0.25">
      <c r="A186">
        <v>816005003</v>
      </c>
      <c r="B186" t="s">
        <v>18</v>
      </c>
      <c r="C186" s="2">
        <v>816005003</v>
      </c>
      <c r="D186" s="3" t="s">
        <v>43</v>
      </c>
      <c r="E186" t="s">
        <v>13</v>
      </c>
      <c r="F186">
        <v>1444</v>
      </c>
      <c r="G186" s="1">
        <v>44862</v>
      </c>
      <c r="H186" s="1">
        <v>44876</v>
      </c>
      <c r="I186">
        <v>12000</v>
      </c>
      <c r="J186">
        <v>12000</v>
      </c>
    </row>
    <row r="187" spans="1:10" x14ac:dyDescent="0.25">
      <c r="A187">
        <v>816005003</v>
      </c>
      <c r="B187" t="s">
        <v>18</v>
      </c>
      <c r="C187" s="2">
        <v>816005003</v>
      </c>
      <c r="D187" s="3" t="s">
        <v>43</v>
      </c>
      <c r="E187" t="s">
        <v>12</v>
      </c>
      <c r="F187">
        <v>34667</v>
      </c>
      <c r="G187" s="1">
        <v>44847</v>
      </c>
      <c r="H187" s="1">
        <v>44876</v>
      </c>
      <c r="I187">
        <v>112600</v>
      </c>
      <c r="J187">
        <v>112600</v>
      </c>
    </row>
    <row r="188" spans="1:10" x14ac:dyDescent="0.25">
      <c r="A188">
        <v>816005003</v>
      </c>
      <c r="B188" t="s">
        <v>18</v>
      </c>
      <c r="C188" s="2">
        <v>816005003</v>
      </c>
      <c r="D188" s="3" t="s">
        <v>43</v>
      </c>
      <c r="E188" t="s">
        <v>11</v>
      </c>
      <c r="F188">
        <v>83935</v>
      </c>
      <c r="G188" s="1">
        <v>44838</v>
      </c>
      <c r="H188" s="1">
        <v>44876</v>
      </c>
      <c r="I188">
        <v>96000</v>
      </c>
      <c r="J188">
        <v>96000</v>
      </c>
    </row>
    <row r="189" spans="1:10" x14ac:dyDescent="0.25">
      <c r="A189">
        <v>816005003</v>
      </c>
      <c r="B189" t="s">
        <v>18</v>
      </c>
      <c r="C189" s="2">
        <v>816005003</v>
      </c>
      <c r="D189" s="3" t="s">
        <v>43</v>
      </c>
      <c r="E189" t="s">
        <v>14</v>
      </c>
      <c r="F189">
        <v>3590</v>
      </c>
      <c r="G189" s="1">
        <v>44866</v>
      </c>
      <c r="H189" s="1">
        <v>44901</v>
      </c>
      <c r="I189">
        <v>24000</v>
      </c>
      <c r="J189">
        <v>24000</v>
      </c>
    </row>
    <row r="190" spans="1:10" x14ac:dyDescent="0.25">
      <c r="A190">
        <v>816005003</v>
      </c>
      <c r="B190" t="s">
        <v>18</v>
      </c>
      <c r="C190" s="2">
        <v>816005003</v>
      </c>
      <c r="D190" s="3" t="s">
        <v>43</v>
      </c>
      <c r="E190" t="s">
        <v>10</v>
      </c>
      <c r="F190">
        <v>23243</v>
      </c>
      <c r="G190" s="1">
        <v>44899</v>
      </c>
      <c r="H190" s="1">
        <v>44938</v>
      </c>
      <c r="I190">
        <v>85300</v>
      </c>
      <c r="J190">
        <v>85300</v>
      </c>
    </row>
    <row r="191" spans="1:10" x14ac:dyDescent="0.25">
      <c r="A191">
        <v>816005003</v>
      </c>
      <c r="B191" t="s">
        <v>18</v>
      </c>
      <c r="C191" s="2">
        <v>816005003</v>
      </c>
      <c r="D191" s="3" t="s">
        <v>43</v>
      </c>
      <c r="E191" t="s">
        <v>11</v>
      </c>
      <c r="F191">
        <v>83669</v>
      </c>
      <c r="G191" s="1">
        <v>44834</v>
      </c>
      <c r="H191" s="1">
        <v>44848</v>
      </c>
      <c r="I191">
        <v>85300</v>
      </c>
      <c r="J191">
        <v>85300</v>
      </c>
    </row>
    <row r="192" spans="1:10" x14ac:dyDescent="0.25">
      <c r="A192">
        <v>816005003</v>
      </c>
      <c r="B192" t="s">
        <v>18</v>
      </c>
      <c r="C192" s="2">
        <v>816005003</v>
      </c>
      <c r="D192" s="3" t="s">
        <v>43</v>
      </c>
      <c r="E192" t="s">
        <v>12</v>
      </c>
      <c r="F192">
        <v>37685</v>
      </c>
      <c r="G192" s="1">
        <v>44904</v>
      </c>
      <c r="H192" s="1">
        <v>44940</v>
      </c>
      <c r="I192">
        <v>666992</v>
      </c>
      <c r="J192">
        <v>666992</v>
      </c>
    </row>
    <row r="193" spans="1:10" x14ac:dyDescent="0.25">
      <c r="A193">
        <v>816005003</v>
      </c>
      <c r="B193" t="s">
        <v>18</v>
      </c>
      <c r="C193" s="2">
        <v>816005003</v>
      </c>
      <c r="D193" s="3" t="s">
        <v>43</v>
      </c>
      <c r="E193" t="s">
        <v>11</v>
      </c>
      <c r="F193">
        <v>89608</v>
      </c>
      <c r="G193" s="1">
        <v>44893</v>
      </c>
      <c r="H193" s="1">
        <v>44901</v>
      </c>
      <c r="I193">
        <v>6000</v>
      </c>
      <c r="J193">
        <v>6000</v>
      </c>
    </row>
    <row r="194" spans="1:10" x14ac:dyDescent="0.25">
      <c r="A194">
        <v>816005003</v>
      </c>
      <c r="B194" t="s">
        <v>18</v>
      </c>
      <c r="C194" s="2">
        <v>816005003</v>
      </c>
      <c r="D194" s="3" t="s">
        <v>43</v>
      </c>
      <c r="E194" t="s">
        <v>12</v>
      </c>
      <c r="F194">
        <v>42007</v>
      </c>
      <c r="G194" s="1">
        <v>44973</v>
      </c>
      <c r="H194" s="1">
        <v>44998</v>
      </c>
      <c r="I194">
        <v>62800</v>
      </c>
      <c r="J194">
        <v>62800</v>
      </c>
    </row>
    <row r="195" spans="1:10" x14ac:dyDescent="0.25">
      <c r="A195">
        <v>816005003</v>
      </c>
      <c r="B195" t="s">
        <v>18</v>
      </c>
      <c r="C195" s="2">
        <v>816005003</v>
      </c>
      <c r="D195" s="3" t="s">
        <v>43</v>
      </c>
      <c r="E195" t="s">
        <v>12</v>
      </c>
      <c r="F195">
        <v>43224</v>
      </c>
      <c r="G195" s="1">
        <v>44991</v>
      </c>
      <c r="H195" s="1">
        <v>45030</v>
      </c>
      <c r="I195">
        <v>44100</v>
      </c>
      <c r="J195">
        <v>44100</v>
      </c>
    </row>
    <row r="196" spans="1:10" x14ac:dyDescent="0.25">
      <c r="A196">
        <v>816005003</v>
      </c>
      <c r="B196" t="s">
        <v>18</v>
      </c>
      <c r="C196" s="2">
        <v>816005003</v>
      </c>
      <c r="D196" s="3" t="s">
        <v>43</v>
      </c>
      <c r="E196" t="s">
        <v>11</v>
      </c>
      <c r="F196">
        <v>96807</v>
      </c>
      <c r="G196" s="1">
        <v>44976</v>
      </c>
      <c r="H196" s="1">
        <v>44998</v>
      </c>
      <c r="I196">
        <v>257500</v>
      </c>
      <c r="J196">
        <v>257500</v>
      </c>
    </row>
    <row r="197" spans="1:10" x14ac:dyDescent="0.25">
      <c r="A197">
        <v>816005003</v>
      </c>
      <c r="B197" t="s">
        <v>18</v>
      </c>
      <c r="C197" s="2">
        <v>816005003</v>
      </c>
      <c r="D197" s="3" t="s">
        <v>43</v>
      </c>
      <c r="E197" t="s">
        <v>11</v>
      </c>
      <c r="F197">
        <v>103410</v>
      </c>
      <c r="G197" s="1">
        <v>45093</v>
      </c>
      <c r="H197" s="1">
        <v>45126</v>
      </c>
      <c r="I197">
        <v>6700</v>
      </c>
      <c r="J197">
        <v>6700</v>
      </c>
    </row>
    <row r="198" spans="1:10" x14ac:dyDescent="0.25">
      <c r="A198">
        <v>816005003</v>
      </c>
      <c r="B198" t="s">
        <v>18</v>
      </c>
      <c r="C198" s="2">
        <v>816005003</v>
      </c>
      <c r="D198" s="3" t="s">
        <v>43</v>
      </c>
      <c r="E198" t="s">
        <v>11</v>
      </c>
      <c r="F198">
        <v>101773</v>
      </c>
      <c r="G198" s="1">
        <v>45064</v>
      </c>
      <c r="H198" s="1">
        <v>45086</v>
      </c>
      <c r="I198">
        <v>143400</v>
      </c>
      <c r="J198">
        <v>143400</v>
      </c>
    </row>
    <row r="199" spans="1:10" x14ac:dyDescent="0.25">
      <c r="A199">
        <v>816005003</v>
      </c>
      <c r="B199" t="s">
        <v>18</v>
      </c>
      <c r="C199" s="2">
        <v>816005003</v>
      </c>
      <c r="D199" s="3" t="s">
        <v>43</v>
      </c>
      <c r="E199" t="s">
        <v>12</v>
      </c>
      <c r="F199">
        <v>45559</v>
      </c>
      <c r="G199" s="1">
        <v>45035</v>
      </c>
      <c r="H199" s="1">
        <v>45056</v>
      </c>
      <c r="I199">
        <v>6700</v>
      </c>
      <c r="J199">
        <v>6700</v>
      </c>
    </row>
    <row r="200" spans="1:10" x14ac:dyDescent="0.25">
      <c r="A200">
        <v>816005003</v>
      </c>
      <c r="B200" t="s">
        <v>18</v>
      </c>
      <c r="C200" s="2">
        <v>816005003</v>
      </c>
      <c r="D200" s="3" t="s">
        <v>43</v>
      </c>
      <c r="E200" t="s">
        <v>12</v>
      </c>
      <c r="F200">
        <v>48375</v>
      </c>
      <c r="G200" s="1">
        <v>45079</v>
      </c>
      <c r="H200" s="1">
        <v>45126</v>
      </c>
      <c r="I200">
        <v>62800</v>
      </c>
      <c r="J200">
        <v>62800</v>
      </c>
    </row>
    <row r="201" spans="1:10" x14ac:dyDescent="0.25">
      <c r="A201">
        <v>816005003</v>
      </c>
      <c r="B201" t="s">
        <v>18</v>
      </c>
      <c r="C201" s="2">
        <v>816005003</v>
      </c>
      <c r="D201" s="3" t="s">
        <v>43</v>
      </c>
      <c r="E201" t="s">
        <v>12</v>
      </c>
      <c r="F201">
        <v>47777</v>
      </c>
      <c r="G201" s="1">
        <v>45072</v>
      </c>
      <c r="H201" s="1">
        <v>45086</v>
      </c>
      <c r="I201">
        <v>26800</v>
      </c>
      <c r="J201">
        <v>26800</v>
      </c>
    </row>
    <row r="202" spans="1:10" x14ac:dyDescent="0.25">
      <c r="A202">
        <v>816005003</v>
      </c>
      <c r="B202" t="s">
        <v>18</v>
      </c>
      <c r="C202" s="2">
        <v>816005003</v>
      </c>
      <c r="D202" s="3" t="s">
        <v>43</v>
      </c>
      <c r="E202" t="s">
        <v>11</v>
      </c>
      <c r="F202">
        <v>101642</v>
      </c>
      <c r="G202" s="1">
        <v>45062</v>
      </c>
      <c r="H202" s="1">
        <v>45086</v>
      </c>
      <c r="I202">
        <v>1967105</v>
      </c>
      <c r="J202">
        <v>1967105</v>
      </c>
    </row>
    <row r="203" spans="1:10" x14ac:dyDescent="0.25">
      <c r="A203">
        <v>816005003</v>
      </c>
      <c r="B203" t="s">
        <v>18</v>
      </c>
      <c r="C203" s="2">
        <v>816005003</v>
      </c>
      <c r="D203" s="3" t="s">
        <v>43</v>
      </c>
      <c r="E203" t="s">
        <v>10</v>
      </c>
      <c r="F203">
        <v>27442</v>
      </c>
      <c r="G203" s="1">
        <v>45044</v>
      </c>
      <c r="H203" s="1">
        <v>45056</v>
      </c>
      <c r="I203">
        <v>68300</v>
      </c>
      <c r="J203">
        <v>68300</v>
      </c>
    </row>
    <row r="204" spans="1:10" x14ac:dyDescent="0.25">
      <c r="A204">
        <v>816005003</v>
      </c>
      <c r="B204" t="s">
        <v>18</v>
      </c>
      <c r="C204" s="2">
        <v>816005003</v>
      </c>
      <c r="D204" s="3" t="s">
        <v>43</v>
      </c>
      <c r="E204" t="s">
        <v>11</v>
      </c>
      <c r="F204">
        <v>105360</v>
      </c>
      <c r="G204" s="1">
        <v>45131</v>
      </c>
      <c r="H204" s="1">
        <v>45153</v>
      </c>
      <c r="I204">
        <v>6700</v>
      </c>
      <c r="J204">
        <v>6700</v>
      </c>
    </row>
    <row r="205" spans="1:10" x14ac:dyDescent="0.25">
      <c r="A205">
        <v>816005003</v>
      </c>
      <c r="B205" t="s">
        <v>18</v>
      </c>
      <c r="C205" s="2">
        <v>816005003</v>
      </c>
      <c r="D205" s="3" t="s">
        <v>43</v>
      </c>
      <c r="E205" t="s">
        <v>11</v>
      </c>
      <c r="F205">
        <v>104428</v>
      </c>
      <c r="G205" s="1">
        <v>45112</v>
      </c>
      <c r="H205" s="1">
        <v>45153</v>
      </c>
      <c r="I205">
        <v>6700</v>
      </c>
      <c r="J205">
        <v>6700</v>
      </c>
    </row>
    <row r="206" spans="1:10" x14ac:dyDescent="0.25">
      <c r="J206">
        <f>SUM(J2:J205)</f>
        <v>34014088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Y206"/>
  <sheetViews>
    <sheetView showGridLines="0" tabSelected="1" zoomScale="73" zoomScaleNormal="73" workbookViewId="0">
      <selection activeCell="D216" sqref="D216"/>
    </sheetView>
  </sheetViews>
  <sheetFormatPr baseColWidth="10" defaultRowHeight="15" x14ac:dyDescent="0.25"/>
  <cols>
    <col min="1" max="1" width="11.85546875" bestFit="1" customWidth="1"/>
    <col min="2" max="2" width="41.28515625" bestFit="1" customWidth="1"/>
    <col min="5" max="5" width="13.28515625" bestFit="1" customWidth="1"/>
    <col min="6" max="6" width="25.140625" bestFit="1" customWidth="1"/>
    <col min="7" max="7" width="13.7109375" style="1" bestFit="1" customWidth="1"/>
    <col min="8" max="8" width="21.42578125" style="1" bestFit="1" customWidth="1"/>
    <col min="9" max="10" width="14.85546875" style="56" bestFit="1" customWidth="1"/>
    <col min="11" max="11" width="79.7109375" bestFit="1" customWidth="1"/>
    <col min="12" max="13" width="28.85546875" customWidth="1"/>
    <col min="14" max="15" width="14.85546875" style="56" bestFit="1" customWidth="1"/>
    <col min="16" max="16" width="13" style="56" bestFit="1" customWidth="1"/>
    <col min="17" max="17" width="14.85546875" style="64" customWidth="1"/>
    <col min="18" max="18" width="15.28515625" style="56" bestFit="1" customWidth="1"/>
    <col min="19" max="19" width="13" style="56" bestFit="1" customWidth="1"/>
    <col min="20" max="20" width="14" style="56" bestFit="1" customWidth="1"/>
    <col min="21" max="21" width="12.7109375" customWidth="1"/>
    <col min="22" max="22" width="20.28515625" style="56" bestFit="1" customWidth="1"/>
    <col min="23" max="23" width="15.28515625" customWidth="1"/>
    <col min="24" max="24" width="15" customWidth="1"/>
    <col min="25" max="25" width="14.85546875" bestFit="1" customWidth="1"/>
  </cols>
  <sheetData>
    <row r="1" spans="1:25" s="53" customFormat="1" x14ac:dyDescent="0.25">
      <c r="G1" s="58"/>
      <c r="H1" s="58"/>
      <c r="I1" s="57">
        <f>SUBTOTAL(9,I3:I206)</f>
        <v>77700</v>
      </c>
      <c r="J1" s="57">
        <f>SUBTOTAL(9,J3:J206)</f>
        <v>77700</v>
      </c>
      <c r="L1" s="66">
        <f>J1-P1</f>
        <v>77700</v>
      </c>
      <c r="N1" s="57">
        <f>SUBTOTAL(9,N3:N206)</f>
        <v>77700</v>
      </c>
      <c r="O1" s="57">
        <f>SUBTOTAL(9,O3:O206)</f>
        <v>77700</v>
      </c>
      <c r="P1" s="57">
        <f>SUBTOTAL(9,P3:P206)</f>
        <v>0</v>
      </c>
      <c r="Q1" s="61"/>
      <c r="R1" s="57">
        <f>SUBTOTAL(9,R3:R206)</f>
        <v>77700</v>
      </c>
      <c r="S1" s="57">
        <f>SUBTOTAL(9,S3:S206)</f>
        <v>0</v>
      </c>
      <c r="T1" s="57">
        <f>SUBTOTAL(9,T3:T206)</f>
        <v>0</v>
      </c>
      <c r="V1" s="57">
        <f>SUBTOTAL(9,V3:V206)</f>
        <v>0</v>
      </c>
    </row>
    <row r="2" spans="1:25" s="54" customFormat="1" ht="30" x14ac:dyDescent="0.25">
      <c r="A2" s="45" t="s">
        <v>44</v>
      </c>
      <c r="B2" s="45" t="s">
        <v>45</v>
      </c>
      <c r="C2" s="45" t="s">
        <v>46</v>
      </c>
      <c r="D2" s="45" t="s">
        <v>47</v>
      </c>
      <c r="E2" s="45" t="s">
        <v>51</v>
      </c>
      <c r="F2" s="46" t="s">
        <v>48</v>
      </c>
      <c r="G2" s="47" t="s">
        <v>41</v>
      </c>
      <c r="H2" s="47" t="s">
        <v>49</v>
      </c>
      <c r="I2" s="49" t="s">
        <v>6</v>
      </c>
      <c r="J2" s="49" t="s">
        <v>7</v>
      </c>
      <c r="K2" s="48" t="s">
        <v>469</v>
      </c>
      <c r="L2" s="45" t="s">
        <v>457</v>
      </c>
      <c r="M2" s="45" t="s">
        <v>265</v>
      </c>
      <c r="N2" s="59" t="s">
        <v>258</v>
      </c>
      <c r="O2" s="60" t="s">
        <v>259</v>
      </c>
      <c r="P2" s="60" t="s">
        <v>261</v>
      </c>
      <c r="Q2" s="62" t="s">
        <v>264</v>
      </c>
      <c r="R2" s="59" t="s">
        <v>260</v>
      </c>
      <c r="S2" s="59" t="s">
        <v>262</v>
      </c>
      <c r="T2" s="50" t="s">
        <v>42</v>
      </c>
      <c r="U2" s="48" t="s">
        <v>266</v>
      </c>
      <c r="V2" s="50" t="s">
        <v>42</v>
      </c>
      <c r="W2" s="48" t="s">
        <v>267</v>
      </c>
      <c r="X2" s="48" t="s">
        <v>268</v>
      </c>
      <c r="Y2" s="45" t="s">
        <v>263</v>
      </c>
    </row>
    <row r="3" spans="1:25" hidden="1" x14ac:dyDescent="0.25">
      <c r="A3" s="51">
        <v>816005003</v>
      </c>
      <c r="B3" s="51" t="s">
        <v>43</v>
      </c>
      <c r="C3" s="51" t="s">
        <v>11</v>
      </c>
      <c r="D3" s="51">
        <v>69303</v>
      </c>
      <c r="E3" s="51" t="s">
        <v>50</v>
      </c>
      <c r="F3" s="51" t="str">
        <f>CONCATENATE(A3,"_",E3)</f>
        <v>816005003_HCEN69303</v>
      </c>
      <c r="G3" s="52">
        <v>44669</v>
      </c>
      <c r="H3" s="52">
        <v>44730</v>
      </c>
      <c r="I3" s="55">
        <v>145000</v>
      </c>
      <c r="J3" s="55">
        <v>145000</v>
      </c>
      <c r="K3" s="51" t="s">
        <v>247</v>
      </c>
      <c r="L3" s="51"/>
      <c r="M3" s="51"/>
      <c r="N3" s="55">
        <v>145000</v>
      </c>
      <c r="O3" s="55">
        <v>145000</v>
      </c>
      <c r="P3" s="55">
        <v>0</v>
      </c>
      <c r="Q3" s="63" t="s">
        <v>271</v>
      </c>
      <c r="R3" s="55">
        <v>145000</v>
      </c>
      <c r="S3" s="55">
        <v>0</v>
      </c>
      <c r="T3" s="55"/>
      <c r="U3" s="51"/>
      <c r="V3" s="55">
        <v>0</v>
      </c>
      <c r="W3" s="51"/>
      <c r="X3" s="51"/>
      <c r="Y3" s="52">
        <v>45169</v>
      </c>
    </row>
    <row r="4" spans="1:25" hidden="1" x14ac:dyDescent="0.25">
      <c r="A4" s="51">
        <v>816005003</v>
      </c>
      <c r="B4" s="51" t="s">
        <v>43</v>
      </c>
      <c r="C4" s="51" t="s">
        <v>11</v>
      </c>
      <c r="D4" s="51">
        <v>74962</v>
      </c>
      <c r="E4" s="51" t="s">
        <v>52</v>
      </c>
      <c r="F4" s="51" t="str">
        <f t="shared" ref="F4:F67" si="0">CONCATENATE(A4,"_",E4)</f>
        <v>816005003_HCEN74962</v>
      </c>
      <c r="G4" s="52">
        <v>44728</v>
      </c>
      <c r="H4" s="52">
        <v>44776</v>
      </c>
      <c r="I4" s="55">
        <v>136000</v>
      </c>
      <c r="J4" s="55">
        <v>136000</v>
      </c>
      <c r="K4" s="51" t="s">
        <v>247</v>
      </c>
      <c r="L4" s="51"/>
      <c r="M4" s="51"/>
      <c r="N4" s="55">
        <v>136000</v>
      </c>
      <c r="O4" s="55">
        <v>136000</v>
      </c>
      <c r="P4" s="55">
        <v>0</v>
      </c>
      <c r="Q4" s="63" t="s">
        <v>272</v>
      </c>
      <c r="R4" s="55">
        <v>136000</v>
      </c>
      <c r="S4" s="55">
        <v>0</v>
      </c>
      <c r="T4" s="55"/>
      <c r="U4" s="51"/>
      <c r="V4" s="55">
        <v>0</v>
      </c>
      <c r="W4" s="51"/>
      <c r="X4" s="51"/>
      <c r="Y4" s="52">
        <v>45169</v>
      </c>
    </row>
    <row r="5" spans="1:25" hidden="1" x14ac:dyDescent="0.25">
      <c r="A5" s="51">
        <v>816005003</v>
      </c>
      <c r="B5" s="51" t="s">
        <v>43</v>
      </c>
      <c r="C5" s="51" t="s">
        <v>11</v>
      </c>
      <c r="D5" s="51">
        <v>70205</v>
      </c>
      <c r="E5" s="51" t="s">
        <v>53</v>
      </c>
      <c r="F5" s="51" t="str">
        <f t="shared" si="0"/>
        <v>816005003_HCEN70205</v>
      </c>
      <c r="G5" s="52">
        <v>44679</v>
      </c>
      <c r="H5" s="52">
        <v>44730</v>
      </c>
      <c r="I5" s="55">
        <v>100000</v>
      </c>
      <c r="J5" s="55">
        <v>100000</v>
      </c>
      <c r="K5" s="51" t="s">
        <v>247</v>
      </c>
      <c r="L5" s="51"/>
      <c r="M5" s="51"/>
      <c r="N5" s="55">
        <v>100000</v>
      </c>
      <c r="O5" s="55">
        <v>100000</v>
      </c>
      <c r="P5" s="55">
        <v>0</v>
      </c>
      <c r="Q5" s="63" t="s">
        <v>273</v>
      </c>
      <c r="R5" s="55">
        <v>100000</v>
      </c>
      <c r="S5" s="55">
        <v>0</v>
      </c>
      <c r="T5" s="55"/>
      <c r="U5" s="51"/>
      <c r="V5" s="55">
        <v>0</v>
      </c>
      <c r="W5" s="51"/>
      <c r="X5" s="51"/>
      <c r="Y5" s="52">
        <v>45169</v>
      </c>
    </row>
    <row r="6" spans="1:25" hidden="1" x14ac:dyDescent="0.25">
      <c r="A6" s="51">
        <v>816005003</v>
      </c>
      <c r="B6" s="51" t="s">
        <v>43</v>
      </c>
      <c r="C6" s="51" t="s">
        <v>10</v>
      </c>
      <c r="D6" s="51">
        <v>16380</v>
      </c>
      <c r="E6" s="51" t="s">
        <v>54</v>
      </c>
      <c r="F6" s="51" t="str">
        <f t="shared" si="0"/>
        <v>816005003_HKEN16380</v>
      </c>
      <c r="G6" s="52">
        <v>44653</v>
      </c>
      <c r="H6" s="52">
        <v>45030</v>
      </c>
      <c r="I6" s="55">
        <v>83284</v>
      </c>
      <c r="J6" s="55">
        <v>19710</v>
      </c>
      <c r="K6" s="51" t="s">
        <v>465</v>
      </c>
      <c r="L6" s="51"/>
      <c r="M6" s="51"/>
      <c r="N6" s="55">
        <v>83284</v>
      </c>
      <c r="O6" s="55">
        <v>0</v>
      </c>
      <c r="P6" s="55">
        <v>19710</v>
      </c>
      <c r="Q6" s="63" t="s">
        <v>274</v>
      </c>
      <c r="R6" s="55">
        <v>83284</v>
      </c>
      <c r="S6" s="55">
        <v>63574</v>
      </c>
      <c r="T6" s="55"/>
      <c r="U6" s="51"/>
      <c r="V6" s="55">
        <v>63574</v>
      </c>
      <c r="W6" s="51">
        <v>2201418744</v>
      </c>
      <c r="X6" s="51" t="s">
        <v>458</v>
      </c>
      <c r="Y6" s="52">
        <v>45169</v>
      </c>
    </row>
    <row r="7" spans="1:25" hidden="1" x14ac:dyDescent="0.25">
      <c r="A7" s="51">
        <v>816005003</v>
      </c>
      <c r="B7" s="51" t="s">
        <v>43</v>
      </c>
      <c r="C7" s="51" t="s">
        <v>12</v>
      </c>
      <c r="D7" s="51">
        <v>27186</v>
      </c>
      <c r="E7" s="51" t="s">
        <v>55</v>
      </c>
      <c r="F7" s="51" t="str">
        <f t="shared" si="0"/>
        <v>816005003_HSAJ27186</v>
      </c>
      <c r="G7" s="52">
        <v>44694</v>
      </c>
      <c r="H7" s="52">
        <v>44774</v>
      </c>
      <c r="I7" s="55">
        <v>85300</v>
      </c>
      <c r="J7" s="55">
        <v>85300</v>
      </c>
      <c r="K7" s="51" t="s">
        <v>247</v>
      </c>
      <c r="L7" s="51"/>
      <c r="M7" s="51"/>
      <c r="N7" s="55">
        <v>85300</v>
      </c>
      <c r="O7" s="55">
        <v>85300</v>
      </c>
      <c r="P7" s="55">
        <v>0</v>
      </c>
      <c r="Q7" s="63" t="s">
        <v>275</v>
      </c>
      <c r="R7" s="55">
        <v>85300</v>
      </c>
      <c r="S7" s="55">
        <v>0</v>
      </c>
      <c r="T7" s="55"/>
      <c r="U7" s="51"/>
      <c r="V7" s="55">
        <v>0</v>
      </c>
      <c r="W7" s="51"/>
      <c r="X7" s="51"/>
      <c r="Y7" s="52">
        <v>45169</v>
      </c>
    </row>
    <row r="8" spans="1:25" hidden="1" x14ac:dyDescent="0.25">
      <c r="A8" s="51">
        <v>816005003</v>
      </c>
      <c r="B8" s="51" t="s">
        <v>43</v>
      </c>
      <c r="C8" s="51" t="s">
        <v>12</v>
      </c>
      <c r="D8" s="51">
        <v>71817</v>
      </c>
      <c r="E8" s="51" t="s">
        <v>250</v>
      </c>
      <c r="F8" s="51" t="str">
        <f t="shared" si="0"/>
        <v>816005003_HSAJ71817</v>
      </c>
      <c r="G8" s="52">
        <v>44697</v>
      </c>
      <c r="H8" s="52">
        <v>44774</v>
      </c>
      <c r="I8" s="55">
        <v>56300</v>
      </c>
      <c r="J8" s="55">
        <v>56300</v>
      </c>
      <c r="K8" s="51" t="s">
        <v>247</v>
      </c>
      <c r="L8" s="51"/>
      <c r="M8" s="51"/>
      <c r="N8" s="55">
        <v>56300</v>
      </c>
      <c r="O8" s="55">
        <v>56300</v>
      </c>
      <c r="P8" s="55">
        <v>0</v>
      </c>
      <c r="Q8" s="63" t="s">
        <v>276</v>
      </c>
      <c r="R8" s="55">
        <v>56300</v>
      </c>
      <c r="S8" s="55">
        <v>0</v>
      </c>
      <c r="T8" s="55"/>
      <c r="U8" s="51"/>
      <c r="V8" s="55">
        <v>0</v>
      </c>
      <c r="W8" s="51"/>
      <c r="X8" s="51"/>
      <c r="Y8" s="52">
        <v>45169</v>
      </c>
    </row>
    <row r="9" spans="1:25" hidden="1" x14ac:dyDescent="0.25">
      <c r="A9" s="51">
        <v>816005003</v>
      </c>
      <c r="B9" s="51" t="s">
        <v>43</v>
      </c>
      <c r="C9" s="51" t="s">
        <v>12</v>
      </c>
      <c r="D9" s="51">
        <v>32290</v>
      </c>
      <c r="E9" s="51" t="s">
        <v>56</v>
      </c>
      <c r="F9" s="51" t="str">
        <f t="shared" si="0"/>
        <v>816005003_HSAJ32290</v>
      </c>
      <c r="G9" s="52">
        <v>44800</v>
      </c>
      <c r="H9" s="52">
        <v>44853</v>
      </c>
      <c r="I9" s="55">
        <v>56300</v>
      </c>
      <c r="J9" s="55">
        <v>56300</v>
      </c>
      <c r="K9" s="51" t="s">
        <v>247</v>
      </c>
      <c r="L9" s="51"/>
      <c r="M9" s="51"/>
      <c r="N9" s="55">
        <v>56300</v>
      </c>
      <c r="O9" s="55">
        <v>56300</v>
      </c>
      <c r="P9" s="55">
        <v>0</v>
      </c>
      <c r="Q9" s="63" t="s">
        <v>277</v>
      </c>
      <c r="R9" s="55">
        <v>56300</v>
      </c>
      <c r="S9" s="55">
        <v>0</v>
      </c>
      <c r="T9" s="55"/>
      <c r="U9" s="51"/>
      <c r="V9" s="55">
        <v>0</v>
      </c>
      <c r="W9" s="51"/>
      <c r="X9" s="51"/>
      <c r="Y9" s="52">
        <v>45169</v>
      </c>
    </row>
    <row r="10" spans="1:25" hidden="1" x14ac:dyDescent="0.25">
      <c r="A10" s="51">
        <v>816005003</v>
      </c>
      <c r="B10" s="51" t="s">
        <v>43</v>
      </c>
      <c r="C10" s="51" t="s">
        <v>12</v>
      </c>
      <c r="D10" s="51">
        <v>30910</v>
      </c>
      <c r="E10" s="51" t="s">
        <v>57</v>
      </c>
      <c r="F10" s="51" t="str">
        <f t="shared" si="0"/>
        <v>816005003_HSAJ30910</v>
      </c>
      <c r="G10" s="52">
        <v>44772</v>
      </c>
      <c r="H10" s="52">
        <v>45030</v>
      </c>
      <c r="I10" s="55">
        <v>401301</v>
      </c>
      <c r="J10" s="55">
        <v>240770</v>
      </c>
      <c r="K10" s="51" t="s">
        <v>465</v>
      </c>
      <c r="L10" s="51"/>
      <c r="M10" s="51"/>
      <c r="N10" s="55">
        <v>401301</v>
      </c>
      <c r="O10" s="55">
        <v>0</v>
      </c>
      <c r="P10" s="55">
        <v>240770</v>
      </c>
      <c r="Q10" s="63" t="s">
        <v>278</v>
      </c>
      <c r="R10" s="55">
        <v>401301</v>
      </c>
      <c r="S10" s="55">
        <v>160531</v>
      </c>
      <c r="T10" s="55"/>
      <c r="U10" s="51"/>
      <c r="V10" s="55">
        <v>160531</v>
      </c>
      <c r="W10" s="51">
        <v>2201418744</v>
      </c>
      <c r="X10" s="51" t="s">
        <v>458</v>
      </c>
      <c r="Y10" s="52">
        <v>45169</v>
      </c>
    </row>
    <row r="11" spans="1:25" hidden="1" x14ac:dyDescent="0.25">
      <c r="A11" s="51">
        <v>816005003</v>
      </c>
      <c r="B11" s="51" t="s">
        <v>43</v>
      </c>
      <c r="C11" s="51" t="s">
        <v>12</v>
      </c>
      <c r="D11" s="51">
        <v>31947</v>
      </c>
      <c r="E11" s="51" t="s">
        <v>58</v>
      </c>
      <c r="F11" s="51" t="str">
        <f t="shared" si="0"/>
        <v>816005003_HSAJ31947</v>
      </c>
      <c r="G11" s="52">
        <v>44795</v>
      </c>
      <c r="H11" s="52">
        <v>44853</v>
      </c>
      <c r="I11" s="55">
        <v>2628240</v>
      </c>
      <c r="J11" s="55">
        <v>2628240</v>
      </c>
      <c r="K11" s="51" t="s">
        <v>247</v>
      </c>
      <c r="L11" s="51"/>
      <c r="M11" s="51"/>
      <c r="N11" s="55">
        <v>2628240</v>
      </c>
      <c r="O11" s="55">
        <v>2628240</v>
      </c>
      <c r="P11" s="55">
        <v>0</v>
      </c>
      <c r="Q11" s="63" t="s">
        <v>279</v>
      </c>
      <c r="R11" s="55">
        <v>2628240</v>
      </c>
      <c r="S11" s="55">
        <v>0</v>
      </c>
      <c r="T11" s="55"/>
      <c r="U11" s="51"/>
      <c r="V11" s="55">
        <v>0</v>
      </c>
      <c r="W11" s="51"/>
      <c r="X11" s="51"/>
      <c r="Y11" s="52">
        <v>45169</v>
      </c>
    </row>
    <row r="12" spans="1:25" hidden="1" x14ac:dyDescent="0.25">
      <c r="A12" s="51">
        <v>816005003</v>
      </c>
      <c r="B12" s="51" t="s">
        <v>43</v>
      </c>
      <c r="C12" s="51" t="s">
        <v>11</v>
      </c>
      <c r="D12" s="51">
        <v>80235</v>
      </c>
      <c r="E12" s="51" t="s">
        <v>59</v>
      </c>
      <c r="F12" s="51" t="str">
        <f t="shared" si="0"/>
        <v>816005003_HCEN80235</v>
      </c>
      <c r="G12" s="52">
        <v>44790</v>
      </c>
      <c r="H12" s="52">
        <v>44853</v>
      </c>
      <c r="I12" s="55">
        <v>72400</v>
      </c>
      <c r="J12" s="55">
        <v>72400</v>
      </c>
      <c r="K12" s="51" t="s">
        <v>247</v>
      </c>
      <c r="L12" s="51"/>
      <c r="M12" s="51"/>
      <c r="N12" s="55">
        <v>72400</v>
      </c>
      <c r="O12" s="55">
        <v>72400</v>
      </c>
      <c r="P12" s="55">
        <v>0</v>
      </c>
      <c r="Q12" s="63" t="s">
        <v>280</v>
      </c>
      <c r="R12" s="55">
        <v>72400</v>
      </c>
      <c r="S12" s="55">
        <v>0</v>
      </c>
      <c r="T12" s="55"/>
      <c r="U12" s="51"/>
      <c r="V12" s="55">
        <v>0</v>
      </c>
      <c r="W12" s="51"/>
      <c r="X12" s="51"/>
      <c r="Y12" s="52">
        <v>45169</v>
      </c>
    </row>
    <row r="13" spans="1:25" hidden="1" x14ac:dyDescent="0.25">
      <c r="A13" s="51">
        <v>816005003</v>
      </c>
      <c r="B13" s="51" t="s">
        <v>43</v>
      </c>
      <c r="C13" s="51" t="s">
        <v>11</v>
      </c>
      <c r="D13" s="51">
        <v>85205</v>
      </c>
      <c r="E13" s="51" t="s">
        <v>60</v>
      </c>
      <c r="F13" s="51" t="str">
        <f t="shared" si="0"/>
        <v>816005003_HCEN85205</v>
      </c>
      <c r="G13" s="52">
        <v>44853</v>
      </c>
      <c r="H13" s="52">
        <v>44883</v>
      </c>
      <c r="I13" s="55">
        <v>80832</v>
      </c>
      <c r="J13" s="55">
        <v>80832</v>
      </c>
      <c r="K13" s="51" t="s">
        <v>249</v>
      </c>
      <c r="L13" s="51" t="s">
        <v>462</v>
      </c>
      <c r="M13" s="51" t="s">
        <v>463</v>
      </c>
      <c r="N13" s="55">
        <v>80832</v>
      </c>
      <c r="O13" s="55">
        <v>0</v>
      </c>
      <c r="P13" s="55">
        <v>0</v>
      </c>
      <c r="Q13" s="63"/>
      <c r="R13" s="55">
        <v>80832</v>
      </c>
      <c r="S13" s="55">
        <v>80832</v>
      </c>
      <c r="T13" s="55"/>
      <c r="U13" s="51"/>
      <c r="V13" s="55">
        <v>0</v>
      </c>
      <c r="W13" s="51"/>
      <c r="X13" s="51"/>
      <c r="Y13" s="52">
        <v>45169</v>
      </c>
    </row>
    <row r="14" spans="1:25" hidden="1" x14ac:dyDescent="0.25">
      <c r="A14" s="51">
        <v>816005003</v>
      </c>
      <c r="B14" s="51" t="s">
        <v>43</v>
      </c>
      <c r="C14" s="51" t="s">
        <v>10</v>
      </c>
      <c r="D14" s="51">
        <v>22996</v>
      </c>
      <c r="E14" s="51" t="s">
        <v>61</v>
      </c>
      <c r="F14" s="51" t="str">
        <f t="shared" si="0"/>
        <v>816005003_HKEN22996</v>
      </c>
      <c r="G14" s="52">
        <v>44893</v>
      </c>
      <c r="H14" s="52">
        <v>45030</v>
      </c>
      <c r="I14" s="55">
        <v>261000</v>
      </c>
      <c r="J14" s="55">
        <v>261000</v>
      </c>
      <c r="K14" s="51" t="s">
        <v>247</v>
      </c>
      <c r="L14" s="51"/>
      <c r="M14" s="51"/>
      <c r="N14" s="55">
        <v>261000</v>
      </c>
      <c r="O14" s="55">
        <v>261000</v>
      </c>
      <c r="P14" s="55">
        <v>0</v>
      </c>
      <c r="Q14" s="63" t="s">
        <v>281</v>
      </c>
      <c r="R14" s="55">
        <v>261000</v>
      </c>
      <c r="S14" s="55">
        <v>0</v>
      </c>
      <c r="T14" s="55"/>
      <c r="U14" s="51"/>
      <c r="V14" s="55">
        <v>0</v>
      </c>
      <c r="W14" s="51"/>
      <c r="X14" s="51"/>
      <c r="Y14" s="52">
        <v>45169</v>
      </c>
    </row>
    <row r="15" spans="1:25" hidden="1" x14ac:dyDescent="0.25">
      <c r="A15" s="51">
        <v>816005003</v>
      </c>
      <c r="B15" s="51" t="s">
        <v>43</v>
      </c>
      <c r="C15" s="51" t="s">
        <v>12</v>
      </c>
      <c r="D15" s="51">
        <v>37419</v>
      </c>
      <c r="E15" s="51" t="s">
        <v>62</v>
      </c>
      <c r="F15" s="51" t="str">
        <f t="shared" si="0"/>
        <v>816005003_HSAJ37419</v>
      </c>
      <c r="G15" s="52">
        <v>44897</v>
      </c>
      <c r="H15" s="52"/>
      <c r="I15" s="55">
        <v>265084</v>
      </c>
      <c r="J15" s="55">
        <v>265084</v>
      </c>
      <c r="K15" s="51" t="s">
        <v>248</v>
      </c>
      <c r="L15" s="51"/>
      <c r="M15" s="51"/>
      <c r="N15" s="55">
        <v>0</v>
      </c>
      <c r="O15" s="55">
        <v>0</v>
      </c>
      <c r="P15" s="55">
        <v>0</v>
      </c>
      <c r="Q15" s="63"/>
      <c r="R15" s="55">
        <v>0</v>
      </c>
      <c r="S15" s="55">
        <v>0</v>
      </c>
      <c r="T15" s="55"/>
      <c r="U15" s="51"/>
      <c r="V15" s="55">
        <v>0</v>
      </c>
      <c r="W15" s="51"/>
      <c r="X15" s="51"/>
      <c r="Y15" s="52">
        <v>45169</v>
      </c>
    </row>
    <row r="16" spans="1:25" hidden="1" x14ac:dyDescent="0.25">
      <c r="A16" s="51">
        <v>816005003</v>
      </c>
      <c r="B16" s="51" t="s">
        <v>43</v>
      </c>
      <c r="C16" s="51" t="s">
        <v>12</v>
      </c>
      <c r="D16" s="51">
        <v>42705</v>
      </c>
      <c r="E16" s="51" t="s">
        <v>63</v>
      </c>
      <c r="F16" s="51" t="str">
        <f t="shared" si="0"/>
        <v>816005003_HSAJ42705</v>
      </c>
      <c r="G16" s="52">
        <v>44982</v>
      </c>
      <c r="H16" s="52">
        <v>45007</v>
      </c>
      <c r="I16" s="55">
        <v>80600</v>
      </c>
      <c r="J16" s="55">
        <v>80600</v>
      </c>
      <c r="K16" s="51" t="s">
        <v>247</v>
      </c>
      <c r="L16" s="51"/>
      <c r="M16" s="51"/>
      <c r="N16" s="55">
        <v>80600</v>
      </c>
      <c r="O16" s="55">
        <v>80600</v>
      </c>
      <c r="P16" s="55">
        <v>0</v>
      </c>
      <c r="Q16" s="63" t="s">
        <v>282</v>
      </c>
      <c r="R16" s="55">
        <v>80600</v>
      </c>
      <c r="S16" s="55">
        <v>0</v>
      </c>
      <c r="T16" s="55"/>
      <c r="U16" s="51"/>
      <c r="V16" s="55">
        <v>0</v>
      </c>
      <c r="W16" s="51"/>
      <c r="X16" s="51"/>
      <c r="Y16" s="52">
        <v>45169</v>
      </c>
    </row>
    <row r="17" spans="1:25" hidden="1" x14ac:dyDescent="0.25">
      <c r="A17" s="51">
        <v>816005003</v>
      </c>
      <c r="B17" s="51" t="s">
        <v>43</v>
      </c>
      <c r="C17" s="51" t="s">
        <v>12</v>
      </c>
      <c r="D17" s="51">
        <v>44734</v>
      </c>
      <c r="E17" s="51" t="s">
        <v>64</v>
      </c>
      <c r="F17" s="51" t="str">
        <f t="shared" si="0"/>
        <v>816005003_HSAJ44734</v>
      </c>
      <c r="G17" s="52">
        <v>45019</v>
      </c>
      <c r="H17" s="52">
        <v>45065</v>
      </c>
      <c r="I17" s="55">
        <v>6700</v>
      </c>
      <c r="J17" s="55">
        <v>6700</v>
      </c>
      <c r="K17" s="51" t="s">
        <v>247</v>
      </c>
      <c r="L17" s="51"/>
      <c r="M17" s="51"/>
      <c r="N17" s="55">
        <v>6700</v>
      </c>
      <c r="O17" s="55">
        <v>6700</v>
      </c>
      <c r="P17" s="55">
        <v>0</v>
      </c>
      <c r="Q17" s="63" t="s">
        <v>283</v>
      </c>
      <c r="R17" s="55">
        <v>6700</v>
      </c>
      <c r="S17" s="55">
        <v>0</v>
      </c>
      <c r="T17" s="55"/>
      <c r="U17" s="51"/>
      <c r="V17" s="55">
        <v>0</v>
      </c>
      <c r="W17" s="51"/>
      <c r="X17" s="51"/>
      <c r="Y17" s="52">
        <v>45169</v>
      </c>
    </row>
    <row r="18" spans="1:25" hidden="1" x14ac:dyDescent="0.25">
      <c r="A18" s="51">
        <v>816005003</v>
      </c>
      <c r="B18" s="51" t="s">
        <v>43</v>
      </c>
      <c r="C18" s="51" t="s">
        <v>10</v>
      </c>
      <c r="D18" s="51">
        <v>25695</v>
      </c>
      <c r="E18" s="51" t="s">
        <v>65</v>
      </c>
      <c r="F18" s="51" t="str">
        <f t="shared" si="0"/>
        <v>816005003_HKEN25695</v>
      </c>
      <c r="G18" s="52">
        <v>44988</v>
      </c>
      <c r="H18" s="52">
        <v>45068</v>
      </c>
      <c r="I18" s="55">
        <v>94700</v>
      </c>
      <c r="J18" s="55">
        <v>94700</v>
      </c>
      <c r="K18" s="51" t="s">
        <v>247</v>
      </c>
      <c r="L18" s="51"/>
      <c r="M18" s="51"/>
      <c r="N18" s="55">
        <v>94700</v>
      </c>
      <c r="O18" s="55">
        <v>94700</v>
      </c>
      <c r="P18" s="55">
        <v>0</v>
      </c>
      <c r="Q18" s="63" t="s">
        <v>284</v>
      </c>
      <c r="R18" s="55">
        <v>94700</v>
      </c>
      <c r="S18" s="55">
        <v>0</v>
      </c>
      <c r="T18" s="55"/>
      <c r="U18" s="51"/>
      <c r="V18" s="55">
        <v>0</v>
      </c>
      <c r="W18" s="51"/>
      <c r="X18" s="51"/>
      <c r="Y18" s="52">
        <v>45169</v>
      </c>
    </row>
    <row r="19" spans="1:25" hidden="1" x14ac:dyDescent="0.25">
      <c r="A19" s="51">
        <v>816005003</v>
      </c>
      <c r="B19" s="51" t="s">
        <v>43</v>
      </c>
      <c r="C19" s="51" t="s">
        <v>12</v>
      </c>
      <c r="D19" s="51">
        <v>48671</v>
      </c>
      <c r="E19" s="51" t="s">
        <v>66</v>
      </c>
      <c r="F19" s="51" t="str">
        <f t="shared" si="0"/>
        <v>816005003_HSAJ48671</v>
      </c>
      <c r="G19" s="52">
        <v>45084</v>
      </c>
      <c r="H19" s="52">
        <v>45128.291666666664</v>
      </c>
      <c r="I19" s="55">
        <v>147906</v>
      </c>
      <c r="J19" s="55">
        <v>147906</v>
      </c>
      <c r="K19" s="51" t="s">
        <v>466</v>
      </c>
      <c r="L19" s="51"/>
      <c r="M19" s="51"/>
      <c r="N19" s="55">
        <v>147906</v>
      </c>
      <c r="O19" s="55">
        <v>0</v>
      </c>
      <c r="P19" s="55">
        <v>27410</v>
      </c>
      <c r="Q19" s="63" t="s">
        <v>285</v>
      </c>
      <c r="R19" s="55">
        <v>147906</v>
      </c>
      <c r="S19" s="55">
        <v>120496</v>
      </c>
      <c r="T19" s="55"/>
      <c r="U19" s="51"/>
      <c r="V19" s="55">
        <v>0</v>
      </c>
      <c r="W19" s="51"/>
      <c r="X19" s="51"/>
      <c r="Y19" s="52">
        <v>45169</v>
      </c>
    </row>
    <row r="20" spans="1:25" hidden="1" x14ac:dyDescent="0.25">
      <c r="A20" s="51">
        <v>816005003</v>
      </c>
      <c r="B20" s="51" t="s">
        <v>43</v>
      </c>
      <c r="C20" s="51" t="s">
        <v>12</v>
      </c>
      <c r="D20" s="51">
        <v>52830</v>
      </c>
      <c r="E20" s="51" t="s">
        <v>67</v>
      </c>
      <c r="F20" s="51" t="str">
        <f t="shared" si="0"/>
        <v>816005003_HSAJ52830</v>
      </c>
      <c r="G20" s="52">
        <v>45130</v>
      </c>
      <c r="H20" s="52">
        <v>45152.705772256944</v>
      </c>
      <c r="I20" s="55">
        <v>94700</v>
      </c>
      <c r="J20" s="55">
        <v>94700</v>
      </c>
      <c r="K20" s="51" t="s">
        <v>247</v>
      </c>
      <c r="L20" s="51"/>
      <c r="M20" s="51"/>
      <c r="N20" s="55">
        <v>0</v>
      </c>
      <c r="O20" s="55">
        <v>0</v>
      </c>
      <c r="P20" s="55">
        <v>0</v>
      </c>
      <c r="Q20" s="63" t="s">
        <v>435</v>
      </c>
      <c r="R20" s="55">
        <v>0</v>
      </c>
      <c r="S20" s="55">
        <v>0</v>
      </c>
      <c r="T20" s="55"/>
      <c r="U20" s="51"/>
      <c r="V20" s="55">
        <v>0</v>
      </c>
      <c r="W20" s="51"/>
      <c r="X20" s="51"/>
      <c r="Y20" s="52">
        <v>45169</v>
      </c>
    </row>
    <row r="21" spans="1:25" hidden="1" x14ac:dyDescent="0.25">
      <c r="A21" s="51">
        <v>816005003</v>
      </c>
      <c r="B21" s="51" t="s">
        <v>43</v>
      </c>
      <c r="C21" s="51" t="s">
        <v>12</v>
      </c>
      <c r="D21" s="51">
        <v>50401</v>
      </c>
      <c r="E21" s="51" t="s">
        <v>68</v>
      </c>
      <c r="F21" s="51" t="str">
        <f t="shared" si="0"/>
        <v>816005003_HSAJ50401</v>
      </c>
      <c r="G21" s="52">
        <v>45104</v>
      </c>
      <c r="H21" s="52">
        <v>45139.291666666664</v>
      </c>
      <c r="I21" s="55">
        <v>6700</v>
      </c>
      <c r="J21" s="55">
        <v>6700</v>
      </c>
      <c r="K21" s="51" t="s">
        <v>247</v>
      </c>
      <c r="L21" s="51"/>
      <c r="M21" s="51"/>
      <c r="N21" s="55">
        <v>0</v>
      </c>
      <c r="O21" s="55">
        <v>0</v>
      </c>
      <c r="P21" s="55">
        <v>0</v>
      </c>
      <c r="Q21" s="63" t="s">
        <v>436</v>
      </c>
      <c r="R21" s="55">
        <v>0</v>
      </c>
      <c r="S21" s="55">
        <v>0</v>
      </c>
      <c r="T21" s="55"/>
      <c r="U21" s="51"/>
      <c r="V21" s="55">
        <v>0</v>
      </c>
      <c r="W21" s="51"/>
      <c r="X21" s="51"/>
      <c r="Y21" s="52">
        <v>45169</v>
      </c>
    </row>
    <row r="22" spans="1:25" hidden="1" x14ac:dyDescent="0.25">
      <c r="A22" s="51">
        <v>816005003</v>
      </c>
      <c r="B22" s="51" t="s">
        <v>43</v>
      </c>
      <c r="C22" s="51" t="s">
        <v>11</v>
      </c>
      <c r="D22" s="51">
        <v>100339</v>
      </c>
      <c r="E22" s="51" t="s">
        <v>69</v>
      </c>
      <c r="F22" s="51" t="str">
        <f t="shared" si="0"/>
        <v>816005003_HCEN100339</v>
      </c>
      <c r="G22" s="52">
        <v>45040</v>
      </c>
      <c r="H22" s="52">
        <v>45065</v>
      </c>
      <c r="I22" s="55">
        <v>6700</v>
      </c>
      <c r="J22" s="55">
        <v>6700</v>
      </c>
      <c r="K22" s="51" t="s">
        <v>247</v>
      </c>
      <c r="L22" s="51"/>
      <c r="M22" s="51"/>
      <c r="N22" s="55">
        <v>6700</v>
      </c>
      <c r="O22" s="55">
        <v>6700</v>
      </c>
      <c r="P22" s="55">
        <v>0</v>
      </c>
      <c r="Q22" s="63" t="s">
        <v>286</v>
      </c>
      <c r="R22" s="55">
        <v>6700</v>
      </c>
      <c r="S22" s="55">
        <v>0</v>
      </c>
      <c r="T22" s="55"/>
      <c r="U22" s="51"/>
      <c r="V22" s="55">
        <v>0</v>
      </c>
      <c r="W22" s="51"/>
      <c r="X22" s="51"/>
      <c r="Y22" s="52">
        <v>45169</v>
      </c>
    </row>
    <row r="23" spans="1:25" hidden="1" x14ac:dyDescent="0.25">
      <c r="A23" s="51">
        <v>816005003</v>
      </c>
      <c r="B23" s="51" t="s">
        <v>43</v>
      </c>
      <c r="C23" s="51" t="s">
        <v>10</v>
      </c>
      <c r="D23" s="51">
        <v>29659</v>
      </c>
      <c r="E23" s="51" t="s">
        <v>70</v>
      </c>
      <c r="F23" s="51" t="str">
        <f t="shared" si="0"/>
        <v>816005003_HKEN29659</v>
      </c>
      <c r="G23" s="52">
        <v>45119</v>
      </c>
      <c r="H23" s="52">
        <v>45152.712448379629</v>
      </c>
      <c r="I23" s="55">
        <v>199200</v>
      </c>
      <c r="J23" s="55">
        <v>199200</v>
      </c>
      <c r="K23" s="51" t="s">
        <v>247</v>
      </c>
      <c r="L23" s="51"/>
      <c r="M23" s="51"/>
      <c r="N23" s="55">
        <v>0</v>
      </c>
      <c r="O23" s="55">
        <v>0</v>
      </c>
      <c r="P23" s="55">
        <v>0</v>
      </c>
      <c r="Q23" s="63" t="s">
        <v>437</v>
      </c>
      <c r="R23" s="55">
        <v>0</v>
      </c>
      <c r="S23" s="55">
        <v>0</v>
      </c>
      <c r="T23" s="55"/>
      <c r="U23" s="51"/>
      <c r="V23" s="55">
        <v>0</v>
      </c>
      <c r="W23" s="51"/>
      <c r="X23" s="51"/>
      <c r="Y23" s="52">
        <v>45169</v>
      </c>
    </row>
    <row r="24" spans="1:25" hidden="1" x14ac:dyDescent="0.25">
      <c r="A24" s="51">
        <v>816005003</v>
      </c>
      <c r="B24" s="51" t="s">
        <v>43</v>
      </c>
      <c r="C24" s="51" t="s">
        <v>10</v>
      </c>
      <c r="D24" s="51">
        <v>29296</v>
      </c>
      <c r="E24" s="51" t="s">
        <v>71</v>
      </c>
      <c r="F24" s="51" t="str">
        <f t="shared" si="0"/>
        <v>816005003_HKEN29296</v>
      </c>
      <c r="G24" s="52">
        <v>45107</v>
      </c>
      <c r="H24" s="52">
        <v>45128.291666666664</v>
      </c>
      <c r="I24" s="55">
        <v>6700</v>
      </c>
      <c r="J24" s="55">
        <v>6700</v>
      </c>
      <c r="K24" s="51" t="s">
        <v>464</v>
      </c>
      <c r="L24" s="51"/>
      <c r="M24" s="51"/>
      <c r="N24" s="55">
        <v>6700</v>
      </c>
      <c r="O24" s="55">
        <v>0</v>
      </c>
      <c r="P24" s="55">
        <v>0</v>
      </c>
      <c r="Q24" s="63"/>
      <c r="R24" s="55">
        <v>6700</v>
      </c>
      <c r="S24" s="55">
        <v>6700</v>
      </c>
      <c r="T24" s="55"/>
      <c r="U24" s="51"/>
      <c r="V24" s="55">
        <v>6700</v>
      </c>
      <c r="W24" s="51">
        <v>2201429346</v>
      </c>
      <c r="X24" s="51" t="s">
        <v>459</v>
      </c>
      <c r="Y24" s="52">
        <v>45169</v>
      </c>
    </row>
    <row r="25" spans="1:25" hidden="1" x14ac:dyDescent="0.25">
      <c r="A25" s="51">
        <v>816005003</v>
      </c>
      <c r="B25" s="51" t="s">
        <v>43</v>
      </c>
      <c r="C25" s="51" t="s">
        <v>12</v>
      </c>
      <c r="D25" s="51">
        <v>52483</v>
      </c>
      <c r="E25" s="51" t="s">
        <v>72</v>
      </c>
      <c r="F25" s="51" t="str">
        <f t="shared" si="0"/>
        <v>816005003_HSAJ52483</v>
      </c>
      <c r="G25" s="52">
        <v>45126</v>
      </c>
      <c r="H25" s="52">
        <v>45153.419653935183</v>
      </c>
      <c r="I25" s="55">
        <v>26800</v>
      </c>
      <c r="J25" s="55">
        <v>26800</v>
      </c>
      <c r="K25" s="51" t="s">
        <v>456</v>
      </c>
      <c r="L25" s="51"/>
      <c r="M25" s="51"/>
      <c r="N25" s="55">
        <v>0</v>
      </c>
      <c r="O25" s="55">
        <v>0</v>
      </c>
      <c r="P25" s="55">
        <v>0</v>
      </c>
      <c r="Q25" s="63"/>
      <c r="R25" s="55">
        <v>0</v>
      </c>
      <c r="S25" s="55">
        <v>0</v>
      </c>
      <c r="T25" s="55"/>
      <c r="U25" s="51"/>
      <c r="V25" s="55">
        <v>0</v>
      </c>
      <c r="W25" s="51"/>
      <c r="X25" s="51"/>
      <c r="Y25" s="52">
        <v>45169</v>
      </c>
    </row>
    <row r="26" spans="1:25" hidden="1" x14ac:dyDescent="0.25">
      <c r="A26" s="51">
        <v>816005003</v>
      </c>
      <c r="B26" s="51" t="s">
        <v>43</v>
      </c>
      <c r="C26" s="51" t="s">
        <v>11</v>
      </c>
      <c r="D26" s="51">
        <v>104540</v>
      </c>
      <c r="E26" s="51" t="s">
        <v>73</v>
      </c>
      <c r="F26" s="51" t="str">
        <f t="shared" si="0"/>
        <v>816005003_HCEN104540</v>
      </c>
      <c r="G26" s="52">
        <v>45114</v>
      </c>
      <c r="H26" s="52">
        <v>45153.436387731483</v>
      </c>
      <c r="I26" s="55">
        <v>200700</v>
      </c>
      <c r="J26" s="55">
        <v>200700</v>
      </c>
      <c r="K26" s="51" t="s">
        <v>247</v>
      </c>
      <c r="L26" s="51"/>
      <c r="M26" s="51"/>
      <c r="N26" s="55">
        <v>0</v>
      </c>
      <c r="O26" s="55">
        <v>0</v>
      </c>
      <c r="P26" s="55">
        <v>0</v>
      </c>
      <c r="Q26" s="63" t="s">
        <v>438</v>
      </c>
      <c r="R26" s="55">
        <v>0</v>
      </c>
      <c r="S26" s="55">
        <v>0</v>
      </c>
      <c r="T26" s="55"/>
      <c r="U26" s="51"/>
      <c r="V26" s="55">
        <v>0</v>
      </c>
      <c r="W26" s="51"/>
      <c r="X26" s="51"/>
      <c r="Y26" s="52">
        <v>45169</v>
      </c>
    </row>
    <row r="27" spans="1:25" hidden="1" x14ac:dyDescent="0.25">
      <c r="A27" s="51">
        <v>816005003</v>
      </c>
      <c r="B27" s="51" t="s">
        <v>43</v>
      </c>
      <c r="C27" s="51" t="s">
        <v>10</v>
      </c>
      <c r="D27" s="51">
        <v>29053</v>
      </c>
      <c r="E27" s="51" t="s">
        <v>74</v>
      </c>
      <c r="F27" s="51" t="str">
        <f t="shared" si="0"/>
        <v>816005003_HKEN29053</v>
      </c>
      <c r="G27" s="52">
        <v>45099</v>
      </c>
      <c r="H27" s="52">
        <v>45126.643592905093</v>
      </c>
      <c r="I27" s="55">
        <v>86601</v>
      </c>
      <c r="J27" s="55">
        <v>86601</v>
      </c>
      <c r="K27" s="51" t="s">
        <v>466</v>
      </c>
      <c r="L27" s="51"/>
      <c r="M27" s="51"/>
      <c r="N27" s="55">
        <v>86601</v>
      </c>
      <c r="O27" s="55">
        <v>0</v>
      </c>
      <c r="P27" s="55">
        <v>27410</v>
      </c>
      <c r="Q27" s="63" t="s">
        <v>285</v>
      </c>
      <c r="R27" s="55">
        <v>86601</v>
      </c>
      <c r="S27" s="55">
        <v>59191</v>
      </c>
      <c r="T27" s="55"/>
      <c r="U27" s="51"/>
      <c r="V27" s="55">
        <v>0</v>
      </c>
      <c r="W27" s="51"/>
      <c r="X27" s="51"/>
      <c r="Y27" s="52">
        <v>45169</v>
      </c>
    </row>
    <row r="28" spans="1:25" hidden="1" x14ac:dyDescent="0.25">
      <c r="A28" s="51">
        <v>816005003</v>
      </c>
      <c r="B28" s="51" t="s">
        <v>43</v>
      </c>
      <c r="C28" s="51" t="s">
        <v>11</v>
      </c>
      <c r="D28" s="51">
        <v>103626</v>
      </c>
      <c r="E28" s="51" t="s">
        <v>75</v>
      </c>
      <c r="F28" s="51" t="str">
        <f t="shared" si="0"/>
        <v>816005003_HCEN103626</v>
      </c>
      <c r="G28" s="52">
        <v>45098</v>
      </c>
      <c r="H28" s="52">
        <v>45139.291666666664</v>
      </c>
      <c r="I28" s="55">
        <v>6700</v>
      </c>
      <c r="J28" s="55">
        <v>6700</v>
      </c>
      <c r="K28" s="51" t="s">
        <v>34</v>
      </c>
      <c r="L28" s="51"/>
      <c r="M28" s="51"/>
      <c r="N28" s="55">
        <v>0</v>
      </c>
      <c r="O28" s="55">
        <v>0</v>
      </c>
      <c r="P28" s="55">
        <v>0</v>
      </c>
      <c r="Q28" s="63"/>
      <c r="R28" s="55">
        <v>0</v>
      </c>
      <c r="S28" s="55">
        <v>0</v>
      </c>
      <c r="T28" s="55"/>
      <c r="U28" s="51"/>
      <c r="V28" s="55">
        <v>0</v>
      </c>
      <c r="W28" s="51"/>
      <c r="X28" s="51"/>
      <c r="Y28" s="52">
        <v>45169</v>
      </c>
    </row>
    <row r="29" spans="1:25" hidden="1" x14ac:dyDescent="0.25">
      <c r="A29" s="51">
        <v>816005003</v>
      </c>
      <c r="B29" s="51" t="s">
        <v>43</v>
      </c>
      <c r="C29" s="51" t="s">
        <v>12</v>
      </c>
      <c r="D29" s="51">
        <v>51990</v>
      </c>
      <c r="E29" s="51" t="s">
        <v>76</v>
      </c>
      <c r="F29" s="51" t="str">
        <f t="shared" si="0"/>
        <v>816005003_HSAJ51990</v>
      </c>
      <c r="G29" s="52">
        <v>45120</v>
      </c>
      <c r="H29" s="52">
        <v>45152.703862812501</v>
      </c>
      <c r="I29" s="55">
        <v>62800</v>
      </c>
      <c r="J29" s="55">
        <v>62800</v>
      </c>
      <c r="K29" s="51" t="s">
        <v>247</v>
      </c>
      <c r="L29" s="51"/>
      <c r="M29" s="51"/>
      <c r="N29" s="55">
        <v>0</v>
      </c>
      <c r="O29" s="55">
        <v>0</v>
      </c>
      <c r="P29" s="55">
        <v>0</v>
      </c>
      <c r="Q29" s="63" t="s">
        <v>439</v>
      </c>
      <c r="R29" s="55">
        <v>0</v>
      </c>
      <c r="S29" s="55">
        <v>0</v>
      </c>
      <c r="T29" s="55"/>
      <c r="U29" s="51"/>
      <c r="V29" s="55">
        <v>0</v>
      </c>
      <c r="W29" s="51"/>
      <c r="X29" s="51"/>
      <c r="Y29" s="52">
        <v>45169</v>
      </c>
    </row>
    <row r="30" spans="1:25" hidden="1" x14ac:dyDescent="0.25">
      <c r="A30" s="51">
        <v>816005003</v>
      </c>
      <c r="B30" s="51" t="s">
        <v>43</v>
      </c>
      <c r="C30" s="51" t="s">
        <v>11</v>
      </c>
      <c r="D30" s="51">
        <v>105365</v>
      </c>
      <c r="E30" s="51" t="s">
        <v>77</v>
      </c>
      <c r="F30" s="51" t="str">
        <f t="shared" si="0"/>
        <v>816005003_HCEN105365</v>
      </c>
      <c r="G30" s="52">
        <v>45131</v>
      </c>
      <c r="H30" s="52">
        <v>45153.441304282409</v>
      </c>
      <c r="I30" s="55">
        <v>6700</v>
      </c>
      <c r="J30" s="55">
        <v>6700</v>
      </c>
      <c r="K30" s="51" t="s">
        <v>456</v>
      </c>
      <c r="L30" s="51"/>
      <c r="M30" s="51"/>
      <c r="N30" s="55">
        <v>0</v>
      </c>
      <c r="O30" s="55">
        <v>0</v>
      </c>
      <c r="P30" s="55">
        <v>0</v>
      </c>
      <c r="Q30" s="63"/>
      <c r="R30" s="55">
        <v>0</v>
      </c>
      <c r="S30" s="55">
        <v>0</v>
      </c>
      <c r="T30" s="55"/>
      <c r="U30" s="51"/>
      <c r="V30" s="55">
        <v>0</v>
      </c>
      <c r="W30" s="51"/>
      <c r="X30" s="51"/>
      <c r="Y30" s="52">
        <v>45169</v>
      </c>
    </row>
    <row r="31" spans="1:25" hidden="1" x14ac:dyDescent="0.25">
      <c r="A31" s="51">
        <v>816005003</v>
      </c>
      <c r="B31" s="51" t="s">
        <v>43</v>
      </c>
      <c r="C31" s="51" t="s">
        <v>11</v>
      </c>
      <c r="D31" s="51">
        <v>104967</v>
      </c>
      <c r="E31" s="51" t="s">
        <v>78</v>
      </c>
      <c r="F31" s="51" t="str">
        <f t="shared" si="0"/>
        <v>816005003_HCEN104967</v>
      </c>
      <c r="G31" s="52">
        <v>45121</v>
      </c>
      <c r="H31" s="52">
        <v>45152.706841319443</v>
      </c>
      <c r="I31" s="55">
        <v>86700</v>
      </c>
      <c r="J31" s="55">
        <v>86700</v>
      </c>
      <c r="K31" s="51" t="s">
        <v>247</v>
      </c>
      <c r="L31" s="51"/>
      <c r="M31" s="51"/>
      <c r="N31" s="55">
        <v>0</v>
      </c>
      <c r="O31" s="55">
        <v>0</v>
      </c>
      <c r="P31" s="55">
        <v>0</v>
      </c>
      <c r="Q31" s="63" t="s">
        <v>440</v>
      </c>
      <c r="R31" s="55">
        <v>0</v>
      </c>
      <c r="S31" s="55">
        <v>0</v>
      </c>
      <c r="T31" s="55"/>
      <c r="U31" s="51"/>
      <c r="V31" s="55">
        <v>0</v>
      </c>
      <c r="W31" s="51"/>
      <c r="X31" s="51"/>
      <c r="Y31" s="52">
        <v>45169</v>
      </c>
    </row>
    <row r="32" spans="1:25" hidden="1" x14ac:dyDescent="0.25">
      <c r="A32" s="51">
        <v>816005003</v>
      </c>
      <c r="B32" s="51" t="s">
        <v>43</v>
      </c>
      <c r="C32" s="51" t="s">
        <v>11</v>
      </c>
      <c r="D32" s="51">
        <v>66601</v>
      </c>
      <c r="E32" s="51" t="s">
        <v>79</v>
      </c>
      <c r="F32" s="51" t="str">
        <f t="shared" si="0"/>
        <v>816005003_HCEN66601</v>
      </c>
      <c r="G32" s="52">
        <v>44638</v>
      </c>
      <c r="H32" s="52">
        <v>44699</v>
      </c>
      <c r="I32" s="55">
        <v>338400</v>
      </c>
      <c r="J32" s="55">
        <v>338400</v>
      </c>
      <c r="K32" s="51" t="s">
        <v>247</v>
      </c>
      <c r="L32" s="51"/>
      <c r="M32" s="51"/>
      <c r="N32" s="55">
        <v>338400</v>
      </c>
      <c r="O32" s="55">
        <v>338400</v>
      </c>
      <c r="P32" s="55">
        <v>0</v>
      </c>
      <c r="Q32" s="63" t="s">
        <v>287</v>
      </c>
      <c r="R32" s="55">
        <v>338400</v>
      </c>
      <c r="S32" s="55">
        <v>0</v>
      </c>
      <c r="T32" s="55"/>
      <c r="U32" s="51"/>
      <c r="V32" s="55">
        <v>0</v>
      </c>
      <c r="W32" s="51"/>
      <c r="X32" s="51"/>
      <c r="Y32" s="52">
        <v>45169</v>
      </c>
    </row>
    <row r="33" spans="1:25" hidden="1" x14ac:dyDescent="0.25">
      <c r="A33" s="51">
        <v>816005003</v>
      </c>
      <c r="B33" s="51" t="s">
        <v>43</v>
      </c>
      <c r="C33" s="51" t="s">
        <v>12</v>
      </c>
      <c r="D33" s="51">
        <v>26535</v>
      </c>
      <c r="E33" s="51" t="s">
        <v>80</v>
      </c>
      <c r="F33" s="51" t="str">
        <f t="shared" si="0"/>
        <v>816005003_HSAJ26535</v>
      </c>
      <c r="G33" s="52">
        <v>44682</v>
      </c>
      <c r="H33" s="52">
        <v>44774</v>
      </c>
      <c r="I33" s="55">
        <v>56300</v>
      </c>
      <c r="J33" s="55">
        <v>56300</v>
      </c>
      <c r="K33" s="51" t="s">
        <v>247</v>
      </c>
      <c r="L33" s="51"/>
      <c r="M33" s="51"/>
      <c r="N33" s="55">
        <v>56300</v>
      </c>
      <c r="O33" s="55">
        <v>56300</v>
      </c>
      <c r="P33" s="55">
        <v>0</v>
      </c>
      <c r="Q33" s="63" t="s">
        <v>288</v>
      </c>
      <c r="R33" s="55">
        <v>56300</v>
      </c>
      <c r="S33" s="55">
        <v>0</v>
      </c>
      <c r="T33" s="55"/>
      <c r="U33" s="51"/>
      <c r="V33" s="55">
        <v>0</v>
      </c>
      <c r="W33" s="51"/>
      <c r="X33" s="51"/>
      <c r="Y33" s="52">
        <v>45169</v>
      </c>
    </row>
    <row r="34" spans="1:25" hidden="1" x14ac:dyDescent="0.25">
      <c r="A34" s="51">
        <v>816005003</v>
      </c>
      <c r="B34" s="51" t="s">
        <v>43</v>
      </c>
      <c r="C34" s="51" t="s">
        <v>11</v>
      </c>
      <c r="D34" s="51">
        <v>70032</v>
      </c>
      <c r="E34" s="51" t="s">
        <v>81</v>
      </c>
      <c r="F34" s="51" t="str">
        <f t="shared" si="0"/>
        <v>816005003_HCEN70032</v>
      </c>
      <c r="G34" s="52">
        <v>44677</v>
      </c>
      <c r="H34" s="52">
        <v>44730</v>
      </c>
      <c r="I34" s="55">
        <v>521700</v>
      </c>
      <c r="J34" s="55">
        <v>521700</v>
      </c>
      <c r="K34" s="51" t="s">
        <v>247</v>
      </c>
      <c r="L34" s="51"/>
      <c r="M34" s="51"/>
      <c r="N34" s="55">
        <v>521700</v>
      </c>
      <c r="O34" s="55">
        <v>521700</v>
      </c>
      <c r="P34" s="55">
        <v>0</v>
      </c>
      <c r="Q34" s="63" t="s">
        <v>289</v>
      </c>
      <c r="R34" s="55">
        <v>521700</v>
      </c>
      <c r="S34" s="55">
        <v>0</v>
      </c>
      <c r="T34" s="55"/>
      <c r="U34" s="51"/>
      <c r="V34" s="55">
        <v>0</v>
      </c>
      <c r="W34" s="51"/>
      <c r="X34" s="51"/>
      <c r="Y34" s="52">
        <v>45169</v>
      </c>
    </row>
    <row r="35" spans="1:25" hidden="1" x14ac:dyDescent="0.25">
      <c r="A35" s="51">
        <v>816005003</v>
      </c>
      <c r="B35" s="51" t="s">
        <v>43</v>
      </c>
      <c r="C35" s="51" t="s">
        <v>11</v>
      </c>
      <c r="D35" s="51">
        <v>75328</v>
      </c>
      <c r="E35" s="51" t="s">
        <v>82</v>
      </c>
      <c r="F35" s="51" t="str">
        <f t="shared" si="0"/>
        <v>816005003_HCEN75328</v>
      </c>
      <c r="G35" s="52">
        <v>44733</v>
      </c>
      <c r="H35" s="52">
        <v>44776</v>
      </c>
      <c r="I35" s="55">
        <v>82300</v>
      </c>
      <c r="J35" s="55">
        <v>82300</v>
      </c>
      <c r="K35" s="51" t="s">
        <v>247</v>
      </c>
      <c r="L35" s="51"/>
      <c r="M35" s="51"/>
      <c r="N35" s="55">
        <v>82300</v>
      </c>
      <c r="O35" s="55">
        <v>82300</v>
      </c>
      <c r="P35" s="55">
        <v>0</v>
      </c>
      <c r="Q35" s="63" t="s">
        <v>290</v>
      </c>
      <c r="R35" s="55">
        <v>82300</v>
      </c>
      <c r="S35" s="55">
        <v>0</v>
      </c>
      <c r="T35" s="55"/>
      <c r="U35" s="51"/>
      <c r="V35" s="55">
        <v>0</v>
      </c>
      <c r="W35" s="51"/>
      <c r="X35" s="51"/>
      <c r="Y35" s="52">
        <v>45169</v>
      </c>
    </row>
    <row r="36" spans="1:25" hidden="1" x14ac:dyDescent="0.25">
      <c r="A36" s="51">
        <v>816005003</v>
      </c>
      <c r="B36" s="51" t="s">
        <v>43</v>
      </c>
      <c r="C36" s="51" t="s">
        <v>11</v>
      </c>
      <c r="D36" s="51">
        <v>74541</v>
      </c>
      <c r="E36" s="51" t="s">
        <v>83</v>
      </c>
      <c r="F36" s="51" t="str">
        <f t="shared" si="0"/>
        <v>816005003_HCEN74541</v>
      </c>
      <c r="G36" s="52">
        <v>44724</v>
      </c>
      <c r="H36" s="52">
        <v>44776</v>
      </c>
      <c r="I36" s="55">
        <v>152100</v>
      </c>
      <c r="J36" s="55">
        <v>152100</v>
      </c>
      <c r="K36" s="51" t="s">
        <v>247</v>
      </c>
      <c r="L36" s="51"/>
      <c r="M36" s="51"/>
      <c r="N36" s="55">
        <v>152100</v>
      </c>
      <c r="O36" s="55">
        <v>152100</v>
      </c>
      <c r="P36" s="55">
        <v>0</v>
      </c>
      <c r="Q36" s="63" t="s">
        <v>291</v>
      </c>
      <c r="R36" s="55">
        <v>152100</v>
      </c>
      <c r="S36" s="55">
        <v>0</v>
      </c>
      <c r="T36" s="55"/>
      <c r="U36" s="51"/>
      <c r="V36" s="55">
        <v>0</v>
      </c>
      <c r="W36" s="51"/>
      <c r="X36" s="51"/>
      <c r="Y36" s="52">
        <v>45169</v>
      </c>
    </row>
    <row r="37" spans="1:25" hidden="1" x14ac:dyDescent="0.25">
      <c r="A37" s="51">
        <v>816005003</v>
      </c>
      <c r="B37" s="51" t="s">
        <v>43</v>
      </c>
      <c r="C37" s="51" t="s">
        <v>12</v>
      </c>
      <c r="D37" s="51">
        <v>17580</v>
      </c>
      <c r="E37" s="51" t="s">
        <v>251</v>
      </c>
      <c r="F37" s="51" t="str">
        <f t="shared" si="0"/>
        <v>816005003_HSAJ17580</v>
      </c>
      <c r="G37" s="52">
        <v>44697</v>
      </c>
      <c r="H37" s="52">
        <v>44774</v>
      </c>
      <c r="I37" s="55">
        <v>85300</v>
      </c>
      <c r="J37" s="55">
        <v>85300</v>
      </c>
      <c r="K37" s="51" t="s">
        <v>247</v>
      </c>
      <c r="L37" s="51"/>
      <c r="M37" s="51"/>
      <c r="N37" s="55">
        <v>85300</v>
      </c>
      <c r="O37" s="55">
        <v>85300</v>
      </c>
      <c r="P37" s="55">
        <v>0</v>
      </c>
      <c r="Q37" s="63" t="s">
        <v>292</v>
      </c>
      <c r="R37" s="55">
        <v>85300</v>
      </c>
      <c r="S37" s="55">
        <v>0</v>
      </c>
      <c r="T37" s="55"/>
      <c r="U37" s="51"/>
      <c r="V37" s="55">
        <v>0</v>
      </c>
      <c r="W37" s="51"/>
      <c r="X37" s="51"/>
      <c r="Y37" s="52">
        <v>45169</v>
      </c>
    </row>
    <row r="38" spans="1:25" hidden="1" x14ac:dyDescent="0.25">
      <c r="A38" s="51">
        <v>816005003</v>
      </c>
      <c r="B38" s="51" t="s">
        <v>43</v>
      </c>
      <c r="C38" s="51" t="s">
        <v>12</v>
      </c>
      <c r="D38" s="51">
        <v>28724</v>
      </c>
      <c r="E38" s="51" t="s">
        <v>84</v>
      </c>
      <c r="F38" s="51" t="str">
        <f t="shared" si="0"/>
        <v>816005003_HSAJ28724</v>
      </c>
      <c r="G38" s="52">
        <v>44728</v>
      </c>
      <c r="H38" s="52">
        <v>44776</v>
      </c>
      <c r="I38" s="55">
        <v>65700</v>
      </c>
      <c r="J38" s="55">
        <v>65700</v>
      </c>
      <c r="K38" s="51" t="s">
        <v>247</v>
      </c>
      <c r="L38" s="51"/>
      <c r="M38" s="51"/>
      <c r="N38" s="55">
        <v>65700</v>
      </c>
      <c r="O38" s="55">
        <v>65700</v>
      </c>
      <c r="P38" s="55">
        <v>0</v>
      </c>
      <c r="Q38" s="63" t="s">
        <v>293</v>
      </c>
      <c r="R38" s="55">
        <v>65700</v>
      </c>
      <c r="S38" s="55">
        <v>0</v>
      </c>
      <c r="T38" s="55"/>
      <c r="U38" s="51"/>
      <c r="V38" s="55">
        <v>0</v>
      </c>
      <c r="W38" s="51"/>
      <c r="X38" s="51"/>
      <c r="Y38" s="52">
        <v>45169</v>
      </c>
    </row>
    <row r="39" spans="1:25" hidden="1" x14ac:dyDescent="0.25">
      <c r="A39" s="51">
        <v>816005003</v>
      </c>
      <c r="B39" s="51" t="s">
        <v>43</v>
      </c>
      <c r="C39" s="51" t="s">
        <v>10</v>
      </c>
      <c r="D39" s="51">
        <v>20076</v>
      </c>
      <c r="E39" s="51" t="s">
        <v>85</v>
      </c>
      <c r="F39" s="51" t="str">
        <f t="shared" si="0"/>
        <v>816005003_HKEN20076</v>
      </c>
      <c r="G39" s="52">
        <v>44783</v>
      </c>
      <c r="H39" s="52">
        <v>44853</v>
      </c>
      <c r="I39" s="55">
        <v>56300</v>
      </c>
      <c r="J39" s="55">
        <v>56300</v>
      </c>
      <c r="K39" s="51" t="s">
        <v>247</v>
      </c>
      <c r="L39" s="51"/>
      <c r="M39" s="51"/>
      <c r="N39" s="55">
        <v>56300</v>
      </c>
      <c r="O39" s="55">
        <v>56300</v>
      </c>
      <c r="P39" s="55">
        <v>0</v>
      </c>
      <c r="Q39" s="63" t="s">
        <v>294</v>
      </c>
      <c r="R39" s="55">
        <v>56300</v>
      </c>
      <c r="S39" s="55">
        <v>0</v>
      </c>
      <c r="T39" s="55"/>
      <c r="U39" s="51"/>
      <c r="V39" s="55">
        <v>0</v>
      </c>
      <c r="W39" s="51"/>
      <c r="X39" s="51"/>
      <c r="Y39" s="52">
        <v>45169</v>
      </c>
    </row>
    <row r="40" spans="1:25" hidden="1" x14ac:dyDescent="0.25">
      <c r="A40" s="51">
        <v>816005003</v>
      </c>
      <c r="B40" s="51" t="s">
        <v>43</v>
      </c>
      <c r="C40" s="51" t="s">
        <v>12</v>
      </c>
      <c r="D40" s="51">
        <v>30160</v>
      </c>
      <c r="E40" s="51" t="s">
        <v>86</v>
      </c>
      <c r="F40" s="51" t="str">
        <f t="shared" si="0"/>
        <v>816005003_HSAJ30160</v>
      </c>
      <c r="G40" s="52">
        <v>44760</v>
      </c>
      <c r="H40" s="52">
        <v>45030</v>
      </c>
      <c r="I40" s="55">
        <v>56300</v>
      </c>
      <c r="J40" s="55">
        <v>56300</v>
      </c>
      <c r="K40" s="51" t="s">
        <v>247</v>
      </c>
      <c r="L40" s="51"/>
      <c r="M40" s="51"/>
      <c r="N40" s="55">
        <v>56300</v>
      </c>
      <c r="O40" s="55">
        <v>56300</v>
      </c>
      <c r="P40" s="55">
        <v>0</v>
      </c>
      <c r="Q40" s="63" t="s">
        <v>295</v>
      </c>
      <c r="R40" s="55">
        <v>56300</v>
      </c>
      <c r="S40" s="55">
        <v>0</v>
      </c>
      <c r="T40" s="55"/>
      <c r="U40" s="51"/>
      <c r="V40" s="55">
        <v>0</v>
      </c>
      <c r="W40" s="51"/>
      <c r="X40" s="51"/>
      <c r="Y40" s="52">
        <v>45169</v>
      </c>
    </row>
    <row r="41" spans="1:25" hidden="1" x14ac:dyDescent="0.25">
      <c r="A41" s="51">
        <v>816005003</v>
      </c>
      <c r="B41" s="51" t="s">
        <v>43</v>
      </c>
      <c r="C41" s="51" t="s">
        <v>12</v>
      </c>
      <c r="D41" s="51">
        <v>35610</v>
      </c>
      <c r="E41" s="51" t="s">
        <v>87</v>
      </c>
      <c r="F41" s="51" t="str">
        <f t="shared" si="0"/>
        <v>816005003_HSAJ35610</v>
      </c>
      <c r="G41" s="52">
        <v>44868</v>
      </c>
      <c r="H41" s="52">
        <v>45030</v>
      </c>
      <c r="I41" s="55">
        <v>234600</v>
      </c>
      <c r="J41" s="55">
        <v>234600</v>
      </c>
      <c r="K41" s="51" t="s">
        <v>247</v>
      </c>
      <c r="L41" s="51"/>
      <c r="M41" s="51"/>
      <c r="N41" s="55">
        <v>234600</v>
      </c>
      <c r="O41" s="55">
        <v>234600</v>
      </c>
      <c r="P41" s="55">
        <v>0</v>
      </c>
      <c r="Q41" s="63" t="s">
        <v>296</v>
      </c>
      <c r="R41" s="55">
        <v>234600</v>
      </c>
      <c r="S41" s="55">
        <v>0</v>
      </c>
      <c r="T41" s="55"/>
      <c r="U41" s="51"/>
      <c r="V41" s="55">
        <v>0</v>
      </c>
      <c r="W41" s="51"/>
      <c r="X41" s="51"/>
      <c r="Y41" s="52">
        <v>45169</v>
      </c>
    </row>
    <row r="42" spans="1:25" hidden="1" x14ac:dyDescent="0.25">
      <c r="A42" s="51">
        <v>816005003</v>
      </c>
      <c r="B42" s="51" t="s">
        <v>43</v>
      </c>
      <c r="C42" s="51" t="s">
        <v>11</v>
      </c>
      <c r="D42" s="51">
        <v>80054</v>
      </c>
      <c r="E42" s="51" t="s">
        <v>88</v>
      </c>
      <c r="F42" s="51" t="str">
        <f t="shared" si="0"/>
        <v>816005003_HCEN80054</v>
      </c>
      <c r="G42" s="52">
        <v>44787</v>
      </c>
      <c r="H42" s="52">
        <v>44853</v>
      </c>
      <c r="I42" s="55">
        <v>157700</v>
      </c>
      <c r="J42" s="55">
        <v>157700</v>
      </c>
      <c r="K42" s="51" t="s">
        <v>247</v>
      </c>
      <c r="L42" s="51"/>
      <c r="M42" s="51"/>
      <c r="N42" s="55">
        <v>157700</v>
      </c>
      <c r="O42" s="55">
        <v>157700</v>
      </c>
      <c r="P42" s="55">
        <v>0</v>
      </c>
      <c r="Q42" s="63" t="s">
        <v>297</v>
      </c>
      <c r="R42" s="55">
        <v>157700</v>
      </c>
      <c r="S42" s="55">
        <v>0</v>
      </c>
      <c r="T42" s="55"/>
      <c r="U42" s="51"/>
      <c r="V42" s="55">
        <v>0</v>
      </c>
      <c r="W42" s="51"/>
      <c r="X42" s="51"/>
      <c r="Y42" s="52">
        <v>45169</v>
      </c>
    </row>
    <row r="43" spans="1:25" hidden="1" x14ac:dyDescent="0.25">
      <c r="A43" s="51">
        <v>816005003</v>
      </c>
      <c r="B43" s="51" t="s">
        <v>43</v>
      </c>
      <c r="C43" s="51" t="s">
        <v>12</v>
      </c>
      <c r="D43" s="51">
        <v>31634</v>
      </c>
      <c r="E43" s="51" t="s">
        <v>89</v>
      </c>
      <c r="F43" s="51" t="str">
        <f t="shared" si="0"/>
        <v>816005003_HSAJ31634</v>
      </c>
      <c r="G43" s="52">
        <v>44787</v>
      </c>
      <c r="H43" s="52">
        <v>44853</v>
      </c>
      <c r="I43" s="55">
        <v>56300</v>
      </c>
      <c r="J43" s="55">
        <v>56300</v>
      </c>
      <c r="K43" s="51" t="s">
        <v>247</v>
      </c>
      <c r="L43" s="51"/>
      <c r="M43" s="51"/>
      <c r="N43" s="55">
        <v>56300</v>
      </c>
      <c r="O43" s="55">
        <v>56300</v>
      </c>
      <c r="P43" s="55">
        <v>0</v>
      </c>
      <c r="Q43" s="63" t="s">
        <v>298</v>
      </c>
      <c r="R43" s="55">
        <v>56300</v>
      </c>
      <c r="S43" s="55">
        <v>0</v>
      </c>
      <c r="T43" s="55"/>
      <c r="U43" s="51"/>
      <c r="V43" s="55">
        <v>0</v>
      </c>
      <c r="W43" s="51"/>
      <c r="X43" s="51"/>
      <c r="Y43" s="52">
        <v>45169</v>
      </c>
    </row>
    <row r="44" spans="1:25" hidden="1" x14ac:dyDescent="0.25">
      <c r="A44" s="51">
        <v>816005003</v>
      </c>
      <c r="B44" s="51" t="s">
        <v>43</v>
      </c>
      <c r="C44" s="51" t="s">
        <v>11</v>
      </c>
      <c r="D44" s="51">
        <v>77862</v>
      </c>
      <c r="E44" s="51" t="s">
        <v>90</v>
      </c>
      <c r="F44" s="51" t="str">
        <f t="shared" si="0"/>
        <v>816005003_HCEN77862</v>
      </c>
      <c r="G44" s="52">
        <v>44762</v>
      </c>
      <c r="H44" s="52">
        <v>45030</v>
      </c>
      <c r="I44" s="55">
        <v>2890378</v>
      </c>
      <c r="J44" s="55">
        <v>2890378</v>
      </c>
      <c r="K44" s="51" t="s">
        <v>247</v>
      </c>
      <c r="L44" s="51"/>
      <c r="M44" s="51"/>
      <c r="N44" s="55">
        <v>2890378</v>
      </c>
      <c r="O44" s="55">
        <v>2890378</v>
      </c>
      <c r="P44" s="55">
        <v>0</v>
      </c>
      <c r="Q44" s="63" t="s">
        <v>299</v>
      </c>
      <c r="R44" s="55">
        <v>2890378</v>
      </c>
      <c r="S44" s="55">
        <v>0</v>
      </c>
      <c r="T44" s="55"/>
      <c r="U44" s="51"/>
      <c r="V44" s="55">
        <v>0</v>
      </c>
      <c r="W44" s="51"/>
      <c r="X44" s="51"/>
      <c r="Y44" s="52">
        <v>45169</v>
      </c>
    </row>
    <row r="45" spans="1:25" hidden="1" x14ac:dyDescent="0.25">
      <c r="A45" s="51">
        <v>816005003</v>
      </c>
      <c r="B45" s="51" t="s">
        <v>43</v>
      </c>
      <c r="C45" s="51" t="s">
        <v>11</v>
      </c>
      <c r="D45" s="51">
        <v>85202</v>
      </c>
      <c r="E45" s="51" t="s">
        <v>91</v>
      </c>
      <c r="F45" s="51" t="str">
        <f t="shared" si="0"/>
        <v>816005003_HCEN85202</v>
      </c>
      <c r="G45" s="52">
        <v>44853</v>
      </c>
      <c r="H45" s="52">
        <v>44883</v>
      </c>
      <c r="I45" s="55">
        <v>1301332</v>
      </c>
      <c r="J45" s="55">
        <v>1301332</v>
      </c>
      <c r="K45" s="51" t="s">
        <v>247</v>
      </c>
      <c r="L45" s="51"/>
      <c r="M45" s="51"/>
      <c r="N45" s="55">
        <v>1301332</v>
      </c>
      <c r="O45" s="55">
        <v>1301332</v>
      </c>
      <c r="P45" s="55">
        <v>0</v>
      </c>
      <c r="Q45" s="63" t="s">
        <v>300</v>
      </c>
      <c r="R45" s="55">
        <v>1301332</v>
      </c>
      <c r="S45" s="55">
        <v>0</v>
      </c>
      <c r="T45" s="55"/>
      <c r="U45" s="51"/>
      <c r="V45" s="55">
        <v>0</v>
      </c>
      <c r="W45" s="51"/>
      <c r="X45" s="51"/>
      <c r="Y45" s="52">
        <v>45169</v>
      </c>
    </row>
    <row r="46" spans="1:25" hidden="1" x14ac:dyDescent="0.25">
      <c r="A46" s="51">
        <v>816005003</v>
      </c>
      <c r="B46" s="51" t="s">
        <v>43</v>
      </c>
      <c r="C46" s="51" t="s">
        <v>11</v>
      </c>
      <c r="D46" s="51">
        <v>82687</v>
      </c>
      <c r="E46" s="51" t="s">
        <v>92</v>
      </c>
      <c r="F46" s="51" t="str">
        <f t="shared" si="0"/>
        <v>816005003_HCEN82687</v>
      </c>
      <c r="G46" s="52">
        <v>44821</v>
      </c>
      <c r="H46" s="52">
        <v>44852</v>
      </c>
      <c r="I46" s="55">
        <v>85300</v>
      </c>
      <c r="J46" s="55">
        <v>85300</v>
      </c>
      <c r="K46" s="51" t="s">
        <v>247</v>
      </c>
      <c r="L46" s="51"/>
      <c r="M46" s="51"/>
      <c r="N46" s="55">
        <v>85300</v>
      </c>
      <c r="O46" s="55">
        <v>85300</v>
      </c>
      <c r="P46" s="55">
        <v>0</v>
      </c>
      <c r="Q46" s="63" t="s">
        <v>301</v>
      </c>
      <c r="R46" s="55">
        <v>85300</v>
      </c>
      <c r="S46" s="55">
        <v>0</v>
      </c>
      <c r="T46" s="55"/>
      <c r="U46" s="51"/>
      <c r="V46" s="55">
        <v>0</v>
      </c>
      <c r="W46" s="51"/>
      <c r="X46" s="51"/>
      <c r="Y46" s="52">
        <v>45169</v>
      </c>
    </row>
    <row r="47" spans="1:25" hidden="1" x14ac:dyDescent="0.25">
      <c r="A47" s="51">
        <v>816005003</v>
      </c>
      <c r="B47" s="51" t="s">
        <v>43</v>
      </c>
      <c r="C47" s="51" t="s">
        <v>11</v>
      </c>
      <c r="D47" s="51">
        <v>91179</v>
      </c>
      <c r="E47" s="51" t="s">
        <v>93</v>
      </c>
      <c r="F47" s="51" t="str">
        <f t="shared" si="0"/>
        <v>816005003_HCEN91179</v>
      </c>
      <c r="G47" s="52">
        <v>44910</v>
      </c>
      <c r="H47" s="52">
        <v>44938</v>
      </c>
      <c r="I47" s="55">
        <v>559478</v>
      </c>
      <c r="J47" s="55">
        <v>559478</v>
      </c>
      <c r="K47" s="51" t="s">
        <v>247</v>
      </c>
      <c r="L47" s="51"/>
      <c r="M47" s="51"/>
      <c r="N47" s="55">
        <v>559478</v>
      </c>
      <c r="O47" s="55">
        <v>559478</v>
      </c>
      <c r="P47" s="55">
        <v>0</v>
      </c>
      <c r="Q47" s="63" t="s">
        <v>302</v>
      </c>
      <c r="R47" s="55">
        <v>559478</v>
      </c>
      <c r="S47" s="55">
        <v>0</v>
      </c>
      <c r="T47" s="55"/>
      <c r="U47" s="51"/>
      <c r="V47" s="55">
        <v>0</v>
      </c>
      <c r="W47" s="51"/>
      <c r="X47" s="51"/>
      <c r="Y47" s="52">
        <v>45169</v>
      </c>
    </row>
    <row r="48" spans="1:25" hidden="1" x14ac:dyDescent="0.25">
      <c r="A48" s="51">
        <v>816005003</v>
      </c>
      <c r="B48" s="51" t="s">
        <v>43</v>
      </c>
      <c r="C48" s="51" t="s">
        <v>10</v>
      </c>
      <c r="D48" s="51">
        <v>24622</v>
      </c>
      <c r="E48" s="51" t="s">
        <v>94</v>
      </c>
      <c r="F48" s="51" t="str">
        <f t="shared" si="0"/>
        <v>816005003_HKEN24622</v>
      </c>
      <c r="G48" s="52">
        <v>44952</v>
      </c>
      <c r="H48" s="52">
        <v>44967</v>
      </c>
      <c r="I48" s="55">
        <v>199200</v>
      </c>
      <c r="J48" s="55">
        <v>199200</v>
      </c>
      <c r="K48" s="51" t="s">
        <v>247</v>
      </c>
      <c r="L48" s="51"/>
      <c r="M48" s="51"/>
      <c r="N48" s="55">
        <v>199200</v>
      </c>
      <c r="O48" s="55">
        <v>199200</v>
      </c>
      <c r="P48" s="55">
        <v>0</v>
      </c>
      <c r="Q48" s="63" t="s">
        <v>303</v>
      </c>
      <c r="R48" s="55">
        <v>199200</v>
      </c>
      <c r="S48" s="55">
        <v>0</v>
      </c>
      <c r="T48" s="55"/>
      <c r="U48" s="51"/>
      <c r="V48" s="55">
        <v>0</v>
      </c>
      <c r="W48" s="51"/>
      <c r="X48" s="51"/>
      <c r="Y48" s="52">
        <v>45169</v>
      </c>
    </row>
    <row r="49" spans="1:25" hidden="1" x14ac:dyDescent="0.25">
      <c r="A49" s="51">
        <v>816005003</v>
      </c>
      <c r="B49" s="51" t="s">
        <v>43</v>
      </c>
      <c r="C49" s="51" t="s">
        <v>11</v>
      </c>
      <c r="D49" s="51">
        <v>82269</v>
      </c>
      <c r="E49" s="51" t="s">
        <v>95</v>
      </c>
      <c r="F49" s="51" t="str">
        <f t="shared" si="0"/>
        <v>816005003_HCEN82269</v>
      </c>
      <c r="G49" s="52">
        <v>44814</v>
      </c>
      <c r="H49" s="52">
        <v>44852</v>
      </c>
      <c r="I49" s="55">
        <v>72400</v>
      </c>
      <c r="J49" s="55">
        <v>72400</v>
      </c>
      <c r="K49" s="51" t="s">
        <v>247</v>
      </c>
      <c r="L49" s="51"/>
      <c r="M49" s="51"/>
      <c r="N49" s="55">
        <v>72400</v>
      </c>
      <c r="O49" s="55">
        <v>72400</v>
      </c>
      <c r="P49" s="55">
        <v>0</v>
      </c>
      <c r="Q49" s="63" t="s">
        <v>304</v>
      </c>
      <c r="R49" s="55">
        <v>72400</v>
      </c>
      <c r="S49" s="55">
        <v>0</v>
      </c>
      <c r="T49" s="55"/>
      <c r="U49" s="51"/>
      <c r="V49" s="55">
        <v>0</v>
      </c>
      <c r="W49" s="51"/>
      <c r="X49" s="51"/>
      <c r="Y49" s="52">
        <v>45169</v>
      </c>
    </row>
    <row r="50" spans="1:25" hidden="1" x14ac:dyDescent="0.25">
      <c r="A50" s="51">
        <v>816005003</v>
      </c>
      <c r="B50" s="51" t="s">
        <v>43</v>
      </c>
      <c r="C50" s="51" t="s">
        <v>11</v>
      </c>
      <c r="D50" s="51">
        <v>90217</v>
      </c>
      <c r="E50" s="51" t="s">
        <v>96</v>
      </c>
      <c r="F50" s="51" t="str">
        <f t="shared" si="0"/>
        <v>816005003_HCEN90217</v>
      </c>
      <c r="G50" s="52">
        <v>44897</v>
      </c>
      <c r="H50" s="52">
        <v>44938</v>
      </c>
      <c r="I50" s="55">
        <v>6000</v>
      </c>
      <c r="J50" s="55">
        <v>6000</v>
      </c>
      <c r="K50" s="51" t="s">
        <v>247</v>
      </c>
      <c r="L50" s="51"/>
      <c r="M50" s="51"/>
      <c r="N50" s="55">
        <v>6000</v>
      </c>
      <c r="O50" s="55">
        <v>6000</v>
      </c>
      <c r="P50" s="55">
        <v>0</v>
      </c>
      <c r="Q50" s="63" t="s">
        <v>305</v>
      </c>
      <c r="R50" s="55">
        <v>6000</v>
      </c>
      <c r="S50" s="55">
        <v>0</v>
      </c>
      <c r="T50" s="55"/>
      <c r="U50" s="51"/>
      <c r="V50" s="55">
        <v>0</v>
      </c>
      <c r="W50" s="51"/>
      <c r="X50" s="51"/>
      <c r="Y50" s="52">
        <v>45169</v>
      </c>
    </row>
    <row r="51" spans="1:25" hidden="1" x14ac:dyDescent="0.25">
      <c r="A51" s="51">
        <v>816005003</v>
      </c>
      <c r="B51" s="51" t="s">
        <v>43</v>
      </c>
      <c r="C51" s="51" t="s">
        <v>11</v>
      </c>
      <c r="D51" s="51">
        <v>91833</v>
      </c>
      <c r="E51" s="51" t="s">
        <v>97</v>
      </c>
      <c r="F51" s="51" t="str">
        <f t="shared" si="0"/>
        <v>816005003_HCEN91833</v>
      </c>
      <c r="G51" s="52">
        <v>44917</v>
      </c>
      <c r="H51" s="52">
        <v>44938</v>
      </c>
      <c r="I51" s="55">
        <v>149000</v>
      </c>
      <c r="J51" s="55">
        <v>149000</v>
      </c>
      <c r="K51" s="51" t="s">
        <v>247</v>
      </c>
      <c r="L51" s="51"/>
      <c r="M51" s="51"/>
      <c r="N51" s="55">
        <v>149000</v>
      </c>
      <c r="O51" s="55">
        <v>149000</v>
      </c>
      <c r="P51" s="55">
        <v>0</v>
      </c>
      <c r="Q51" s="63" t="s">
        <v>306</v>
      </c>
      <c r="R51" s="55">
        <v>149000</v>
      </c>
      <c r="S51" s="55">
        <v>0</v>
      </c>
      <c r="T51" s="55"/>
      <c r="U51" s="51"/>
      <c r="V51" s="55">
        <v>0</v>
      </c>
      <c r="W51" s="51"/>
      <c r="X51" s="51"/>
      <c r="Y51" s="52">
        <v>45169</v>
      </c>
    </row>
    <row r="52" spans="1:25" hidden="1" x14ac:dyDescent="0.25">
      <c r="A52" s="51">
        <v>816005003</v>
      </c>
      <c r="B52" s="51" t="s">
        <v>43</v>
      </c>
      <c r="C52" s="51" t="s">
        <v>11</v>
      </c>
      <c r="D52" s="51">
        <v>91042</v>
      </c>
      <c r="E52" s="51" t="s">
        <v>98</v>
      </c>
      <c r="F52" s="51" t="str">
        <f t="shared" si="0"/>
        <v>816005003_HCEN91042</v>
      </c>
      <c r="G52" s="52">
        <v>44909</v>
      </c>
      <c r="H52" s="52">
        <v>44938</v>
      </c>
      <c r="I52" s="55">
        <v>85300</v>
      </c>
      <c r="J52" s="55">
        <v>85300</v>
      </c>
      <c r="K52" s="51" t="s">
        <v>247</v>
      </c>
      <c r="L52" s="51"/>
      <c r="M52" s="51"/>
      <c r="N52" s="55">
        <v>85300</v>
      </c>
      <c r="O52" s="55">
        <v>85300</v>
      </c>
      <c r="P52" s="55">
        <v>0</v>
      </c>
      <c r="Q52" s="63" t="s">
        <v>307</v>
      </c>
      <c r="R52" s="55">
        <v>85300</v>
      </c>
      <c r="S52" s="55">
        <v>0</v>
      </c>
      <c r="T52" s="55"/>
      <c r="U52" s="51"/>
      <c r="V52" s="55">
        <v>0</v>
      </c>
      <c r="W52" s="51"/>
      <c r="X52" s="51"/>
      <c r="Y52" s="52">
        <v>45169</v>
      </c>
    </row>
    <row r="53" spans="1:25" hidden="1" x14ac:dyDescent="0.25">
      <c r="A53" s="51">
        <v>816005003</v>
      </c>
      <c r="B53" s="51" t="s">
        <v>43</v>
      </c>
      <c r="C53" s="51" t="s">
        <v>10</v>
      </c>
      <c r="D53" s="51">
        <v>24775</v>
      </c>
      <c r="E53" s="51" t="s">
        <v>99</v>
      </c>
      <c r="F53" s="51" t="str">
        <f t="shared" si="0"/>
        <v>816005003_HKEN24775</v>
      </c>
      <c r="G53" s="52">
        <v>44957</v>
      </c>
      <c r="H53" s="52">
        <v>44967</v>
      </c>
      <c r="I53" s="55">
        <v>140182</v>
      </c>
      <c r="J53" s="55">
        <v>140182</v>
      </c>
      <c r="K53" s="51" t="s">
        <v>247</v>
      </c>
      <c r="L53" s="51"/>
      <c r="M53" s="51"/>
      <c r="N53" s="55">
        <v>140182</v>
      </c>
      <c r="O53" s="55">
        <v>140182</v>
      </c>
      <c r="P53" s="55">
        <v>0</v>
      </c>
      <c r="Q53" s="63" t="s">
        <v>308</v>
      </c>
      <c r="R53" s="55">
        <v>140182</v>
      </c>
      <c r="S53" s="55">
        <v>0</v>
      </c>
      <c r="T53" s="55"/>
      <c r="U53" s="51"/>
      <c r="V53" s="55">
        <v>0</v>
      </c>
      <c r="W53" s="51"/>
      <c r="X53" s="51"/>
      <c r="Y53" s="52">
        <v>45169</v>
      </c>
    </row>
    <row r="54" spans="1:25" hidden="1" x14ac:dyDescent="0.25">
      <c r="A54" s="51">
        <v>816005003</v>
      </c>
      <c r="B54" s="51" t="s">
        <v>43</v>
      </c>
      <c r="C54" s="51" t="s">
        <v>12</v>
      </c>
      <c r="D54" s="51">
        <v>44594</v>
      </c>
      <c r="E54" s="51" t="s">
        <v>100</v>
      </c>
      <c r="F54" s="51" t="str">
        <f t="shared" si="0"/>
        <v>816005003_HSAJ44594</v>
      </c>
      <c r="G54" s="52">
        <v>45015</v>
      </c>
      <c r="H54" s="52">
        <v>45068</v>
      </c>
      <c r="I54" s="55">
        <v>88700</v>
      </c>
      <c r="J54" s="55">
        <v>88700</v>
      </c>
      <c r="K54" s="51" t="s">
        <v>247</v>
      </c>
      <c r="L54" s="51"/>
      <c r="M54" s="51"/>
      <c r="N54" s="55">
        <v>88700</v>
      </c>
      <c r="O54" s="55">
        <v>88700</v>
      </c>
      <c r="P54" s="55">
        <v>0</v>
      </c>
      <c r="Q54" s="63" t="s">
        <v>309</v>
      </c>
      <c r="R54" s="55">
        <v>88700</v>
      </c>
      <c r="S54" s="55">
        <v>0</v>
      </c>
      <c r="T54" s="55"/>
      <c r="U54" s="51"/>
      <c r="V54" s="55">
        <v>0</v>
      </c>
      <c r="W54" s="51"/>
      <c r="X54" s="51"/>
      <c r="Y54" s="52">
        <v>45169</v>
      </c>
    </row>
    <row r="55" spans="1:25" hidden="1" x14ac:dyDescent="0.25">
      <c r="A55" s="51">
        <v>816005003</v>
      </c>
      <c r="B55" s="51" t="s">
        <v>43</v>
      </c>
      <c r="C55" s="51" t="s">
        <v>12</v>
      </c>
      <c r="D55" s="51">
        <v>45396</v>
      </c>
      <c r="E55" s="51" t="s">
        <v>101</v>
      </c>
      <c r="F55" s="51" t="str">
        <f t="shared" si="0"/>
        <v>816005003_HSAJ45396</v>
      </c>
      <c r="G55" s="52">
        <v>45033</v>
      </c>
      <c r="H55" s="52">
        <v>45065</v>
      </c>
      <c r="I55" s="55">
        <v>271400</v>
      </c>
      <c r="J55" s="55">
        <v>271400</v>
      </c>
      <c r="K55" s="51" t="s">
        <v>247</v>
      </c>
      <c r="L55" s="51"/>
      <c r="M55" s="51"/>
      <c r="N55" s="55">
        <v>271400</v>
      </c>
      <c r="O55" s="55">
        <v>271400</v>
      </c>
      <c r="P55" s="55">
        <v>0</v>
      </c>
      <c r="Q55" s="63" t="s">
        <v>310</v>
      </c>
      <c r="R55" s="55">
        <v>271400</v>
      </c>
      <c r="S55" s="55">
        <v>0</v>
      </c>
      <c r="T55" s="55"/>
      <c r="U55" s="51"/>
      <c r="V55" s="55">
        <v>0</v>
      </c>
      <c r="W55" s="51"/>
      <c r="X55" s="51"/>
      <c r="Y55" s="52">
        <v>45169</v>
      </c>
    </row>
    <row r="56" spans="1:25" hidden="1" x14ac:dyDescent="0.25">
      <c r="A56" s="51">
        <v>816005003</v>
      </c>
      <c r="B56" s="51" t="s">
        <v>43</v>
      </c>
      <c r="C56" s="51" t="s">
        <v>12</v>
      </c>
      <c r="D56" s="51">
        <v>51668</v>
      </c>
      <c r="E56" s="51" t="s">
        <v>102</v>
      </c>
      <c r="F56" s="51" t="str">
        <f t="shared" si="0"/>
        <v>816005003_HSAJ51668</v>
      </c>
      <c r="G56" s="52">
        <v>45115</v>
      </c>
      <c r="H56" s="52">
        <v>45152.699255405096</v>
      </c>
      <c r="I56" s="55">
        <v>127600</v>
      </c>
      <c r="J56" s="55">
        <v>127600</v>
      </c>
      <c r="K56" s="51" t="s">
        <v>247</v>
      </c>
      <c r="L56" s="51"/>
      <c r="M56" s="51"/>
      <c r="N56" s="55">
        <v>0</v>
      </c>
      <c r="O56" s="55">
        <v>0</v>
      </c>
      <c r="P56" s="55">
        <v>0</v>
      </c>
      <c r="Q56" s="63" t="s">
        <v>441</v>
      </c>
      <c r="R56" s="55">
        <v>0</v>
      </c>
      <c r="S56" s="55">
        <v>0</v>
      </c>
      <c r="T56" s="55"/>
      <c r="U56" s="51"/>
      <c r="V56" s="55">
        <v>0</v>
      </c>
      <c r="W56" s="51"/>
      <c r="X56" s="51"/>
      <c r="Y56" s="52">
        <v>45169</v>
      </c>
    </row>
    <row r="57" spans="1:25" hidden="1" x14ac:dyDescent="0.25">
      <c r="A57" s="51">
        <v>816005003</v>
      </c>
      <c r="B57" s="51" t="s">
        <v>43</v>
      </c>
      <c r="C57" s="51" t="s">
        <v>12</v>
      </c>
      <c r="D57" s="51">
        <v>50998</v>
      </c>
      <c r="E57" s="51" t="s">
        <v>103</v>
      </c>
      <c r="F57" s="51" t="str">
        <f t="shared" si="0"/>
        <v>816005003_HSAJ50998</v>
      </c>
      <c r="G57" s="52">
        <v>45108</v>
      </c>
      <c r="H57" s="52">
        <v>45153.415329016207</v>
      </c>
      <c r="I57" s="55">
        <v>6700</v>
      </c>
      <c r="J57" s="55">
        <v>6700</v>
      </c>
      <c r="K57" s="51" t="s">
        <v>247</v>
      </c>
      <c r="L57" s="51"/>
      <c r="M57" s="51"/>
      <c r="N57" s="55">
        <v>0</v>
      </c>
      <c r="O57" s="55">
        <v>0</v>
      </c>
      <c r="P57" s="55">
        <v>0</v>
      </c>
      <c r="Q57" s="63" t="s">
        <v>442</v>
      </c>
      <c r="R57" s="55">
        <v>0</v>
      </c>
      <c r="S57" s="55">
        <v>0</v>
      </c>
      <c r="T57" s="55"/>
      <c r="U57" s="51"/>
      <c r="V57" s="55">
        <v>0</v>
      </c>
      <c r="W57" s="51"/>
      <c r="X57" s="51"/>
      <c r="Y57" s="52">
        <v>45169</v>
      </c>
    </row>
    <row r="58" spans="1:25" hidden="1" x14ac:dyDescent="0.25">
      <c r="A58" s="51">
        <v>816005003</v>
      </c>
      <c r="B58" s="51" t="s">
        <v>43</v>
      </c>
      <c r="C58" s="51" t="s">
        <v>11</v>
      </c>
      <c r="D58" s="51">
        <v>104304</v>
      </c>
      <c r="E58" s="51" t="s">
        <v>104</v>
      </c>
      <c r="F58" s="51" t="str">
        <f t="shared" si="0"/>
        <v>816005003_HCEN104304</v>
      </c>
      <c r="G58" s="52">
        <v>45111</v>
      </c>
      <c r="H58" s="52">
        <v>45153.428742361109</v>
      </c>
      <c r="I58" s="55">
        <v>33500</v>
      </c>
      <c r="J58" s="55">
        <v>33500</v>
      </c>
      <c r="K58" s="51" t="s">
        <v>247</v>
      </c>
      <c r="L58" s="51"/>
      <c r="M58" s="51"/>
      <c r="N58" s="55">
        <v>0</v>
      </c>
      <c r="O58" s="55">
        <v>0</v>
      </c>
      <c r="P58" s="55">
        <v>0</v>
      </c>
      <c r="Q58" s="63" t="s">
        <v>443</v>
      </c>
      <c r="R58" s="55">
        <v>0</v>
      </c>
      <c r="S58" s="55">
        <v>0</v>
      </c>
      <c r="T58" s="55"/>
      <c r="U58" s="51"/>
      <c r="V58" s="55">
        <v>0</v>
      </c>
      <c r="W58" s="51"/>
      <c r="X58" s="51"/>
      <c r="Y58" s="52">
        <v>45169</v>
      </c>
    </row>
    <row r="59" spans="1:25" hidden="1" x14ac:dyDescent="0.25">
      <c r="A59" s="51">
        <v>816005003</v>
      </c>
      <c r="B59" s="51" t="s">
        <v>43</v>
      </c>
      <c r="C59" s="51" t="s">
        <v>11</v>
      </c>
      <c r="D59" s="51">
        <v>103627</v>
      </c>
      <c r="E59" s="51" t="s">
        <v>105</v>
      </c>
      <c r="F59" s="51" t="str">
        <f t="shared" si="0"/>
        <v>816005003_HCEN103627</v>
      </c>
      <c r="G59" s="52">
        <v>45098</v>
      </c>
      <c r="H59" s="52">
        <v>45139.291666666664</v>
      </c>
      <c r="I59" s="55">
        <v>6700</v>
      </c>
      <c r="J59" s="55">
        <v>6700</v>
      </c>
      <c r="K59" s="51" t="s">
        <v>34</v>
      </c>
      <c r="L59" s="51"/>
      <c r="M59" s="51"/>
      <c r="N59" s="55">
        <v>0</v>
      </c>
      <c r="O59" s="55">
        <v>0</v>
      </c>
      <c r="P59" s="55">
        <v>0</v>
      </c>
      <c r="Q59" s="63"/>
      <c r="R59" s="55">
        <v>0</v>
      </c>
      <c r="S59" s="55">
        <v>0</v>
      </c>
      <c r="T59" s="55"/>
      <c r="U59" s="51"/>
      <c r="V59" s="55">
        <v>0</v>
      </c>
      <c r="W59" s="51"/>
      <c r="X59" s="51"/>
      <c r="Y59" s="52">
        <v>45169</v>
      </c>
    </row>
    <row r="60" spans="1:25" hidden="1" x14ac:dyDescent="0.25">
      <c r="A60" s="51">
        <v>816005003</v>
      </c>
      <c r="B60" s="51" t="s">
        <v>43</v>
      </c>
      <c r="C60" s="51" t="s">
        <v>11</v>
      </c>
      <c r="D60" s="51">
        <v>68049</v>
      </c>
      <c r="E60" s="51" t="s">
        <v>106</v>
      </c>
      <c r="F60" s="51" t="str">
        <f t="shared" si="0"/>
        <v>816005003_HCEN68049</v>
      </c>
      <c r="G60" s="52">
        <v>44655</v>
      </c>
      <c r="H60" s="52">
        <v>44730</v>
      </c>
      <c r="I60" s="55">
        <v>58000</v>
      </c>
      <c r="J60" s="55">
        <v>58000</v>
      </c>
      <c r="K60" s="51" t="s">
        <v>247</v>
      </c>
      <c r="L60" s="51"/>
      <c r="M60" s="51"/>
      <c r="N60" s="55">
        <v>8000</v>
      </c>
      <c r="O60" s="55">
        <v>8000</v>
      </c>
      <c r="P60" s="55">
        <v>0</v>
      </c>
      <c r="Q60" s="63" t="s">
        <v>311</v>
      </c>
      <c r="R60" s="55">
        <v>8000</v>
      </c>
      <c r="S60" s="55">
        <v>0</v>
      </c>
      <c r="T60" s="55"/>
      <c r="U60" s="51"/>
      <c r="V60" s="55">
        <v>0</v>
      </c>
      <c r="W60" s="51"/>
      <c r="X60" s="51"/>
      <c r="Y60" s="52">
        <v>45169</v>
      </c>
    </row>
    <row r="61" spans="1:25" hidden="1" x14ac:dyDescent="0.25">
      <c r="A61" s="51">
        <v>816005003</v>
      </c>
      <c r="B61" s="51" t="s">
        <v>43</v>
      </c>
      <c r="C61" s="51" t="s">
        <v>10</v>
      </c>
      <c r="D61" s="51">
        <v>19329</v>
      </c>
      <c r="E61" s="51" t="s">
        <v>107</v>
      </c>
      <c r="F61" s="51" t="str">
        <f t="shared" si="0"/>
        <v>816005003_HKEN19329</v>
      </c>
      <c r="G61" s="52">
        <v>44756</v>
      </c>
      <c r="H61" s="52">
        <v>45030</v>
      </c>
      <c r="I61" s="55">
        <v>149944</v>
      </c>
      <c r="J61" s="55">
        <v>149944</v>
      </c>
      <c r="K61" s="51" t="s">
        <v>247</v>
      </c>
      <c r="L61" s="51"/>
      <c r="M61" s="51"/>
      <c r="N61" s="55">
        <v>149944</v>
      </c>
      <c r="O61" s="55">
        <v>149944</v>
      </c>
      <c r="P61" s="55">
        <v>0</v>
      </c>
      <c r="Q61" s="63" t="s">
        <v>312</v>
      </c>
      <c r="R61" s="55">
        <v>149944</v>
      </c>
      <c r="S61" s="55">
        <v>0</v>
      </c>
      <c r="T61" s="55"/>
      <c r="U61" s="51"/>
      <c r="V61" s="55">
        <v>0</v>
      </c>
      <c r="W61" s="51"/>
      <c r="X61" s="51"/>
      <c r="Y61" s="52">
        <v>45169</v>
      </c>
    </row>
    <row r="62" spans="1:25" x14ac:dyDescent="0.25">
      <c r="A62" s="51">
        <v>816005003</v>
      </c>
      <c r="B62" s="51" t="s">
        <v>43</v>
      </c>
      <c r="C62" s="51" t="s">
        <v>12</v>
      </c>
      <c r="D62" s="51">
        <v>71917</v>
      </c>
      <c r="E62" s="51" t="s">
        <v>252</v>
      </c>
      <c r="F62" s="51" t="str">
        <f t="shared" si="0"/>
        <v>816005003_HSAJ71917</v>
      </c>
      <c r="G62" s="52">
        <v>44698</v>
      </c>
      <c r="H62" s="52">
        <v>44774</v>
      </c>
      <c r="I62" s="55">
        <v>77700</v>
      </c>
      <c r="J62" s="55">
        <v>77700</v>
      </c>
      <c r="K62" s="51" t="s">
        <v>247</v>
      </c>
      <c r="L62" s="51"/>
      <c r="M62" s="51"/>
      <c r="N62" s="55">
        <v>77700</v>
      </c>
      <c r="O62" s="55">
        <v>77700</v>
      </c>
      <c r="P62" s="55">
        <v>0</v>
      </c>
      <c r="Q62" s="63" t="s">
        <v>313</v>
      </c>
      <c r="R62" s="55">
        <v>77700</v>
      </c>
      <c r="S62" s="55">
        <v>0</v>
      </c>
      <c r="T62" s="55"/>
      <c r="U62" s="51"/>
      <c r="V62" s="55">
        <v>0</v>
      </c>
      <c r="W62" s="51"/>
      <c r="X62" s="51"/>
      <c r="Y62" s="52">
        <v>45169</v>
      </c>
    </row>
    <row r="63" spans="1:25" hidden="1" x14ac:dyDescent="0.25">
      <c r="A63" s="51">
        <v>816005003</v>
      </c>
      <c r="B63" s="51" t="s">
        <v>43</v>
      </c>
      <c r="C63" s="51" t="s">
        <v>11</v>
      </c>
      <c r="D63" s="51">
        <v>77426</v>
      </c>
      <c r="E63" s="51" t="s">
        <v>108</v>
      </c>
      <c r="F63" s="51" t="str">
        <f t="shared" si="0"/>
        <v>816005003_HCEN77426</v>
      </c>
      <c r="G63" s="52">
        <v>44756</v>
      </c>
      <c r="H63" s="52">
        <v>45030</v>
      </c>
      <c r="I63" s="55">
        <v>280400</v>
      </c>
      <c r="J63" s="55">
        <v>280400</v>
      </c>
      <c r="K63" s="51" t="s">
        <v>247</v>
      </c>
      <c r="L63" s="51"/>
      <c r="M63" s="51"/>
      <c r="N63" s="55">
        <v>280400</v>
      </c>
      <c r="O63" s="55">
        <v>280400</v>
      </c>
      <c r="P63" s="55">
        <v>0</v>
      </c>
      <c r="Q63" s="63" t="s">
        <v>314</v>
      </c>
      <c r="R63" s="55">
        <v>280400</v>
      </c>
      <c r="S63" s="55">
        <v>0</v>
      </c>
      <c r="T63" s="55"/>
      <c r="U63" s="51"/>
      <c r="V63" s="55">
        <v>0</v>
      </c>
      <c r="W63" s="51"/>
      <c r="X63" s="51"/>
      <c r="Y63" s="52">
        <v>45169</v>
      </c>
    </row>
    <row r="64" spans="1:25" hidden="1" x14ac:dyDescent="0.25">
      <c r="A64" s="51">
        <v>816005003</v>
      </c>
      <c r="B64" s="51" t="s">
        <v>43</v>
      </c>
      <c r="C64" s="51" t="s">
        <v>12</v>
      </c>
      <c r="D64" s="51">
        <v>31140</v>
      </c>
      <c r="E64" s="51" t="s">
        <v>109</v>
      </c>
      <c r="F64" s="51" t="str">
        <f t="shared" si="0"/>
        <v>816005003_HSAJ31140</v>
      </c>
      <c r="G64" s="52">
        <v>44777</v>
      </c>
      <c r="H64" s="52">
        <v>44853</v>
      </c>
      <c r="I64" s="55">
        <v>191800</v>
      </c>
      <c r="J64" s="55">
        <v>191800</v>
      </c>
      <c r="K64" s="51" t="s">
        <v>247</v>
      </c>
      <c r="L64" s="51"/>
      <c r="M64" s="51"/>
      <c r="N64" s="55">
        <v>191800</v>
      </c>
      <c r="O64" s="55">
        <v>191800</v>
      </c>
      <c r="P64" s="55">
        <v>0</v>
      </c>
      <c r="Q64" s="63" t="s">
        <v>315</v>
      </c>
      <c r="R64" s="55">
        <v>191800</v>
      </c>
      <c r="S64" s="55">
        <v>0</v>
      </c>
      <c r="T64" s="55"/>
      <c r="U64" s="51"/>
      <c r="V64" s="55">
        <v>0</v>
      </c>
      <c r="W64" s="51"/>
      <c r="X64" s="51"/>
      <c r="Y64" s="52">
        <v>45169</v>
      </c>
    </row>
    <row r="65" spans="1:25" hidden="1" x14ac:dyDescent="0.25">
      <c r="A65" s="51">
        <v>816005003</v>
      </c>
      <c r="B65" s="51" t="s">
        <v>43</v>
      </c>
      <c r="C65" s="51" t="s">
        <v>12</v>
      </c>
      <c r="D65" s="51">
        <v>35378</v>
      </c>
      <c r="E65" s="51" t="s">
        <v>110</v>
      </c>
      <c r="F65" s="51" t="str">
        <f t="shared" si="0"/>
        <v>816005003_HSAJ35378</v>
      </c>
      <c r="G65" s="52">
        <v>44863</v>
      </c>
      <c r="H65" s="52">
        <v>44883</v>
      </c>
      <c r="I65" s="55">
        <v>118794</v>
      </c>
      <c r="J65" s="55">
        <v>118794</v>
      </c>
      <c r="K65" s="51" t="s">
        <v>247</v>
      </c>
      <c r="L65" s="51"/>
      <c r="M65" s="51"/>
      <c r="N65" s="55">
        <v>118794</v>
      </c>
      <c r="O65" s="55">
        <v>118794</v>
      </c>
      <c r="P65" s="55">
        <v>0</v>
      </c>
      <c r="Q65" s="63" t="s">
        <v>316</v>
      </c>
      <c r="R65" s="55">
        <v>118794</v>
      </c>
      <c r="S65" s="55">
        <v>0</v>
      </c>
      <c r="T65" s="55"/>
      <c r="U65" s="51"/>
      <c r="V65" s="55">
        <v>0</v>
      </c>
      <c r="W65" s="51"/>
      <c r="X65" s="51"/>
      <c r="Y65" s="52">
        <v>45169</v>
      </c>
    </row>
    <row r="66" spans="1:25" hidden="1" x14ac:dyDescent="0.25">
      <c r="A66" s="51">
        <v>816005003</v>
      </c>
      <c r="B66" s="51" t="s">
        <v>43</v>
      </c>
      <c r="C66" s="51" t="s">
        <v>12</v>
      </c>
      <c r="D66" s="51">
        <v>34831</v>
      </c>
      <c r="E66" s="51" t="s">
        <v>111</v>
      </c>
      <c r="F66" s="51" t="str">
        <f t="shared" si="0"/>
        <v>816005003_HSAJ34831</v>
      </c>
      <c r="G66" s="52">
        <v>44852</v>
      </c>
      <c r="H66" s="52">
        <v>44883</v>
      </c>
      <c r="I66" s="55">
        <v>56300</v>
      </c>
      <c r="J66" s="55">
        <v>56300</v>
      </c>
      <c r="K66" s="51" t="s">
        <v>247</v>
      </c>
      <c r="L66" s="51"/>
      <c r="M66" s="51"/>
      <c r="N66" s="55">
        <v>56300</v>
      </c>
      <c r="O66" s="55">
        <v>56300</v>
      </c>
      <c r="P66" s="55">
        <v>0</v>
      </c>
      <c r="Q66" s="63" t="s">
        <v>317</v>
      </c>
      <c r="R66" s="55">
        <v>56300</v>
      </c>
      <c r="S66" s="55">
        <v>0</v>
      </c>
      <c r="T66" s="55"/>
      <c r="U66" s="51"/>
      <c r="V66" s="55">
        <v>0</v>
      </c>
      <c r="W66" s="51"/>
      <c r="X66" s="51"/>
      <c r="Y66" s="52">
        <v>45169</v>
      </c>
    </row>
    <row r="67" spans="1:25" hidden="1" x14ac:dyDescent="0.25">
      <c r="A67" s="51">
        <v>816005003</v>
      </c>
      <c r="B67" s="51" t="s">
        <v>43</v>
      </c>
      <c r="C67" s="51" t="s">
        <v>12</v>
      </c>
      <c r="D67" s="51">
        <v>35509</v>
      </c>
      <c r="E67" s="51" t="s">
        <v>112</v>
      </c>
      <c r="F67" s="51" t="str">
        <f t="shared" si="0"/>
        <v>816005003_HSAJ35509</v>
      </c>
      <c r="G67" s="52">
        <v>44866</v>
      </c>
      <c r="H67" s="52">
        <v>45030</v>
      </c>
      <c r="I67" s="55">
        <v>56300</v>
      </c>
      <c r="J67" s="55">
        <v>56300</v>
      </c>
      <c r="K67" s="51" t="s">
        <v>247</v>
      </c>
      <c r="L67" s="51"/>
      <c r="M67" s="51"/>
      <c r="N67" s="55">
        <v>56300</v>
      </c>
      <c r="O67" s="55">
        <v>56300</v>
      </c>
      <c r="P67" s="55">
        <v>0</v>
      </c>
      <c r="Q67" s="63" t="s">
        <v>318</v>
      </c>
      <c r="R67" s="55">
        <v>56300</v>
      </c>
      <c r="S67" s="55">
        <v>0</v>
      </c>
      <c r="T67" s="55"/>
      <c r="U67" s="51"/>
      <c r="V67" s="55">
        <v>0</v>
      </c>
      <c r="W67" s="51"/>
      <c r="X67" s="51"/>
      <c r="Y67" s="52">
        <v>45169</v>
      </c>
    </row>
    <row r="68" spans="1:25" hidden="1" x14ac:dyDescent="0.25">
      <c r="A68" s="51">
        <v>816005003</v>
      </c>
      <c r="B68" s="51" t="s">
        <v>43</v>
      </c>
      <c r="C68" s="51" t="s">
        <v>12</v>
      </c>
      <c r="D68" s="51">
        <v>36409</v>
      </c>
      <c r="E68" s="51" t="s">
        <v>113</v>
      </c>
      <c r="F68" s="51" t="str">
        <f t="shared" ref="F68:F131" si="1">CONCATENATE(A68,"_",E68)</f>
        <v>816005003_HSAJ36409</v>
      </c>
      <c r="G68" s="52">
        <v>44880</v>
      </c>
      <c r="H68" s="52">
        <v>45030</v>
      </c>
      <c r="I68" s="55">
        <v>100000</v>
      </c>
      <c r="J68" s="55">
        <v>100000</v>
      </c>
      <c r="K68" s="51" t="s">
        <v>247</v>
      </c>
      <c r="L68" s="51"/>
      <c r="M68" s="51"/>
      <c r="N68" s="55">
        <v>100000</v>
      </c>
      <c r="O68" s="55">
        <v>100000</v>
      </c>
      <c r="P68" s="55">
        <v>0</v>
      </c>
      <c r="Q68" s="63" t="s">
        <v>319</v>
      </c>
      <c r="R68" s="55">
        <v>100000</v>
      </c>
      <c r="S68" s="55">
        <v>0</v>
      </c>
      <c r="T68" s="55"/>
      <c r="U68" s="51"/>
      <c r="V68" s="55">
        <v>0</v>
      </c>
      <c r="W68" s="51"/>
      <c r="X68" s="51"/>
      <c r="Y68" s="52">
        <v>45169</v>
      </c>
    </row>
    <row r="69" spans="1:25" hidden="1" x14ac:dyDescent="0.25">
      <c r="A69" s="51">
        <v>816005003</v>
      </c>
      <c r="B69" s="51" t="s">
        <v>43</v>
      </c>
      <c r="C69" s="51" t="s">
        <v>11</v>
      </c>
      <c r="D69" s="51">
        <v>89815</v>
      </c>
      <c r="E69" s="51" t="s">
        <v>114</v>
      </c>
      <c r="F69" s="51" t="str">
        <f t="shared" si="1"/>
        <v>816005003_HCEN89815</v>
      </c>
      <c r="G69" s="52">
        <v>44894</v>
      </c>
      <c r="H69" s="52">
        <v>45030</v>
      </c>
      <c r="I69" s="55">
        <v>6000</v>
      </c>
      <c r="J69" s="55">
        <v>6000</v>
      </c>
      <c r="K69" s="51" t="s">
        <v>247</v>
      </c>
      <c r="L69" s="51"/>
      <c r="M69" s="51"/>
      <c r="N69" s="55">
        <v>6000</v>
      </c>
      <c r="O69" s="55">
        <v>6000</v>
      </c>
      <c r="P69" s="55">
        <v>0</v>
      </c>
      <c r="Q69" s="63" t="s">
        <v>320</v>
      </c>
      <c r="R69" s="55">
        <v>6000</v>
      </c>
      <c r="S69" s="55">
        <v>0</v>
      </c>
      <c r="T69" s="55"/>
      <c r="U69" s="51"/>
      <c r="V69" s="55">
        <v>0</v>
      </c>
      <c r="W69" s="51"/>
      <c r="X69" s="51"/>
      <c r="Y69" s="52">
        <v>45169</v>
      </c>
    </row>
    <row r="70" spans="1:25" hidden="1" x14ac:dyDescent="0.25">
      <c r="A70" s="51">
        <v>816005003</v>
      </c>
      <c r="B70" s="51" t="s">
        <v>43</v>
      </c>
      <c r="C70" s="51" t="s">
        <v>12</v>
      </c>
      <c r="D70" s="51">
        <v>38050</v>
      </c>
      <c r="E70" s="51" t="s">
        <v>115</v>
      </c>
      <c r="F70" s="51" t="str">
        <f t="shared" si="1"/>
        <v>816005003_HSAJ38050</v>
      </c>
      <c r="G70" s="52">
        <v>44910</v>
      </c>
      <c r="H70" s="52">
        <v>44938</v>
      </c>
      <c r="I70" s="55">
        <v>78300</v>
      </c>
      <c r="J70" s="55">
        <v>78300</v>
      </c>
      <c r="K70" s="51" t="s">
        <v>247</v>
      </c>
      <c r="L70" s="51"/>
      <c r="M70" s="51"/>
      <c r="N70" s="55">
        <v>78300</v>
      </c>
      <c r="O70" s="55">
        <v>78300</v>
      </c>
      <c r="P70" s="55">
        <v>0</v>
      </c>
      <c r="Q70" s="63" t="s">
        <v>321</v>
      </c>
      <c r="R70" s="55">
        <v>78300</v>
      </c>
      <c r="S70" s="55">
        <v>0</v>
      </c>
      <c r="T70" s="55"/>
      <c r="U70" s="51"/>
      <c r="V70" s="55">
        <v>0</v>
      </c>
      <c r="W70" s="51"/>
      <c r="X70" s="51"/>
      <c r="Y70" s="52">
        <v>45169</v>
      </c>
    </row>
    <row r="71" spans="1:25" hidden="1" x14ac:dyDescent="0.25">
      <c r="A71" s="51">
        <v>816005003</v>
      </c>
      <c r="B71" s="51" t="s">
        <v>43</v>
      </c>
      <c r="C71" s="51" t="s">
        <v>11</v>
      </c>
      <c r="D71" s="51">
        <v>82270</v>
      </c>
      <c r="E71" s="51" t="s">
        <v>116</v>
      </c>
      <c r="F71" s="51" t="str">
        <f t="shared" si="1"/>
        <v>816005003_HCEN82270</v>
      </c>
      <c r="G71" s="52">
        <v>44814</v>
      </c>
      <c r="H71" s="52">
        <v>44866</v>
      </c>
      <c r="I71" s="55">
        <v>80832</v>
      </c>
      <c r="J71" s="55">
        <v>80832</v>
      </c>
      <c r="K71" s="51" t="s">
        <v>249</v>
      </c>
      <c r="L71" s="51" t="s">
        <v>462</v>
      </c>
      <c r="M71" s="51" t="s">
        <v>463</v>
      </c>
      <c r="N71" s="55">
        <v>80832</v>
      </c>
      <c r="O71" s="55">
        <v>0</v>
      </c>
      <c r="P71" s="55">
        <v>0</v>
      </c>
      <c r="Q71" s="63" t="s">
        <v>322</v>
      </c>
      <c r="R71" s="55">
        <v>80832</v>
      </c>
      <c r="S71" s="55">
        <v>80832</v>
      </c>
      <c r="T71" s="55"/>
      <c r="U71" s="51"/>
      <c r="V71" s="55">
        <v>80832</v>
      </c>
      <c r="W71" s="51">
        <v>2201429346</v>
      </c>
      <c r="X71" s="51" t="s">
        <v>459</v>
      </c>
      <c r="Y71" s="52">
        <v>45169</v>
      </c>
    </row>
    <row r="72" spans="1:25" hidden="1" x14ac:dyDescent="0.25">
      <c r="A72" s="51">
        <v>816005003</v>
      </c>
      <c r="B72" s="51" t="s">
        <v>43</v>
      </c>
      <c r="C72" s="51" t="s">
        <v>12</v>
      </c>
      <c r="D72" s="51">
        <v>40681</v>
      </c>
      <c r="E72" s="51" t="s">
        <v>117</v>
      </c>
      <c r="F72" s="51" t="str">
        <f t="shared" si="1"/>
        <v>816005003_HSAJ40681</v>
      </c>
      <c r="G72" s="52">
        <v>44961</v>
      </c>
      <c r="H72" s="52">
        <v>45007</v>
      </c>
      <c r="I72" s="55">
        <v>6700</v>
      </c>
      <c r="J72" s="55">
        <v>6700</v>
      </c>
      <c r="K72" s="51" t="s">
        <v>247</v>
      </c>
      <c r="L72" s="51"/>
      <c r="M72" s="51"/>
      <c r="N72" s="55">
        <v>6700</v>
      </c>
      <c r="O72" s="55">
        <v>6700</v>
      </c>
      <c r="P72" s="55">
        <v>0</v>
      </c>
      <c r="Q72" s="63" t="s">
        <v>323</v>
      </c>
      <c r="R72" s="55">
        <v>6700</v>
      </c>
      <c r="S72" s="55">
        <v>0</v>
      </c>
      <c r="T72" s="55"/>
      <c r="U72" s="51"/>
      <c r="V72" s="55">
        <v>0</v>
      </c>
      <c r="W72" s="51"/>
      <c r="X72" s="51"/>
      <c r="Y72" s="52">
        <v>45169</v>
      </c>
    </row>
    <row r="73" spans="1:25" hidden="1" x14ac:dyDescent="0.25">
      <c r="A73" s="51">
        <v>816005003</v>
      </c>
      <c r="B73" s="51" t="s">
        <v>43</v>
      </c>
      <c r="C73" s="51" t="s">
        <v>12</v>
      </c>
      <c r="D73" s="51">
        <v>43182</v>
      </c>
      <c r="E73" s="51" t="s">
        <v>118</v>
      </c>
      <c r="F73" s="51" t="str">
        <f t="shared" si="1"/>
        <v>816005003_HSAJ43182</v>
      </c>
      <c r="G73" s="52">
        <v>44991</v>
      </c>
      <c r="H73" s="52">
        <v>45068</v>
      </c>
      <c r="I73" s="55">
        <v>87702</v>
      </c>
      <c r="J73" s="55">
        <v>87702</v>
      </c>
      <c r="K73" s="51" t="s">
        <v>247</v>
      </c>
      <c r="L73" s="51"/>
      <c r="M73" s="51"/>
      <c r="N73" s="55">
        <v>87702</v>
      </c>
      <c r="O73" s="55">
        <v>87702</v>
      </c>
      <c r="P73" s="55">
        <v>0</v>
      </c>
      <c r="Q73" s="63" t="s">
        <v>324</v>
      </c>
      <c r="R73" s="55">
        <v>87702</v>
      </c>
      <c r="S73" s="55">
        <v>0</v>
      </c>
      <c r="T73" s="55"/>
      <c r="U73" s="51"/>
      <c r="V73" s="55">
        <v>0</v>
      </c>
      <c r="W73" s="51"/>
      <c r="X73" s="51"/>
      <c r="Y73" s="52">
        <v>45169</v>
      </c>
    </row>
    <row r="74" spans="1:25" hidden="1" x14ac:dyDescent="0.25">
      <c r="A74" s="51">
        <v>816005003</v>
      </c>
      <c r="B74" s="51" t="s">
        <v>43</v>
      </c>
      <c r="C74" s="51" t="s">
        <v>11</v>
      </c>
      <c r="D74" s="51">
        <v>88665</v>
      </c>
      <c r="E74" s="51" t="s">
        <v>119</v>
      </c>
      <c r="F74" s="51" t="str">
        <f t="shared" si="1"/>
        <v>816005003_HCEN88665</v>
      </c>
      <c r="G74" s="52">
        <v>44885</v>
      </c>
      <c r="H74" s="52">
        <v>45030</v>
      </c>
      <c r="I74" s="55">
        <v>218215</v>
      </c>
      <c r="J74" s="55">
        <v>218215</v>
      </c>
      <c r="K74" s="51" t="s">
        <v>247</v>
      </c>
      <c r="L74" s="51"/>
      <c r="M74" s="51"/>
      <c r="N74" s="55">
        <v>218215</v>
      </c>
      <c r="O74" s="55">
        <v>218215</v>
      </c>
      <c r="P74" s="55">
        <v>0</v>
      </c>
      <c r="Q74" s="63" t="s">
        <v>325</v>
      </c>
      <c r="R74" s="55">
        <v>218215</v>
      </c>
      <c r="S74" s="55">
        <v>0</v>
      </c>
      <c r="T74" s="55"/>
      <c r="U74" s="51"/>
      <c r="V74" s="55">
        <v>0</v>
      </c>
      <c r="W74" s="51"/>
      <c r="X74" s="51"/>
      <c r="Y74" s="52">
        <v>45169</v>
      </c>
    </row>
    <row r="75" spans="1:25" hidden="1" x14ac:dyDescent="0.25">
      <c r="A75" s="51">
        <v>816005003</v>
      </c>
      <c r="B75" s="51" t="s">
        <v>43</v>
      </c>
      <c r="C75" s="51" t="s">
        <v>10</v>
      </c>
      <c r="D75" s="51">
        <v>24023</v>
      </c>
      <c r="E75" s="51" t="s">
        <v>120</v>
      </c>
      <c r="F75" s="51" t="str">
        <f t="shared" si="1"/>
        <v>816005003_HKEN24023</v>
      </c>
      <c r="G75" s="52">
        <v>44929</v>
      </c>
      <c r="H75" s="52">
        <v>44967</v>
      </c>
      <c r="I75" s="55">
        <v>65300</v>
      </c>
      <c r="J75" s="55">
        <v>65300</v>
      </c>
      <c r="K75" s="51" t="s">
        <v>247</v>
      </c>
      <c r="L75" s="51"/>
      <c r="M75" s="51"/>
      <c r="N75" s="55">
        <v>65300</v>
      </c>
      <c r="O75" s="55">
        <v>65300</v>
      </c>
      <c r="P75" s="55">
        <v>0</v>
      </c>
      <c r="Q75" s="63" t="s">
        <v>326</v>
      </c>
      <c r="R75" s="55">
        <v>65300</v>
      </c>
      <c r="S75" s="55">
        <v>0</v>
      </c>
      <c r="T75" s="55"/>
      <c r="U75" s="51"/>
      <c r="V75" s="55">
        <v>0</v>
      </c>
      <c r="W75" s="51"/>
      <c r="X75" s="51"/>
      <c r="Y75" s="52">
        <v>45169</v>
      </c>
    </row>
    <row r="76" spans="1:25" hidden="1" x14ac:dyDescent="0.25">
      <c r="A76" s="51">
        <v>816005003</v>
      </c>
      <c r="B76" s="51" t="s">
        <v>43</v>
      </c>
      <c r="C76" s="51" t="s">
        <v>12</v>
      </c>
      <c r="D76" s="51">
        <v>39108</v>
      </c>
      <c r="E76" s="51" t="s">
        <v>121</v>
      </c>
      <c r="F76" s="51" t="str">
        <f t="shared" si="1"/>
        <v>816005003_HSAJ39108</v>
      </c>
      <c r="G76" s="52">
        <v>44938</v>
      </c>
      <c r="H76" s="52">
        <v>44970</v>
      </c>
      <c r="I76" s="55">
        <v>24200</v>
      </c>
      <c r="J76" s="55">
        <v>24200</v>
      </c>
      <c r="K76" s="51" t="s">
        <v>247</v>
      </c>
      <c r="L76" s="51"/>
      <c r="M76" s="51"/>
      <c r="N76" s="55">
        <v>24200</v>
      </c>
      <c r="O76" s="55">
        <v>24200</v>
      </c>
      <c r="P76" s="55">
        <v>0</v>
      </c>
      <c r="Q76" s="63" t="s">
        <v>327</v>
      </c>
      <c r="R76" s="55">
        <v>24200</v>
      </c>
      <c r="S76" s="55">
        <v>0</v>
      </c>
      <c r="T76" s="55"/>
      <c r="U76" s="51"/>
      <c r="V76" s="55">
        <v>0</v>
      </c>
      <c r="W76" s="51"/>
      <c r="X76" s="51"/>
      <c r="Y76" s="52">
        <v>45169</v>
      </c>
    </row>
    <row r="77" spans="1:25" hidden="1" x14ac:dyDescent="0.25">
      <c r="A77" s="51">
        <v>816005003</v>
      </c>
      <c r="B77" s="51" t="s">
        <v>43</v>
      </c>
      <c r="C77" s="51" t="s">
        <v>11</v>
      </c>
      <c r="D77" s="51">
        <v>99490</v>
      </c>
      <c r="E77" s="51" t="s">
        <v>122</v>
      </c>
      <c r="F77" s="51" t="str">
        <f t="shared" si="1"/>
        <v>816005003_HCEN99490</v>
      </c>
      <c r="G77" s="52">
        <v>45024</v>
      </c>
      <c r="H77" s="52">
        <v>45065</v>
      </c>
      <c r="I77" s="55">
        <v>80600</v>
      </c>
      <c r="J77" s="55">
        <v>80600</v>
      </c>
      <c r="K77" s="51" t="s">
        <v>247</v>
      </c>
      <c r="L77" s="51"/>
      <c r="M77" s="51"/>
      <c r="N77" s="55">
        <v>80600</v>
      </c>
      <c r="O77" s="55">
        <v>80600</v>
      </c>
      <c r="P77" s="55">
        <v>0</v>
      </c>
      <c r="Q77" s="63" t="s">
        <v>328</v>
      </c>
      <c r="R77" s="55">
        <v>80600</v>
      </c>
      <c r="S77" s="55">
        <v>0</v>
      </c>
      <c r="T77" s="55"/>
      <c r="U77" s="51"/>
      <c r="V77" s="55">
        <v>0</v>
      </c>
      <c r="W77" s="51"/>
      <c r="X77" s="51"/>
      <c r="Y77" s="52">
        <v>45169</v>
      </c>
    </row>
    <row r="78" spans="1:25" hidden="1" x14ac:dyDescent="0.25">
      <c r="A78" s="51">
        <v>816005003</v>
      </c>
      <c r="B78" s="51" t="s">
        <v>43</v>
      </c>
      <c r="C78" s="51" t="s">
        <v>11</v>
      </c>
      <c r="D78" s="51">
        <v>93511</v>
      </c>
      <c r="E78" s="51" t="s">
        <v>123</v>
      </c>
      <c r="F78" s="51" t="str">
        <f t="shared" si="1"/>
        <v>816005003_HCEN93511</v>
      </c>
      <c r="G78" s="52">
        <v>44934</v>
      </c>
      <c r="H78" s="52">
        <v>44967</v>
      </c>
      <c r="I78" s="55">
        <v>111700</v>
      </c>
      <c r="J78" s="55">
        <v>111700</v>
      </c>
      <c r="K78" s="51" t="s">
        <v>247</v>
      </c>
      <c r="L78" s="51"/>
      <c r="M78" s="51"/>
      <c r="N78" s="55">
        <v>111700</v>
      </c>
      <c r="O78" s="55">
        <v>111700</v>
      </c>
      <c r="P78" s="55">
        <v>0</v>
      </c>
      <c r="Q78" s="63" t="s">
        <v>329</v>
      </c>
      <c r="R78" s="55">
        <v>111700</v>
      </c>
      <c r="S78" s="55">
        <v>0</v>
      </c>
      <c r="T78" s="55"/>
      <c r="U78" s="51"/>
      <c r="V78" s="55">
        <v>0</v>
      </c>
      <c r="W78" s="51"/>
      <c r="X78" s="51"/>
      <c r="Y78" s="52">
        <v>45169</v>
      </c>
    </row>
    <row r="79" spans="1:25" hidden="1" x14ac:dyDescent="0.25">
      <c r="A79" s="51">
        <v>816005003</v>
      </c>
      <c r="B79" s="51" t="s">
        <v>43</v>
      </c>
      <c r="C79" s="51" t="s">
        <v>11</v>
      </c>
      <c r="D79" s="51">
        <v>97522</v>
      </c>
      <c r="E79" s="51" t="s">
        <v>124</v>
      </c>
      <c r="F79" s="51" t="str">
        <f t="shared" si="1"/>
        <v>816005003_HCEN97522</v>
      </c>
      <c r="G79" s="52">
        <v>44987</v>
      </c>
      <c r="H79" s="52">
        <v>45068</v>
      </c>
      <c r="I79" s="55">
        <v>161900</v>
      </c>
      <c r="J79" s="55">
        <v>161900</v>
      </c>
      <c r="K79" s="51" t="s">
        <v>247</v>
      </c>
      <c r="L79" s="51"/>
      <c r="M79" s="51"/>
      <c r="N79" s="55">
        <v>161900</v>
      </c>
      <c r="O79" s="55">
        <v>161900</v>
      </c>
      <c r="P79" s="55">
        <v>0</v>
      </c>
      <c r="Q79" s="63" t="s">
        <v>330</v>
      </c>
      <c r="R79" s="55">
        <v>161900</v>
      </c>
      <c r="S79" s="55">
        <v>0</v>
      </c>
      <c r="T79" s="55"/>
      <c r="U79" s="51"/>
      <c r="V79" s="55">
        <v>0</v>
      </c>
      <c r="W79" s="51"/>
      <c r="X79" s="51"/>
      <c r="Y79" s="52">
        <v>45169</v>
      </c>
    </row>
    <row r="80" spans="1:25" hidden="1" x14ac:dyDescent="0.25">
      <c r="A80" s="51">
        <v>816005003</v>
      </c>
      <c r="B80" s="51" t="s">
        <v>43</v>
      </c>
      <c r="C80" s="51" t="s">
        <v>11</v>
      </c>
      <c r="D80" s="51">
        <v>97196</v>
      </c>
      <c r="E80" s="51" t="s">
        <v>125</v>
      </c>
      <c r="F80" s="51" t="str">
        <f t="shared" si="1"/>
        <v>816005003_HCEN97196</v>
      </c>
      <c r="G80" s="52">
        <v>44982</v>
      </c>
      <c r="H80" s="52">
        <v>45007</v>
      </c>
      <c r="I80" s="55">
        <v>86700</v>
      </c>
      <c r="J80" s="55">
        <v>86700</v>
      </c>
      <c r="K80" s="51" t="s">
        <v>247</v>
      </c>
      <c r="L80" s="51"/>
      <c r="M80" s="51"/>
      <c r="N80" s="55">
        <v>86700</v>
      </c>
      <c r="O80" s="55">
        <v>86700</v>
      </c>
      <c r="P80" s="55">
        <v>0</v>
      </c>
      <c r="Q80" s="63" t="s">
        <v>331</v>
      </c>
      <c r="R80" s="55">
        <v>86700</v>
      </c>
      <c r="S80" s="55">
        <v>0</v>
      </c>
      <c r="T80" s="55"/>
      <c r="U80" s="51"/>
      <c r="V80" s="55">
        <v>0</v>
      </c>
      <c r="W80" s="51"/>
      <c r="X80" s="51"/>
      <c r="Y80" s="52">
        <v>45169</v>
      </c>
    </row>
    <row r="81" spans="1:25" hidden="1" x14ac:dyDescent="0.25">
      <c r="A81" s="51">
        <v>816005003</v>
      </c>
      <c r="B81" s="51" t="s">
        <v>43</v>
      </c>
      <c r="C81" s="51" t="s">
        <v>10</v>
      </c>
      <c r="D81" s="51">
        <v>27397</v>
      </c>
      <c r="E81" s="51" t="s">
        <v>126</v>
      </c>
      <c r="F81" s="51" t="str">
        <f t="shared" si="1"/>
        <v>816005003_HKEN27397</v>
      </c>
      <c r="G81" s="52">
        <v>45043</v>
      </c>
      <c r="H81" s="52">
        <v>45065</v>
      </c>
      <c r="I81" s="55">
        <v>24200</v>
      </c>
      <c r="J81" s="55">
        <v>24200</v>
      </c>
      <c r="K81" s="51" t="s">
        <v>247</v>
      </c>
      <c r="L81" s="51"/>
      <c r="M81" s="51"/>
      <c r="N81" s="55">
        <v>24200</v>
      </c>
      <c r="O81" s="55">
        <v>24200</v>
      </c>
      <c r="P81" s="55">
        <v>0</v>
      </c>
      <c r="Q81" s="63" t="s">
        <v>332</v>
      </c>
      <c r="R81" s="55">
        <v>24200</v>
      </c>
      <c r="S81" s="55">
        <v>0</v>
      </c>
      <c r="T81" s="55"/>
      <c r="U81" s="51"/>
      <c r="V81" s="55">
        <v>0</v>
      </c>
      <c r="W81" s="51"/>
      <c r="X81" s="51"/>
      <c r="Y81" s="52">
        <v>45169</v>
      </c>
    </row>
    <row r="82" spans="1:25" hidden="1" x14ac:dyDescent="0.25">
      <c r="A82" s="51">
        <v>816005003</v>
      </c>
      <c r="B82" s="51" t="s">
        <v>43</v>
      </c>
      <c r="C82" s="51" t="s">
        <v>11</v>
      </c>
      <c r="D82" s="51">
        <v>101502</v>
      </c>
      <c r="E82" s="51" t="s">
        <v>127</v>
      </c>
      <c r="F82" s="51" t="str">
        <f t="shared" si="1"/>
        <v>816005003_HCEN101502</v>
      </c>
      <c r="G82" s="52">
        <v>45060</v>
      </c>
      <c r="H82" s="52">
        <v>45097</v>
      </c>
      <c r="I82" s="55">
        <v>48300</v>
      </c>
      <c r="J82" s="55">
        <v>48300</v>
      </c>
      <c r="K82" s="51" t="s">
        <v>247</v>
      </c>
      <c r="L82" s="51"/>
      <c r="M82" s="51"/>
      <c r="N82" s="55">
        <v>48300</v>
      </c>
      <c r="O82" s="55">
        <v>48300</v>
      </c>
      <c r="P82" s="55">
        <v>0</v>
      </c>
      <c r="Q82" s="63" t="s">
        <v>333</v>
      </c>
      <c r="R82" s="55">
        <v>48300</v>
      </c>
      <c r="S82" s="55">
        <v>0</v>
      </c>
      <c r="T82" s="55"/>
      <c r="U82" s="51"/>
      <c r="V82" s="55">
        <v>0</v>
      </c>
      <c r="W82" s="51"/>
      <c r="X82" s="51"/>
      <c r="Y82" s="52">
        <v>45169</v>
      </c>
    </row>
    <row r="83" spans="1:25" hidden="1" x14ac:dyDescent="0.25">
      <c r="A83" s="51">
        <v>816005003</v>
      </c>
      <c r="B83" s="51" t="s">
        <v>43</v>
      </c>
      <c r="C83" s="51" t="s">
        <v>12</v>
      </c>
      <c r="D83" s="51">
        <v>45930</v>
      </c>
      <c r="E83" s="51" t="s">
        <v>128</v>
      </c>
      <c r="F83" s="51" t="str">
        <f t="shared" si="1"/>
        <v>816005003_HSAJ45930</v>
      </c>
      <c r="G83" s="52">
        <v>45040</v>
      </c>
      <c r="H83" s="52">
        <v>45065</v>
      </c>
      <c r="I83" s="55">
        <v>134929</v>
      </c>
      <c r="J83" s="55">
        <v>134929</v>
      </c>
      <c r="K83" s="51" t="s">
        <v>247</v>
      </c>
      <c r="L83" s="51"/>
      <c r="M83" s="51"/>
      <c r="N83" s="55">
        <v>134929</v>
      </c>
      <c r="O83" s="55">
        <v>134929</v>
      </c>
      <c r="P83" s="55">
        <v>0</v>
      </c>
      <c r="Q83" s="63" t="s">
        <v>334</v>
      </c>
      <c r="R83" s="55">
        <v>134929</v>
      </c>
      <c r="S83" s="55">
        <v>0</v>
      </c>
      <c r="T83" s="55"/>
      <c r="U83" s="51"/>
      <c r="V83" s="55">
        <v>0</v>
      </c>
      <c r="W83" s="51"/>
      <c r="X83" s="51"/>
      <c r="Y83" s="52">
        <v>45169</v>
      </c>
    </row>
    <row r="84" spans="1:25" hidden="1" x14ac:dyDescent="0.25">
      <c r="A84" s="51">
        <v>816005003</v>
      </c>
      <c r="B84" s="51" t="s">
        <v>43</v>
      </c>
      <c r="C84" s="51" t="s">
        <v>12</v>
      </c>
      <c r="D84" s="51">
        <v>51650</v>
      </c>
      <c r="E84" s="51" t="s">
        <v>129</v>
      </c>
      <c r="F84" s="51" t="str">
        <f t="shared" si="1"/>
        <v>816005003_HSAJ51650</v>
      </c>
      <c r="G84" s="52">
        <v>45115</v>
      </c>
      <c r="H84" s="52">
        <v>45153.415965196757</v>
      </c>
      <c r="I84" s="55">
        <v>6700</v>
      </c>
      <c r="J84" s="55">
        <v>6700</v>
      </c>
      <c r="K84" s="51" t="s">
        <v>247</v>
      </c>
      <c r="L84" s="51"/>
      <c r="M84" s="51"/>
      <c r="N84" s="55">
        <v>0</v>
      </c>
      <c r="O84" s="55">
        <v>0</v>
      </c>
      <c r="P84" s="55">
        <v>0</v>
      </c>
      <c r="Q84" s="63" t="s">
        <v>444</v>
      </c>
      <c r="R84" s="55">
        <v>0</v>
      </c>
      <c r="S84" s="55">
        <v>0</v>
      </c>
      <c r="T84" s="55"/>
      <c r="U84" s="51"/>
      <c r="V84" s="55">
        <v>0</v>
      </c>
      <c r="W84" s="51"/>
      <c r="X84" s="51"/>
      <c r="Y84" s="52">
        <v>45169</v>
      </c>
    </row>
    <row r="85" spans="1:25" hidden="1" x14ac:dyDescent="0.25">
      <c r="A85" s="51">
        <v>816005003</v>
      </c>
      <c r="B85" s="51" t="s">
        <v>43</v>
      </c>
      <c r="C85" s="51" t="s">
        <v>12</v>
      </c>
      <c r="D85" s="51">
        <v>49738</v>
      </c>
      <c r="E85" s="51" t="s">
        <v>130</v>
      </c>
      <c r="F85" s="51" t="str">
        <f t="shared" si="1"/>
        <v>816005003_HSAJ49738</v>
      </c>
      <c r="G85" s="52">
        <v>45097</v>
      </c>
      <c r="H85" s="52">
        <v>45128.291666666664</v>
      </c>
      <c r="I85" s="55">
        <v>6700</v>
      </c>
      <c r="J85" s="55">
        <v>6700</v>
      </c>
      <c r="K85" s="51" t="s">
        <v>247</v>
      </c>
      <c r="L85" s="51"/>
      <c r="M85" s="51"/>
      <c r="N85" s="55">
        <v>0</v>
      </c>
      <c r="O85" s="55">
        <v>0</v>
      </c>
      <c r="P85" s="55">
        <v>0</v>
      </c>
      <c r="Q85" s="63" t="s">
        <v>445</v>
      </c>
      <c r="R85" s="55">
        <v>0</v>
      </c>
      <c r="S85" s="55">
        <v>0</v>
      </c>
      <c r="T85" s="55"/>
      <c r="U85" s="51"/>
      <c r="V85" s="55">
        <v>0</v>
      </c>
      <c r="W85" s="51"/>
      <c r="X85" s="51"/>
      <c r="Y85" s="52">
        <v>45169</v>
      </c>
    </row>
    <row r="86" spans="1:25" hidden="1" x14ac:dyDescent="0.25">
      <c r="A86" s="51">
        <v>816005003</v>
      </c>
      <c r="B86" s="51" t="s">
        <v>43</v>
      </c>
      <c r="C86" s="51" t="s">
        <v>12</v>
      </c>
      <c r="D86" s="51">
        <v>46269</v>
      </c>
      <c r="E86" s="51" t="s">
        <v>131</v>
      </c>
      <c r="F86" s="51" t="str">
        <f t="shared" si="1"/>
        <v>816005003_HSAJ46269</v>
      </c>
      <c r="G86" s="52">
        <v>45046</v>
      </c>
      <c r="H86" s="52">
        <v>45065</v>
      </c>
      <c r="I86" s="55">
        <v>190632</v>
      </c>
      <c r="J86" s="55">
        <v>58700</v>
      </c>
      <c r="K86" s="51" t="s">
        <v>465</v>
      </c>
      <c r="L86" s="51"/>
      <c r="M86" s="51"/>
      <c r="N86" s="55">
        <v>190632</v>
      </c>
      <c r="O86" s="55">
        <v>0</v>
      </c>
      <c r="P86" s="55">
        <v>58700</v>
      </c>
      <c r="Q86" s="63" t="s">
        <v>335</v>
      </c>
      <c r="R86" s="55">
        <v>190632</v>
      </c>
      <c r="S86" s="55">
        <v>131932</v>
      </c>
      <c r="T86" s="55"/>
      <c r="U86" s="51"/>
      <c r="V86" s="55">
        <v>131932</v>
      </c>
      <c r="W86" s="51">
        <v>2201418744</v>
      </c>
      <c r="X86" s="51" t="s">
        <v>458</v>
      </c>
      <c r="Y86" s="52">
        <v>45169</v>
      </c>
    </row>
    <row r="87" spans="1:25" hidden="1" x14ac:dyDescent="0.25">
      <c r="A87" s="51">
        <v>816005003</v>
      </c>
      <c r="B87" s="51" t="s">
        <v>43</v>
      </c>
      <c r="C87" s="51" t="s">
        <v>12</v>
      </c>
      <c r="D87" s="51">
        <v>51988</v>
      </c>
      <c r="E87" s="51" t="s">
        <v>132</v>
      </c>
      <c r="F87" s="51" t="str">
        <f t="shared" si="1"/>
        <v>816005003_HSAJ51988</v>
      </c>
      <c r="G87" s="52">
        <v>45120</v>
      </c>
      <c r="H87" s="52">
        <v>45153.418078668983</v>
      </c>
      <c r="I87" s="55">
        <v>200454</v>
      </c>
      <c r="J87" s="55">
        <v>200454</v>
      </c>
      <c r="K87" s="51" t="s">
        <v>247</v>
      </c>
      <c r="L87" s="51"/>
      <c r="M87" s="51"/>
      <c r="N87" s="55">
        <v>0</v>
      </c>
      <c r="O87" s="55">
        <v>0</v>
      </c>
      <c r="P87" s="55">
        <v>0</v>
      </c>
      <c r="Q87" s="63" t="s">
        <v>446</v>
      </c>
      <c r="R87" s="55">
        <v>0</v>
      </c>
      <c r="S87" s="55">
        <v>0</v>
      </c>
      <c r="T87" s="55"/>
      <c r="U87" s="51"/>
      <c r="V87" s="55">
        <v>0</v>
      </c>
      <c r="W87" s="51"/>
      <c r="X87" s="51"/>
      <c r="Y87" s="52">
        <v>45169</v>
      </c>
    </row>
    <row r="88" spans="1:25" hidden="1" x14ac:dyDescent="0.25">
      <c r="A88" s="51">
        <v>816005003</v>
      </c>
      <c r="B88" s="51" t="s">
        <v>43</v>
      </c>
      <c r="C88" s="51" t="s">
        <v>12</v>
      </c>
      <c r="D88" s="51">
        <v>26934</v>
      </c>
      <c r="E88" s="51" t="s">
        <v>133</v>
      </c>
      <c r="F88" s="51" t="str">
        <f t="shared" si="1"/>
        <v>816005003_HSAJ26934</v>
      </c>
      <c r="G88" s="52">
        <v>44690</v>
      </c>
      <c r="H88" s="52">
        <v>44774</v>
      </c>
      <c r="I88" s="55">
        <v>100000</v>
      </c>
      <c r="J88" s="55">
        <v>100000</v>
      </c>
      <c r="K88" s="51" t="s">
        <v>247</v>
      </c>
      <c r="L88" s="51"/>
      <c r="M88" s="51"/>
      <c r="N88" s="55">
        <v>100000</v>
      </c>
      <c r="O88" s="55">
        <v>100000</v>
      </c>
      <c r="P88" s="55">
        <v>0</v>
      </c>
      <c r="Q88" s="63" t="s">
        <v>336</v>
      </c>
      <c r="R88" s="55">
        <v>100000</v>
      </c>
      <c r="S88" s="55">
        <v>0</v>
      </c>
      <c r="T88" s="55"/>
      <c r="U88" s="51"/>
      <c r="V88" s="55">
        <v>0</v>
      </c>
      <c r="W88" s="51"/>
      <c r="X88" s="51"/>
      <c r="Y88" s="52">
        <v>45169</v>
      </c>
    </row>
    <row r="89" spans="1:25" hidden="1" x14ac:dyDescent="0.25">
      <c r="A89" s="51">
        <v>816005003</v>
      </c>
      <c r="B89" s="51" t="s">
        <v>43</v>
      </c>
      <c r="C89" s="51" t="s">
        <v>11</v>
      </c>
      <c r="D89" s="51">
        <v>68359</v>
      </c>
      <c r="E89" s="51" t="s">
        <v>134</v>
      </c>
      <c r="F89" s="51" t="str">
        <f t="shared" si="1"/>
        <v>816005003_HCEN68359</v>
      </c>
      <c r="G89" s="52">
        <v>44657</v>
      </c>
      <c r="H89" s="52">
        <v>44730</v>
      </c>
      <c r="I89" s="55">
        <v>56300</v>
      </c>
      <c r="J89" s="55">
        <v>56300</v>
      </c>
      <c r="K89" s="51" t="s">
        <v>247</v>
      </c>
      <c r="L89" s="51"/>
      <c r="M89" s="51"/>
      <c r="N89" s="55">
        <v>56300</v>
      </c>
      <c r="O89" s="55">
        <v>56300</v>
      </c>
      <c r="P89" s="55">
        <v>0</v>
      </c>
      <c r="Q89" s="63" t="s">
        <v>337</v>
      </c>
      <c r="R89" s="55">
        <v>56300</v>
      </c>
      <c r="S89" s="55">
        <v>0</v>
      </c>
      <c r="T89" s="55"/>
      <c r="U89" s="51"/>
      <c r="V89" s="55">
        <v>0</v>
      </c>
      <c r="W89" s="51"/>
      <c r="X89" s="51"/>
      <c r="Y89" s="52">
        <v>45169</v>
      </c>
    </row>
    <row r="90" spans="1:25" hidden="1" x14ac:dyDescent="0.25">
      <c r="A90" s="51">
        <v>816005003</v>
      </c>
      <c r="B90" s="51" t="s">
        <v>43</v>
      </c>
      <c r="C90" s="51" t="s">
        <v>12</v>
      </c>
      <c r="D90" s="51">
        <v>29232</v>
      </c>
      <c r="E90" s="51" t="s">
        <v>135</v>
      </c>
      <c r="F90" s="51" t="str">
        <f t="shared" si="1"/>
        <v>816005003_HSAJ29232</v>
      </c>
      <c r="G90" s="52">
        <v>44738</v>
      </c>
      <c r="H90" s="52">
        <v>44776</v>
      </c>
      <c r="I90" s="55">
        <v>1342116</v>
      </c>
      <c r="J90" s="55">
        <v>1342116</v>
      </c>
      <c r="K90" s="51" t="s">
        <v>247</v>
      </c>
      <c r="L90" s="51"/>
      <c r="M90" s="51"/>
      <c r="N90" s="55">
        <v>1342116</v>
      </c>
      <c r="O90" s="55">
        <v>1342116</v>
      </c>
      <c r="P90" s="55">
        <v>0</v>
      </c>
      <c r="Q90" s="63" t="s">
        <v>338</v>
      </c>
      <c r="R90" s="55">
        <v>1342116</v>
      </c>
      <c r="S90" s="55">
        <v>0</v>
      </c>
      <c r="T90" s="55"/>
      <c r="U90" s="51"/>
      <c r="V90" s="55">
        <v>0</v>
      </c>
      <c r="W90" s="51"/>
      <c r="X90" s="51"/>
      <c r="Y90" s="52">
        <v>45169</v>
      </c>
    </row>
    <row r="91" spans="1:25" hidden="1" x14ac:dyDescent="0.25">
      <c r="A91" s="51">
        <v>816005003</v>
      </c>
      <c r="B91" s="51" t="s">
        <v>43</v>
      </c>
      <c r="C91" s="51" t="s">
        <v>12</v>
      </c>
      <c r="D91" s="51">
        <v>73218</v>
      </c>
      <c r="E91" s="51" t="s">
        <v>253</v>
      </c>
      <c r="F91" s="51" t="str">
        <f t="shared" si="1"/>
        <v>816005003_HSAJ73218</v>
      </c>
      <c r="G91" s="52">
        <v>44710</v>
      </c>
      <c r="H91" s="52">
        <v>44774</v>
      </c>
      <c r="I91" s="55">
        <v>56300</v>
      </c>
      <c r="J91" s="55">
        <v>56300</v>
      </c>
      <c r="K91" s="51" t="s">
        <v>247</v>
      </c>
      <c r="L91" s="51"/>
      <c r="M91" s="51"/>
      <c r="N91" s="55">
        <v>56300</v>
      </c>
      <c r="O91" s="55">
        <v>56300</v>
      </c>
      <c r="P91" s="55">
        <v>0</v>
      </c>
      <c r="Q91" s="63" t="s">
        <v>339</v>
      </c>
      <c r="R91" s="55">
        <v>56300</v>
      </c>
      <c r="S91" s="55">
        <v>0</v>
      </c>
      <c r="T91" s="55"/>
      <c r="U91" s="51"/>
      <c r="V91" s="55">
        <v>0</v>
      </c>
      <c r="W91" s="51"/>
      <c r="X91" s="51"/>
      <c r="Y91" s="52">
        <v>45169</v>
      </c>
    </row>
    <row r="92" spans="1:25" hidden="1" x14ac:dyDescent="0.25">
      <c r="A92" s="51">
        <v>816005003</v>
      </c>
      <c r="B92" s="51" t="s">
        <v>43</v>
      </c>
      <c r="C92" s="51" t="s">
        <v>12</v>
      </c>
      <c r="D92" s="51">
        <v>72162</v>
      </c>
      <c r="E92" s="51" t="s">
        <v>254</v>
      </c>
      <c r="F92" s="51" t="str">
        <f t="shared" si="1"/>
        <v>816005003_HSAJ72162</v>
      </c>
      <c r="G92" s="52">
        <v>44701</v>
      </c>
      <c r="H92" s="52">
        <v>44774</v>
      </c>
      <c r="I92" s="55">
        <v>103000</v>
      </c>
      <c r="J92" s="55">
        <v>103000</v>
      </c>
      <c r="K92" s="51" t="s">
        <v>247</v>
      </c>
      <c r="L92" s="51"/>
      <c r="M92" s="51"/>
      <c r="N92" s="55">
        <v>103000</v>
      </c>
      <c r="O92" s="55">
        <v>103000</v>
      </c>
      <c r="P92" s="55">
        <v>0</v>
      </c>
      <c r="Q92" s="63" t="s">
        <v>340</v>
      </c>
      <c r="R92" s="55">
        <v>103000</v>
      </c>
      <c r="S92" s="55">
        <v>0</v>
      </c>
      <c r="T92" s="55"/>
      <c r="U92" s="51"/>
      <c r="V92" s="55">
        <v>0</v>
      </c>
      <c r="W92" s="51"/>
      <c r="X92" s="51"/>
      <c r="Y92" s="52">
        <v>45169</v>
      </c>
    </row>
    <row r="93" spans="1:25" hidden="1" x14ac:dyDescent="0.25">
      <c r="A93" s="51">
        <v>816005003</v>
      </c>
      <c r="B93" s="51" t="s">
        <v>43</v>
      </c>
      <c r="C93" s="51" t="s">
        <v>12</v>
      </c>
      <c r="D93" s="51">
        <v>31312</v>
      </c>
      <c r="E93" s="51" t="s">
        <v>136</v>
      </c>
      <c r="F93" s="51" t="str">
        <f t="shared" si="1"/>
        <v>816005003_HSAJ31312</v>
      </c>
      <c r="G93" s="52">
        <v>44781</v>
      </c>
      <c r="H93" s="52">
        <v>44853</v>
      </c>
      <c r="I93" s="55">
        <v>56300</v>
      </c>
      <c r="J93" s="55">
        <v>56300</v>
      </c>
      <c r="K93" s="51" t="s">
        <v>247</v>
      </c>
      <c r="L93" s="51"/>
      <c r="M93" s="51"/>
      <c r="N93" s="55">
        <v>56300</v>
      </c>
      <c r="O93" s="55">
        <v>56300</v>
      </c>
      <c r="P93" s="55">
        <v>0</v>
      </c>
      <c r="Q93" s="63" t="s">
        <v>341</v>
      </c>
      <c r="R93" s="55">
        <v>56300</v>
      </c>
      <c r="S93" s="55">
        <v>0</v>
      </c>
      <c r="T93" s="55"/>
      <c r="U93" s="51"/>
      <c r="V93" s="55">
        <v>0</v>
      </c>
      <c r="W93" s="51"/>
      <c r="X93" s="51"/>
      <c r="Y93" s="52">
        <v>45169</v>
      </c>
    </row>
    <row r="94" spans="1:25" hidden="1" x14ac:dyDescent="0.25">
      <c r="A94" s="51">
        <v>816005003</v>
      </c>
      <c r="B94" s="51" t="s">
        <v>43</v>
      </c>
      <c r="C94" s="51" t="s">
        <v>11</v>
      </c>
      <c r="D94" s="51">
        <v>79385</v>
      </c>
      <c r="E94" s="51" t="s">
        <v>137</v>
      </c>
      <c r="F94" s="51" t="str">
        <f t="shared" si="1"/>
        <v>816005003_HCEN79385</v>
      </c>
      <c r="G94" s="52">
        <v>44776</v>
      </c>
      <c r="H94" s="52">
        <v>44853</v>
      </c>
      <c r="I94" s="55">
        <v>90400</v>
      </c>
      <c r="J94" s="55">
        <v>90400</v>
      </c>
      <c r="K94" s="51" t="s">
        <v>247</v>
      </c>
      <c r="L94" s="51"/>
      <c r="M94" s="51"/>
      <c r="N94" s="55">
        <v>90400</v>
      </c>
      <c r="O94" s="55">
        <v>90400</v>
      </c>
      <c r="P94" s="55">
        <v>0</v>
      </c>
      <c r="Q94" s="63" t="s">
        <v>342</v>
      </c>
      <c r="R94" s="55">
        <v>90400</v>
      </c>
      <c r="S94" s="55">
        <v>0</v>
      </c>
      <c r="T94" s="55"/>
      <c r="U94" s="51"/>
      <c r="V94" s="55">
        <v>0</v>
      </c>
      <c r="W94" s="51"/>
      <c r="X94" s="51"/>
      <c r="Y94" s="52">
        <v>45169</v>
      </c>
    </row>
    <row r="95" spans="1:25" hidden="1" x14ac:dyDescent="0.25">
      <c r="A95" s="51">
        <v>816005003</v>
      </c>
      <c r="B95" s="51" t="s">
        <v>43</v>
      </c>
      <c r="C95" s="51" t="s">
        <v>12</v>
      </c>
      <c r="D95" s="51">
        <v>29790</v>
      </c>
      <c r="E95" s="51" t="s">
        <v>138</v>
      </c>
      <c r="F95" s="51" t="str">
        <f t="shared" si="1"/>
        <v>816005003_HSAJ29790</v>
      </c>
      <c r="G95" s="52">
        <v>44750</v>
      </c>
      <c r="H95" s="52">
        <v>45030</v>
      </c>
      <c r="I95" s="55">
        <v>241600</v>
      </c>
      <c r="J95" s="55">
        <v>241600</v>
      </c>
      <c r="K95" s="51" t="s">
        <v>247</v>
      </c>
      <c r="L95" s="51"/>
      <c r="M95" s="51"/>
      <c r="N95" s="55">
        <v>241600</v>
      </c>
      <c r="O95" s="55">
        <v>241600</v>
      </c>
      <c r="P95" s="55">
        <v>0</v>
      </c>
      <c r="Q95" s="63" t="s">
        <v>343</v>
      </c>
      <c r="R95" s="55">
        <v>241600</v>
      </c>
      <c r="S95" s="55">
        <v>0</v>
      </c>
      <c r="T95" s="55"/>
      <c r="U95" s="51"/>
      <c r="V95" s="55">
        <v>0</v>
      </c>
      <c r="W95" s="51"/>
      <c r="X95" s="51"/>
      <c r="Y95" s="52">
        <v>45169</v>
      </c>
    </row>
    <row r="96" spans="1:25" hidden="1" x14ac:dyDescent="0.25">
      <c r="A96" s="51">
        <v>816005003</v>
      </c>
      <c r="B96" s="51" t="s">
        <v>43</v>
      </c>
      <c r="C96" s="51" t="s">
        <v>11</v>
      </c>
      <c r="D96" s="51">
        <v>82264</v>
      </c>
      <c r="E96" s="51" t="s">
        <v>139</v>
      </c>
      <c r="F96" s="51" t="str">
        <f t="shared" si="1"/>
        <v>816005003_HCEN82264</v>
      </c>
      <c r="G96" s="52">
        <v>44813</v>
      </c>
      <c r="H96" s="52">
        <v>44852</v>
      </c>
      <c r="I96" s="55">
        <v>266000</v>
      </c>
      <c r="J96" s="55">
        <v>266000</v>
      </c>
      <c r="K96" s="51" t="s">
        <v>247</v>
      </c>
      <c r="L96" s="51"/>
      <c r="M96" s="51"/>
      <c r="N96" s="55">
        <v>266000</v>
      </c>
      <c r="O96" s="55">
        <v>266000</v>
      </c>
      <c r="P96" s="55">
        <v>0</v>
      </c>
      <c r="Q96" s="63" t="s">
        <v>344</v>
      </c>
      <c r="R96" s="55">
        <v>266000</v>
      </c>
      <c r="S96" s="55">
        <v>0</v>
      </c>
      <c r="T96" s="55"/>
      <c r="U96" s="51"/>
      <c r="V96" s="55">
        <v>0</v>
      </c>
      <c r="W96" s="51"/>
      <c r="X96" s="51"/>
      <c r="Y96" s="52">
        <v>45169</v>
      </c>
    </row>
    <row r="97" spans="1:25" hidden="1" x14ac:dyDescent="0.25">
      <c r="A97" s="51">
        <v>816005003</v>
      </c>
      <c r="B97" s="51" t="s">
        <v>43</v>
      </c>
      <c r="C97" s="51" t="s">
        <v>11</v>
      </c>
      <c r="D97" s="51">
        <v>82456</v>
      </c>
      <c r="E97" s="51" t="s">
        <v>140</v>
      </c>
      <c r="F97" s="51" t="str">
        <f t="shared" si="1"/>
        <v>816005003_HCEN82456</v>
      </c>
      <c r="G97" s="52">
        <v>44817</v>
      </c>
      <c r="H97" s="52">
        <v>44852</v>
      </c>
      <c r="I97" s="55">
        <v>301893</v>
      </c>
      <c r="J97" s="55">
        <v>55997</v>
      </c>
      <c r="K97" s="51" t="s">
        <v>465</v>
      </c>
      <c r="L97" s="51"/>
      <c r="M97" s="51"/>
      <c r="N97" s="55">
        <v>301893</v>
      </c>
      <c r="O97" s="55">
        <v>0</v>
      </c>
      <c r="P97" s="55">
        <v>55997</v>
      </c>
      <c r="Q97" s="63" t="s">
        <v>345</v>
      </c>
      <c r="R97" s="55">
        <v>301893</v>
      </c>
      <c r="S97" s="55">
        <v>0</v>
      </c>
      <c r="T97" s="55"/>
      <c r="U97" s="51"/>
      <c r="V97" s="55">
        <v>245896</v>
      </c>
      <c r="W97" s="51">
        <v>2201317737</v>
      </c>
      <c r="X97" s="51" t="s">
        <v>460</v>
      </c>
      <c r="Y97" s="52">
        <v>45169</v>
      </c>
    </row>
    <row r="98" spans="1:25" hidden="1" x14ac:dyDescent="0.25">
      <c r="A98" s="51">
        <v>816005003</v>
      </c>
      <c r="B98" s="51" t="s">
        <v>43</v>
      </c>
      <c r="C98" s="51" t="s">
        <v>11</v>
      </c>
      <c r="D98" s="51">
        <v>88942</v>
      </c>
      <c r="E98" s="51" t="s">
        <v>141</v>
      </c>
      <c r="F98" s="51" t="str">
        <f t="shared" si="1"/>
        <v>816005003_HCEN88942</v>
      </c>
      <c r="G98" s="52">
        <v>44888</v>
      </c>
      <c r="H98" s="52">
        <v>45030</v>
      </c>
      <c r="I98" s="55">
        <v>6000</v>
      </c>
      <c r="J98" s="55">
        <v>6000</v>
      </c>
      <c r="K98" s="51" t="s">
        <v>247</v>
      </c>
      <c r="L98" s="51"/>
      <c r="M98" s="51"/>
      <c r="N98" s="55">
        <v>6000</v>
      </c>
      <c r="O98" s="55">
        <v>6000</v>
      </c>
      <c r="P98" s="55">
        <v>0</v>
      </c>
      <c r="Q98" s="63" t="s">
        <v>346</v>
      </c>
      <c r="R98" s="55">
        <v>6000</v>
      </c>
      <c r="S98" s="55">
        <v>0</v>
      </c>
      <c r="T98" s="55"/>
      <c r="U98" s="51"/>
      <c r="V98" s="55">
        <v>0</v>
      </c>
      <c r="W98" s="51"/>
      <c r="X98" s="51"/>
      <c r="Y98" s="52">
        <v>45169</v>
      </c>
    </row>
    <row r="99" spans="1:25" hidden="1" x14ac:dyDescent="0.25">
      <c r="A99" s="51">
        <v>816005003</v>
      </c>
      <c r="B99" s="51" t="s">
        <v>43</v>
      </c>
      <c r="C99" s="51" t="s">
        <v>11</v>
      </c>
      <c r="D99" s="51">
        <v>90618</v>
      </c>
      <c r="E99" s="51" t="s">
        <v>142</v>
      </c>
      <c r="F99" s="51" t="str">
        <f t="shared" si="1"/>
        <v>816005003_HCEN90618</v>
      </c>
      <c r="G99" s="52">
        <v>44904</v>
      </c>
      <c r="H99" s="52">
        <v>44938</v>
      </c>
      <c r="I99" s="55">
        <v>56300</v>
      </c>
      <c r="J99" s="55">
        <v>56300</v>
      </c>
      <c r="K99" s="51" t="s">
        <v>247</v>
      </c>
      <c r="L99" s="51"/>
      <c r="M99" s="51"/>
      <c r="N99" s="55">
        <v>56300</v>
      </c>
      <c r="O99" s="55">
        <v>56300</v>
      </c>
      <c r="P99" s="55">
        <v>0</v>
      </c>
      <c r="Q99" s="63" t="s">
        <v>347</v>
      </c>
      <c r="R99" s="55">
        <v>56300</v>
      </c>
      <c r="S99" s="55">
        <v>0</v>
      </c>
      <c r="T99" s="55"/>
      <c r="U99" s="51"/>
      <c r="V99" s="55">
        <v>0</v>
      </c>
      <c r="W99" s="51"/>
      <c r="X99" s="51"/>
      <c r="Y99" s="52">
        <v>45169</v>
      </c>
    </row>
    <row r="100" spans="1:25" hidden="1" x14ac:dyDescent="0.25">
      <c r="A100" s="51">
        <v>816005003</v>
      </c>
      <c r="B100" s="51" t="s">
        <v>43</v>
      </c>
      <c r="C100" s="51" t="s">
        <v>12</v>
      </c>
      <c r="D100" s="51">
        <v>37723</v>
      </c>
      <c r="E100" s="51" t="s">
        <v>143</v>
      </c>
      <c r="F100" s="51" t="str">
        <f t="shared" si="1"/>
        <v>816005003_HSAJ37723</v>
      </c>
      <c r="G100" s="52">
        <v>44904</v>
      </c>
      <c r="H100" s="52"/>
      <c r="I100" s="55">
        <v>176000</v>
      </c>
      <c r="J100" s="55">
        <v>176000</v>
      </c>
      <c r="K100" s="51" t="s">
        <v>248</v>
      </c>
      <c r="L100" s="51"/>
      <c r="M100" s="51"/>
      <c r="N100" s="55">
        <v>0</v>
      </c>
      <c r="O100" s="55">
        <v>0</v>
      </c>
      <c r="P100" s="55">
        <v>0</v>
      </c>
      <c r="Q100" s="63"/>
      <c r="R100" s="55">
        <v>0</v>
      </c>
      <c r="S100" s="55">
        <v>0</v>
      </c>
      <c r="T100" s="55"/>
      <c r="U100" s="51"/>
      <c r="V100" s="55">
        <v>0</v>
      </c>
      <c r="W100" s="51"/>
      <c r="X100" s="51"/>
      <c r="Y100" s="52">
        <v>45169</v>
      </c>
    </row>
    <row r="101" spans="1:25" hidden="1" x14ac:dyDescent="0.25">
      <c r="A101" s="51">
        <v>816005003</v>
      </c>
      <c r="B101" s="51" t="s">
        <v>43</v>
      </c>
      <c r="C101" s="51" t="s">
        <v>11</v>
      </c>
      <c r="D101" s="51">
        <v>96194</v>
      </c>
      <c r="E101" s="51" t="s">
        <v>144</v>
      </c>
      <c r="F101" s="51" t="str">
        <f t="shared" si="1"/>
        <v>816005003_HCEN96194</v>
      </c>
      <c r="G101" s="52">
        <v>44966</v>
      </c>
      <c r="H101" s="52">
        <v>45007</v>
      </c>
      <c r="I101" s="55">
        <v>73400</v>
      </c>
      <c r="J101" s="55">
        <v>73400</v>
      </c>
      <c r="K101" s="51" t="s">
        <v>247</v>
      </c>
      <c r="L101" s="51"/>
      <c r="M101" s="51"/>
      <c r="N101" s="55">
        <v>73400</v>
      </c>
      <c r="O101" s="55">
        <v>73400</v>
      </c>
      <c r="P101" s="55">
        <v>0</v>
      </c>
      <c r="Q101" s="63" t="s">
        <v>348</v>
      </c>
      <c r="R101" s="55">
        <v>73400</v>
      </c>
      <c r="S101" s="55">
        <v>0</v>
      </c>
      <c r="T101" s="55"/>
      <c r="U101" s="51"/>
      <c r="V101" s="55">
        <v>0</v>
      </c>
      <c r="W101" s="51"/>
      <c r="X101" s="51"/>
      <c r="Y101" s="52">
        <v>45169</v>
      </c>
    </row>
    <row r="102" spans="1:25" hidden="1" x14ac:dyDescent="0.25">
      <c r="A102" s="51">
        <v>816005003</v>
      </c>
      <c r="B102" s="51" t="s">
        <v>43</v>
      </c>
      <c r="C102" s="51" t="s">
        <v>12</v>
      </c>
      <c r="D102" s="51">
        <v>39217</v>
      </c>
      <c r="E102" s="51" t="s">
        <v>145</v>
      </c>
      <c r="F102" s="51" t="str">
        <f t="shared" si="1"/>
        <v>816005003_HSAJ39217</v>
      </c>
      <c r="G102" s="52">
        <v>44940</v>
      </c>
      <c r="H102" s="52">
        <v>44967</v>
      </c>
      <c r="I102" s="55">
        <v>174500</v>
      </c>
      <c r="J102" s="55">
        <v>174500</v>
      </c>
      <c r="K102" s="51" t="s">
        <v>247</v>
      </c>
      <c r="L102" s="51"/>
      <c r="M102" s="51"/>
      <c r="N102" s="55">
        <v>174500</v>
      </c>
      <c r="O102" s="55">
        <v>174500</v>
      </c>
      <c r="P102" s="55">
        <v>0</v>
      </c>
      <c r="Q102" s="63" t="s">
        <v>349</v>
      </c>
      <c r="R102" s="55">
        <v>174500</v>
      </c>
      <c r="S102" s="55">
        <v>0</v>
      </c>
      <c r="T102" s="55"/>
      <c r="U102" s="51"/>
      <c r="V102" s="55">
        <v>0</v>
      </c>
      <c r="W102" s="51"/>
      <c r="X102" s="51"/>
      <c r="Y102" s="52">
        <v>45169</v>
      </c>
    </row>
    <row r="103" spans="1:25" hidden="1" x14ac:dyDescent="0.25">
      <c r="A103" s="51">
        <v>816005003</v>
      </c>
      <c r="B103" s="51" t="s">
        <v>43</v>
      </c>
      <c r="C103" s="51" t="s">
        <v>12</v>
      </c>
      <c r="D103" s="51">
        <v>44010</v>
      </c>
      <c r="E103" s="51" t="s">
        <v>146</v>
      </c>
      <c r="F103" s="51" t="str">
        <f t="shared" si="1"/>
        <v>816005003_HSAJ44010</v>
      </c>
      <c r="G103" s="52">
        <v>45006</v>
      </c>
      <c r="H103" s="52">
        <v>45068</v>
      </c>
      <c r="I103" s="55">
        <v>382850</v>
      </c>
      <c r="J103" s="55">
        <v>382850</v>
      </c>
      <c r="K103" s="51" t="s">
        <v>247</v>
      </c>
      <c r="L103" s="51"/>
      <c r="M103" s="51"/>
      <c r="N103" s="55">
        <v>382850</v>
      </c>
      <c r="O103" s="55">
        <v>382850</v>
      </c>
      <c r="P103" s="55">
        <v>0</v>
      </c>
      <c r="Q103" s="63" t="s">
        <v>350</v>
      </c>
      <c r="R103" s="55">
        <v>382850</v>
      </c>
      <c r="S103" s="55">
        <v>0</v>
      </c>
      <c r="T103" s="55"/>
      <c r="U103" s="51"/>
      <c r="V103" s="55">
        <v>0</v>
      </c>
      <c r="W103" s="51"/>
      <c r="X103" s="51"/>
      <c r="Y103" s="52">
        <v>45169</v>
      </c>
    </row>
    <row r="104" spans="1:25" hidden="1" x14ac:dyDescent="0.25">
      <c r="A104" s="51">
        <v>816005003</v>
      </c>
      <c r="B104" s="51" t="s">
        <v>43</v>
      </c>
      <c r="C104" s="51" t="s">
        <v>12</v>
      </c>
      <c r="D104" s="51">
        <v>49312</v>
      </c>
      <c r="E104" s="51" t="s">
        <v>147</v>
      </c>
      <c r="F104" s="51" t="str">
        <f t="shared" si="1"/>
        <v>816005003_HSAJ49312</v>
      </c>
      <c r="G104" s="52">
        <v>45091</v>
      </c>
      <c r="H104" s="52">
        <v>45126.652988576388</v>
      </c>
      <c r="I104" s="55">
        <v>62800</v>
      </c>
      <c r="J104" s="55">
        <v>62800</v>
      </c>
      <c r="K104" s="51" t="s">
        <v>247</v>
      </c>
      <c r="L104" s="51"/>
      <c r="M104" s="51"/>
      <c r="N104" s="55">
        <v>0</v>
      </c>
      <c r="O104" s="55">
        <v>0</v>
      </c>
      <c r="P104" s="55">
        <v>0</v>
      </c>
      <c r="Q104" s="63" t="s">
        <v>447</v>
      </c>
      <c r="R104" s="55">
        <v>0</v>
      </c>
      <c r="S104" s="55">
        <v>0</v>
      </c>
      <c r="T104" s="55"/>
      <c r="U104" s="51"/>
      <c r="V104" s="55">
        <v>0</v>
      </c>
      <c r="W104" s="51"/>
      <c r="X104" s="51"/>
      <c r="Y104" s="52">
        <v>45169</v>
      </c>
    </row>
    <row r="105" spans="1:25" hidden="1" x14ac:dyDescent="0.25">
      <c r="A105" s="51">
        <v>816005003</v>
      </c>
      <c r="B105" s="51" t="s">
        <v>43</v>
      </c>
      <c r="C105" s="51" t="s">
        <v>12</v>
      </c>
      <c r="D105" s="51">
        <v>53523</v>
      </c>
      <c r="E105" s="51" t="s">
        <v>148</v>
      </c>
      <c r="F105" s="51" t="str">
        <f t="shared" si="1"/>
        <v>816005003_HSAJ53523</v>
      </c>
      <c r="G105" s="52">
        <v>45135</v>
      </c>
      <c r="H105" s="52">
        <v>45152.711375381943</v>
      </c>
      <c r="I105" s="55">
        <v>62800</v>
      </c>
      <c r="J105" s="55">
        <v>62800</v>
      </c>
      <c r="K105" s="51" t="s">
        <v>247</v>
      </c>
      <c r="L105" s="51"/>
      <c r="M105" s="51"/>
      <c r="N105" s="55">
        <v>0</v>
      </c>
      <c r="O105" s="55">
        <v>0</v>
      </c>
      <c r="P105" s="55">
        <v>0</v>
      </c>
      <c r="Q105" s="63" t="s">
        <v>448</v>
      </c>
      <c r="R105" s="55">
        <v>0</v>
      </c>
      <c r="S105" s="55">
        <v>0</v>
      </c>
      <c r="T105" s="55"/>
      <c r="U105" s="51"/>
      <c r="V105" s="55">
        <v>0</v>
      </c>
      <c r="W105" s="51"/>
      <c r="X105" s="51"/>
      <c r="Y105" s="52">
        <v>45169</v>
      </c>
    </row>
    <row r="106" spans="1:25" hidden="1" x14ac:dyDescent="0.25">
      <c r="A106" s="51">
        <v>816005003</v>
      </c>
      <c r="B106" s="51" t="s">
        <v>43</v>
      </c>
      <c r="C106" s="51" t="s">
        <v>12</v>
      </c>
      <c r="D106" s="51">
        <v>48506</v>
      </c>
      <c r="E106" s="51" t="s">
        <v>149</v>
      </c>
      <c r="F106" s="51" t="str">
        <f t="shared" si="1"/>
        <v>816005003_HSAJ48506</v>
      </c>
      <c r="G106" s="52">
        <v>45082</v>
      </c>
      <c r="H106" s="52">
        <v>45126.651319675926</v>
      </c>
      <c r="I106" s="55">
        <v>352000</v>
      </c>
      <c r="J106" s="55">
        <v>352000</v>
      </c>
      <c r="K106" s="51" t="s">
        <v>247</v>
      </c>
      <c r="L106" s="51"/>
      <c r="M106" s="51"/>
      <c r="N106" s="55">
        <v>0</v>
      </c>
      <c r="O106" s="55">
        <v>0</v>
      </c>
      <c r="P106" s="55">
        <v>0</v>
      </c>
      <c r="Q106" s="63" t="s">
        <v>449</v>
      </c>
      <c r="R106" s="55">
        <v>0</v>
      </c>
      <c r="S106" s="55">
        <v>0</v>
      </c>
      <c r="T106" s="55"/>
      <c r="U106" s="51"/>
      <c r="V106" s="55">
        <v>0</v>
      </c>
      <c r="W106" s="51"/>
      <c r="X106" s="51"/>
      <c r="Y106" s="52">
        <v>45169</v>
      </c>
    </row>
    <row r="107" spans="1:25" hidden="1" x14ac:dyDescent="0.25">
      <c r="A107" s="51">
        <v>816005003</v>
      </c>
      <c r="B107" s="51" t="s">
        <v>43</v>
      </c>
      <c r="C107" s="51" t="s">
        <v>11</v>
      </c>
      <c r="D107" s="51">
        <v>104222</v>
      </c>
      <c r="E107" s="51" t="s">
        <v>150</v>
      </c>
      <c r="F107" s="51" t="str">
        <f t="shared" si="1"/>
        <v>816005003_HCEN104222</v>
      </c>
      <c r="G107" s="52">
        <v>45108</v>
      </c>
      <c r="H107" s="52">
        <v>45153.423559571762</v>
      </c>
      <c r="I107" s="55">
        <v>384897</v>
      </c>
      <c r="J107" s="55">
        <v>384897</v>
      </c>
      <c r="K107" s="51" t="s">
        <v>466</v>
      </c>
      <c r="L107" s="51"/>
      <c r="M107" s="51"/>
      <c r="N107" s="55">
        <v>384897</v>
      </c>
      <c r="O107" s="55">
        <v>0</v>
      </c>
      <c r="P107" s="55">
        <v>90100</v>
      </c>
      <c r="Q107" s="63" t="s">
        <v>351</v>
      </c>
      <c r="R107" s="55">
        <v>384897</v>
      </c>
      <c r="S107" s="55">
        <v>294797</v>
      </c>
      <c r="T107" s="55"/>
      <c r="U107" s="51"/>
      <c r="V107" s="55">
        <v>0</v>
      </c>
      <c r="W107" s="51"/>
      <c r="X107" s="51"/>
      <c r="Y107" s="52">
        <v>45169</v>
      </c>
    </row>
    <row r="108" spans="1:25" hidden="1" x14ac:dyDescent="0.25">
      <c r="A108" s="51">
        <v>816005003</v>
      </c>
      <c r="B108" s="51" t="s">
        <v>43</v>
      </c>
      <c r="C108" s="51" t="s">
        <v>11</v>
      </c>
      <c r="D108" s="51">
        <v>104480</v>
      </c>
      <c r="E108" s="51" t="s">
        <v>151</v>
      </c>
      <c r="F108" s="51" t="str">
        <f t="shared" si="1"/>
        <v>816005003_HCEN104480</v>
      </c>
      <c r="G108" s="52">
        <v>45113</v>
      </c>
      <c r="H108" s="52">
        <v>45153.435236493053</v>
      </c>
      <c r="I108" s="55">
        <v>40400</v>
      </c>
      <c r="J108" s="55">
        <v>40400</v>
      </c>
      <c r="K108" s="51" t="s">
        <v>456</v>
      </c>
      <c r="L108" s="51"/>
      <c r="M108" s="51"/>
      <c r="N108" s="55">
        <v>44500</v>
      </c>
      <c r="O108" s="55">
        <v>0</v>
      </c>
      <c r="P108" s="55">
        <v>0</v>
      </c>
      <c r="Q108" s="63"/>
      <c r="R108" s="55">
        <v>44500</v>
      </c>
      <c r="S108" s="55">
        <v>44500</v>
      </c>
      <c r="T108" s="55"/>
      <c r="U108" s="51"/>
      <c r="V108" s="55">
        <v>0</v>
      </c>
      <c r="W108" s="51"/>
      <c r="X108" s="51"/>
      <c r="Y108" s="52">
        <v>45169</v>
      </c>
    </row>
    <row r="109" spans="1:25" hidden="1" x14ac:dyDescent="0.25">
      <c r="A109" s="51">
        <v>816005003</v>
      </c>
      <c r="B109" s="51" t="s">
        <v>43</v>
      </c>
      <c r="C109" s="51" t="s">
        <v>12</v>
      </c>
      <c r="D109" s="51">
        <v>51770</v>
      </c>
      <c r="E109" s="51" t="s">
        <v>152</v>
      </c>
      <c r="F109" s="51" t="str">
        <f t="shared" si="1"/>
        <v>816005003_HSAJ51770</v>
      </c>
      <c r="G109" s="52">
        <v>45117</v>
      </c>
      <c r="H109" s="52">
        <v>45152.700808946756</v>
      </c>
      <c r="I109" s="55">
        <v>125600</v>
      </c>
      <c r="J109" s="55">
        <v>125600</v>
      </c>
      <c r="K109" s="51" t="s">
        <v>247</v>
      </c>
      <c r="L109" s="51"/>
      <c r="M109" s="51"/>
      <c r="N109" s="55">
        <v>0</v>
      </c>
      <c r="O109" s="55">
        <v>0</v>
      </c>
      <c r="P109" s="55">
        <v>0</v>
      </c>
      <c r="Q109" s="63" t="s">
        <v>450</v>
      </c>
      <c r="R109" s="55">
        <v>0</v>
      </c>
      <c r="S109" s="55">
        <v>0</v>
      </c>
      <c r="T109" s="55"/>
      <c r="U109" s="51"/>
      <c r="V109" s="55">
        <v>0</v>
      </c>
      <c r="W109" s="51"/>
      <c r="X109" s="51"/>
      <c r="Y109" s="52">
        <v>45169</v>
      </c>
    </row>
    <row r="110" spans="1:25" hidden="1" x14ac:dyDescent="0.25">
      <c r="A110" s="51">
        <v>816005003</v>
      </c>
      <c r="B110" s="51" t="s">
        <v>43</v>
      </c>
      <c r="C110" s="51" t="s">
        <v>11</v>
      </c>
      <c r="D110" s="51">
        <v>104430</v>
      </c>
      <c r="E110" s="51" t="s">
        <v>153</v>
      </c>
      <c r="F110" s="51" t="str">
        <f t="shared" si="1"/>
        <v>816005003_HCEN104430</v>
      </c>
      <c r="G110" s="52">
        <v>45112</v>
      </c>
      <c r="H110" s="52">
        <v>45153.433912766202</v>
      </c>
      <c r="I110" s="55">
        <v>13400</v>
      </c>
      <c r="J110" s="55">
        <v>13400</v>
      </c>
      <c r="K110" s="51" t="s">
        <v>247</v>
      </c>
      <c r="L110" s="51"/>
      <c r="M110" s="51"/>
      <c r="N110" s="55">
        <v>0</v>
      </c>
      <c r="O110" s="55">
        <v>0</v>
      </c>
      <c r="P110" s="55">
        <v>0</v>
      </c>
      <c r="Q110" s="63" t="s">
        <v>442</v>
      </c>
      <c r="R110" s="55">
        <v>0</v>
      </c>
      <c r="S110" s="55">
        <v>0</v>
      </c>
      <c r="T110" s="55"/>
      <c r="U110" s="51"/>
      <c r="V110" s="55">
        <v>0</v>
      </c>
      <c r="W110" s="51"/>
      <c r="X110" s="51"/>
      <c r="Y110" s="52">
        <v>45169</v>
      </c>
    </row>
    <row r="111" spans="1:25" hidden="1" x14ac:dyDescent="0.25">
      <c r="A111" s="51">
        <v>816005003</v>
      </c>
      <c r="B111" s="51" t="s">
        <v>43</v>
      </c>
      <c r="C111" s="51" t="s">
        <v>11</v>
      </c>
      <c r="D111" s="51">
        <v>104819</v>
      </c>
      <c r="E111" s="51" t="s">
        <v>154</v>
      </c>
      <c r="F111" s="51" t="str">
        <f t="shared" si="1"/>
        <v>816005003_HCEN104819</v>
      </c>
      <c r="G111" s="52">
        <v>45119</v>
      </c>
      <c r="H111" s="52">
        <v>45153.439039236109</v>
      </c>
      <c r="I111" s="55">
        <v>523960</v>
      </c>
      <c r="J111" s="55">
        <v>523960</v>
      </c>
      <c r="K111" s="51" t="s">
        <v>466</v>
      </c>
      <c r="L111" s="51"/>
      <c r="M111" s="51"/>
      <c r="N111" s="55">
        <v>523960</v>
      </c>
      <c r="O111" s="55">
        <v>0</v>
      </c>
      <c r="P111" s="55">
        <v>144300</v>
      </c>
      <c r="Q111" s="63" t="s">
        <v>352</v>
      </c>
      <c r="R111" s="55">
        <v>523960</v>
      </c>
      <c r="S111" s="55">
        <v>379660</v>
      </c>
      <c r="T111" s="55"/>
      <c r="U111" s="51"/>
      <c r="V111" s="55">
        <v>0</v>
      </c>
      <c r="W111" s="51"/>
      <c r="X111" s="51"/>
      <c r="Y111" s="52">
        <v>45169</v>
      </c>
    </row>
    <row r="112" spans="1:25" hidden="1" x14ac:dyDescent="0.25">
      <c r="A112" s="51">
        <v>816005003</v>
      </c>
      <c r="B112" s="51" t="s">
        <v>43</v>
      </c>
      <c r="C112" s="51" t="s">
        <v>11</v>
      </c>
      <c r="D112" s="51">
        <v>105144</v>
      </c>
      <c r="E112" s="51" t="s">
        <v>155</v>
      </c>
      <c r="F112" s="51" t="str">
        <f t="shared" si="1"/>
        <v>816005003_HCEN105144</v>
      </c>
      <c r="G112" s="52">
        <v>45125</v>
      </c>
      <c r="H112" s="52">
        <v>45152.708518900465</v>
      </c>
      <c r="I112" s="55">
        <v>64800</v>
      </c>
      <c r="J112" s="55">
        <v>64800</v>
      </c>
      <c r="K112" s="51" t="s">
        <v>247</v>
      </c>
      <c r="L112" s="51"/>
      <c r="M112" s="51"/>
      <c r="N112" s="55">
        <v>0</v>
      </c>
      <c r="O112" s="55">
        <v>0</v>
      </c>
      <c r="P112" s="55">
        <v>0</v>
      </c>
      <c r="Q112" s="63" t="s">
        <v>451</v>
      </c>
      <c r="R112" s="55">
        <v>0</v>
      </c>
      <c r="S112" s="55">
        <v>0</v>
      </c>
      <c r="T112" s="55"/>
      <c r="U112" s="51"/>
      <c r="V112" s="55">
        <v>0</v>
      </c>
      <c r="W112" s="51"/>
      <c r="X112" s="51"/>
      <c r="Y112" s="52">
        <v>45169</v>
      </c>
    </row>
    <row r="113" spans="1:25" hidden="1" x14ac:dyDescent="0.25">
      <c r="A113" s="51">
        <v>816005003</v>
      </c>
      <c r="B113" s="51" t="s">
        <v>43</v>
      </c>
      <c r="C113" s="51" t="s">
        <v>11</v>
      </c>
      <c r="D113" s="51">
        <v>69982</v>
      </c>
      <c r="E113" s="51" t="s">
        <v>156</v>
      </c>
      <c r="F113" s="51" t="str">
        <f t="shared" si="1"/>
        <v>816005003_HCEN69982</v>
      </c>
      <c r="G113" s="52">
        <v>44677</v>
      </c>
      <c r="H113" s="52">
        <v>44730</v>
      </c>
      <c r="I113" s="55">
        <v>61000</v>
      </c>
      <c r="J113" s="55">
        <v>61000</v>
      </c>
      <c r="K113" s="51" t="s">
        <v>247</v>
      </c>
      <c r="L113" s="51"/>
      <c r="M113" s="51"/>
      <c r="N113" s="55">
        <v>61000</v>
      </c>
      <c r="O113" s="55">
        <v>61000</v>
      </c>
      <c r="P113" s="55">
        <v>0</v>
      </c>
      <c r="Q113" s="63" t="s">
        <v>353</v>
      </c>
      <c r="R113" s="55">
        <v>61000</v>
      </c>
      <c r="S113" s="55">
        <v>0</v>
      </c>
      <c r="T113" s="55"/>
      <c r="U113" s="51"/>
      <c r="V113" s="55">
        <v>0</v>
      </c>
      <c r="W113" s="51"/>
      <c r="X113" s="51"/>
      <c r="Y113" s="52">
        <v>45169</v>
      </c>
    </row>
    <row r="114" spans="1:25" hidden="1" x14ac:dyDescent="0.25">
      <c r="A114" s="51">
        <v>816005003</v>
      </c>
      <c r="B114" s="51" t="s">
        <v>43</v>
      </c>
      <c r="C114" s="51" t="s">
        <v>11</v>
      </c>
      <c r="D114" s="51">
        <v>74108</v>
      </c>
      <c r="E114" s="51" t="s">
        <v>157</v>
      </c>
      <c r="F114" s="51" t="str">
        <f t="shared" si="1"/>
        <v>816005003_HCEN74108</v>
      </c>
      <c r="G114" s="52">
        <v>44719</v>
      </c>
      <c r="H114" s="52">
        <v>44776</v>
      </c>
      <c r="I114" s="55">
        <v>317322</v>
      </c>
      <c r="J114" s="55">
        <v>317322</v>
      </c>
      <c r="K114" s="51" t="s">
        <v>247</v>
      </c>
      <c r="L114" s="51"/>
      <c r="M114" s="51"/>
      <c r="N114" s="55">
        <v>317322</v>
      </c>
      <c r="O114" s="55">
        <v>317322</v>
      </c>
      <c r="P114" s="55">
        <v>0</v>
      </c>
      <c r="Q114" s="63" t="s">
        <v>354</v>
      </c>
      <c r="R114" s="55">
        <v>317322</v>
      </c>
      <c r="S114" s="55">
        <v>0</v>
      </c>
      <c r="T114" s="55"/>
      <c r="U114" s="51"/>
      <c r="V114" s="55">
        <v>0</v>
      </c>
      <c r="W114" s="51"/>
      <c r="X114" s="51"/>
      <c r="Y114" s="52">
        <v>45169</v>
      </c>
    </row>
    <row r="115" spans="1:25" hidden="1" x14ac:dyDescent="0.25">
      <c r="A115" s="51">
        <v>816005003</v>
      </c>
      <c r="B115" s="51" t="s">
        <v>43</v>
      </c>
      <c r="C115" s="51" t="s">
        <v>11</v>
      </c>
      <c r="D115" s="51">
        <v>73873</v>
      </c>
      <c r="E115" s="51" t="s">
        <v>158</v>
      </c>
      <c r="F115" s="51" t="str">
        <f t="shared" si="1"/>
        <v>816005003_HCEN73873</v>
      </c>
      <c r="G115" s="52">
        <v>44716</v>
      </c>
      <c r="H115" s="52">
        <v>44776</v>
      </c>
      <c r="I115" s="55">
        <v>128700</v>
      </c>
      <c r="J115" s="55">
        <v>128700</v>
      </c>
      <c r="K115" s="51" t="s">
        <v>247</v>
      </c>
      <c r="L115" s="51"/>
      <c r="M115" s="51"/>
      <c r="N115" s="55">
        <v>128700</v>
      </c>
      <c r="O115" s="55">
        <v>128700</v>
      </c>
      <c r="P115" s="55">
        <v>0</v>
      </c>
      <c r="Q115" s="63" t="s">
        <v>355</v>
      </c>
      <c r="R115" s="55">
        <v>128700</v>
      </c>
      <c r="S115" s="55">
        <v>0</v>
      </c>
      <c r="T115" s="55"/>
      <c r="U115" s="51"/>
      <c r="V115" s="55">
        <v>0</v>
      </c>
      <c r="W115" s="51"/>
      <c r="X115" s="51"/>
      <c r="Y115" s="52">
        <v>45169</v>
      </c>
    </row>
    <row r="116" spans="1:25" hidden="1" x14ac:dyDescent="0.25">
      <c r="A116" s="51">
        <v>816005003</v>
      </c>
      <c r="B116" s="51" t="s">
        <v>43</v>
      </c>
      <c r="C116" s="51" t="s">
        <v>12</v>
      </c>
      <c r="D116" s="51">
        <v>29131</v>
      </c>
      <c r="E116" s="51" t="s">
        <v>159</v>
      </c>
      <c r="F116" s="51" t="str">
        <f t="shared" si="1"/>
        <v>816005003_HSAJ29131</v>
      </c>
      <c r="G116" s="52">
        <v>44735</v>
      </c>
      <c r="H116" s="52">
        <v>44776</v>
      </c>
      <c r="I116" s="55">
        <v>125000</v>
      </c>
      <c r="J116" s="55">
        <v>125000</v>
      </c>
      <c r="K116" s="51" t="s">
        <v>247</v>
      </c>
      <c r="L116" s="51"/>
      <c r="M116" s="51"/>
      <c r="N116" s="55">
        <v>125000</v>
      </c>
      <c r="O116" s="55">
        <v>125000</v>
      </c>
      <c r="P116" s="55">
        <v>0</v>
      </c>
      <c r="Q116" s="63" t="s">
        <v>356</v>
      </c>
      <c r="R116" s="55">
        <v>125000</v>
      </c>
      <c r="S116" s="55">
        <v>0</v>
      </c>
      <c r="T116" s="55"/>
      <c r="U116" s="51"/>
      <c r="V116" s="55">
        <v>0</v>
      </c>
      <c r="W116" s="51"/>
      <c r="X116" s="51"/>
      <c r="Y116" s="52">
        <v>45169</v>
      </c>
    </row>
    <row r="117" spans="1:25" hidden="1" x14ac:dyDescent="0.25">
      <c r="A117" s="51">
        <v>816005003</v>
      </c>
      <c r="B117" s="51" t="s">
        <v>43</v>
      </c>
      <c r="C117" s="51" t="s">
        <v>11</v>
      </c>
      <c r="D117" s="51">
        <v>75825</v>
      </c>
      <c r="E117" s="51" t="s">
        <v>160</v>
      </c>
      <c r="F117" s="51" t="str">
        <f t="shared" si="1"/>
        <v>816005003_HCEN75825</v>
      </c>
      <c r="G117" s="52">
        <v>44738</v>
      </c>
      <c r="H117" s="52">
        <v>44776</v>
      </c>
      <c r="I117" s="55">
        <v>58000</v>
      </c>
      <c r="J117" s="55">
        <v>58000</v>
      </c>
      <c r="K117" s="51" t="s">
        <v>247</v>
      </c>
      <c r="L117" s="51"/>
      <c r="M117" s="51"/>
      <c r="N117" s="55">
        <v>58000</v>
      </c>
      <c r="O117" s="55">
        <v>58000</v>
      </c>
      <c r="P117" s="55">
        <v>0</v>
      </c>
      <c r="Q117" s="63" t="s">
        <v>357</v>
      </c>
      <c r="R117" s="55">
        <v>58000</v>
      </c>
      <c r="S117" s="55">
        <v>0</v>
      </c>
      <c r="T117" s="55"/>
      <c r="U117" s="51"/>
      <c r="V117" s="55">
        <v>0</v>
      </c>
      <c r="W117" s="51"/>
      <c r="X117" s="51"/>
      <c r="Y117" s="52">
        <v>45169</v>
      </c>
    </row>
    <row r="118" spans="1:25" hidden="1" x14ac:dyDescent="0.25">
      <c r="A118" s="51">
        <v>816005003</v>
      </c>
      <c r="B118" s="51" t="s">
        <v>43</v>
      </c>
      <c r="C118" s="51" t="s">
        <v>11</v>
      </c>
      <c r="D118" s="51">
        <v>80816</v>
      </c>
      <c r="E118" s="51" t="s">
        <v>161</v>
      </c>
      <c r="F118" s="51" t="str">
        <f t="shared" si="1"/>
        <v>816005003_HCEN80816</v>
      </c>
      <c r="G118" s="52">
        <v>44797</v>
      </c>
      <c r="H118" s="52">
        <v>44853</v>
      </c>
      <c r="I118" s="55">
        <v>72400</v>
      </c>
      <c r="J118" s="55">
        <v>72400</v>
      </c>
      <c r="K118" s="51" t="s">
        <v>247</v>
      </c>
      <c r="L118" s="51"/>
      <c r="M118" s="51"/>
      <c r="N118" s="55">
        <v>72400</v>
      </c>
      <c r="O118" s="55">
        <v>72400</v>
      </c>
      <c r="P118" s="55">
        <v>0</v>
      </c>
      <c r="Q118" s="63" t="s">
        <v>358</v>
      </c>
      <c r="R118" s="55">
        <v>72400</v>
      </c>
      <c r="S118" s="55">
        <v>0</v>
      </c>
      <c r="T118" s="55"/>
      <c r="U118" s="51"/>
      <c r="V118" s="55">
        <v>0</v>
      </c>
      <c r="W118" s="51"/>
      <c r="X118" s="51"/>
      <c r="Y118" s="52">
        <v>45169</v>
      </c>
    </row>
    <row r="119" spans="1:25" hidden="1" x14ac:dyDescent="0.25">
      <c r="A119" s="51">
        <v>816005003</v>
      </c>
      <c r="B119" s="51" t="s">
        <v>43</v>
      </c>
      <c r="C119" s="51" t="s">
        <v>11</v>
      </c>
      <c r="D119" s="51">
        <v>75993</v>
      </c>
      <c r="E119" s="51" t="s">
        <v>162</v>
      </c>
      <c r="F119" s="51" t="str">
        <f t="shared" si="1"/>
        <v>816005003_HCEN75993</v>
      </c>
      <c r="G119" s="52">
        <v>44740</v>
      </c>
      <c r="H119" s="52">
        <v>44776</v>
      </c>
      <c r="I119" s="55">
        <v>56300</v>
      </c>
      <c r="J119" s="55">
        <v>56300</v>
      </c>
      <c r="K119" s="51" t="s">
        <v>247</v>
      </c>
      <c r="L119" s="51"/>
      <c r="M119" s="51"/>
      <c r="N119" s="55">
        <v>56300</v>
      </c>
      <c r="O119" s="55">
        <v>56300</v>
      </c>
      <c r="P119" s="55">
        <v>0</v>
      </c>
      <c r="Q119" s="63" t="s">
        <v>359</v>
      </c>
      <c r="R119" s="55">
        <v>56300</v>
      </c>
      <c r="S119" s="55">
        <v>0</v>
      </c>
      <c r="T119" s="55"/>
      <c r="U119" s="51"/>
      <c r="V119" s="55">
        <v>0</v>
      </c>
      <c r="W119" s="51"/>
      <c r="X119" s="51"/>
      <c r="Y119" s="52">
        <v>45169</v>
      </c>
    </row>
    <row r="120" spans="1:25" hidden="1" x14ac:dyDescent="0.25">
      <c r="A120" s="51">
        <v>816005003</v>
      </c>
      <c r="B120" s="51" t="s">
        <v>43</v>
      </c>
      <c r="C120" s="51" t="s">
        <v>11</v>
      </c>
      <c r="D120" s="51">
        <v>73668</v>
      </c>
      <c r="E120" s="51" t="s">
        <v>163</v>
      </c>
      <c r="F120" s="51" t="str">
        <f t="shared" si="1"/>
        <v>816005003_HCEN73668</v>
      </c>
      <c r="G120" s="52">
        <v>44714</v>
      </c>
      <c r="H120" s="52">
        <v>44776</v>
      </c>
      <c r="I120" s="55">
        <v>384759</v>
      </c>
      <c r="J120" s="55">
        <v>384759</v>
      </c>
      <c r="K120" s="51" t="s">
        <v>247</v>
      </c>
      <c r="L120" s="51"/>
      <c r="M120" s="51"/>
      <c r="N120" s="55">
        <v>384759</v>
      </c>
      <c r="O120" s="55">
        <v>384759</v>
      </c>
      <c r="P120" s="55">
        <v>0</v>
      </c>
      <c r="Q120" s="63" t="s">
        <v>360</v>
      </c>
      <c r="R120" s="55">
        <v>384759</v>
      </c>
      <c r="S120" s="55">
        <v>0</v>
      </c>
      <c r="T120" s="55"/>
      <c r="U120" s="51"/>
      <c r="V120" s="55">
        <v>0</v>
      </c>
      <c r="W120" s="51"/>
      <c r="X120" s="51"/>
      <c r="Y120" s="52">
        <v>45169</v>
      </c>
    </row>
    <row r="121" spans="1:25" hidden="1" x14ac:dyDescent="0.25">
      <c r="A121" s="51">
        <v>816005003</v>
      </c>
      <c r="B121" s="51" t="s">
        <v>43</v>
      </c>
      <c r="C121" s="51" t="s">
        <v>10</v>
      </c>
      <c r="D121" s="51">
        <v>19177</v>
      </c>
      <c r="E121" s="51" t="s">
        <v>164</v>
      </c>
      <c r="F121" s="51" t="str">
        <f t="shared" si="1"/>
        <v>816005003_HKEN19177</v>
      </c>
      <c r="G121" s="52">
        <v>44752</v>
      </c>
      <c r="H121" s="52">
        <v>45030</v>
      </c>
      <c r="I121" s="55">
        <v>69815</v>
      </c>
      <c r="J121" s="55">
        <v>69815</v>
      </c>
      <c r="K121" s="51" t="s">
        <v>247</v>
      </c>
      <c r="L121" s="51"/>
      <c r="M121" s="51"/>
      <c r="N121" s="55">
        <v>69815</v>
      </c>
      <c r="O121" s="55">
        <v>69815</v>
      </c>
      <c r="P121" s="55">
        <v>0</v>
      </c>
      <c r="Q121" s="63" t="s">
        <v>361</v>
      </c>
      <c r="R121" s="55">
        <v>69815</v>
      </c>
      <c r="S121" s="55">
        <v>0</v>
      </c>
      <c r="T121" s="55"/>
      <c r="U121" s="51"/>
      <c r="V121" s="55">
        <v>0</v>
      </c>
      <c r="W121" s="51"/>
      <c r="X121" s="51"/>
      <c r="Y121" s="52">
        <v>45169</v>
      </c>
    </row>
    <row r="122" spans="1:25" hidden="1" x14ac:dyDescent="0.25">
      <c r="A122" s="51">
        <v>816005003</v>
      </c>
      <c r="B122" s="51" t="s">
        <v>43</v>
      </c>
      <c r="C122" s="51" t="s">
        <v>12</v>
      </c>
      <c r="D122" s="51">
        <v>29192</v>
      </c>
      <c r="E122" s="51" t="s">
        <v>165</v>
      </c>
      <c r="F122" s="51" t="str">
        <f t="shared" si="1"/>
        <v>816005003_HSAJ29192</v>
      </c>
      <c r="G122" s="52">
        <v>44736</v>
      </c>
      <c r="H122" s="52">
        <v>44776</v>
      </c>
      <c r="I122" s="55">
        <v>192300</v>
      </c>
      <c r="J122" s="55">
        <v>192300</v>
      </c>
      <c r="K122" s="51" t="s">
        <v>247</v>
      </c>
      <c r="L122" s="51"/>
      <c r="M122" s="51"/>
      <c r="N122" s="55">
        <v>192300</v>
      </c>
      <c r="O122" s="55">
        <v>192300</v>
      </c>
      <c r="P122" s="55">
        <v>0</v>
      </c>
      <c r="Q122" s="63" t="s">
        <v>362</v>
      </c>
      <c r="R122" s="55">
        <v>192300</v>
      </c>
      <c r="S122" s="55">
        <v>0</v>
      </c>
      <c r="T122" s="55"/>
      <c r="U122" s="51"/>
      <c r="V122" s="55">
        <v>0</v>
      </c>
      <c r="W122" s="51"/>
      <c r="X122" s="51"/>
      <c r="Y122" s="52">
        <v>45169</v>
      </c>
    </row>
    <row r="123" spans="1:25" hidden="1" x14ac:dyDescent="0.25">
      <c r="A123" s="51">
        <v>816005003</v>
      </c>
      <c r="B123" s="51" t="s">
        <v>43</v>
      </c>
      <c r="C123" s="51" t="s">
        <v>11</v>
      </c>
      <c r="D123" s="51">
        <v>80674</v>
      </c>
      <c r="E123" s="51" t="s">
        <v>166</v>
      </c>
      <c r="F123" s="51" t="str">
        <f t="shared" si="1"/>
        <v>816005003_HCEN80674</v>
      </c>
      <c r="G123" s="52">
        <v>44796</v>
      </c>
      <c r="H123" s="52">
        <v>44853</v>
      </c>
      <c r="I123" s="55">
        <v>82300</v>
      </c>
      <c r="J123" s="55">
        <v>82300</v>
      </c>
      <c r="K123" s="51" t="s">
        <v>247</v>
      </c>
      <c r="L123" s="51"/>
      <c r="M123" s="51"/>
      <c r="N123" s="55">
        <v>82300</v>
      </c>
      <c r="O123" s="55">
        <v>82300</v>
      </c>
      <c r="P123" s="55">
        <v>0</v>
      </c>
      <c r="Q123" s="63" t="s">
        <v>363</v>
      </c>
      <c r="R123" s="55">
        <v>82300</v>
      </c>
      <c r="S123" s="55">
        <v>0</v>
      </c>
      <c r="T123" s="55"/>
      <c r="U123" s="51"/>
      <c r="V123" s="55">
        <v>0</v>
      </c>
      <c r="W123" s="51"/>
      <c r="X123" s="51"/>
      <c r="Y123" s="52">
        <v>45169</v>
      </c>
    </row>
    <row r="124" spans="1:25" hidden="1" x14ac:dyDescent="0.25">
      <c r="A124" s="51">
        <v>816005003</v>
      </c>
      <c r="B124" s="51" t="s">
        <v>43</v>
      </c>
      <c r="C124" s="51" t="s">
        <v>12</v>
      </c>
      <c r="D124" s="51">
        <v>34483</v>
      </c>
      <c r="E124" s="51" t="s">
        <v>167</v>
      </c>
      <c r="F124" s="51" t="str">
        <f t="shared" si="1"/>
        <v>816005003_HSAJ34483</v>
      </c>
      <c r="G124" s="52">
        <v>44844</v>
      </c>
      <c r="H124" s="52">
        <v>44883</v>
      </c>
      <c r="I124" s="55">
        <v>156300</v>
      </c>
      <c r="J124" s="55">
        <v>156300</v>
      </c>
      <c r="K124" s="51" t="s">
        <v>247</v>
      </c>
      <c r="L124" s="51"/>
      <c r="M124" s="51"/>
      <c r="N124" s="55">
        <v>156300</v>
      </c>
      <c r="O124" s="55">
        <v>156300</v>
      </c>
      <c r="P124" s="55">
        <v>0</v>
      </c>
      <c r="Q124" s="63" t="s">
        <v>364</v>
      </c>
      <c r="R124" s="55">
        <v>156300</v>
      </c>
      <c r="S124" s="55">
        <v>0</v>
      </c>
      <c r="T124" s="55"/>
      <c r="U124" s="51"/>
      <c r="V124" s="55">
        <v>0</v>
      </c>
      <c r="W124" s="51"/>
      <c r="X124" s="51"/>
      <c r="Y124" s="52">
        <v>45169</v>
      </c>
    </row>
    <row r="125" spans="1:25" hidden="1" x14ac:dyDescent="0.25">
      <c r="A125" s="51">
        <v>816005003</v>
      </c>
      <c r="B125" s="51" t="s">
        <v>43</v>
      </c>
      <c r="C125" s="51" t="s">
        <v>11</v>
      </c>
      <c r="D125" s="51">
        <v>87917</v>
      </c>
      <c r="E125" s="51" t="s">
        <v>168</v>
      </c>
      <c r="F125" s="51" t="str">
        <f t="shared" si="1"/>
        <v>816005003_HCEN87917</v>
      </c>
      <c r="G125" s="52">
        <v>44878</v>
      </c>
      <c r="H125" s="52">
        <v>45030</v>
      </c>
      <c r="I125" s="55">
        <v>112600</v>
      </c>
      <c r="J125" s="55">
        <v>112600</v>
      </c>
      <c r="K125" s="51" t="s">
        <v>247</v>
      </c>
      <c r="L125" s="51"/>
      <c r="M125" s="51"/>
      <c r="N125" s="55">
        <v>112600</v>
      </c>
      <c r="O125" s="55">
        <v>112600</v>
      </c>
      <c r="P125" s="55">
        <v>0</v>
      </c>
      <c r="Q125" s="63" t="s">
        <v>365</v>
      </c>
      <c r="R125" s="55">
        <v>112600</v>
      </c>
      <c r="S125" s="55">
        <v>0</v>
      </c>
      <c r="T125" s="55"/>
      <c r="U125" s="51"/>
      <c r="V125" s="55">
        <v>0</v>
      </c>
      <c r="W125" s="51"/>
      <c r="X125" s="51"/>
      <c r="Y125" s="52">
        <v>45169</v>
      </c>
    </row>
    <row r="126" spans="1:25" hidden="1" x14ac:dyDescent="0.25">
      <c r="A126" s="51">
        <v>816005003</v>
      </c>
      <c r="B126" s="51" t="s">
        <v>43</v>
      </c>
      <c r="C126" s="51" t="s">
        <v>12</v>
      </c>
      <c r="D126" s="51">
        <v>36645</v>
      </c>
      <c r="E126" s="51" t="s">
        <v>169</v>
      </c>
      <c r="F126" s="51" t="str">
        <f t="shared" si="1"/>
        <v>816005003_HSAJ36645</v>
      </c>
      <c r="G126" s="52">
        <v>44884</v>
      </c>
      <c r="H126" s="52">
        <v>45030</v>
      </c>
      <c r="I126" s="55">
        <v>118595</v>
      </c>
      <c r="J126" s="55">
        <v>118595</v>
      </c>
      <c r="K126" s="51" t="s">
        <v>247</v>
      </c>
      <c r="L126" s="51"/>
      <c r="M126" s="51"/>
      <c r="N126" s="55">
        <v>118595</v>
      </c>
      <c r="O126" s="55">
        <v>118595</v>
      </c>
      <c r="P126" s="55">
        <v>0</v>
      </c>
      <c r="Q126" s="63" t="s">
        <v>366</v>
      </c>
      <c r="R126" s="55">
        <v>118595</v>
      </c>
      <c r="S126" s="55">
        <v>0</v>
      </c>
      <c r="T126" s="55"/>
      <c r="U126" s="51"/>
      <c r="V126" s="55">
        <v>0</v>
      </c>
      <c r="W126" s="51"/>
      <c r="X126" s="51"/>
      <c r="Y126" s="52">
        <v>45169</v>
      </c>
    </row>
    <row r="127" spans="1:25" hidden="1" x14ac:dyDescent="0.25">
      <c r="A127" s="51">
        <v>816005003</v>
      </c>
      <c r="B127" s="51" t="s">
        <v>43</v>
      </c>
      <c r="C127" s="51" t="s">
        <v>11</v>
      </c>
      <c r="D127" s="51">
        <v>95493</v>
      </c>
      <c r="E127" s="51" t="s">
        <v>170</v>
      </c>
      <c r="F127" s="51" t="str">
        <f t="shared" si="1"/>
        <v>816005003_HCEN95493</v>
      </c>
      <c r="G127" s="52">
        <v>44960</v>
      </c>
      <c r="H127" s="52">
        <v>45007</v>
      </c>
      <c r="I127" s="55">
        <v>80600</v>
      </c>
      <c r="J127" s="55">
        <v>80600</v>
      </c>
      <c r="K127" s="51" t="s">
        <v>247</v>
      </c>
      <c r="L127" s="51"/>
      <c r="M127" s="51"/>
      <c r="N127" s="55">
        <v>80600</v>
      </c>
      <c r="O127" s="55">
        <v>80600</v>
      </c>
      <c r="P127" s="55">
        <v>0</v>
      </c>
      <c r="Q127" s="63" t="s">
        <v>367</v>
      </c>
      <c r="R127" s="55">
        <v>80600</v>
      </c>
      <c r="S127" s="55">
        <v>0</v>
      </c>
      <c r="T127" s="55"/>
      <c r="U127" s="51"/>
      <c r="V127" s="55">
        <v>0</v>
      </c>
      <c r="W127" s="51"/>
      <c r="X127" s="51"/>
      <c r="Y127" s="52">
        <v>45169</v>
      </c>
    </row>
    <row r="128" spans="1:25" hidden="1" x14ac:dyDescent="0.25">
      <c r="A128" s="51">
        <v>816005003</v>
      </c>
      <c r="B128" s="51" t="s">
        <v>43</v>
      </c>
      <c r="C128" s="51" t="s">
        <v>12</v>
      </c>
      <c r="D128" s="51">
        <v>39923</v>
      </c>
      <c r="E128" s="51" t="s">
        <v>171</v>
      </c>
      <c r="F128" s="51" t="str">
        <f t="shared" si="1"/>
        <v>816005003_HSAJ39923</v>
      </c>
      <c r="G128" s="52">
        <v>44954</v>
      </c>
      <c r="H128" s="52">
        <v>44967</v>
      </c>
      <c r="I128" s="55">
        <v>57700</v>
      </c>
      <c r="J128" s="55">
        <v>57700</v>
      </c>
      <c r="K128" s="51" t="s">
        <v>247</v>
      </c>
      <c r="L128" s="51"/>
      <c r="M128" s="51"/>
      <c r="N128" s="55">
        <v>57700</v>
      </c>
      <c r="O128" s="55">
        <v>57700</v>
      </c>
      <c r="P128" s="55">
        <v>0</v>
      </c>
      <c r="Q128" s="63" t="s">
        <v>368</v>
      </c>
      <c r="R128" s="55">
        <v>57700</v>
      </c>
      <c r="S128" s="55">
        <v>0</v>
      </c>
      <c r="T128" s="55"/>
      <c r="U128" s="51"/>
      <c r="V128" s="55">
        <v>0</v>
      </c>
      <c r="W128" s="51"/>
      <c r="X128" s="51"/>
      <c r="Y128" s="52">
        <v>45169</v>
      </c>
    </row>
    <row r="129" spans="1:25" hidden="1" x14ac:dyDescent="0.25">
      <c r="A129" s="51">
        <v>816005003</v>
      </c>
      <c r="B129" s="51" t="s">
        <v>43</v>
      </c>
      <c r="C129" s="51" t="s">
        <v>11</v>
      </c>
      <c r="D129" s="51">
        <v>95029</v>
      </c>
      <c r="E129" s="51" t="s">
        <v>172</v>
      </c>
      <c r="F129" s="51" t="str">
        <f t="shared" si="1"/>
        <v>816005003_HCEN95029</v>
      </c>
      <c r="G129" s="52">
        <v>44954</v>
      </c>
      <c r="H129" s="52">
        <v>44967</v>
      </c>
      <c r="I129" s="55">
        <v>6700</v>
      </c>
      <c r="J129" s="55">
        <v>6700</v>
      </c>
      <c r="K129" s="51" t="s">
        <v>247</v>
      </c>
      <c r="L129" s="51"/>
      <c r="M129" s="51"/>
      <c r="N129" s="55">
        <v>6700</v>
      </c>
      <c r="O129" s="55">
        <v>6700</v>
      </c>
      <c r="P129" s="55">
        <v>0</v>
      </c>
      <c r="Q129" s="63" t="s">
        <v>369</v>
      </c>
      <c r="R129" s="55">
        <v>6700</v>
      </c>
      <c r="S129" s="55">
        <v>0</v>
      </c>
      <c r="T129" s="55"/>
      <c r="U129" s="51"/>
      <c r="V129" s="55">
        <v>0</v>
      </c>
      <c r="W129" s="51"/>
      <c r="X129" s="51"/>
      <c r="Y129" s="52">
        <v>45169</v>
      </c>
    </row>
    <row r="130" spans="1:25" hidden="1" x14ac:dyDescent="0.25">
      <c r="A130" s="51">
        <v>816005003</v>
      </c>
      <c r="B130" s="51" t="s">
        <v>43</v>
      </c>
      <c r="C130" s="51" t="s">
        <v>10</v>
      </c>
      <c r="D130" s="51">
        <v>25427</v>
      </c>
      <c r="E130" s="51" t="s">
        <v>173</v>
      </c>
      <c r="F130" s="51" t="str">
        <f t="shared" si="1"/>
        <v>816005003_HKEN25427</v>
      </c>
      <c r="G130" s="52">
        <v>44979</v>
      </c>
      <c r="H130" s="52">
        <v>45007</v>
      </c>
      <c r="I130" s="55">
        <v>89000</v>
      </c>
      <c r="J130" s="55">
        <v>89000</v>
      </c>
      <c r="K130" s="51" t="s">
        <v>247</v>
      </c>
      <c r="L130" s="51"/>
      <c r="M130" s="51"/>
      <c r="N130" s="55">
        <v>89000</v>
      </c>
      <c r="O130" s="55">
        <v>89000</v>
      </c>
      <c r="P130" s="55">
        <v>0</v>
      </c>
      <c r="Q130" s="63" t="s">
        <v>370</v>
      </c>
      <c r="R130" s="55">
        <v>89000</v>
      </c>
      <c r="S130" s="55">
        <v>0</v>
      </c>
      <c r="T130" s="55"/>
      <c r="U130" s="51"/>
      <c r="V130" s="55">
        <v>0</v>
      </c>
      <c r="W130" s="51"/>
      <c r="X130" s="51"/>
      <c r="Y130" s="52">
        <v>45169</v>
      </c>
    </row>
    <row r="131" spans="1:25" hidden="1" x14ac:dyDescent="0.25">
      <c r="A131" s="51">
        <v>816005003</v>
      </c>
      <c r="B131" s="51" t="s">
        <v>43</v>
      </c>
      <c r="C131" s="51" t="s">
        <v>11</v>
      </c>
      <c r="D131" s="51">
        <v>97005</v>
      </c>
      <c r="E131" s="51" t="s">
        <v>174</v>
      </c>
      <c r="F131" s="51" t="str">
        <f t="shared" si="1"/>
        <v>816005003_HCEN97005</v>
      </c>
      <c r="G131" s="52">
        <v>44979</v>
      </c>
      <c r="H131" s="52">
        <v>45007</v>
      </c>
      <c r="I131" s="55">
        <v>248461</v>
      </c>
      <c r="J131" s="55">
        <v>248461</v>
      </c>
      <c r="K131" s="51" t="s">
        <v>247</v>
      </c>
      <c r="L131" s="51"/>
      <c r="M131" s="51"/>
      <c r="N131" s="55">
        <v>248461</v>
      </c>
      <c r="O131" s="55">
        <v>248461</v>
      </c>
      <c r="P131" s="55">
        <v>0</v>
      </c>
      <c r="Q131" s="63" t="s">
        <v>371</v>
      </c>
      <c r="R131" s="55">
        <v>248461</v>
      </c>
      <c r="S131" s="55">
        <v>0</v>
      </c>
      <c r="T131" s="55"/>
      <c r="U131" s="51"/>
      <c r="V131" s="55">
        <v>0</v>
      </c>
      <c r="W131" s="51"/>
      <c r="X131" s="51"/>
      <c r="Y131" s="52">
        <v>45169</v>
      </c>
    </row>
    <row r="132" spans="1:25" hidden="1" x14ac:dyDescent="0.25">
      <c r="A132" s="51">
        <v>816005003</v>
      </c>
      <c r="B132" s="51" t="s">
        <v>43</v>
      </c>
      <c r="C132" s="51" t="s">
        <v>11</v>
      </c>
      <c r="D132" s="51">
        <v>104994</v>
      </c>
      <c r="E132" s="51" t="s">
        <v>175</v>
      </c>
      <c r="F132" s="51" t="str">
        <f t="shared" ref="F132:F195" si="2">CONCATENATE(A132,"_",E132)</f>
        <v>816005003_HCEN104994</v>
      </c>
      <c r="G132" s="52">
        <v>45123</v>
      </c>
      <c r="H132" s="52">
        <v>45152.707765856481</v>
      </c>
      <c r="I132" s="55">
        <v>156329</v>
      </c>
      <c r="J132" s="55">
        <v>156329</v>
      </c>
      <c r="K132" s="51" t="s">
        <v>466</v>
      </c>
      <c r="L132" s="51"/>
      <c r="M132" s="51"/>
      <c r="N132" s="55">
        <v>156329</v>
      </c>
      <c r="O132" s="55">
        <v>0</v>
      </c>
      <c r="P132" s="55">
        <v>57130</v>
      </c>
      <c r="Q132" s="63" t="s">
        <v>372</v>
      </c>
      <c r="R132" s="55">
        <v>156329</v>
      </c>
      <c r="S132" s="55">
        <v>99199</v>
      </c>
      <c r="T132" s="55"/>
      <c r="U132" s="51"/>
      <c r="V132" s="55">
        <v>0</v>
      </c>
      <c r="W132" s="51"/>
      <c r="X132" s="51"/>
      <c r="Y132" s="52">
        <v>45169</v>
      </c>
    </row>
    <row r="133" spans="1:25" hidden="1" x14ac:dyDescent="0.25">
      <c r="A133" s="51">
        <v>816005003</v>
      </c>
      <c r="B133" s="51" t="s">
        <v>43</v>
      </c>
      <c r="C133" s="51" t="s">
        <v>12</v>
      </c>
      <c r="D133" s="51">
        <v>47470</v>
      </c>
      <c r="E133" s="51" t="s">
        <v>176</v>
      </c>
      <c r="F133" s="51" t="str">
        <f t="shared" si="2"/>
        <v>816005003_HSAJ47470</v>
      </c>
      <c r="G133" s="52">
        <v>45064</v>
      </c>
      <c r="H133" s="52">
        <v>45097</v>
      </c>
      <c r="I133" s="55">
        <v>62800</v>
      </c>
      <c r="J133" s="55">
        <v>62800</v>
      </c>
      <c r="K133" s="51" t="s">
        <v>247</v>
      </c>
      <c r="L133" s="51"/>
      <c r="M133" s="51"/>
      <c r="N133" s="55">
        <v>62800</v>
      </c>
      <c r="O133" s="55">
        <v>62800</v>
      </c>
      <c r="P133" s="55">
        <v>0</v>
      </c>
      <c r="Q133" s="63" t="s">
        <v>373</v>
      </c>
      <c r="R133" s="55">
        <v>62800</v>
      </c>
      <c r="S133" s="55">
        <v>0</v>
      </c>
      <c r="T133" s="55"/>
      <c r="U133" s="51"/>
      <c r="V133" s="55">
        <v>0</v>
      </c>
      <c r="W133" s="51"/>
      <c r="X133" s="51"/>
      <c r="Y133" s="52">
        <v>45169</v>
      </c>
    </row>
    <row r="134" spans="1:25" hidden="1" x14ac:dyDescent="0.25">
      <c r="A134" s="51">
        <v>816005003</v>
      </c>
      <c r="B134" s="51" t="s">
        <v>43</v>
      </c>
      <c r="C134" s="51" t="s">
        <v>10</v>
      </c>
      <c r="D134" s="51">
        <v>28404</v>
      </c>
      <c r="E134" s="51" t="s">
        <v>177</v>
      </c>
      <c r="F134" s="51" t="str">
        <f t="shared" si="2"/>
        <v>816005003_HKEN28404</v>
      </c>
      <c r="G134" s="52">
        <v>45079</v>
      </c>
      <c r="H134" s="52">
        <v>45128.291666666664</v>
      </c>
      <c r="I134" s="55">
        <v>6700</v>
      </c>
      <c r="J134" s="55">
        <v>6700</v>
      </c>
      <c r="K134" s="51" t="s">
        <v>456</v>
      </c>
      <c r="L134" s="51"/>
      <c r="M134" s="51"/>
      <c r="N134" s="55">
        <v>0</v>
      </c>
      <c r="O134" s="55">
        <v>0</v>
      </c>
      <c r="P134" s="55">
        <v>0</v>
      </c>
      <c r="Q134" s="63"/>
      <c r="R134" s="55">
        <v>0</v>
      </c>
      <c r="S134" s="55">
        <v>0</v>
      </c>
      <c r="T134" s="55">
        <v>6700</v>
      </c>
      <c r="U134" s="51">
        <v>135758113</v>
      </c>
      <c r="V134" s="55">
        <v>0</v>
      </c>
      <c r="W134" s="51"/>
      <c r="X134" s="51"/>
      <c r="Y134" s="52">
        <v>45169</v>
      </c>
    </row>
    <row r="135" spans="1:25" hidden="1" x14ac:dyDescent="0.25">
      <c r="A135" s="51">
        <v>816005003</v>
      </c>
      <c r="B135" s="51" t="s">
        <v>43</v>
      </c>
      <c r="C135" s="51" t="s">
        <v>10</v>
      </c>
      <c r="D135" s="51">
        <v>30233</v>
      </c>
      <c r="E135" s="51" t="s">
        <v>178</v>
      </c>
      <c r="F135" s="51" t="str">
        <f t="shared" si="2"/>
        <v>816005003_HKEN30233</v>
      </c>
      <c r="G135" s="52">
        <v>45138</v>
      </c>
      <c r="H135" s="52">
        <v>45152.697382951388</v>
      </c>
      <c r="I135" s="55">
        <v>160800</v>
      </c>
      <c r="J135" s="55">
        <v>160800</v>
      </c>
      <c r="K135" s="51" t="s">
        <v>247</v>
      </c>
      <c r="L135" s="51"/>
      <c r="M135" s="51"/>
      <c r="N135" s="55">
        <v>0</v>
      </c>
      <c r="O135" s="55">
        <v>0</v>
      </c>
      <c r="P135" s="55">
        <v>0</v>
      </c>
      <c r="Q135" s="63" t="s">
        <v>452</v>
      </c>
      <c r="R135" s="55">
        <v>0</v>
      </c>
      <c r="S135" s="55">
        <v>0</v>
      </c>
      <c r="T135" s="55"/>
      <c r="U135" s="51"/>
      <c r="V135" s="55">
        <v>0</v>
      </c>
      <c r="W135" s="51"/>
      <c r="X135" s="51"/>
      <c r="Y135" s="52">
        <v>45169</v>
      </c>
    </row>
    <row r="136" spans="1:25" hidden="1" x14ac:dyDescent="0.25">
      <c r="A136" s="51">
        <v>816005003</v>
      </c>
      <c r="B136" s="51" t="s">
        <v>43</v>
      </c>
      <c r="C136" s="51" t="s">
        <v>11</v>
      </c>
      <c r="D136" s="51">
        <v>73219</v>
      </c>
      <c r="E136" s="51" t="s">
        <v>179</v>
      </c>
      <c r="F136" s="51" t="str">
        <f t="shared" si="2"/>
        <v>816005003_HCEN73219</v>
      </c>
      <c r="G136" s="52">
        <v>44710</v>
      </c>
      <c r="H136" s="52"/>
      <c r="I136" s="55">
        <v>80832</v>
      </c>
      <c r="J136" s="55">
        <v>80832</v>
      </c>
      <c r="K136" s="51" t="s">
        <v>248</v>
      </c>
      <c r="L136" s="51"/>
      <c r="M136" s="51"/>
      <c r="N136" s="55">
        <v>0</v>
      </c>
      <c r="O136" s="55">
        <v>0</v>
      </c>
      <c r="P136" s="55">
        <v>0</v>
      </c>
      <c r="Q136" s="63"/>
      <c r="R136" s="55">
        <v>0</v>
      </c>
      <c r="S136" s="55">
        <v>0</v>
      </c>
      <c r="T136" s="55"/>
      <c r="U136" s="51"/>
      <c r="V136" s="55">
        <v>0</v>
      </c>
      <c r="W136" s="51"/>
      <c r="X136" s="51"/>
      <c r="Y136" s="52">
        <v>45169</v>
      </c>
    </row>
    <row r="137" spans="1:25" hidden="1" x14ac:dyDescent="0.25">
      <c r="A137" s="51">
        <v>816005003</v>
      </c>
      <c r="B137" s="51" t="s">
        <v>43</v>
      </c>
      <c r="C137" s="51" t="s">
        <v>12</v>
      </c>
      <c r="D137" s="51">
        <v>27894</v>
      </c>
      <c r="E137" s="51" t="s">
        <v>180</v>
      </c>
      <c r="F137" s="51" t="str">
        <f t="shared" si="2"/>
        <v>816005003_HSAJ27894</v>
      </c>
      <c r="G137" s="52">
        <v>44709</v>
      </c>
      <c r="H137" s="52">
        <v>44774</v>
      </c>
      <c r="I137" s="55">
        <v>178300</v>
      </c>
      <c r="J137" s="55">
        <v>178300</v>
      </c>
      <c r="K137" s="51" t="s">
        <v>247</v>
      </c>
      <c r="L137" s="51"/>
      <c r="M137" s="51"/>
      <c r="N137" s="55">
        <v>178300</v>
      </c>
      <c r="O137" s="55">
        <v>178300</v>
      </c>
      <c r="P137" s="55">
        <v>0</v>
      </c>
      <c r="Q137" s="63" t="s">
        <v>374</v>
      </c>
      <c r="R137" s="55">
        <v>178300</v>
      </c>
      <c r="S137" s="55">
        <v>0</v>
      </c>
      <c r="T137" s="55"/>
      <c r="U137" s="51"/>
      <c r="V137" s="55">
        <v>0</v>
      </c>
      <c r="W137" s="51"/>
      <c r="X137" s="51"/>
      <c r="Y137" s="52">
        <v>45169</v>
      </c>
    </row>
    <row r="138" spans="1:25" hidden="1" x14ac:dyDescent="0.25">
      <c r="A138" s="51">
        <v>816005003</v>
      </c>
      <c r="B138" s="51" t="s">
        <v>43</v>
      </c>
      <c r="C138" s="51" t="s">
        <v>12</v>
      </c>
      <c r="D138" s="51">
        <v>28058</v>
      </c>
      <c r="E138" s="51" t="s">
        <v>181</v>
      </c>
      <c r="F138" s="51" t="str">
        <f t="shared" si="2"/>
        <v>816005003_HSAJ28058</v>
      </c>
      <c r="G138" s="52">
        <v>44714</v>
      </c>
      <c r="H138" s="52">
        <v>44776</v>
      </c>
      <c r="I138" s="55">
        <v>56300</v>
      </c>
      <c r="J138" s="55">
        <v>56300</v>
      </c>
      <c r="K138" s="51" t="s">
        <v>247</v>
      </c>
      <c r="L138" s="51"/>
      <c r="M138" s="51"/>
      <c r="N138" s="55">
        <v>56300</v>
      </c>
      <c r="O138" s="55">
        <v>56300</v>
      </c>
      <c r="P138" s="55">
        <v>0</v>
      </c>
      <c r="Q138" s="63" t="s">
        <v>375</v>
      </c>
      <c r="R138" s="55">
        <v>56300</v>
      </c>
      <c r="S138" s="55">
        <v>0</v>
      </c>
      <c r="T138" s="55"/>
      <c r="U138" s="51"/>
      <c r="V138" s="55">
        <v>0</v>
      </c>
      <c r="W138" s="51"/>
      <c r="X138" s="51"/>
      <c r="Y138" s="52">
        <v>45169</v>
      </c>
    </row>
    <row r="139" spans="1:25" hidden="1" x14ac:dyDescent="0.25">
      <c r="A139" s="51">
        <v>816005003</v>
      </c>
      <c r="B139" s="51" t="s">
        <v>43</v>
      </c>
      <c r="C139" s="51" t="s">
        <v>11</v>
      </c>
      <c r="D139" s="51">
        <v>74593</v>
      </c>
      <c r="E139" s="51" t="s">
        <v>182</v>
      </c>
      <c r="F139" s="51" t="str">
        <f t="shared" si="2"/>
        <v>816005003_HCEN74593</v>
      </c>
      <c r="G139" s="52">
        <v>44725</v>
      </c>
      <c r="H139" s="52">
        <v>44776</v>
      </c>
      <c r="I139" s="55">
        <v>80832</v>
      </c>
      <c r="J139" s="55">
        <v>80832</v>
      </c>
      <c r="K139" s="51" t="s">
        <v>249</v>
      </c>
      <c r="L139" s="51" t="s">
        <v>462</v>
      </c>
      <c r="M139" s="51" t="s">
        <v>463</v>
      </c>
      <c r="N139" s="55">
        <v>80832</v>
      </c>
      <c r="O139" s="55">
        <v>0</v>
      </c>
      <c r="P139" s="55">
        <v>0</v>
      </c>
      <c r="Q139" s="63" t="s">
        <v>376</v>
      </c>
      <c r="R139" s="55">
        <v>80832</v>
      </c>
      <c r="S139" s="55">
        <v>80832</v>
      </c>
      <c r="T139" s="55"/>
      <c r="U139" s="51"/>
      <c r="V139" s="55">
        <v>0</v>
      </c>
      <c r="W139" s="51"/>
      <c r="X139" s="51"/>
      <c r="Y139" s="52">
        <v>45169</v>
      </c>
    </row>
    <row r="140" spans="1:25" hidden="1" x14ac:dyDescent="0.25">
      <c r="A140" s="51">
        <v>816005003</v>
      </c>
      <c r="B140" s="51" t="s">
        <v>43</v>
      </c>
      <c r="C140" s="51" t="s">
        <v>12</v>
      </c>
      <c r="D140" s="51">
        <v>32677</v>
      </c>
      <c r="E140" s="51" t="s">
        <v>183</v>
      </c>
      <c r="F140" s="51" t="str">
        <f t="shared" si="2"/>
        <v>816005003_HSAJ32677</v>
      </c>
      <c r="G140" s="52">
        <v>44806</v>
      </c>
      <c r="H140" s="52">
        <v>44852</v>
      </c>
      <c r="I140" s="55">
        <v>141400</v>
      </c>
      <c r="J140" s="55">
        <v>141400</v>
      </c>
      <c r="K140" s="51" t="s">
        <v>247</v>
      </c>
      <c r="L140" s="51"/>
      <c r="M140" s="51"/>
      <c r="N140" s="55">
        <v>141400</v>
      </c>
      <c r="O140" s="55">
        <v>141400</v>
      </c>
      <c r="P140" s="55">
        <v>0</v>
      </c>
      <c r="Q140" s="63" t="s">
        <v>377</v>
      </c>
      <c r="R140" s="55">
        <v>141400</v>
      </c>
      <c r="S140" s="55">
        <v>0</v>
      </c>
      <c r="T140" s="55"/>
      <c r="U140" s="51"/>
      <c r="V140" s="55">
        <v>0</v>
      </c>
      <c r="W140" s="51"/>
      <c r="X140" s="51"/>
      <c r="Y140" s="52">
        <v>45169</v>
      </c>
    </row>
    <row r="141" spans="1:25" hidden="1" x14ac:dyDescent="0.25">
      <c r="A141" s="51">
        <v>816005003</v>
      </c>
      <c r="B141" s="51" t="s">
        <v>43</v>
      </c>
      <c r="C141" s="51" t="s">
        <v>12</v>
      </c>
      <c r="D141" s="51">
        <v>32039</v>
      </c>
      <c r="E141" s="51" t="s">
        <v>184</v>
      </c>
      <c r="F141" s="51" t="str">
        <f t="shared" si="2"/>
        <v>816005003_HSAJ32039</v>
      </c>
      <c r="G141" s="52">
        <v>44797</v>
      </c>
      <c r="H141" s="52">
        <v>44853</v>
      </c>
      <c r="I141" s="55">
        <v>254544</v>
      </c>
      <c r="J141" s="55">
        <v>254544</v>
      </c>
      <c r="K141" s="51" t="s">
        <v>247</v>
      </c>
      <c r="L141" s="51"/>
      <c r="M141" s="51"/>
      <c r="N141" s="55">
        <v>254544</v>
      </c>
      <c r="O141" s="55">
        <v>254544</v>
      </c>
      <c r="P141" s="55">
        <v>0</v>
      </c>
      <c r="Q141" s="63" t="s">
        <v>378</v>
      </c>
      <c r="R141" s="55">
        <v>254544</v>
      </c>
      <c r="S141" s="55">
        <v>0</v>
      </c>
      <c r="T141" s="55"/>
      <c r="U141" s="51"/>
      <c r="V141" s="55">
        <v>0</v>
      </c>
      <c r="W141" s="51"/>
      <c r="X141" s="51"/>
      <c r="Y141" s="52">
        <v>45169</v>
      </c>
    </row>
    <row r="142" spans="1:25" hidden="1" x14ac:dyDescent="0.25">
      <c r="A142" s="51">
        <v>816005003</v>
      </c>
      <c r="B142" s="51" t="s">
        <v>43</v>
      </c>
      <c r="C142" s="51" t="s">
        <v>10</v>
      </c>
      <c r="D142" s="51">
        <v>20189</v>
      </c>
      <c r="E142" s="51" t="s">
        <v>185</v>
      </c>
      <c r="F142" s="51" t="str">
        <f t="shared" si="2"/>
        <v>816005003_HKEN20189</v>
      </c>
      <c r="G142" s="52">
        <v>44789</v>
      </c>
      <c r="H142" s="52">
        <v>44853</v>
      </c>
      <c r="I142" s="55">
        <v>278878</v>
      </c>
      <c r="J142" s="55">
        <v>278878</v>
      </c>
      <c r="K142" s="51" t="s">
        <v>247</v>
      </c>
      <c r="L142" s="51"/>
      <c r="M142" s="51"/>
      <c r="N142" s="55">
        <v>278878</v>
      </c>
      <c r="O142" s="55">
        <v>278878</v>
      </c>
      <c r="P142" s="55">
        <v>0</v>
      </c>
      <c r="Q142" s="63" t="s">
        <v>379</v>
      </c>
      <c r="R142" s="55">
        <v>278878</v>
      </c>
      <c r="S142" s="55">
        <v>0</v>
      </c>
      <c r="T142" s="55"/>
      <c r="U142" s="51"/>
      <c r="V142" s="55">
        <v>0</v>
      </c>
      <c r="W142" s="51"/>
      <c r="X142" s="51"/>
      <c r="Y142" s="52">
        <v>45169</v>
      </c>
    </row>
    <row r="143" spans="1:25" hidden="1" x14ac:dyDescent="0.25">
      <c r="A143" s="51">
        <v>816005003</v>
      </c>
      <c r="B143" s="51" t="s">
        <v>43</v>
      </c>
      <c r="C143" s="51" t="s">
        <v>10</v>
      </c>
      <c r="D143" s="51">
        <v>20236</v>
      </c>
      <c r="E143" s="51" t="s">
        <v>186</v>
      </c>
      <c r="F143" s="51" t="str">
        <f t="shared" si="2"/>
        <v>816005003_HKEN20236</v>
      </c>
      <c r="G143" s="52">
        <v>44790</v>
      </c>
      <c r="H143" s="52">
        <v>44853</v>
      </c>
      <c r="I143" s="55">
        <v>78300</v>
      </c>
      <c r="J143" s="55">
        <v>78300</v>
      </c>
      <c r="K143" s="51" t="s">
        <v>247</v>
      </c>
      <c r="L143" s="51"/>
      <c r="M143" s="51"/>
      <c r="N143" s="55">
        <v>78300</v>
      </c>
      <c r="O143" s="55">
        <v>78300</v>
      </c>
      <c r="P143" s="55">
        <v>0</v>
      </c>
      <c r="Q143" s="63" t="s">
        <v>380</v>
      </c>
      <c r="R143" s="55">
        <v>78300</v>
      </c>
      <c r="S143" s="55">
        <v>0</v>
      </c>
      <c r="T143" s="55"/>
      <c r="U143" s="51"/>
      <c r="V143" s="55">
        <v>0</v>
      </c>
      <c r="W143" s="51"/>
      <c r="X143" s="51"/>
      <c r="Y143" s="52">
        <v>45169</v>
      </c>
    </row>
    <row r="144" spans="1:25" hidden="1" x14ac:dyDescent="0.25">
      <c r="A144" s="51">
        <v>816005003</v>
      </c>
      <c r="B144" s="51" t="s">
        <v>43</v>
      </c>
      <c r="C144" s="51" t="s">
        <v>12</v>
      </c>
      <c r="D144" s="51">
        <v>30214</v>
      </c>
      <c r="E144" s="51" t="s">
        <v>187</v>
      </c>
      <c r="F144" s="51" t="str">
        <f t="shared" si="2"/>
        <v>816005003_HSAJ30214</v>
      </c>
      <c r="G144" s="52">
        <v>44760</v>
      </c>
      <c r="H144" s="52">
        <v>45030</v>
      </c>
      <c r="I144" s="55">
        <v>170600</v>
      </c>
      <c r="J144" s="55">
        <v>170600</v>
      </c>
      <c r="K144" s="51" t="s">
        <v>247</v>
      </c>
      <c r="L144" s="51"/>
      <c r="M144" s="51"/>
      <c r="N144" s="55">
        <v>170600</v>
      </c>
      <c r="O144" s="55">
        <v>170600</v>
      </c>
      <c r="P144" s="55">
        <v>0</v>
      </c>
      <c r="Q144" s="63" t="s">
        <v>381</v>
      </c>
      <c r="R144" s="55">
        <v>170600</v>
      </c>
      <c r="S144" s="55">
        <v>0</v>
      </c>
      <c r="T144" s="55"/>
      <c r="U144" s="51"/>
      <c r="V144" s="55">
        <v>0</v>
      </c>
      <c r="W144" s="51"/>
      <c r="X144" s="51"/>
      <c r="Y144" s="52">
        <v>45169</v>
      </c>
    </row>
    <row r="145" spans="1:25" hidden="1" x14ac:dyDescent="0.25">
      <c r="A145" s="51">
        <v>816005003</v>
      </c>
      <c r="B145" s="51" t="s">
        <v>43</v>
      </c>
      <c r="C145" s="51" t="s">
        <v>11</v>
      </c>
      <c r="D145" s="51">
        <v>81569</v>
      </c>
      <c r="E145" s="51" t="s">
        <v>188</v>
      </c>
      <c r="F145" s="51" t="str">
        <f t="shared" si="2"/>
        <v>816005003_HCEN81569</v>
      </c>
      <c r="G145" s="52">
        <v>44804</v>
      </c>
      <c r="H145" s="52">
        <v>44853</v>
      </c>
      <c r="I145" s="55">
        <v>296600</v>
      </c>
      <c r="J145" s="55">
        <v>296600</v>
      </c>
      <c r="K145" s="51" t="s">
        <v>247</v>
      </c>
      <c r="L145" s="51"/>
      <c r="M145" s="51"/>
      <c r="N145" s="55">
        <v>296600</v>
      </c>
      <c r="O145" s="55">
        <v>296600</v>
      </c>
      <c r="P145" s="55">
        <v>0</v>
      </c>
      <c r="Q145" s="63" t="s">
        <v>382</v>
      </c>
      <c r="R145" s="55">
        <v>296600</v>
      </c>
      <c r="S145" s="55">
        <v>0</v>
      </c>
      <c r="T145" s="55"/>
      <c r="U145" s="51"/>
      <c r="V145" s="55">
        <v>0</v>
      </c>
      <c r="W145" s="51"/>
      <c r="X145" s="51"/>
      <c r="Y145" s="52">
        <v>45169</v>
      </c>
    </row>
    <row r="146" spans="1:25" hidden="1" x14ac:dyDescent="0.25">
      <c r="A146" s="51">
        <v>816005003</v>
      </c>
      <c r="B146" s="51" t="s">
        <v>43</v>
      </c>
      <c r="C146" s="51" t="s">
        <v>12</v>
      </c>
      <c r="D146" s="51">
        <v>34619</v>
      </c>
      <c r="E146" s="51" t="s">
        <v>189</v>
      </c>
      <c r="F146" s="51" t="str">
        <f t="shared" si="2"/>
        <v>816005003_HSAJ34619</v>
      </c>
      <c r="G146" s="52">
        <v>44846</v>
      </c>
      <c r="H146" s="52">
        <v>44883</v>
      </c>
      <c r="I146" s="55">
        <v>56300</v>
      </c>
      <c r="J146" s="55">
        <v>56300</v>
      </c>
      <c r="K146" s="51" t="s">
        <v>247</v>
      </c>
      <c r="L146" s="51"/>
      <c r="M146" s="51"/>
      <c r="N146" s="55">
        <v>56300</v>
      </c>
      <c r="O146" s="55">
        <v>56300</v>
      </c>
      <c r="P146" s="55">
        <v>0</v>
      </c>
      <c r="Q146" s="63" t="s">
        <v>383</v>
      </c>
      <c r="R146" s="55">
        <v>56300</v>
      </c>
      <c r="S146" s="55">
        <v>0</v>
      </c>
      <c r="T146" s="55"/>
      <c r="U146" s="51"/>
      <c r="V146" s="55">
        <v>0</v>
      </c>
      <c r="W146" s="51"/>
      <c r="X146" s="51"/>
      <c r="Y146" s="52">
        <v>45169</v>
      </c>
    </row>
    <row r="147" spans="1:25" hidden="1" x14ac:dyDescent="0.25">
      <c r="A147" s="51">
        <v>816005003</v>
      </c>
      <c r="B147" s="51" t="s">
        <v>43</v>
      </c>
      <c r="C147" s="51" t="s">
        <v>11</v>
      </c>
      <c r="D147" s="51">
        <v>82156</v>
      </c>
      <c r="E147" s="51" t="s">
        <v>190</v>
      </c>
      <c r="F147" s="51" t="str">
        <f t="shared" si="2"/>
        <v>816005003_HCEN82156</v>
      </c>
      <c r="G147" s="52">
        <v>44812</v>
      </c>
      <c r="H147" s="52">
        <v>44852</v>
      </c>
      <c r="I147" s="55">
        <v>40000</v>
      </c>
      <c r="J147" s="55">
        <v>40000</v>
      </c>
      <c r="K147" s="51" t="s">
        <v>247</v>
      </c>
      <c r="L147" s="51"/>
      <c r="M147" s="51"/>
      <c r="N147" s="55">
        <v>40000</v>
      </c>
      <c r="O147" s="55">
        <v>40000</v>
      </c>
      <c r="P147" s="55">
        <v>0</v>
      </c>
      <c r="Q147" s="63" t="s">
        <v>384</v>
      </c>
      <c r="R147" s="55">
        <v>40000</v>
      </c>
      <c r="S147" s="55">
        <v>0</v>
      </c>
      <c r="T147" s="55"/>
      <c r="U147" s="51"/>
      <c r="V147" s="55">
        <v>0</v>
      </c>
      <c r="W147" s="51"/>
      <c r="X147" s="51"/>
      <c r="Y147" s="52">
        <v>45169</v>
      </c>
    </row>
    <row r="148" spans="1:25" hidden="1" x14ac:dyDescent="0.25">
      <c r="A148" s="51">
        <v>816005003</v>
      </c>
      <c r="B148" s="51" t="s">
        <v>43</v>
      </c>
      <c r="C148" s="51" t="s">
        <v>10</v>
      </c>
      <c r="D148" s="51">
        <v>20891</v>
      </c>
      <c r="E148" s="51" t="s">
        <v>191</v>
      </c>
      <c r="F148" s="51" t="str">
        <f t="shared" si="2"/>
        <v>816005003_HKEN20891</v>
      </c>
      <c r="G148" s="52">
        <v>44816</v>
      </c>
      <c r="H148" s="52">
        <v>44852</v>
      </c>
      <c r="I148" s="55">
        <v>156300</v>
      </c>
      <c r="J148" s="55">
        <v>156300</v>
      </c>
      <c r="K148" s="51" t="s">
        <v>247</v>
      </c>
      <c r="L148" s="51"/>
      <c r="M148" s="51"/>
      <c r="N148" s="55">
        <v>156300</v>
      </c>
      <c r="O148" s="55">
        <v>156300</v>
      </c>
      <c r="P148" s="55">
        <v>0</v>
      </c>
      <c r="Q148" s="63" t="s">
        <v>385</v>
      </c>
      <c r="R148" s="55">
        <v>156300</v>
      </c>
      <c r="S148" s="55">
        <v>0</v>
      </c>
      <c r="T148" s="55"/>
      <c r="U148" s="51"/>
      <c r="V148" s="55">
        <v>0</v>
      </c>
      <c r="W148" s="51"/>
      <c r="X148" s="51"/>
      <c r="Y148" s="52">
        <v>45169</v>
      </c>
    </row>
    <row r="149" spans="1:25" hidden="1" x14ac:dyDescent="0.25">
      <c r="A149" s="51">
        <v>816005003</v>
      </c>
      <c r="B149" s="51" t="s">
        <v>43</v>
      </c>
      <c r="C149" s="51" t="s">
        <v>10</v>
      </c>
      <c r="D149" s="51">
        <v>22711</v>
      </c>
      <c r="E149" s="51" t="s">
        <v>192</v>
      </c>
      <c r="F149" s="51" t="str">
        <f t="shared" si="2"/>
        <v>816005003_HKEN22711</v>
      </c>
      <c r="G149" s="52">
        <v>44884</v>
      </c>
      <c r="H149" s="52">
        <v>45030</v>
      </c>
      <c r="I149" s="55">
        <v>92029</v>
      </c>
      <c r="J149" s="55">
        <v>19710</v>
      </c>
      <c r="K149" s="51" t="s">
        <v>465</v>
      </c>
      <c r="L149" s="51"/>
      <c r="M149" s="51"/>
      <c r="N149" s="55">
        <v>92029</v>
      </c>
      <c r="O149" s="55">
        <v>0</v>
      </c>
      <c r="P149" s="55">
        <v>19710</v>
      </c>
      <c r="Q149" s="63" t="s">
        <v>386</v>
      </c>
      <c r="R149" s="55">
        <v>92029</v>
      </c>
      <c r="S149" s="55">
        <v>72319</v>
      </c>
      <c r="T149" s="55"/>
      <c r="U149" s="51"/>
      <c r="V149" s="55">
        <v>72319</v>
      </c>
      <c r="W149" s="51">
        <v>2201418744</v>
      </c>
      <c r="X149" s="51" t="s">
        <v>458</v>
      </c>
      <c r="Y149" s="52">
        <v>45169</v>
      </c>
    </row>
    <row r="150" spans="1:25" hidden="1" x14ac:dyDescent="0.25">
      <c r="A150" s="51">
        <v>816005003</v>
      </c>
      <c r="B150" s="51" t="s">
        <v>43</v>
      </c>
      <c r="C150" s="51" t="s">
        <v>11</v>
      </c>
      <c r="D150" s="51">
        <v>90298</v>
      </c>
      <c r="E150" s="51" t="s">
        <v>193</v>
      </c>
      <c r="F150" s="51" t="str">
        <f t="shared" si="2"/>
        <v>816005003_HCEN90298</v>
      </c>
      <c r="G150" s="52">
        <v>44900</v>
      </c>
      <c r="H150" s="52">
        <v>44938</v>
      </c>
      <c r="I150" s="55">
        <v>40000</v>
      </c>
      <c r="J150" s="55">
        <v>40000</v>
      </c>
      <c r="K150" s="51" t="s">
        <v>247</v>
      </c>
      <c r="L150" s="51"/>
      <c r="M150" s="51"/>
      <c r="N150" s="55">
        <v>40000</v>
      </c>
      <c r="O150" s="55">
        <v>40000</v>
      </c>
      <c r="P150" s="55">
        <v>0</v>
      </c>
      <c r="Q150" s="63" t="s">
        <v>387</v>
      </c>
      <c r="R150" s="55">
        <v>40000</v>
      </c>
      <c r="S150" s="55">
        <v>0</v>
      </c>
      <c r="T150" s="55"/>
      <c r="U150" s="51"/>
      <c r="V150" s="55">
        <v>0</v>
      </c>
      <c r="W150" s="51"/>
      <c r="X150" s="51"/>
      <c r="Y150" s="52">
        <v>45169</v>
      </c>
    </row>
    <row r="151" spans="1:25" hidden="1" x14ac:dyDescent="0.25">
      <c r="A151" s="51">
        <v>816005003</v>
      </c>
      <c r="B151" s="51" t="s">
        <v>43</v>
      </c>
      <c r="C151" s="51" t="s">
        <v>11</v>
      </c>
      <c r="D151" s="51">
        <v>89272</v>
      </c>
      <c r="E151" s="51" t="s">
        <v>194</v>
      </c>
      <c r="F151" s="51" t="str">
        <f t="shared" si="2"/>
        <v>816005003_HCEN89272</v>
      </c>
      <c r="G151" s="52">
        <v>44889</v>
      </c>
      <c r="H151" s="52">
        <v>45030</v>
      </c>
      <c r="I151" s="55">
        <v>217200</v>
      </c>
      <c r="J151" s="55">
        <v>217200</v>
      </c>
      <c r="K151" s="51" t="s">
        <v>247</v>
      </c>
      <c r="L151" s="51"/>
      <c r="M151" s="51"/>
      <c r="N151" s="55">
        <v>217200</v>
      </c>
      <c r="O151" s="55">
        <v>217200</v>
      </c>
      <c r="P151" s="55">
        <v>0</v>
      </c>
      <c r="Q151" s="63" t="s">
        <v>388</v>
      </c>
      <c r="R151" s="55">
        <v>217200</v>
      </c>
      <c r="S151" s="55">
        <v>0</v>
      </c>
      <c r="T151" s="55"/>
      <c r="U151" s="51"/>
      <c r="V151" s="55">
        <v>0</v>
      </c>
      <c r="W151" s="51"/>
      <c r="X151" s="51"/>
      <c r="Y151" s="52">
        <v>45169</v>
      </c>
    </row>
    <row r="152" spans="1:25" hidden="1" x14ac:dyDescent="0.25">
      <c r="A152" s="51">
        <v>816005003</v>
      </c>
      <c r="B152" s="51" t="s">
        <v>43</v>
      </c>
      <c r="C152" s="51" t="s">
        <v>11</v>
      </c>
      <c r="D152" s="51">
        <v>87830</v>
      </c>
      <c r="E152" s="51" t="s">
        <v>195</v>
      </c>
      <c r="F152" s="51" t="str">
        <f t="shared" si="2"/>
        <v>816005003_HCEN87830</v>
      </c>
      <c r="G152" s="52">
        <v>44876</v>
      </c>
      <c r="H152" s="52">
        <v>45030</v>
      </c>
      <c r="I152" s="55">
        <v>6000</v>
      </c>
      <c r="J152" s="55">
        <v>6000</v>
      </c>
      <c r="K152" s="51" t="s">
        <v>247</v>
      </c>
      <c r="L152" s="51"/>
      <c r="M152" s="51"/>
      <c r="N152" s="55">
        <v>6000</v>
      </c>
      <c r="O152" s="55">
        <v>6000</v>
      </c>
      <c r="P152" s="55">
        <v>0</v>
      </c>
      <c r="Q152" s="63" t="s">
        <v>389</v>
      </c>
      <c r="R152" s="55">
        <v>6000</v>
      </c>
      <c r="S152" s="55">
        <v>0</v>
      </c>
      <c r="T152" s="55"/>
      <c r="U152" s="51"/>
      <c r="V152" s="55">
        <v>0</v>
      </c>
      <c r="W152" s="51"/>
      <c r="X152" s="51"/>
      <c r="Y152" s="52">
        <v>45169</v>
      </c>
    </row>
    <row r="153" spans="1:25" hidden="1" x14ac:dyDescent="0.25">
      <c r="A153" s="51">
        <v>816005003</v>
      </c>
      <c r="B153" s="51" t="s">
        <v>43</v>
      </c>
      <c r="C153" s="51" t="s">
        <v>10</v>
      </c>
      <c r="D153" s="51">
        <v>23282</v>
      </c>
      <c r="E153" s="51" t="s">
        <v>196</v>
      </c>
      <c r="F153" s="51" t="str">
        <f t="shared" si="2"/>
        <v>816005003_HKEN23282</v>
      </c>
      <c r="G153" s="52">
        <v>44900</v>
      </c>
      <c r="H153" s="52">
        <v>44938</v>
      </c>
      <c r="I153" s="55">
        <v>85300</v>
      </c>
      <c r="J153" s="55">
        <v>85300</v>
      </c>
      <c r="K153" s="51" t="s">
        <v>247</v>
      </c>
      <c r="L153" s="51"/>
      <c r="M153" s="51"/>
      <c r="N153" s="55">
        <v>85300</v>
      </c>
      <c r="O153" s="55">
        <v>85300</v>
      </c>
      <c r="P153" s="55">
        <v>0</v>
      </c>
      <c r="Q153" s="63" t="s">
        <v>390</v>
      </c>
      <c r="R153" s="55">
        <v>85300</v>
      </c>
      <c r="S153" s="55">
        <v>0</v>
      </c>
      <c r="T153" s="55"/>
      <c r="U153" s="51"/>
      <c r="V153" s="55">
        <v>0</v>
      </c>
      <c r="W153" s="51"/>
      <c r="X153" s="51"/>
      <c r="Y153" s="52">
        <v>45169</v>
      </c>
    </row>
    <row r="154" spans="1:25" hidden="1" x14ac:dyDescent="0.25">
      <c r="A154" s="51">
        <v>816005003</v>
      </c>
      <c r="B154" s="51" t="s">
        <v>43</v>
      </c>
      <c r="C154" s="51" t="s">
        <v>10</v>
      </c>
      <c r="D154" s="51">
        <v>16634</v>
      </c>
      <c r="E154" s="51" t="s">
        <v>197</v>
      </c>
      <c r="F154" s="51" t="str">
        <f t="shared" si="2"/>
        <v>816005003_HKEN16634</v>
      </c>
      <c r="G154" s="52">
        <v>44663</v>
      </c>
      <c r="H154" s="52">
        <v>44730</v>
      </c>
      <c r="I154" s="55">
        <v>79432</v>
      </c>
      <c r="J154" s="55">
        <v>79432</v>
      </c>
      <c r="K154" s="51" t="s">
        <v>247</v>
      </c>
      <c r="L154" s="51"/>
      <c r="M154" s="51"/>
      <c r="N154" s="55">
        <v>79432</v>
      </c>
      <c r="O154" s="55">
        <v>79432</v>
      </c>
      <c r="P154" s="55">
        <v>0</v>
      </c>
      <c r="Q154" s="63" t="s">
        <v>289</v>
      </c>
      <c r="R154" s="55">
        <v>79432</v>
      </c>
      <c r="S154" s="55">
        <v>0</v>
      </c>
      <c r="T154" s="55"/>
      <c r="U154" s="51"/>
      <c r="V154" s="55">
        <v>0</v>
      </c>
      <c r="W154" s="51"/>
      <c r="X154" s="51"/>
      <c r="Y154" s="52">
        <v>45169</v>
      </c>
    </row>
    <row r="155" spans="1:25" hidden="1" x14ac:dyDescent="0.25">
      <c r="A155" s="51">
        <v>816005003</v>
      </c>
      <c r="B155" s="51" t="s">
        <v>43</v>
      </c>
      <c r="C155" s="51" t="s">
        <v>12</v>
      </c>
      <c r="D155" s="51">
        <v>25435</v>
      </c>
      <c r="E155" s="51" t="s">
        <v>198</v>
      </c>
      <c r="F155" s="51" t="str">
        <f t="shared" si="2"/>
        <v>816005003_HSAJ25435</v>
      </c>
      <c r="G155" s="52">
        <v>44658</v>
      </c>
      <c r="H155" s="52">
        <v>44730</v>
      </c>
      <c r="I155" s="55">
        <v>80832</v>
      </c>
      <c r="J155" s="55">
        <v>80832</v>
      </c>
      <c r="K155" s="51" t="s">
        <v>249</v>
      </c>
      <c r="L155" s="51" t="s">
        <v>462</v>
      </c>
      <c r="M155" s="51" t="s">
        <v>463</v>
      </c>
      <c r="N155" s="55">
        <v>80832</v>
      </c>
      <c r="O155" s="55">
        <v>0</v>
      </c>
      <c r="P155" s="55">
        <v>0</v>
      </c>
      <c r="Q155" s="63" t="s">
        <v>391</v>
      </c>
      <c r="R155" s="55">
        <v>80832</v>
      </c>
      <c r="S155" s="55">
        <v>80832</v>
      </c>
      <c r="T155" s="55"/>
      <c r="U155" s="51"/>
      <c r="V155" s="55">
        <v>80832</v>
      </c>
      <c r="W155" s="51">
        <v>2201429346</v>
      </c>
      <c r="X155" s="51" t="s">
        <v>459</v>
      </c>
      <c r="Y155" s="52">
        <v>45169</v>
      </c>
    </row>
    <row r="156" spans="1:25" hidden="1" x14ac:dyDescent="0.25">
      <c r="A156" s="51">
        <v>816005003</v>
      </c>
      <c r="B156" s="51" t="s">
        <v>43</v>
      </c>
      <c r="C156" s="51" t="s">
        <v>12</v>
      </c>
      <c r="D156" s="51">
        <v>25985</v>
      </c>
      <c r="E156" s="51" t="s">
        <v>199</v>
      </c>
      <c r="F156" s="51" t="str">
        <f t="shared" si="2"/>
        <v>816005003_HSAJ25985</v>
      </c>
      <c r="G156" s="52">
        <v>44671</v>
      </c>
      <c r="H156" s="52"/>
      <c r="I156" s="55">
        <v>290700</v>
      </c>
      <c r="J156" s="55">
        <v>290700</v>
      </c>
      <c r="K156" s="51" t="s">
        <v>248</v>
      </c>
      <c r="L156" s="51"/>
      <c r="M156" s="51"/>
      <c r="N156" s="55">
        <v>0</v>
      </c>
      <c r="O156" s="55">
        <v>0</v>
      </c>
      <c r="P156" s="55">
        <v>0</v>
      </c>
      <c r="Q156" s="63"/>
      <c r="R156" s="55">
        <v>0</v>
      </c>
      <c r="S156" s="55">
        <v>0</v>
      </c>
      <c r="T156" s="55"/>
      <c r="U156" s="51"/>
      <c r="V156" s="55">
        <v>0</v>
      </c>
      <c r="W156" s="51"/>
      <c r="X156" s="51"/>
      <c r="Y156" s="52">
        <v>45169</v>
      </c>
    </row>
    <row r="157" spans="1:25" hidden="1" x14ac:dyDescent="0.25">
      <c r="A157" s="51">
        <v>816005003</v>
      </c>
      <c r="B157" s="51" t="s">
        <v>43</v>
      </c>
      <c r="C157" s="51" t="s">
        <v>12</v>
      </c>
      <c r="D157" s="51">
        <v>25113</v>
      </c>
      <c r="E157" s="51" t="s">
        <v>200</v>
      </c>
      <c r="F157" s="51" t="str">
        <f t="shared" si="2"/>
        <v>816005003_HSAJ25113</v>
      </c>
      <c r="G157" s="52">
        <v>44653</v>
      </c>
      <c r="H157" s="52">
        <v>44730</v>
      </c>
      <c r="I157" s="55">
        <v>80832</v>
      </c>
      <c r="J157" s="55">
        <v>80832</v>
      </c>
      <c r="K157" s="51" t="s">
        <v>249</v>
      </c>
      <c r="L157" s="51" t="s">
        <v>462</v>
      </c>
      <c r="M157" s="51" t="s">
        <v>463</v>
      </c>
      <c r="N157" s="55">
        <v>80832</v>
      </c>
      <c r="O157" s="55">
        <v>0</v>
      </c>
      <c r="P157" s="55">
        <v>0</v>
      </c>
      <c r="Q157" s="63" t="s">
        <v>392</v>
      </c>
      <c r="R157" s="55">
        <v>80832</v>
      </c>
      <c r="S157" s="55">
        <v>80832</v>
      </c>
      <c r="T157" s="55"/>
      <c r="U157" s="51"/>
      <c r="V157" s="55">
        <v>80832</v>
      </c>
      <c r="W157" s="51">
        <v>2201429346</v>
      </c>
      <c r="X157" s="51" t="s">
        <v>459</v>
      </c>
      <c r="Y157" s="52">
        <v>45169</v>
      </c>
    </row>
    <row r="158" spans="1:25" hidden="1" x14ac:dyDescent="0.25">
      <c r="A158" s="51">
        <v>816005003</v>
      </c>
      <c r="B158" s="51" t="s">
        <v>43</v>
      </c>
      <c r="C158" s="51" t="s">
        <v>12</v>
      </c>
      <c r="D158" s="51">
        <v>28419</v>
      </c>
      <c r="E158" s="51" t="s">
        <v>201</v>
      </c>
      <c r="F158" s="51" t="str">
        <f t="shared" si="2"/>
        <v>816005003_HSAJ28419</v>
      </c>
      <c r="G158" s="52">
        <v>44723</v>
      </c>
      <c r="H158" s="52">
        <v>44776</v>
      </c>
      <c r="I158" s="55">
        <v>199300</v>
      </c>
      <c r="J158" s="55">
        <v>199300</v>
      </c>
      <c r="K158" s="51" t="s">
        <v>247</v>
      </c>
      <c r="L158" s="51"/>
      <c r="M158" s="51"/>
      <c r="N158" s="55">
        <v>199300</v>
      </c>
      <c r="O158" s="55">
        <v>199300</v>
      </c>
      <c r="P158" s="55">
        <v>0</v>
      </c>
      <c r="Q158" s="63" t="s">
        <v>393</v>
      </c>
      <c r="R158" s="55">
        <v>199300</v>
      </c>
      <c r="S158" s="55">
        <v>0</v>
      </c>
      <c r="T158" s="55"/>
      <c r="U158" s="51"/>
      <c r="V158" s="55">
        <v>0</v>
      </c>
      <c r="W158" s="51"/>
      <c r="X158" s="51"/>
      <c r="Y158" s="52">
        <v>45169</v>
      </c>
    </row>
    <row r="159" spans="1:25" hidden="1" x14ac:dyDescent="0.25">
      <c r="A159" s="51">
        <v>816005003</v>
      </c>
      <c r="B159" s="51" t="s">
        <v>43</v>
      </c>
      <c r="C159" s="51" t="s">
        <v>10</v>
      </c>
      <c r="D159" s="51">
        <v>18306</v>
      </c>
      <c r="E159" s="51" t="s">
        <v>202</v>
      </c>
      <c r="F159" s="51" t="str">
        <f t="shared" si="2"/>
        <v>816005003_HKEN18306</v>
      </c>
      <c r="G159" s="52">
        <v>44725</v>
      </c>
      <c r="H159" s="52">
        <v>44776</v>
      </c>
      <c r="I159" s="55">
        <v>56300</v>
      </c>
      <c r="J159" s="55">
        <v>56300</v>
      </c>
      <c r="K159" s="51" t="s">
        <v>247</v>
      </c>
      <c r="L159" s="51"/>
      <c r="M159" s="51"/>
      <c r="N159" s="55">
        <v>56300</v>
      </c>
      <c r="O159" s="55">
        <v>56300</v>
      </c>
      <c r="P159" s="55">
        <v>0</v>
      </c>
      <c r="Q159" s="63" t="s">
        <v>394</v>
      </c>
      <c r="R159" s="55">
        <v>56300</v>
      </c>
      <c r="S159" s="55">
        <v>0</v>
      </c>
      <c r="T159" s="55"/>
      <c r="U159" s="51"/>
      <c r="V159" s="55">
        <v>0</v>
      </c>
      <c r="W159" s="51"/>
      <c r="X159" s="51"/>
      <c r="Y159" s="52">
        <v>45169</v>
      </c>
    </row>
    <row r="160" spans="1:25" hidden="1" x14ac:dyDescent="0.25">
      <c r="A160" s="51">
        <v>816005003</v>
      </c>
      <c r="B160" s="51" t="s">
        <v>43</v>
      </c>
      <c r="C160" s="51" t="s">
        <v>12</v>
      </c>
      <c r="D160" s="51">
        <v>29508</v>
      </c>
      <c r="E160" s="51" t="s">
        <v>203</v>
      </c>
      <c r="F160" s="51" t="str">
        <f t="shared" si="2"/>
        <v>816005003_HSAJ29508</v>
      </c>
      <c r="G160" s="52">
        <v>44743</v>
      </c>
      <c r="H160" s="52">
        <v>45030</v>
      </c>
      <c r="I160" s="55">
        <v>139789</v>
      </c>
      <c r="J160" s="55">
        <v>41520</v>
      </c>
      <c r="K160" s="51" t="s">
        <v>465</v>
      </c>
      <c r="L160" s="51"/>
      <c r="M160" s="51"/>
      <c r="N160" s="55">
        <v>139789</v>
      </c>
      <c r="O160" s="55">
        <v>0</v>
      </c>
      <c r="P160" s="55">
        <v>41520</v>
      </c>
      <c r="Q160" s="63" t="s">
        <v>395</v>
      </c>
      <c r="R160" s="55">
        <v>139789</v>
      </c>
      <c r="S160" s="55">
        <v>98269</v>
      </c>
      <c r="T160" s="55"/>
      <c r="U160" s="51"/>
      <c r="V160" s="55">
        <v>98269</v>
      </c>
      <c r="W160" s="51">
        <v>2201418653</v>
      </c>
      <c r="X160" s="51" t="s">
        <v>461</v>
      </c>
      <c r="Y160" s="52">
        <v>45169</v>
      </c>
    </row>
    <row r="161" spans="1:25" hidden="1" x14ac:dyDescent="0.25">
      <c r="A161" s="51">
        <v>816005003</v>
      </c>
      <c r="B161" s="51" t="s">
        <v>43</v>
      </c>
      <c r="C161" s="51" t="s">
        <v>12</v>
      </c>
      <c r="D161" s="51">
        <v>72462</v>
      </c>
      <c r="E161" s="51" t="s">
        <v>255</v>
      </c>
      <c r="F161" s="51" t="str">
        <f t="shared" si="2"/>
        <v>816005003_HSAJ72462</v>
      </c>
      <c r="G161" s="52">
        <v>44702</v>
      </c>
      <c r="H161" s="52">
        <v>44774</v>
      </c>
      <c r="I161" s="55">
        <v>160100</v>
      </c>
      <c r="J161" s="55">
        <v>160100</v>
      </c>
      <c r="K161" s="51" t="s">
        <v>247</v>
      </c>
      <c r="L161" s="51"/>
      <c r="M161" s="51"/>
      <c r="N161" s="55">
        <v>160100</v>
      </c>
      <c r="O161" s="55">
        <v>160100</v>
      </c>
      <c r="P161" s="55">
        <v>0</v>
      </c>
      <c r="Q161" s="63" t="s">
        <v>396</v>
      </c>
      <c r="R161" s="55">
        <v>160100</v>
      </c>
      <c r="S161" s="55">
        <v>0</v>
      </c>
      <c r="T161" s="55"/>
      <c r="U161" s="51"/>
      <c r="V161" s="55">
        <v>0</v>
      </c>
      <c r="W161" s="51"/>
      <c r="X161" s="51"/>
      <c r="Y161" s="52">
        <v>45169</v>
      </c>
    </row>
    <row r="162" spans="1:25" hidden="1" x14ac:dyDescent="0.25">
      <c r="A162" s="51">
        <v>816005003</v>
      </c>
      <c r="B162" s="51" t="s">
        <v>43</v>
      </c>
      <c r="C162" s="51" t="s">
        <v>12</v>
      </c>
      <c r="D162" s="51">
        <v>28727</v>
      </c>
      <c r="E162" s="51" t="s">
        <v>204</v>
      </c>
      <c r="F162" s="51" t="str">
        <f t="shared" si="2"/>
        <v>816005003_HSAJ28727</v>
      </c>
      <c r="G162" s="52">
        <v>44728</v>
      </c>
      <c r="H162" s="52">
        <v>44776</v>
      </c>
      <c r="I162" s="55">
        <v>65700</v>
      </c>
      <c r="J162" s="55">
        <v>65700</v>
      </c>
      <c r="K162" s="51" t="s">
        <v>247</v>
      </c>
      <c r="L162" s="51"/>
      <c r="M162" s="51"/>
      <c r="N162" s="55">
        <v>65700</v>
      </c>
      <c r="O162" s="55">
        <v>65700</v>
      </c>
      <c r="P162" s="55">
        <v>0</v>
      </c>
      <c r="Q162" s="63" t="s">
        <v>397</v>
      </c>
      <c r="R162" s="55">
        <v>65700</v>
      </c>
      <c r="S162" s="55">
        <v>0</v>
      </c>
      <c r="T162" s="55"/>
      <c r="U162" s="51"/>
      <c r="V162" s="55">
        <v>0</v>
      </c>
      <c r="W162" s="51"/>
      <c r="X162" s="51"/>
      <c r="Y162" s="52">
        <v>45169</v>
      </c>
    </row>
    <row r="163" spans="1:25" hidden="1" x14ac:dyDescent="0.25">
      <c r="A163" s="51">
        <v>816005003</v>
      </c>
      <c r="B163" s="51" t="s">
        <v>43</v>
      </c>
      <c r="C163" s="51" t="s">
        <v>10</v>
      </c>
      <c r="D163" s="51">
        <v>20152</v>
      </c>
      <c r="E163" s="51" t="s">
        <v>205</v>
      </c>
      <c r="F163" s="51" t="str">
        <f t="shared" si="2"/>
        <v>816005003_HKEN20152</v>
      </c>
      <c r="G163" s="52">
        <v>44786</v>
      </c>
      <c r="H163" s="52">
        <v>44853</v>
      </c>
      <c r="I163" s="55">
        <v>134600</v>
      </c>
      <c r="J163" s="55">
        <v>134600</v>
      </c>
      <c r="K163" s="51" t="s">
        <v>247</v>
      </c>
      <c r="L163" s="51"/>
      <c r="M163" s="51"/>
      <c r="N163" s="55">
        <v>134600</v>
      </c>
      <c r="O163" s="55">
        <v>134600</v>
      </c>
      <c r="P163" s="55">
        <v>0</v>
      </c>
      <c r="Q163" s="63" t="s">
        <v>398</v>
      </c>
      <c r="R163" s="55">
        <v>134600</v>
      </c>
      <c r="S163" s="55">
        <v>0</v>
      </c>
      <c r="T163" s="55"/>
      <c r="U163" s="51"/>
      <c r="V163" s="55">
        <v>0</v>
      </c>
      <c r="W163" s="51"/>
      <c r="X163" s="51"/>
      <c r="Y163" s="52">
        <v>45169</v>
      </c>
    </row>
    <row r="164" spans="1:25" hidden="1" x14ac:dyDescent="0.25">
      <c r="A164" s="51">
        <v>816005003</v>
      </c>
      <c r="B164" s="51" t="s">
        <v>43</v>
      </c>
      <c r="C164" s="51" t="s">
        <v>10</v>
      </c>
      <c r="D164" s="51">
        <v>19418</v>
      </c>
      <c r="E164" s="51" t="s">
        <v>206</v>
      </c>
      <c r="F164" s="51" t="str">
        <f t="shared" si="2"/>
        <v>816005003_HKEN19418</v>
      </c>
      <c r="G164" s="52">
        <v>44759</v>
      </c>
      <c r="H164" s="52">
        <v>45030</v>
      </c>
      <c r="I164" s="55">
        <v>73700</v>
      </c>
      <c r="J164" s="55">
        <v>73700</v>
      </c>
      <c r="K164" s="51" t="s">
        <v>247</v>
      </c>
      <c r="L164" s="51"/>
      <c r="M164" s="51"/>
      <c r="N164" s="55">
        <v>73700</v>
      </c>
      <c r="O164" s="55">
        <v>73700</v>
      </c>
      <c r="P164" s="55">
        <v>0</v>
      </c>
      <c r="Q164" s="63" t="s">
        <v>399</v>
      </c>
      <c r="R164" s="55">
        <v>73700</v>
      </c>
      <c r="S164" s="55">
        <v>0</v>
      </c>
      <c r="T164" s="55"/>
      <c r="U164" s="51"/>
      <c r="V164" s="55">
        <v>0</v>
      </c>
      <c r="W164" s="51"/>
      <c r="X164" s="51"/>
      <c r="Y164" s="52">
        <v>45169</v>
      </c>
    </row>
    <row r="165" spans="1:25" hidden="1" x14ac:dyDescent="0.25">
      <c r="A165" s="51">
        <v>816005003</v>
      </c>
      <c r="B165" s="51" t="s">
        <v>43</v>
      </c>
      <c r="C165" s="51" t="s">
        <v>12</v>
      </c>
      <c r="D165" s="51">
        <v>35252</v>
      </c>
      <c r="E165" s="51" t="s">
        <v>207</v>
      </c>
      <c r="F165" s="51" t="str">
        <f t="shared" si="2"/>
        <v>816005003_HSAJ35252</v>
      </c>
      <c r="G165" s="52">
        <v>44860</v>
      </c>
      <c r="H165" s="52">
        <v>44883</v>
      </c>
      <c r="I165" s="55">
        <v>56300</v>
      </c>
      <c r="J165" s="55">
        <v>56300</v>
      </c>
      <c r="K165" s="51" t="s">
        <v>247</v>
      </c>
      <c r="L165" s="51"/>
      <c r="M165" s="51"/>
      <c r="N165" s="55">
        <v>56300</v>
      </c>
      <c r="O165" s="55">
        <v>56300</v>
      </c>
      <c r="P165" s="55">
        <v>0</v>
      </c>
      <c r="Q165" s="63" t="s">
        <v>400</v>
      </c>
      <c r="R165" s="55">
        <v>56300</v>
      </c>
      <c r="S165" s="55">
        <v>0</v>
      </c>
      <c r="T165" s="55"/>
      <c r="U165" s="51"/>
      <c r="V165" s="55">
        <v>0</v>
      </c>
      <c r="W165" s="51"/>
      <c r="X165" s="51"/>
      <c r="Y165" s="52">
        <v>45169</v>
      </c>
    </row>
    <row r="166" spans="1:25" hidden="1" x14ac:dyDescent="0.25">
      <c r="A166" s="51">
        <v>816005003</v>
      </c>
      <c r="B166" s="51" t="s">
        <v>43</v>
      </c>
      <c r="C166" s="51" t="s">
        <v>11</v>
      </c>
      <c r="D166" s="51">
        <v>90357</v>
      </c>
      <c r="E166" s="51" t="s">
        <v>208</v>
      </c>
      <c r="F166" s="51" t="str">
        <f t="shared" si="2"/>
        <v>816005003_HCEN90357</v>
      </c>
      <c r="G166" s="52">
        <v>44900</v>
      </c>
      <c r="H166" s="52">
        <v>44938</v>
      </c>
      <c r="I166" s="55">
        <v>100000</v>
      </c>
      <c r="J166" s="55">
        <v>100000</v>
      </c>
      <c r="K166" s="51" t="s">
        <v>247</v>
      </c>
      <c r="L166" s="51"/>
      <c r="M166" s="51"/>
      <c r="N166" s="55">
        <v>100000</v>
      </c>
      <c r="O166" s="55">
        <v>100000</v>
      </c>
      <c r="P166" s="55">
        <v>0</v>
      </c>
      <c r="Q166" s="63" t="s">
        <v>401</v>
      </c>
      <c r="R166" s="55">
        <v>100000</v>
      </c>
      <c r="S166" s="55">
        <v>0</v>
      </c>
      <c r="T166" s="55"/>
      <c r="U166" s="51"/>
      <c r="V166" s="55">
        <v>0</v>
      </c>
      <c r="W166" s="51"/>
      <c r="X166" s="51"/>
      <c r="Y166" s="52">
        <v>45169</v>
      </c>
    </row>
    <row r="167" spans="1:25" hidden="1" x14ac:dyDescent="0.25">
      <c r="A167" s="51">
        <v>816005003</v>
      </c>
      <c r="B167" s="51" t="s">
        <v>43</v>
      </c>
      <c r="C167" s="51" t="s">
        <v>11</v>
      </c>
      <c r="D167" s="51">
        <v>89482</v>
      </c>
      <c r="E167" s="51" t="s">
        <v>209</v>
      </c>
      <c r="F167" s="51" t="str">
        <f t="shared" si="2"/>
        <v>816005003_HCEN89482</v>
      </c>
      <c r="G167" s="52">
        <v>44892</v>
      </c>
      <c r="H167" s="52">
        <v>45030</v>
      </c>
      <c r="I167" s="55">
        <v>165000</v>
      </c>
      <c r="J167" s="55">
        <v>165000</v>
      </c>
      <c r="K167" s="51" t="s">
        <v>247</v>
      </c>
      <c r="L167" s="51"/>
      <c r="M167" s="51"/>
      <c r="N167" s="55">
        <v>165000</v>
      </c>
      <c r="O167" s="55">
        <v>165000</v>
      </c>
      <c r="P167" s="55">
        <v>0</v>
      </c>
      <c r="Q167" s="63" t="s">
        <v>402</v>
      </c>
      <c r="R167" s="55">
        <v>165000</v>
      </c>
      <c r="S167" s="55">
        <v>0</v>
      </c>
      <c r="T167" s="55"/>
      <c r="U167" s="51"/>
      <c r="V167" s="55">
        <v>0</v>
      </c>
      <c r="W167" s="51"/>
      <c r="X167" s="51"/>
      <c r="Y167" s="52">
        <v>45169</v>
      </c>
    </row>
    <row r="168" spans="1:25" hidden="1" x14ac:dyDescent="0.25">
      <c r="A168" s="51">
        <v>816005003</v>
      </c>
      <c r="B168" s="51" t="s">
        <v>43</v>
      </c>
      <c r="C168" s="51" t="s">
        <v>11</v>
      </c>
      <c r="D168" s="51">
        <v>84798</v>
      </c>
      <c r="E168" s="51" t="s">
        <v>210</v>
      </c>
      <c r="F168" s="51" t="str">
        <f t="shared" si="2"/>
        <v>816005003_HCEN84798</v>
      </c>
      <c r="G168" s="52">
        <v>44847</v>
      </c>
      <c r="H168" s="52">
        <v>44883</v>
      </c>
      <c r="I168" s="55">
        <v>138000</v>
      </c>
      <c r="J168" s="55">
        <v>138000</v>
      </c>
      <c r="K168" s="51" t="s">
        <v>247</v>
      </c>
      <c r="L168" s="51"/>
      <c r="M168" s="51"/>
      <c r="N168" s="55">
        <v>138000</v>
      </c>
      <c r="O168" s="55">
        <v>138000</v>
      </c>
      <c r="P168" s="55">
        <v>0</v>
      </c>
      <c r="Q168" s="63" t="s">
        <v>403</v>
      </c>
      <c r="R168" s="55">
        <v>138000</v>
      </c>
      <c r="S168" s="55">
        <v>0</v>
      </c>
      <c r="T168" s="55"/>
      <c r="U168" s="51"/>
      <c r="V168" s="55">
        <v>0</v>
      </c>
      <c r="W168" s="51"/>
      <c r="X168" s="51"/>
      <c r="Y168" s="52">
        <v>45169</v>
      </c>
    </row>
    <row r="169" spans="1:25" hidden="1" x14ac:dyDescent="0.25">
      <c r="A169" s="51">
        <v>816005003</v>
      </c>
      <c r="B169" s="51" t="s">
        <v>43</v>
      </c>
      <c r="C169" s="51" t="s">
        <v>11</v>
      </c>
      <c r="D169" s="51">
        <v>94901</v>
      </c>
      <c r="E169" s="51" t="s">
        <v>211</v>
      </c>
      <c r="F169" s="51" t="str">
        <f t="shared" si="2"/>
        <v>816005003_HCEN94901</v>
      </c>
      <c r="G169" s="52">
        <v>44953</v>
      </c>
      <c r="H169" s="52">
        <v>44967</v>
      </c>
      <c r="I169" s="55">
        <v>1436993</v>
      </c>
      <c r="J169" s="55">
        <v>1436993</v>
      </c>
      <c r="K169" s="51" t="s">
        <v>247</v>
      </c>
      <c r="L169" s="51"/>
      <c r="M169" s="51"/>
      <c r="N169" s="55">
        <v>1436993</v>
      </c>
      <c r="O169" s="55">
        <v>1436993</v>
      </c>
      <c r="P169" s="55">
        <v>0</v>
      </c>
      <c r="Q169" s="63" t="s">
        <v>404</v>
      </c>
      <c r="R169" s="55">
        <v>1436993</v>
      </c>
      <c r="S169" s="55">
        <v>0</v>
      </c>
      <c r="T169" s="55"/>
      <c r="U169" s="51"/>
      <c r="V169" s="55">
        <v>0</v>
      </c>
      <c r="W169" s="51"/>
      <c r="X169" s="51"/>
      <c r="Y169" s="52">
        <v>45169</v>
      </c>
    </row>
    <row r="170" spans="1:25" hidden="1" x14ac:dyDescent="0.25">
      <c r="A170" s="51">
        <v>816005003</v>
      </c>
      <c r="B170" s="51" t="s">
        <v>43</v>
      </c>
      <c r="C170" s="51" t="s">
        <v>12</v>
      </c>
      <c r="D170" s="51">
        <v>38937</v>
      </c>
      <c r="E170" s="51" t="s">
        <v>212</v>
      </c>
      <c r="F170" s="51" t="str">
        <f t="shared" si="2"/>
        <v>816005003_HSAJ38937</v>
      </c>
      <c r="G170" s="52">
        <v>44935</v>
      </c>
      <c r="H170" s="52">
        <v>44967</v>
      </c>
      <c r="I170" s="55">
        <v>252900</v>
      </c>
      <c r="J170" s="55">
        <v>252900</v>
      </c>
      <c r="K170" s="51" t="s">
        <v>247</v>
      </c>
      <c r="L170" s="51"/>
      <c r="M170" s="51"/>
      <c r="N170" s="55">
        <v>252900</v>
      </c>
      <c r="O170" s="55">
        <v>252900</v>
      </c>
      <c r="P170" s="55">
        <v>0</v>
      </c>
      <c r="Q170" s="63" t="s">
        <v>405</v>
      </c>
      <c r="R170" s="55">
        <v>252900</v>
      </c>
      <c r="S170" s="55">
        <v>0</v>
      </c>
      <c r="T170" s="55"/>
      <c r="U170" s="51"/>
      <c r="V170" s="55">
        <v>0</v>
      </c>
      <c r="W170" s="51"/>
      <c r="X170" s="51"/>
      <c r="Y170" s="52">
        <v>45169</v>
      </c>
    </row>
    <row r="171" spans="1:25" hidden="1" x14ac:dyDescent="0.25">
      <c r="A171" s="51">
        <v>816005003</v>
      </c>
      <c r="B171" s="51" t="s">
        <v>43</v>
      </c>
      <c r="C171" s="51" t="s">
        <v>11</v>
      </c>
      <c r="D171" s="51">
        <v>94218</v>
      </c>
      <c r="E171" s="51" t="s">
        <v>213</v>
      </c>
      <c r="F171" s="51" t="str">
        <f t="shared" si="2"/>
        <v>816005003_HCEN94218</v>
      </c>
      <c r="G171" s="52">
        <v>44944</v>
      </c>
      <c r="H171" s="52">
        <v>44967</v>
      </c>
      <c r="I171" s="55">
        <v>153600</v>
      </c>
      <c r="J171" s="55">
        <v>153600</v>
      </c>
      <c r="K171" s="51" t="s">
        <v>247</v>
      </c>
      <c r="L171" s="51"/>
      <c r="M171" s="51"/>
      <c r="N171" s="55">
        <v>153600</v>
      </c>
      <c r="O171" s="55">
        <v>153600</v>
      </c>
      <c r="P171" s="55">
        <v>0</v>
      </c>
      <c r="Q171" s="63" t="s">
        <v>406</v>
      </c>
      <c r="R171" s="55">
        <v>153600</v>
      </c>
      <c r="S171" s="55">
        <v>0</v>
      </c>
      <c r="T171" s="55"/>
      <c r="U171" s="51"/>
      <c r="V171" s="55">
        <v>0</v>
      </c>
      <c r="W171" s="51"/>
      <c r="X171" s="51"/>
      <c r="Y171" s="52">
        <v>45169</v>
      </c>
    </row>
    <row r="172" spans="1:25" hidden="1" x14ac:dyDescent="0.25">
      <c r="A172" s="51">
        <v>816005003</v>
      </c>
      <c r="B172" s="51" t="s">
        <v>43</v>
      </c>
      <c r="C172" s="51" t="s">
        <v>12</v>
      </c>
      <c r="D172" s="51">
        <v>42302</v>
      </c>
      <c r="E172" s="51" t="s">
        <v>214</v>
      </c>
      <c r="F172" s="51" t="str">
        <f t="shared" si="2"/>
        <v>816005003_HSAJ42302</v>
      </c>
      <c r="G172" s="52">
        <v>44978</v>
      </c>
      <c r="H172" s="52">
        <v>45007</v>
      </c>
      <c r="I172" s="55">
        <v>62800</v>
      </c>
      <c r="J172" s="55">
        <v>62800</v>
      </c>
      <c r="K172" s="51" t="s">
        <v>247</v>
      </c>
      <c r="L172" s="51"/>
      <c r="M172" s="51"/>
      <c r="N172" s="55">
        <v>62800</v>
      </c>
      <c r="O172" s="55">
        <v>62800</v>
      </c>
      <c r="P172" s="55">
        <v>0</v>
      </c>
      <c r="Q172" s="63" t="s">
        <v>407</v>
      </c>
      <c r="R172" s="55">
        <v>62800</v>
      </c>
      <c r="S172" s="55">
        <v>0</v>
      </c>
      <c r="T172" s="55"/>
      <c r="U172" s="51"/>
      <c r="V172" s="55">
        <v>0</v>
      </c>
      <c r="W172" s="51"/>
      <c r="X172" s="51"/>
      <c r="Y172" s="52">
        <v>45169</v>
      </c>
    </row>
    <row r="173" spans="1:25" hidden="1" x14ac:dyDescent="0.25">
      <c r="A173" s="51">
        <v>816005003</v>
      </c>
      <c r="B173" s="51" t="s">
        <v>43</v>
      </c>
      <c r="C173" s="51" t="s">
        <v>12</v>
      </c>
      <c r="D173" s="51">
        <v>43481</v>
      </c>
      <c r="E173" s="51" t="s">
        <v>215</v>
      </c>
      <c r="F173" s="51" t="str">
        <f t="shared" si="2"/>
        <v>816005003_HSAJ43481</v>
      </c>
      <c r="G173" s="52">
        <v>44996</v>
      </c>
      <c r="H173" s="52">
        <v>45068</v>
      </c>
      <c r="I173" s="55">
        <v>97292</v>
      </c>
      <c r="J173" s="55">
        <v>97292</v>
      </c>
      <c r="K173" s="51" t="s">
        <v>247</v>
      </c>
      <c r="L173" s="51"/>
      <c r="M173" s="51"/>
      <c r="N173" s="55">
        <v>97292</v>
      </c>
      <c r="O173" s="55">
        <v>97292</v>
      </c>
      <c r="P173" s="55">
        <v>0</v>
      </c>
      <c r="Q173" s="63" t="s">
        <v>408</v>
      </c>
      <c r="R173" s="55">
        <v>97292</v>
      </c>
      <c r="S173" s="55">
        <v>0</v>
      </c>
      <c r="T173" s="55"/>
      <c r="U173" s="51"/>
      <c r="V173" s="55">
        <v>0</v>
      </c>
      <c r="W173" s="51"/>
      <c r="X173" s="51"/>
      <c r="Y173" s="52">
        <v>45169</v>
      </c>
    </row>
    <row r="174" spans="1:25" hidden="1" x14ac:dyDescent="0.25">
      <c r="A174" s="51">
        <v>816005003</v>
      </c>
      <c r="B174" s="51" t="s">
        <v>43</v>
      </c>
      <c r="C174" s="51" t="s">
        <v>12</v>
      </c>
      <c r="D174" s="51">
        <v>45482</v>
      </c>
      <c r="E174" s="51" t="s">
        <v>216</v>
      </c>
      <c r="F174" s="51" t="str">
        <f t="shared" si="2"/>
        <v>816005003_HSAJ45482</v>
      </c>
      <c r="G174" s="52">
        <v>45034</v>
      </c>
      <c r="H174" s="52">
        <v>45065</v>
      </c>
      <c r="I174" s="55">
        <v>6700</v>
      </c>
      <c r="J174" s="55">
        <v>6700</v>
      </c>
      <c r="K174" s="51" t="s">
        <v>247</v>
      </c>
      <c r="L174" s="51"/>
      <c r="M174" s="51"/>
      <c r="N174" s="55">
        <v>6700</v>
      </c>
      <c r="O174" s="55">
        <v>6700</v>
      </c>
      <c r="P174" s="55">
        <v>0</v>
      </c>
      <c r="Q174" s="63" t="s">
        <v>409</v>
      </c>
      <c r="R174" s="55">
        <v>6700</v>
      </c>
      <c r="S174" s="55">
        <v>0</v>
      </c>
      <c r="T174" s="55"/>
      <c r="U174" s="51"/>
      <c r="V174" s="55">
        <v>0</v>
      </c>
      <c r="W174" s="51"/>
      <c r="X174" s="51"/>
      <c r="Y174" s="52">
        <v>45169</v>
      </c>
    </row>
    <row r="175" spans="1:25" hidden="1" x14ac:dyDescent="0.25">
      <c r="A175" s="51">
        <v>816005003</v>
      </c>
      <c r="B175" s="51" t="s">
        <v>43</v>
      </c>
      <c r="C175" s="51" t="s">
        <v>11</v>
      </c>
      <c r="D175" s="51">
        <v>104907</v>
      </c>
      <c r="E175" s="51" t="s">
        <v>217</v>
      </c>
      <c r="F175" s="51" t="str">
        <f t="shared" si="2"/>
        <v>816005003_HCEN104907</v>
      </c>
      <c r="G175" s="52">
        <v>45120</v>
      </c>
      <c r="H175" s="52">
        <v>45152.704872685186</v>
      </c>
      <c r="I175" s="55">
        <v>95400</v>
      </c>
      <c r="J175" s="55">
        <v>95400</v>
      </c>
      <c r="K175" s="51" t="s">
        <v>247</v>
      </c>
      <c r="L175" s="51"/>
      <c r="M175" s="51"/>
      <c r="N175" s="55">
        <v>0</v>
      </c>
      <c r="O175" s="55">
        <v>0</v>
      </c>
      <c r="P175" s="55">
        <v>0</v>
      </c>
      <c r="Q175" s="63" t="s">
        <v>453</v>
      </c>
      <c r="R175" s="55">
        <v>0</v>
      </c>
      <c r="S175" s="55">
        <v>0</v>
      </c>
      <c r="T175" s="55"/>
      <c r="U175" s="51"/>
      <c r="V175" s="55">
        <v>0</v>
      </c>
      <c r="W175" s="51"/>
      <c r="X175" s="51"/>
      <c r="Y175" s="52">
        <v>45169</v>
      </c>
    </row>
    <row r="176" spans="1:25" hidden="1" x14ac:dyDescent="0.25">
      <c r="A176" s="51">
        <v>816005003</v>
      </c>
      <c r="B176" s="51" t="s">
        <v>43</v>
      </c>
      <c r="C176" s="51" t="s">
        <v>12</v>
      </c>
      <c r="D176" s="51">
        <v>51985</v>
      </c>
      <c r="E176" s="51" t="s">
        <v>218</v>
      </c>
      <c r="F176" s="51" t="str">
        <f t="shared" si="2"/>
        <v>816005003_HSAJ51985</v>
      </c>
      <c r="G176" s="52">
        <v>45120</v>
      </c>
      <c r="H176" s="52">
        <v>45152.702769675925</v>
      </c>
      <c r="I176" s="55">
        <v>62800</v>
      </c>
      <c r="J176" s="55">
        <v>62800</v>
      </c>
      <c r="K176" s="51" t="s">
        <v>247</v>
      </c>
      <c r="L176" s="51"/>
      <c r="M176" s="51"/>
      <c r="N176" s="55">
        <v>0</v>
      </c>
      <c r="O176" s="55">
        <v>0</v>
      </c>
      <c r="P176" s="55">
        <v>0</v>
      </c>
      <c r="Q176" s="63" t="s">
        <v>454</v>
      </c>
      <c r="R176" s="55">
        <v>0</v>
      </c>
      <c r="S176" s="55">
        <v>0</v>
      </c>
      <c r="T176" s="55"/>
      <c r="U176" s="51"/>
      <c r="V176" s="55">
        <v>0</v>
      </c>
      <c r="W176" s="51"/>
      <c r="X176" s="51"/>
      <c r="Y176" s="52">
        <v>45169</v>
      </c>
    </row>
    <row r="177" spans="1:25" hidden="1" x14ac:dyDescent="0.25">
      <c r="A177" s="51">
        <v>816005003</v>
      </c>
      <c r="B177" s="51" t="s">
        <v>43</v>
      </c>
      <c r="C177" s="51" t="s">
        <v>11</v>
      </c>
      <c r="D177" s="51">
        <v>67906</v>
      </c>
      <c r="E177" s="51" t="s">
        <v>219</v>
      </c>
      <c r="F177" s="51" t="str">
        <f t="shared" si="2"/>
        <v>816005003_HCEN67906</v>
      </c>
      <c r="G177" s="52">
        <v>44653</v>
      </c>
      <c r="H177" s="52">
        <v>44730</v>
      </c>
      <c r="I177" s="55">
        <v>100000</v>
      </c>
      <c r="J177" s="55">
        <v>100000</v>
      </c>
      <c r="K177" s="51" t="s">
        <v>247</v>
      </c>
      <c r="L177" s="51"/>
      <c r="M177" s="51"/>
      <c r="N177" s="55">
        <v>100000</v>
      </c>
      <c r="O177" s="55">
        <v>100000</v>
      </c>
      <c r="P177" s="55">
        <v>0</v>
      </c>
      <c r="Q177" s="63" t="s">
        <v>410</v>
      </c>
      <c r="R177" s="55">
        <v>100000</v>
      </c>
      <c r="S177" s="55">
        <v>0</v>
      </c>
      <c r="T177" s="55"/>
      <c r="U177" s="51"/>
      <c r="V177" s="55">
        <v>0</v>
      </c>
      <c r="W177" s="51"/>
      <c r="X177" s="51"/>
      <c r="Y177" s="52">
        <v>45169</v>
      </c>
    </row>
    <row r="178" spans="1:25" hidden="1" x14ac:dyDescent="0.25">
      <c r="A178" s="51">
        <v>816005003</v>
      </c>
      <c r="B178" s="51" t="s">
        <v>43</v>
      </c>
      <c r="C178" s="51" t="s">
        <v>15</v>
      </c>
      <c r="D178" s="51">
        <v>2303</v>
      </c>
      <c r="E178" s="51" t="s">
        <v>220</v>
      </c>
      <c r="F178" s="51" t="str">
        <f t="shared" si="2"/>
        <v>816005003_CSVC2303</v>
      </c>
      <c r="G178" s="52">
        <v>44655</v>
      </c>
      <c r="H178" s="52"/>
      <c r="I178" s="55">
        <v>24000</v>
      </c>
      <c r="J178" s="55">
        <v>24000</v>
      </c>
      <c r="K178" s="51" t="s">
        <v>248</v>
      </c>
      <c r="L178" s="51"/>
      <c r="M178" s="51"/>
      <c r="N178" s="55">
        <v>0</v>
      </c>
      <c r="O178" s="55">
        <v>0</v>
      </c>
      <c r="P178" s="55">
        <v>0</v>
      </c>
      <c r="Q178" s="63"/>
      <c r="R178" s="55">
        <v>0</v>
      </c>
      <c r="S178" s="55">
        <v>0</v>
      </c>
      <c r="T178" s="55"/>
      <c r="U178" s="51"/>
      <c r="V178" s="55">
        <v>0</v>
      </c>
      <c r="W178" s="51"/>
      <c r="X178" s="51"/>
      <c r="Y178" s="52">
        <v>45169</v>
      </c>
    </row>
    <row r="179" spans="1:25" hidden="1" x14ac:dyDescent="0.25">
      <c r="A179" s="51">
        <v>816005003</v>
      </c>
      <c r="B179" s="51" t="s">
        <v>43</v>
      </c>
      <c r="C179" s="51" t="s">
        <v>12</v>
      </c>
      <c r="D179" s="51">
        <v>17236</v>
      </c>
      <c r="E179" s="51" t="s">
        <v>256</v>
      </c>
      <c r="F179" s="51" t="str">
        <f t="shared" si="2"/>
        <v>816005003_HSAJ17236</v>
      </c>
      <c r="G179" s="52">
        <v>44685</v>
      </c>
      <c r="H179" s="52">
        <v>44774</v>
      </c>
      <c r="I179" s="55">
        <v>56300</v>
      </c>
      <c r="J179" s="55">
        <v>56300</v>
      </c>
      <c r="K179" s="51" t="s">
        <v>247</v>
      </c>
      <c r="L179" s="51"/>
      <c r="M179" s="51"/>
      <c r="N179" s="55">
        <v>56300</v>
      </c>
      <c r="O179" s="55">
        <v>56300</v>
      </c>
      <c r="P179" s="55">
        <v>0</v>
      </c>
      <c r="Q179" s="63" t="s">
        <v>411</v>
      </c>
      <c r="R179" s="55">
        <v>56300</v>
      </c>
      <c r="S179" s="55">
        <v>0</v>
      </c>
      <c r="T179" s="55"/>
      <c r="U179" s="51"/>
      <c r="V179" s="55">
        <v>0</v>
      </c>
      <c r="W179" s="51"/>
      <c r="X179" s="51"/>
      <c r="Y179" s="52">
        <v>45169</v>
      </c>
    </row>
    <row r="180" spans="1:25" hidden="1" x14ac:dyDescent="0.25">
      <c r="A180" s="51">
        <v>816005003</v>
      </c>
      <c r="B180" s="51" t="s">
        <v>43</v>
      </c>
      <c r="C180" s="51" t="s">
        <v>12</v>
      </c>
      <c r="D180" s="51">
        <v>29555</v>
      </c>
      <c r="E180" s="51" t="s">
        <v>221</v>
      </c>
      <c r="F180" s="51" t="str">
        <f t="shared" si="2"/>
        <v>816005003_HSAJ29555</v>
      </c>
      <c r="G180" s="52">
        <v>44745</v>
      </c>
      <c r="H180" s="52">
        <v>45030</v>
      </c>
      <c r="I180" s="55">
        <v>56300</v>
      </c>
      <c r="J180" s="55">
        <v>56300</v>
      </c>
      <c r="K180" s="51" t="s">
        <v>247</v>
      </c>
      <c r="L180" s="51"/>
      <c r="M180" s="51"/>
      <c r="N180" s="55">
        <v>56300</v>
      </c>
      <c r="O180" s="55">
        <v>56300</v>
      </c>
      <c r="P180" s="55">
        <v>0</v>
      </c>
      <c r="Q180" s="63" t="s">
        <v>412</v>
      </c>
      <c r="R180" s="55">
        <v>56300</v>
      </c>
      <c r="S180" s="55">
        <v>0</v>
      </c>
      <c r="T180" s="55"/>
      <c r="U180" s="51"/>
      <c r="V180" s="55">
        <v>0</v>
      </c>
      <c r="W180" s="51"/>
      <c r="X180" s="51"/>
      <c r="Y180" s="52">
        <v>45169</v>
      </c>
    </row>
    <row r="181" spans="1:25" hidden="1" x14ac:dyDescent="0.25">
      <c r="A181" s="51">
        <v>816005003</v>
      </c>
      <c r="B181" s="51" t="s">
        <v>43</v>
      </c>
      <c r="C181" s="51" t="s">
        <v>10</v>
      </c>
      <c r="D181" s="51">
        <v>19054</v>
      </c>
      <c r="E181" s="51" t="s">
        <v>222</v>
      </c>
      <c r="F181" s="51" t="str">
        <f t="shared" si="2"/>
        <v>816005003_HKEN19054</v>
      </c>
      <c r="G181" s="52">
        <v>44747</v>
      </c>
      <c r="H181" s="52">
        <v>45030</v>
      </c>
      <c r="I181" s="55">
        <v>65700</v>
      </c>
      <c r="J181" s="55">
        <v>65700</v>
      </c>
      <c r="K181" s="51" t="s">
        <v>247</v>
      </c>
      <c r="L181" s="51"/>
      <c r="M181" s="51"/>
      <c r="N181" s="55">
        <v>65700</v>
      </c>
      <c r="O181" s="55">
        <v>65700</v>
      </c>
      <c r="P181" s="55">
        <v>0</v>
      </c>
      <c r="Q181" s="63" t="s">
        <v>413</v>
      </c>
      <c r="R181" s="55">
        <v>65700</v>
      </c>
      <c r="S181" s="55">
        <v>0</v>
      </c>
      <c r="T181" s="55"/>
      <c r="U181" s="51"/>
      <c r="V181" s="55">
        <v>0</v>
      </c>
      <c r="W181" s="51"/>
      <c r="X181" s="51"/>
      <c r="Y181" s="52">
        <v>45169</v>
      </c>
    </row>
    <row r="182" spans="1:25" hidden="1" x14ac:dyDescent="0.25">
      <c r="A182" s="51">
        <v>816005003</v>
      </c>
      <c r="B182" s="51" t="s">
        <v>43</v>
      </c>
      <c r="C182" s="51" t="s">
        <v>12</v>
      </c>
      <c r="D182" s="51">
        <v>72098</v>
      </c>
      <c r="E182" s="51" t="s">
        <v>257</v>
      </c>
      <c r="F182" s="51" t="str">
        <f t="shared" si="2"/>
        <v>816005003_HSAJ72098</v>
      </c>
      <c r="G182" s="52">
        <v>44700</v>
      </c>
      <c r="H182" s="52">
        <v>44774</v>
      </c>
      <c r="I182" s="55">
        <v>58000</v>
      </c>
      <c r="J182" s="55">
        <v>58000</v>
      </c>
      <c r="K182" s="51" t="s">
        <v>247</v>
      </c>
      <c r="L182" s="51"/>
      <c r="M182" s="51"/>
      <c r="N182" s="55">
        <v>58000</v>
      </c>
      <c r="O182" s="55">
        <v>58000</v>
      </c>
      <c r="P182" s="55">
        <v>0</v>
      </c>
      <c r="Q182" s="63" t="s">
        <v>414</v>
      </c>
      <c r="R182" s="55">
        <v>58000</v>
      </c>
      <c r="S182" s="55">
        <v>0</v>
      </c>
      <c r="T182" s="55"/>
      <c r="U182" s="51"/>
      <c r="V182" s="55">
        <v>0</v>
      </c>
      <c r="W182" s="51"/>
      <c r="X182" s="51"/>
      <c r="Y182" s="52">
        <v>45169</v>
      </c>
    </row>
    <row r="183" spans="1:25" hidden="1" x14ac:dyDescent="0.25">
      <c r="A183" s="51">
        <v>816005003</v>
      </c>
      <c r="B183" s="51" t="s">
        <v>43</v>
      </c>
      <c r="C183" s="51" t="s">
        <v>11</v>
      </c>
      <c r="D183" s="51">
        <v>77906</v>
      </c>
      <c r="E183" s="51" t="s">
        <v>223</v>
      </c>
      <c r="F183" s="51" t="str">
        <f t="shared" si="2"/>
        <v>816005003_HCEN77906</v>
      </c>
      <c r="G183" s="52">
        <v>44763</v>
      </c>
      <c r="H183" s="52">
        <v>45030</v>
      </c>
      <c r="I183" s="55">
        <v>72400</v>
      </c>
      <c r="J183" s="55">
        <v>72400</v>
      </c>
      <c r="K183" s="51" t="s">
        <v>247</v>
      </c>
      <c r="L183" s="51"/>
      <c r="M183" s="51"/>
      <c r="N183" s="55">
        <v>72400</v>
      </c>
      <c r="O183" s="55">
        <v>72400</v>
      </c>
      <c r="P183" s="55">
        <v>0</v>
      </c>
      <c r="Q183" s="63" t="s">
        <v>415</v>
      </c>
      <c r="R183" s="55">
        <v>72400</v>
      </c>
      <c r="S183" s="55">
        <v>0</v>
      </c>
      <c r="T183" s="55"/>
      <c r="U183" s="51"/>
      <c r="V183" s="55">
        <v>0</v>
      </c>
      <c r="W183" s="51"/>
      <c r="X183" s="51"/>
      <c r="Y183" s="52">
        <v>45169</v>
      </c>
    </row>
    <row r="184" spans="1:25" hidden="1" x14ac:dyDescent="0.25">
      <c r="A184" s="51">
        <v>816005003</v>
      </c>
      <c r="B184" s="51" t="s">
        <v>43</v>
      </c>
      <c r="C184" s="51" t="s">
        <v>11</v>
      </c>
      <c r="D184" s="51">
        <v>79318</v>
      </c>
      <c r="E184" s="51" t="s">
        <v>224</v>
      </c>
      <c r="F184" s="51" t="str">
        <f t="shared" si="2"/>
        <v>816005003_HCEN79318</v>
      </c>
      <c r="G184" s="52">
        <v>44775</v>
      </c>
      <c r="H184" s="52">
        <v>44853</v>
      </c>
      <c r="I184" s="55">
        <v>216400</v>
      </c>
      <c r="J184" s="55">
        <v>216400</v>
      </c>
      <c r="K184" s="51" t="s">
        <v>247</v>
      </c>
      <c r="L184" s="51"/>
      <c r="M184" s="51"/>
      <c r="N184" s="55">
        <v>216400</v>
      </c>
      <c r="O184" s="55">
        <v>216400</v>
      </c>
      <c r="P184" s="55">
        <v>0</v>
      </c>
      <c r="Q184" s="63" t="s">
        <v>416</v>
      </c>
      <c r="R184" s="55">
        <v>216400</v>
      </c>
      <c r="S184" s="55">
        <v>0</v>
      </c>
      <c r="T184" s="55"/>
      <c r="U184" s="51"/>
      <c r="V184" s="55">
        <v>0</v>
      </c>
      <c r="W184" s="51"/>
      <c r="X184" s="51"/>
      <c r="Y184" s="52">
        <v>45169</v>
      </c>
    </row>
    <row r="185" spans="1:25" hidden="1" x14ac:dyDescent="0.25">
      <c r="A185" s="51">
        <v>816005003</v>
      </c>
      <c r="B185" s="51" t="s">
        <v>43</v>
      </c>
      <c r="C185" s="51" t="s">
        <v>10</v>
      </c>
      <c r="D185" s="51">
        <v>20795</v>
      </c>
      <c r="E185" s="51" t="s">
        <v>225</v>
      </c>
      <c r="F185" s="51" t="str">
        <f t="shared" si="2"/>
        <v>816005003_HKEN20795</v>
      </c>
      <c r="G185" s="52">
        <v>44812</v>
      </c>
      <c r="H185" s="52">
        <v>44866</v>
      </c>
      <c r="I185" s="55">
        <v>65700</v>
      </c>
      <c r="J185" s="55">
        <v>65700</v>
      </c>
      <c r="K185" s="51" t="s">
        <v>247</v>
      </c>
      <c r="L185" s="51"/>
      <c r="M185" s="51"/>
      <c r="N185" s="55">
        <v>65700</v>
      </c>
      <c r="O185" s="55">
        <v>65700</v>
      </c>
      <c r="P185" s="55">
        <v>0</v>
      </c>
      <c r="Q185" s="63" t="s">
        <v>417</v>
      </c>
      <c r="R185" s="55">
        <v>65700</v>
      </c>
      <c r="S185" s="55">
        <v>0</v>
      </c>
      <c r="T185" s="55"/>
      <c r="U185" s="51"/>
      <c r="V185" s="55">
        <v>0</v>
      </c>
      <c r="W185" s="51"/>
      <c r="X185" s="51"/>
      <c r="Y185" s="52">
        <v>45169</v>
      </c>
    </row>
    <row r="186" spans="1:25" hidden="1" x14ac:dyDescent="0.25">
      <c r="A186" s="51">
        <v>816005003</v>
      </c>
      <c r="B186" s="51" t="s">
        <v>43</v>
      </c>
      <c r="C186" s="51" t="s">
        <v>10</v>
      </c>
      <c r="D186" s="51">
        <v>19668</v>
      </c>
      <c r="E186" s="51" t="s">
        <v>226</v>
      </c>
      <c r="F186" s="51" t="str">
        <f t="shared" si="2"/>
        <v>816005003_HKEN19668</v>
      </c>
      <c r="G186" s="52">
        <v>44768</v>
      </c>
      <c r="H186" s="52">
        <v>45030</v>
      </c>
      <c r="I186" s="55">
        <v>92685</v>
      </c>
      <c r="J186" s="55">
        <v>19710</v>
      </c>
      <c r="K186" s="51" t="s">
        <v>465</v>
      </c>
      <c r="L186" s="51"/>
      <c r="M186" s="51"/>
      <c r="N186" s="55">
        <v>92685</v>
      </c>
      <c r="O186" s="55">
        <v>0</v>
      </c>
      <c r="P186" s="55">
        <v>19710</v>
      </c>
      <c r="Q186" s="63" t="s">
        <v>418</v>
      </c>
      <c r="R186" s="55">
        <v>92685</v>
      </c>
      <c r="S186" s="55">
        <v>72975</v>
      </c>
      <c r="T186" s="55"/>
      <c r="U186" s="51"/>
      <c r="V186" s="55">
        <v>72975</v>
      </c>
      <c r="W186" s="51">
        <v>2201418744</v>
      </c>
      <c r="X186" s="51" t="s">
        <v>458</v>
      </c>
      <c r="Y186" s="52">
        <v>45169</v>
      </c>
    </row>
    <row r="187" spans="1:25" hidden="1" x14ac:dyDescent="0.25">
      <c r="A187" s="51">
        <v>816005003</v>
      </c>
      <c r="B187" s="51" t="s">
        <v>43</v>
      </c>
      <c r="C187" s="51" t="s">
        <v>13</v>
      </c>
      <c r="D187" s="51">
        <v>1444</v>
      </c>
      <c r="E187" s="51" t="s">
        <v>227</v>
      </c>
      <c r="F187" s="51" t="str">
        <f t="shared" si="2"/>
        <v>816005003_CSPO1444</v>
      </c>
      <c r="G187" s="52">
        <v>44862</v>
      </c>
      <c r="H187" s="52">
        <v>44883</v>
      </c>
      <c r="I187" s="55">
        <v>12000</v>
      </c>
      <c r="J187" s="55">
        <v>12000</v>
      </c>
      <c r="K187" s="51" t="s">
        <v>247</v>
      </c>
      <c r="L187" s="51"/>
      <c r="M187" s="51"/>
      <c r="N187" s="55">
        <v>12000</v>
      </c>
      <c r="O187" s="55">
        <v>12000</v>
      </c>
      <c r="P187" s="55">
        <v>0</v>
      </c>
      <c r="Q187" s="63" t="s">
        <v>419</v>
      </c>
      <c r="R187" s="55">
        <v>12000</v>
      </c>
      <c r="S187" s="55">
        <v>0</v>
      </c>
      <c r="T187" s="55"/>
      <c r="U187" s="51"/>
      <c r="V187" s="55">
        <v>0</v>
      </c>
      <c r="W187" s="51"/>
      <c r="X187" s="51"/>
      <c r="Y187" s="52">
        <v>45169</v>
      </c>
    </row>
    <row r="188" spans="1:25" hidden="1" x14ac:dyDescent="0.25">
      <c r="A188" s="51">
        <v>816005003</v>
      </c>
      <c r="B188" s="51" t="s">
        <v>43</v>
      </c>
      <c r="C188" s="51" t="s">
        <v>12</v>
      </c>
      <c r="D188" s="51">
        <v>34667</v>
      </c>
      <c r="E188" s="51" t="s">
        <v>228</v>
      </c>
      <c r="F188" s="51" t="str">
        <f t="shared" si="2"/>
        <v>816005003_HSAJ34667</v>
      </c>
      <c r="G188" s="52">
        <v>44847</v>
      </c>
      <c r="H188" s="52">
        <v>44883</v>
      </c>
      <c r="I188" s="55">
        <v>112600</v>
      </c>
      <c r="J188" s="55">
        <v>112600</v>
      </c>
      <c r="K188" s="51" t="s">
        <v>247</v>
      </c>
      <c r="L188" s="51"/>
      <c r="M188" s="51"/>
      <c r="N188" s="55">
        <v>112600</v>
      </c>
      <c r="O188" s="55">
        <v>112600</v>
      </c>
      <c r="P188" s="55">
        <v>0</v>
      </c>
      <c r="Q188" s="63" t="s">
        <v>420</v>
      </c>
      <c r="R188" s="55">
        <v>112600</v>
      </c>
      <c r="S188" s="55">
        <v>0</v>
      </c>
      <c r="T188" s="55"/>
      <c r="U188" s="51"/>
      <c r="V188" s="55">
        <v>0</v>
      </c>
      <c r="W188" s="51"/>
      <c r="X188" s="51"/>
      <c r="Y188" s="52">
        <v>45169</v>
      </c>
    </row>
    <row r="189" spans="1:25" hidden="1" x14ac:dyDescent="0.25">
      <c r="A189" s="51">
        <v>816005003</v>
      </c>
      <c r="B189" s="51" t="s">
        <v>43</v>
      </c>
      <c r="C189" s="51" t="s">
        <v>11</v>
      </c>
      <c r="D189" s="51">
        <v>83935</v>
      </c>
      <c r="E189" s="51" t="s">
        <v>229</v>
      </c>
      <c r="F189" s="51" t="str">
        <f t="shared" si="2"/>
        <v>816005003_HCEN83935</v>
      </c>
      <c r="G189" s="52">
        <v>44838</v>
      </c>
      <c r="H189" s="52">
        <v>44883</v>
      </c>
      <c r="I189" s="55">
        <v>96000</v>
      </c>
      <c r="J189" s="55">
        <v>96000</v>
      </c>
      <c r="K189" s="51" t="s">
        <v>247</v>
      </c>
      <c r="L189" s="51"/>
      <c r="M189" s="51"/>
      <c r="N189" s="55">
        <v>96000</v>
      </c>
      <c r="O189" s="55">
        <v>96000</v>
      </c>
      <c r="P189" s="55">
        <v>0</v>
      </c>
      <c r="Q189" s="63" t="s">
        <v>421</v>
      </c>
      <c r="R189" s="55">
        <v>96000</v>
      </c>
      <c r="S189" s="55">
        <v>0</v>
      </c>
      <c r="T189" s="55"/>
      <c r="U189" s="51"/>
      <c r="V189" s="55">
        <v>0</v>
      </c>
      <c r="W189" s="51"/>
      <c r="X189" s="51"/>
      <c r="Y189" s="52">
        <v>45169</v>
      </c>
    </row>
    <row r="190" spans="1:25" hidden="1" x14ac:dyDescent="0.25">
      <c r="A190" s="51">
        <v>816005003</v>
      </c>
      <c r="B190" s="51" t="s">
        <v>43</v>
      </c>
      <c r="C190" s="51" t="s">
        <v>14</v>
      </c>
      <c r="D190" s="51">
        <v>3590</v>
      </c>
      <c r="E190" s="51" t="s">
        <v>230</v>
      </c>
      <c r="F190" s="51" t="str">
        <f t="shared" si="2"/>
        <v>816005003_CSVS3590</v>
      </c>
      <c r="G190" s="52">
        <v>44866</v>
      </c>
      <c r="H190" s="52">
        <v>45030</v>
      </c>
      <c r="I190" s="55">
        <v>24000</v>
      </c>
      <c r="J190" s="55">
        <v>24000</v>
      </c>
      <c r="K190" s="51" t="s">
        <v>247</v>
      </c>
      <c r="L190" s="51"/>
      <c r="M190" s="51"/>
      <c r="N190" s="55">
        <v>24000</v>
      </c>
      <c r="O190" s="55">
        <v>24000</v>
      </c>
      <c r="P190" s="55">
        <v>0</v>
      </c>
      <c r="Q190" s="63" t="s">
        <v>422</v>
      </c>
      <c r="R190" s="55">
        <v>24000</v>
      </c>
      <c r="S190" s="55">
        <v>0</v>
      </c>
      <c r="T190" s="55"/>
      <c r="U190" s="51"/>
      <c r="V190" s="55">
        <v>0</v>
      </c>
      <c r="W190" s="51"/>
      <c r="X190" s="51"/>
      <c r="Y190" s="52">
        <v>45169</v>
      </c>
    </row>
    <row r="191" spans="1:25" hidden="1" x14ac:dyDescent="0.25">
      <c r="A191" s="51">
        <v>816005003</v>
      </c>
      <c r="B191" s="51" t="s">
        <v>43</v>
      </c>
      <c r="C191" s="51" t="s">
        <v>10</v>
      </c>
      <c r="D191" s="51">
        <v>23243</v>
      </c>
      <c r="E191" s="51" t="s">
        <v>231</v>
      </c>
      <c r="F191" s="51" t="str">
        <f t="shared" si="2"/>
        <v>816005003_HKEN23243</v>
      </c>
      <c r="G191" s="52">
        <v>44899</v>
      </c>
      <c r="H191" s="52">
        <v>44938</v>
      </c>
      <c r="I191" s="55">
        <v>85300</v>
      </c>
      <c r="J191" s="55">
        <v>85300</v>
      </c>
      <c r="K191" s="51" t="s">
        <v>247</v>
      </c>
      <c r="L191" s="51"/>
      <c r="M191" s="51"/>
      <c r="N191" s="55">
        <v>85300</v>
      </c>
      <c r="O191" s="55">
        <v>85300</v>
      </c>
      <c r="P191" s="55">
        <v>0</v>
      </c>
      <c r="Q191" s="63" t="s">
        <v>423</v>
      </c>
      <c r="R191" s="55">
        <v>85300</v>
      </c>
      <c r="S191" s="55">
        <v>0</v>
      </c>
      <c r="T191" s="55"/>
      <c r="U191" s="51"/>
      <c r="V191" s="55">
        <v>0</v>
      </c>
      <c r="W191" s="51"/>
      <c r="X191" s="51"/>
      <c r="Y191" s="52">
        <v>45169</v>
      </c>
    </row>
    <row r="192" spans="1:25" hidden="1" x14ac:dyDescent="0.25">
      <c r="A192" s="51">
        <v>816005003</v>
      </c>
      <c r="B192" s="51" t="s">
        <v>43</v>
      </c>
      <c r="C192" s="51" t="s">
        <v>11</v>
      </c>
      <c r="D192" s="51">
        <v>83669</v>
      </c>
      <c r="E192" s="51" t="s">
        <v>232</v>
      </c>
      <c r="F192" s="51" t="str">
        <f t="shared" si="2"/>
        <v>816005003_HCEN83669</v>
      </c>
      <c r="G192" s="52">
        <v>44834</v>
      </c>
      <c r="H192" s="52">
        <v>44852</v>
      </c>
      <c r="I192" s="55">
        <v>85300</v>
      </c>
      <c r="J192" s="55">
        <v>85300</v>
      </c>
      <c r="K192" s="51" t="s">
        <v>247</v>
      </c>
      <c r="L192" s="51"/>
      <c r="M192" s="51"/>
      <c r="N192" s="55">
        <v>85300</v>
      </c>
      <c r="O192" s="55">
        <v>85300</v>
      </c>
      <c r="P192" s="55">
        <v>0</v>
      </c>
      <c r="Q192" s="63" t="s">
        <v>424</v>
      </c>
      <c r="R192" s="55">
        <v>85300</v>
      </c>
      <c r="S192" s="55">
        <v>0</v>
      </c>
      <c r="T192" s="55"/>
      <c r="U192" s="51"/>
      <c r="V192" s="55">
        <v>0</v>
      </c>
      <c r="W192" s="51"/>
      <c r="X192" s="51"/>
      <c r="Y192" s="52">
        <v>45169</v>
      </c>
    </row>
    <row r="193" spans="1:25" hidden="1" x14ac:dyDescent="0.25">
      <c r="A193" s="51">
        <v>816005003</v>
      </c>
      <c r="B193" s="51" t="s">
        <v>43</v>
      </c>
      <c r="C193" s="51" t="s">
        <v>12</v>
      </c>
      <c r="D193" s="51">
        <v>37685</v>
      </c>
      <c r="E193" s="51" t="s">
        <v>233</v>
      </c>
      <c r="F193" s="51" t="str">
        <f t="shared" si="2"/>
        <v>816005003_HSAJ37685</v>
      </c>
      <c r="G193" s="52">
        <v>44904</v>
      </c>
      <c r="H193" s="52">
        <v>44940</v>
      </c>
      <c r="I193" s="55">
        <v>666992</v>
      </c>
      <c r="J193" s="55">
        <v>666992</v>
      </c>
      <c r="K193" s="51" t="s">
        <v>247</v>
      </c>
      <c r="L193" s="51"/>
      <c r="M193" s="51"/>
      <c r="N193" s="55">
        <v>666992</v>
      </c>
      <c r="O193" s="55">
        <v>666992</v>
      </c>
      <c r="P193" s="55">
        <v>0</v>
      </c>
      <c r="Q193" s="63" t="s">
        <v>425</v>
      </c>
      <c r="R193" s="55">
        <v>666992</v>
      </c>
      <c r="S193" s="55">
        <v>0</v>
      </c>
      <c r="T193" s="55"/>
      <c r="U193" s="51"/>
      <c r="V193" s="55">
        <v>0</v>
      </c>
      <c r="W193" s="51"/>
      <c r="X193" s="51"/>
      <c r="Y193" s="52">
        <v>45169</v>
      </c>
    </row>
    <row r="194" spans="1:25" hidden="1" x14ac:dyDescent="0.25">
      <c r="A194" s="51">
        <v>816005003</v>
      </c>
      <c r="B194" s="51" t="s">
        <v>43</v>
      </c>
      <c r="C194" s="51" t="s">
        <v>11</v>
      </c>
      <c r="D194" s="51">
        <v>89608</v>
      </c>
      <c r="E194" s="51" t="s">
        <v>234</v>
      </c>
      <c r="F194" s="51" t="str">
        <f t="shared" si="2"/>
        <v>816005003_HCEN89608</v>
      </c>
      <c r="G194" s="52">
        <v>44893</v>
      </c>
      <c r="H194" s="52">
        <v>45030</v>
      </c>
      <c r="I194" s="55">
        <v>6000</v>
      </c>
      <c r="J194" s="55">
        <v>6000</v>
      </c>
      <c r="K194" s="51" t="s">
        <v>247</v>
      </c>
      <c r="L194" s="51"/>
      <c r="M194" s="51"/>
      <c r="N194" s="55">
        <v>6000</v>
      </c>
      <c r="O194" s="55">
        <v>6000</v>
      </c>
      <c r="P194" s="55">
        <v>0</v>
      </c>
      <c r="Q194" s="63" t="s">
        <v>426</v>
      </c>
      <c r="R194" s="55">
        <v>6000</v>
      </c>
      <c r="S194" s="55">
        <v>0</v>
      </c>
      <c r="T194" s="55"/>
      <c r="U194" s="51"/>
      <c r="V194" s="55">
        <v>0</v>
      </c>
      <c r="W194" s="51"/>
      <c r="X194" s="51"/>
      <c r="Y194" s="52">
        <v>45169</v>
      </c>
    </row>
    <row r="195" spans="1:25" hidden="1" x14ac:dyDescent="0.25">
      <c r="A195" s="51">
        <v>816005003</v>
      </c>
      <c r="B195" s="51" t="s">
        <v>43</v>
      </c>
      <c r="C195" s="51" t="s">
        <v>12</v>
      </c>
      <c r="D195" s="51">
        <v>42007</v>
      </c>
      <c r="E195" s="51" t="s">
        <v>235</v>
      </c>
      <c r="F195" s="51" t="str">
        <f t="shared" si="2"/>
        <v>816005003_HSAJ42007</v>
      </c>
      <c r="G195" s="52">
        <v>44973</v>
      </c>
      <c r="H195" s="52">
        <v>45007</v>
      </c>
      <c r="I195" s="55">
        <v>62800</v>
      </c>
      <c r="J195" s="55">
        <v>62800</v>
      </c>
      <c r="K195" s="51" t="s">
        <v>247</v>
      </c>
      <c r="L195" s="51"/>
      <c r="M195" s="51"/>
      <c r="N195" s="55">
        <v>62800</v>
      </c>
      <c r="O195" s="55">
        <v>62800</v>
      </c>
      <c r="P195" s="55">
        <v>0</v>
      </c>
      <c r="Q195" s="63" t="s">
        <v>427</v>
      </c>
      <c r="R195" s="55">
        <v>62800</v>
      </c>
      <c r="S195" s="55">
        <v>0</v>
      </c>
      <c r="T195" s="55"/>
      <c r="U195" s="51"/>
      <c r="V195" s="55">
        <v>0</v>
      </c>
      <c r="W195" s="51"/>
      <c r="X195" s="51"/>
      <c r="Y195" s="52">
        <v>45169</v>
      </c>
    </row>
    <row r="196" spans="1:25" hidden="1" x14ac:dyDescent="0.25">
      <c r="A196" s="51">
        <v>816005003</v>
      </c>
      <c r="B196" s="51" t="s">
        <v>43</v>
      </c>
      <c r="C196" s="51" t="s">
        <v>12</v>
      </c>
      <c r="D196" s="51">
        <v>43224</v>
      </c>
      <c r="E196" s="51" t="s">
        <v>236</v>
      </c>
      <c r="F196" s="51" t="str">
        <f t="shared" ref="F196:F206" si="3">CONCATENATE(A196,"_",E196)</f>
        <v>816005003_HSAJ43224</v>
      </c>
      <c r="G196" s="52">
        <v>44991</v>
      </c>
      <c r="H196" s="52">
        <v>45068</v>
      </c>
      <c r="I196" s="55">
        <v>44100</v>
      </c>
      <c r="J196" s="55">
        <v>44100</v>
      </c>
      <c r="K196" s="51" t="s">
        <v>247</v>
      </c>
      <c r="L196" s="51"/>
      <c r="M196" s="51"/>
      <c r="N196" s="55">
        <v>44100</v>
      </c>
      <c r="O196" s="55">
        <v>44100</v>
      </c>
      <c r="P196" s="55">
        <v>0</v>
      </c>
      <c r="Q196" s="63" t="s">
        <v>428</v>
      </c>
      <c r="R196" s="55">
        <v>44100</v>
      </c>
      <c r="S196" s="55">
        <v>0</v>
      </c>
      <c r="T196" s="55"/>
      <c r="U196" s="51"/>
      <c r="V196" s="55">
        <v>0</v>
      </c>
      <c r="W196" s="51"/>
      <c r="X196" s="51"/>
      <c r="Y196" s="52">
        <v>45169</v>
      </c>
    </row>
    <row r="197" spans="1:25" hidden="1" x14ac:dyDescent="0.25">
      <c r="A197" s="51">
        <v>816005003</v>
      </c>
      <c r="B197" s="51" t="s">
        <v>43</v>
      </c>
      <c r="C197" s="51" t="s">
        <v>11</v>
      </c>
      <c r="D197" s="51">
        <v>96807</v>
      </c>
      <c r="E197" s="51" t="s">
        <v>237</v>
      </c>
      <c r="F197" s="51" t="str">
        <f t="shared" si="3"/>
        <v>816005003_HCEN96807</v>
      </c>
      <c r="G197" s="52">
        <v>44976</v>
      </c>
      <c r="H197" s="52">
        <v>45007</v>
      </c>
      <c r="I197" s="55">
        <v>257500</v>
      </c>
      <c r="J197" s="55">
        <v>257500</v>
      </c>
      <c r="K197" s="51" t="s">
        <v>247</v>
      </c>
      <c r="L197" s="51"/>
      <c r="M197" s="51"/>
      <c r="N197" s="55">
        <v>257500</v>
      </c>
      <c r="O197" s="55">
        <v>257500</v>
      </c>
      <c r="P197" s="55">
        <v>0</v>
      </c>
      <c r="Q197" s="63" t="s">
        <v>429</v>
      </c>
      <c r="R197" s="55">
        <v>257500</v>
      </c>
      <c r="S197" s="55">
        <v>0</v>
      </c>
      <c r="T197" s="55"/>
      <c r="U197" s="51"/>
      <c r="V197" s="55">
        <v>0</v>
      </c>
      <c r="W197" s="51"/>
      <c r="X197" s="51"/>
      <c r="Y197" s="52">
        <v>45169</v>
      </c>
    </row>
    <row r="198" spans="1:25" hidden="1" x14ac:dyDescent="0.25">
      <c r="A198" s="51">
        <v>816005003</v>
      </c>
      <c r="B198" s="51" t="s">
        <v>43</v>
      </c>
      <c r="C198" s="51" t="s">
        <v>11</v>
      </c>
      <c r="D198" s="51">
        <v>103410</v>
      </c>
      <c r="E198" s="51" t="s">
        <v>238</v>
      </c>
      <c r="F198" s="51" t="str">
        <f t="shared" si="3"/>
        <v>816005003_HCEN103410</v>
      </c>
      <c r="G198" s="52">
        <v>45093</v>
      </c>
      <c r="H198" s="52">
        <v>45126.654625497686</v>
      </c>
      <c r="I198" s="55">
        <v>6700</v>
      </c>
      <c r="J198" s="55">
        <v>6700</v>
      </c>
      <c r="K198" s="51" t="s">
        <v>247</v>
      </c>
      <c r="L198" s="51"/>
      <c r="M198" s="51"/>
      <c r="N198" s="55">
        <v>0</v>
      </c>
      <c r="O198" s="55">
        <v>0</v>
      </c>
      <c r="P198" s="55">
        <v>0</v>
      </c>
      <c r="Q198" s="63" t="s">
        <v>442</v>
      </c>
      <c r="R198" s="55">
        <v>0</v>
      </c>
      <c r="S198" s="55">
        <v>0</v>
      </c>
      <c r="T198" s="55"/>
      <c r="U198" s="51"/>
      <c r="V198" s="55">
        <v>0</v>
      </c>
      <c r="W198" s="51"/>
      <c r="X198" s="51"/>
      <c r="Y198" s="52">
        <v>45169</v>
      </c>
    </row>
    <row r="199" spans="1:25" hidden="1" x14ac:dyDescent="0.25">
      <c r="A199" s="51">
        <v>816005003</v>
      </c>
      <c r="B199" s="51" t="s">
        <v>43</v>
      </c>
      <c r="C199" s="51" t="s">
        <v>11</v>
      </c>
      <c r="D199" s="51">
        <v>101773</v>
      </c>
      <c r="E199" s="51" t="s">
        <v>239</v>
      </c>
      <c r="F199" s="51" t="str">
        <f t="shared" si="3"/>
        <v>816005003_HCEN101773</v>
      </c>
      <c r="G199" s="52">
        <v>45064</v>
      </c>
      <c r="H199" s="52">
        <v>45097</v>
      </c>
      <c r="I199" s="55">
        <v>143400</v>
      </c>
      <c r="J199" s="55">
        <v>143400</v>
      </c>
      <c r="K199" s="51" t="s">
        <v>247</v>
      </c>
      <c r="L199" s="51"/>
      <c r="M199" s="51"/>
      <c r="N199" s="55">
        <v>143400</v>
      </c>
      <c r="O199" s="55">
        <v>143400</v>
      </c>
      <c r="P199" s="55">
        <v>0</v>
      </c>
      <c r="Q199" s="63" t="s">
        <v>430</v>
      </c>
      <c r="R199" s="55">
        <v>143400</v>
      </c>
      <c r="S199" s="55">
        <v>0</v>
      </c>
      <c r="T199" s="55"/>
      <c r="U199" s="51"/>
      <c r="V199" s="55">
        <v>0</v>
      </c>
      <c r="W199" s="51"/>
      <c r="X199" s="51"/>
      <c r="Y199" s="52">
        <v>45169</v>
      </c>
    </row>
    <row r="200" spans="1:25" hidden="1" x14ac:dyDescent="0.25">
      <c r="A200" s="51">
        <v>816005003</v>
      </c>
      <c r="B200" s="51" t="s">
        <v>43</v>
      </c>
      <c r="C200" s="51" t="s">
        <v>12</v>
      </c>
      <c r="D200" s="51">
        <v>45559</v>
      </c>
      <c r="E200" s="51" t="s">
        <v>240</v>
      </c>
      <c r="F200" s="51" t="str">
        <f t="shared" si="3"/>
        <v>816005003_HSAJ45559</v>
      </c>
      <c r="G200" s="52">
        <v>45035</v>
      </c>
      <c r="H200" s="52">
        <v>45065</v>
      </c>
      <c r="I200" s="55">
        <v>6700</v>
      </c>
      <c r="J200" s="55">
        <v>6700</v>
      </c>
      <c r="K200" s="51" t="s">
        <v>247</v>
      </c>
      <c r="L200" s="51"/>
      <c r="M200" s="51"/>
      <c r="N200" s="55">
        <v>6700</v>
      </c>
      <c r="O200" s="55">
        <v>6700</v>
      </c>
      <c r="P200" s="55">
        <v>0</v>
      </c>
      <c r="Q200" s="63" t="s">
        <v>431</v>
      </c>
      <c r="R200" s="55">
        <v>6700</v>
      </c>
      <c r="S200" s="55">
        <v>0</v>
      </c>
      <c r="T200" s="55"/>
      <c r="U200" s="51"/>
      <c r="V200" s="55">
        <v>0</v>
      </c>
      <c r="W200" s="51"/>
      <c r="X200" s="51"/>
      <c r="Y200" s="52">
        <v>45169</v>
      </c>
    </row>
    <row r="201" spans="1:25" hidden="1" x14ac:dyDescent="0.25">
      <c r="A201" s="51">
        <v>816005003</v>
      </c>
      <c r="B201" s="51" t="s">
        <v>43</v>
      </c>
      <c r="C201" s="51" t="s">
        <v>12</v>
      </c>
      <c r="D201" s="51">
        <v>48375</v>
      </c>
      <c r="E201" s="51" t="s">
        <v>241</v>
      </c>
      <c r="F201" s="51" t="str">
        <f t="shared" si="3"/>
        <v>816005003_HSAJ48375</v>
      </c>
      <c r="G201" s="52">
        <v>45079</v>
      </c>
      <c r="H201" s="52">
        <v>45126.646907175927</v>
      </c>
      <c r="I201" s="55">
        <v>62800</v>
      </c>
      <c r="J201" s="55">
        <v>62800</v>
      </c>
      <c r="K201" s="51" t="s">
        <v>247</v>
      </c>
      <c r="L201" s="51"/>
      <c r="M201" s="51"/>
      <c r="N201" s="55">
        <v>0</v>
      </c>
      <c r="O201" s="55">
        <v>0</v>
      </c>
      <c r="P201" s="55">
        <v>0</v>
      </c>
      <c r="Q201" s="63" t="s">
        <v>455</v>
      </c>
      <c r="R201" s="55">
        <v>0</v>
      </c>
      <c r="S201" s="55">
        <v>0</v>
      </c>
      <c r="T201" s="55"/>
      <c r="U201" s="51"/>
      <c r="V201" s="55">
        <v>0</v>
      </c>
      <c r="W201" s="51"/>
      <c r="X201" s="51"/>
      <c r="Y201" s="52">
        <v>45169</v>
      </c>
    </row>
    <row r="202" spans="1:25" hidden="1" x14ac:dyDescent="0.25">
      <c r="A202" s="51">
        <v>816005003</v>
      </c>
      <c r="B202" s="51" t="s">
        <v>43</v>
      </c>
      <c r="C202" s="51" t="s">
        <v>12</v>
      </c>
      <c r="D202" s="51">
        <v>47777</v>
      </c>
      <c r="E202" s="51" t="s">
        <v>242</v>
      </c>
      <c r="F202" s="51" t="str">
        <f t="shared" si="3"/>
        <v>816005003_HSAJ47777</v>
      </c>
      <c r="G202" s="52">
        <v>45072</v>
      </c>
      <c r="H202" s="52">
        <v>45097</v>
      </c>
      <c r="I202" s="55">
        <v>26800</v>
      </c>
      <c r="J202" s="55">
        <v>26800</v>
      </c>
      <c r="K202" s="51" t="s">
        <v>247</v>
      </c>
      <c r="L202" s="51"/>
      <c r="M202" s="51"/>
      <c r="N202" s="55">
        <v>26800</v>
      </c>
      <c r="O202" s="55">
        <v>26800</v>
      </c>
      <c r="P202" s="55">
        <v>0</v>
      </c>
      <c r="Q202" s="63" t="s">
        <v>432</v>
      </c>
      <c r="R202" s="55">
        <v>26800</v>
      </c>
      <c r="S202" s="55">
        <v>0</v>
      </c>
      <c r="T202" s="55"/>
      <c r="U202" s="51"/>
      <c r="V202" s="55">
        <v>0</v>
      </c>
      <c r="W202" s="51"/>
      <c r="X202" s="51"/>
      <c r="Y202" s="52">
        <v>45169</v>
      </c>
    </row>
    <row r="203" spans="1:25" hidden="1" x14ac:dyDescent="0.25">
      <c r="A203" s="51">
        <v>816005003</v>
      </c>
      <c r="B203" s="51" t="s">
        <v>43</v>
      </c>
      <c r="C203" s="51" t="s">
        <v>11</v>
      </c>
      <c r="D203" s="51">
        <v>101642</v>
      </c>
      <c r="E203" s="51" t="s">
        <v>243</v>
      </c>
      <c r="F203" s="51" t="str">
        <f t="shared" si="3"/>
        <v>816005003_HCEN101642</v>
      </c>
      <c r="G203" s="52">
        <v>45062</v>
      </c>
      <c r="H203" s="52">
        <v>45097</v>
      </c>
      <c r="I203" s="55">
        <v>1967105</v>
      </c>
      <c r="J203" s="55">
        <v>1967105</v>
      </c>
      <c r="K203" s="51" t="s">
        <v>247</v>
      </c>
      <c r="L203" s="51"/>
      <c r="M203" s="51"/>
      <c r="N203" s="55">
        <v>1967105</v>
      </c>
      <c r="O203" s="55">
        <v>1967105</v>
      </c>
      <c r="P203" s="55">
        <v>0</v>
      </c>
      <c r="Q203" s="63" t="s">
        <v>433</v>
      </c>
      <c r="R203" s="55">
        <v>1967105</v>
      </c>
      <c r="S203" s="55">
        <v>0</v>
      </c>
      <c r="T203" s="55"/>
      <c r="U203" s="51"/>
      <c r="V203" s="55">
        <v>0</v>
      </c>
      <c r="W203" s="51"/>
      <c r="X203" s="51"/>
      <c r="Y203" s="52">
        <v>45169</v>
      </c>
    </row>
    <row r="204" spans="1:25" hidden="1" x14ac:dyDescent="0.25">
      <c r="A204" s="51">
        <v>816005003</v>
      </c>
      <c r="B204" s="51" t="s">
        <v>43</v>
      </c>
      <c r="C204" s="51" t="s">
        <v>10</v>
      </c>
      <c r="D204" s="51">
        <v>27442</v>
      </c>
      <c r="E204" s="51" t="s">
        <v>244</v>
      </c>
      <c r="F204" s="51" t="str">
        <f t="shared" si="3"/>
        <v>816005003_HKEN27442</v>
      </c>
      <c r="G204" s="52">
        <v>45044</v>
      </c>
      <c r="H204" s="52">
        <v>45065</v>
      </c>
      <c r="I204" s="55">
        <v>68300</v>
      </c>
      <c r="J204" s="55">
        <v>68300</v>
      </c>
      <c r="K204" s="51" t="s">
        <v>247</v>
      </c>
      <c r="L204" s="51"/>
      <c r="M204" s="51"/>
      <c r="N204" s="55">
        <v>68300</v>
      </c>
      <c r="O204" s="55">
        <v>68300</v>
      </c>
      <c r="P204" s="55">
        <v>0</v>
      </c>
      <c r="Q204" s="63" t="s">
        <v>434</v>
      </c>
      <c r="R204" s="55">
        <v>68300</v>
      </c>
      <c r="S204" s="55">
        <v>0</v>
      </c>
      <c r="T204" s="55"/>
      <c r="U204" s="51"/>
      <c r="V204" s="55">
        <v>0</v>
      </c>
      <c r="W204" s="51"/>
      <c r="X204" s="51"/>
      <c r="Y204" s="52">
        <v>45169</v>
      </c>
    </row>
    <row r="205" spans="1:25" hidden="1" x14ac:dyDescent="0.25">
      <c r="A205" s="51">
        <v>816005003</v>
      </c>
      <c r="B205" s="51" t="s">
        <v>43</v>
      </c>
      <c r="C205" s="51" t="s">
        <v>11</v>
      </c>
      <c r="D205" s="51">
        <v>105360</v>
      </c>
      <c r="E205" s="51" t="s">
        <v>245</v>
      </c>
      <c r="F205" s="51" t="str">
        <f t="shared" si="3"/>
        <v>816005003_HCEN105360</v>
      </c>
      <c r="G205" s="52">
        <v>45131</v>
      </c>
      <c r="H205" s="52">
        <v>45153.44004267361</v>
      </c>
      <c r="I205" s="55">
        <v>6700</v>
      </c>
      <c r="J205" s="55">
        <v>6700</v>
      </c>
      <c r="K205" s="51" t="s">
        <v>456</v>
      </c>
      <c r="L205" s="51"/>
      <c r="M205" s="51"/>
      <c r="N205" s="55">
        <v>0</v>
      </c>
      <c r="O205" s="55">
        <v>0</v>
      </c>
      <c r="P205" s="55">
        <v>0</v>
      </c>
      <c r="Q205" s="63"/>
      <c r="R205" s="55">
        <v>0</v>
      </c>
      <c r="S205" s="55">
        <v>0</v>
      </c>
      <c r="T205" s="55"/>
      <c r="U205" s="51"/>
      <c r="V205" s="55">
        <v>0</v>
      </c>
      <c r="W205" s="51"/>
      <c r="X205" s="51"/>
      <c r="Y205" s="52">
        <v>45169</v>
      </c>
    </row>
    <row r="206" spans="1:25" hidden="1" x14ac:dyDescent="0.25">
      <c r="A206" s="51">
        <v>816005003</v>
      </c>
      <c r="B206" s="51" t="s">
        <v>43</v>
      </c>
      <c r="C206" s="51" t="s">
        <v>11</v>
      </c>
      <c r="D206" s="51">
        <v>104428</v>
      </c>
      <c r="E206" s="51" t="s">
        <v>246</v>
      </c>
      <c r="F206" s="51" t="str">
        <f t="shared" si="3"/>
        <v>816005003_HCEN104428</v>
      </c>
      <c r="G206" s="52">
        <v>45112</v>
      </c>
      <c r="H206" s="52">
        <v>45153.430084375002</v>
      </c>
      <c r="I206" s="55">
        <v>6700</v>
      </c>
      <c r="J206" s="55">
        <v>6700</v>
      </c>
      <c r="K206" s="51" t="s">
        <v>456</v>
      </c>
      <c r="L206" s="51"/>
      <c r="M206" s="51"/>
      <c r="N206" s="55">
        <v>0</v>
      </c>
      <c r="O206" s="55">
        <v>0</v>
      </c>
      <c r="P206" s="55">
        <v>0</v>
      </c>
      <c r="Q206" s="63"/>
      <c r="R206" s="55">
        <v>0</v>
      </c>
      <c r="S206" s="55">
        <v>0</v>
      </c>
      <c r="T206" s="55"/>
      <c r="U206" s="51"/>
      <c r="V206" s="55">
        <v>0</v>
      </c>
      <c r="W206" s="51"/>
      <c r="X206" s="51"/>
      <c r="Y206" s="52">
        <v>45169</v>
      </c>
    </row>
  </sheetData>
  <autoFilter ref="A2:Y206">
    <filterColumn colId="3">
      <filters>
        <filter val="71917"/>
      </filters>
    </filterColumn>
  </autoFilter>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0"/>
  <sheetViews>
    <sheetView showGridLines="0" topLeftCell="A7" zoomScale="90" zoomScaleNormal="90" zoomScaleSheetLayoutView="100" workbookViewId="0">
      <selection activeCell="M27" sqref="M27"/>
    </sheetView>
  </sheetViews>
  <sheetFormatPr baseColWidth="10" defaultRowHeight="12.75" x14ac:dyDescent="0.2"/>
  <cols>
    <col min="1" max="1" width="1" style="4" customWidth="1"/>
    <col min="2" max="2" width="11.42578125" style="4"/>
    <col min="3" max="3" width="17.5703125" style="4" customWidth="1"/>
    <col min="4" max="4" width="11.5703125" style="4" customWidth="1"/>
    <col min="5" max="8" width="11.42578125" style="4"/>
    <col min="9" max="9" width="22.5703125" style="4" customWidth="1"/>
    <col min="10" max="10" width="14" style="4" customWidth="1"/>
    <col min="11" max="11" width="1.7109375" style="4" customWidth="1"/>
    <col min="12" max="222" width="11.42578125" style="4"/>
    <col min="223" max="223" width="4.42578125" style="4" customWidth="1"/>
    <col min="224" max="224" width="11.42578125" style="4"/>
    <col min="225" max="225" width="17.5703125" style="4" customWidth="1"/>
    <col min="226" max="226" width="11.5703125" style="4" customWidth="1"/>
    <col min="227" max="230" width="11.42578125" style="4"/>
    <col min="231" max="231" width="22.5703125" style="4" customWidth="1"/>
    <col min="232" max="232" width="14" style="4" customWidth="1"/>
    <col min="233" max="233" width="1.7109375" style="4" customWidth="1"/>
    <col min="234" max="478" width="11.42578125" style="4"/>
    <col min="479" max="479" width="4.42578125" style="4" customWidth="1"/>
    <col min="480" max="480" width="11.42578125" style="4"/>
    <col min="481" max="481" width="17.5703125" style="4" customWidth="1"/>
    <col min="482" max="482" width="11.5703125" style="4" customWidth="1"/>
    <col min="483" max="486" width="11.42578125" style="4"/>
    <col min="487" max="487" width="22.5703125" style="4" customWidth="1"/>
    <col min="488" max="488" width="14" style="4" customWidth="1"/>
    <col min="489" max="489" width="1.7109375" style="4" customWidth="1"/>
    <col min="490" max="734" width="11.42578125" style="4"/>
    <col min="735" max="735" width="4.42578125" style="4" customWidth="1"/>
    <col min="736" max="736" width="11.42578125" style="4"/>
    <col min="737" max="737" width="17.5703125" style="4" customWidth="1"/>
    <col min="738" max="738" width="11.5703125" style="4" customWidth="1"/>
    <col min="739" max="742" width="11.42578125" style="4"/>
    <col min="743" max="743" width="22.5703125" style="4" customWidth="1"/>
    <col min="744" max="744" width="14" style="4" customWidth="1"/>
    <col min="745" max="745" width="1.7109375" style="4" customWidth="1"/>
    <col min="746" max="990" width="11.42578125" style="4"/>
    <col min="991" max="991" width="4.42578125" style="4" customWidth="1"/>
    <col min="992" max="992" width="11.42578125" style="4"/>
    <col min="993" max="993" width="17.5703125" style="4" customWidth="1"/>
    <col min="994" max="994" width="11.5703125" style="4" customWidth="1"/>
    <col min="995" max="998" width="11.42578125" style="4"/>
    <col min="999" max="999" width="22.5703125" style="4" customWidth="1"/>
    <col min="1000" max="1000" width="14" style="4" customWidth="1"/>
    <col min="1001" max="1001" width="1.7109375" style="4" customWidth="1"/>
    <col min="1002" max="1246" width="11.42578125" style="4"/>
    <col min="1247" max="1247" width="4.42578125" style="4" customWidth="1"/>
    <col min="1248" max="1248" width="11.42578125" style="4"/>
    <col min="1249" max="1249" width="17.5703125" style="4" customWidth="1"/>
    <col min="1250" max="1250" width="11.5703125" style="4" customWidth="1"/>
    <col min="1251" max="1254" width="11.42578125" style="4"/>
    <col min="1255" max="1255" width="22.5703125" style="4" customWidth="1"/>
    <col min="1256" max="1256" width="14" style="4" customWidth="1"/>
    <col min="1257" max="1257" width="1.7109375" style="4" customWidth="1"/>
    <col min="1258" max="1502" width="11.42578125" style="4"/>
    <col min="1503" max="1503" width="4.42578125" style="4" customWidth="1"/>
    <col min="1504" max="1504" width="11.42578125" style="4"/>
    <col min="1505" max="1505" width="17.5703125" style="4" customWidth="1"/>
    <col min="1506" max="1506" width="11.5703125" style="4" customWidth="1"/>
    <col min="1507" max="1510" width="11.42578125" style="4"/>
    <col min="1511" max="1511" width="22.5703125" style="4" customWidth="1"/>
    <col min="1512" max="1512" width="14" style="4" customWidth="1"/>
    <col min="1513" max="1513" width="1.7109375" style="4" customWidth="1"/>
    <col min="1514" max="1758" width="11.42578125" style="4"/>
    <col min="1759" max="1759" width="4.42578125" style="4" customWidth="1"/>
    <col min="1760" max="1760" width="11.42578125" style="4"/>
    <col min="1761" max="1761" width="17.5703125" style="4" customWidth="1"/>
    <col min="1762" max="1762" width="11.5703125" style="4" customWidth="1"/>
    <col min="1763" max="1766" width="11.42578125" style="4"/>
    <col min="1767" max="1767" width="22.5703125" style="4" customWidth="1"/>
    <col min="1768" max="1768" width="14" style="4" customWidth="1"/>
    <col min="1769" max="1769" width="1.7109375" style="4" customWidth="1"/>
    <col min="1770" max="2014" width="11.42578125" style="4"/>
    <col min="2015" max="2015" width="4.42578125" style="4" customWidth="1"/>
    <col min="2016" max="2016" width="11.42578125" style="4"/>
    <col min="2017" max="2017" width="17.5703125" style="4" customWidth="1"/>
    <col min="2018" max="2018" width="11.5703125" style="4" customWidth="1"/>
    <col min="2019" max="2022" width="11.42578125" style="4"/>
    <col min="2023" max="2023" width="22.5703125" style="4" customWidth="1"/>
    <col min="2024" max="2024" width="14" style="4" customWidth="1"/>
    <col min="2025" max="2025" width="1.7109375" style="4" customWidth="1"/>
    <col min="2026" max="2270" width="11.42578125" style="4"/>
    <col min="2271" max="2271" width="4.42578125" style="4" customWidth="1"/>
    <col min="2272" max="2272" width="11.42578125" style="4"/>
    <col min="2273" max="2273" width="17.5703125" style="4" customWidth="1"/>
    <col min="2274" max="2274" width="11.5703125" style="4" customWidth="1"/>
    <col min="2275" max="2278" width="11.42578125" style="4"/>
    <col min="2279" max="2279" width="22.5703125" style="4" customWidth="1"/>
    <col min="2280" max="2280" width="14" style="4" customWidth="1"/>
    <col min="2281" max="2281" width="1.7109375" style="4" customWidth="1"/>
    <col min="2282" max="2526" width="11.42578125" style="4"/>
    <col min="2527" max="2527" width="4.42578125" style="4" customWidth="1"/>
    <col min="2528" max="2528" width="11.42578125" style="4"/>
    <col min="2529" max="2529" width="17.5703125" style="4" customWidth="1"/>
    <col min="2530" max="2530" width="11.5703125" style="4" customWidth="1"/>
    <col min="2531" max="2534" width="11.42578125" style="4"/>
    <col min="2535" max="2535" width="22.5703125" style="4" customWidth="1"/>
    <col min="2536" max="2536" width="14" style="4" customWidth="1"/>
    <col min="2537" max="2537" width="1.7109375" style="4" customWidth="1"/>
    <col min="2538" max="2782" width="11.42578125" style="4"/>
    <col min="2783" max="2783" width="4.42578125" style="4" customWidth="1"/>
    <col min="2784" max="2784" width="11.42578125" style="4"/>
    <col min="2785" max="2785" width="17.5703125" style="4" customWidth="1"/>
    <col min="2786" max="2786" width="11.5703125" style="4" customWidth="1"/>
    <col min="2787" max="2790" width="11.42578125" style="4"/>
    <col min="2791" max="2791" width="22.5703125" style="4" customWidth="1"/>
    <col min="2792" max="2792" width="14" style="4" customWidth="1"/>
    <col min="2793" max="2793" width="1.7109375" style="4" customWidth="1"/>
    <col min="2794" max="3038" width="11.42578125" style="4"/>
    <col min="3039" max="3039" width="4.42578125" style="4" customWidth="1"/>
    <col min="3040" max="3040" width="11.42578125" style="4"/>
    <col min="3041" max="3041" width="17.5703125" style="4" customWidth="1"/>
    <col min="3042" max="3042" width="11.5703125" style="4" customWidth="1"/>
    <col min="3043" max="3046" width="11.42578125" style="4"/>
    <col min="3047" max="3047" width="22.5703125" style="4" customWidth="1"/>
    <col min="3048" max="3048" width="14" style="4" customWidth="1"/>
    <col min="3049" max="3049" width="1.7109375" style="4" customWidth="1"/>
    <col min="3050" max="3294" width="11.42578125" style="4"/>
    <col min="3295" max="3295" width="4.42578125" style="4" customWidth="1"/>
    <col min="3296" max="3296" width="11.42578125" style="4"/>
    <col min="3297" max="3297" width="17.5703125" style="4" customWidth="1"/>
    <col min="3298" max="3298" width="11.5703125" style="4" customWidth="1"/>
    <col min="3299" max="3302" width="11.42578125" style="4"/>
    <col min="3303" max="3303" width="22.5703125" style="4" customWidth="1"/>
    <col min="3304" max="3304" width="14" style="4" customWidth="1"/>
    <col min="3305" max="3305" width="1.7109375" style="4" customWidth="1"/>
    <col min="3306" max="3550" width="11.42578125" style="4"/>
    <col min="3551" max="3551" width="4.42578125" style="4" customWidth="1"/>
    <col min="3552" max="3552" width="11.42578125" style="4"/>
    <col min="3553" max="3553" width="17.5703125" style="4" customWidth="1"/>
    <col min="3554" max="3554" width="11.5703125" style="4" customWidth="1"/>
    <col min="3555" max="3558" width="11.42578125" style="4"/>
    <col min="3559" max="3559" width="22.5703125" style="4" customWidth="1"/>
    <col min="3560" max="3560" width="14" style="4" customWidth="1"/>
    <col min="3561" max="3561" width="1.7109375" style="4" customWidth="1"/>
    <col min="3562" max="3806" width="11.42578125" style="4"/>
    <col min="3807" max="3807" width="4.42578125" style="4" customWidth="1"/>
    <col min="3808" max="3808" width="11.42578125" style="4"/>
    <col min="3809" max="3809" width="17.5703125" style="4" customWidth="1"/>
    <col min="3810" max="3810" width="11.5703125" style="4" customWidth="1"/>
    <col min="3811" max="3814" width="11.42578125" style="4"/>
    <col min="3815" max="3815" width="22.5703125" style="4" customWidth="1"/>
    <col min="3816" max="3816" width="14" style="4" customWidth="1"/>
    <col min="3817" max="3817" width="1.7109375" style="4" customWidth="1"/>
    <col min="3818" max="4062" width="11.42578125" style="4"/>
    <col min="4063" max="4063" width="4.42578125" style="4" customWidth="1"/>
    <col min="4064" max="4064" width="11.42578125" style="4"/>
    <col min="4065" max="4065" width="17.5703125" style="4" customWidth="1"/>
    <col min="4066" max="4066" width="11.5703125" style="4" customWidth="1"/>
    <col min="4067" max="4070" width="11.42578125" style="4"/>
    <col min="4071" max="4071" width="22.5703125" style="4" customWidth="1"/>
    <col min="4072" max="4072" width="14" style="4" customWidth="1"/>
    <col min="4073" max="4073" width="1.7109375" style="4" customWidth="1"/>
    <col min="4074" max="4318" width="11.42578125" style="4"/>
    <col min="4319" max="4319" width="4.42578125" style="4" customWidth="1"/>
    <col min="4320" max="4320" width="11.42578125" style="4"/>
    <col min="4321" max="4321" width="17.5703125" style="4" customWidth="1"/>
    <col min="4322" max="4322" width="11.5703125" style="4" customWidth="1"/>
    <col min="4323" max="4326" width="11.42578125" style="4"/>
    <col min="4327" max="4327" width="22.5703125" style="4" customWidth="1"/>
    <col min="4328" max="4328" width="14" style="4" customWidth="1"/>
    <col min="4329" max="4329" width="1.7109375" style="4" customWidth="1"/>
    <col min="4330" max="4574" width="11.42578125" style="4"/>
    <col min="4575" max="4575" width="4.42578125" style="4" customWidth="1"/>
    <col min="4576" max="4576" width="11.42578125" style="4"/>
    <col min="4577" max="4577" width="17.5703125" style="4" customWidth="1"/>
    <col min="4578" max="4578" width="11.5703125" style="4" customWidth="1"/>
    <col min="4579" max="4582" width="11.42578125" style="4"/>
    <col min="4583" max="4583" width="22.5703125" style="4" customWidth="1"/>
    <col min="4584" max="4584" width="14" style="4" customWidth="1"/>
    <col min="4585" max="4585" width="1.7109375" style="4" customWidth="1"/>
    <col min="4586" max="4830" width="11.42578125" style="4"/>
    <col min="4831" max="4831" width="4.42578125" style="4" customWidth="1"/>
    <col min="4832" max="4832" width="11.42578125" style="4"/>
    <col min="4833" max="4833" width="17.5703125" style="4" customWidth="1"/>
    <col min="4834" max="4834" width="11.5703125" style="4" customWidth="1"/>
    <col min="4835" max="4838" width="11.42578125" style="4"/>
    <col min="4839" max="4839" width="22.5703125" style="4" customWidth="1"/>
    <col min="4840" max="4840" width="14" style="4" customWidth="1"/>
    <col min="4841" max="4841" width="1.7109375" style="4" customWidth="1"/>
    <col min="4842" max="5086" width="11.42578125" style="4"/>
    <col min="5087" max="5087" width="4.42578125" style="4" customWidth="1"/>
    <col min="5088" max="5088" width="11.42578125" style="4"/>
    <col min="5089" max="5089" width="17.5703125" style="4" customWidth="1"/>
    <col min="5090" max="5090" width="11.5703125" style="4" customWidth="1"/>
    <col min="5091" max="5094" width="11.42578125" style="4"/>
    <col min="5095" max="5095" width="22.5703125" style="4" customWidth="1"/>
    <col min="5096" max="5096" width="14" style="4" customWidth="1"/>
    <col min="5097" max="5097" width="1.7109375" style="4" customWidth="1"/>
    <col min="5098" max="5342" width="11.42578125" style="4"/>
    <col min="5343" max="5343" width="4.42578125" style="4" customWidth="1"/>
    <col min="5344" max="5344" width="11.42578125" style="4"/>
    <col min="5345" max="5345" width="17.5703125" style="4" customWidth="1"/>
    <col min="5346" max="5346" width="11.5703125" style="4" customWidth="1"/>
    <col min="5347" max="5350" width="11.42578125" style="4"/>
    <col min="5351" max="5351" width="22.5703125" style="4" customWidth="1"/>
    <col min="5352" max="5352" width="14" style="4" customWidth="1"/>
    <col min="5353" max="5353" width="1.7109375" style="4" customWidth="1"/>
    <col min="5354" max="5598" width="11.42578125" style="4"/>
    <col min="5599" max="5599" width="4.42578125" style="4" customWidth="1"/>
    <col min="5600" max="5600" width="11.42578125" style="4"/>
    <col min="5601" max="5601" width="17.5703125" style="4" customWidth="1"/>
    <col min="5602" max="5602" width="11.5703125" style="4" customWidth="1"/>
    <col min="5603" max="5606" width="11.42578125" style="4"/>
    <col min="5607" max="5607" width="22.5703125" style="4" customWidth="1"/>
    <col min="5608" max="5608" width="14" style="4" customWidth="1"/>
    <col min="5609" max="5609" width="1.7109375" style="4" customWidth="1"/>
    <col min="5610" max="5854" width="11.42578125" style="4"/>
    <col min="5855" max="5855" width="4.42578125" style="4" customWidth="1"/>
    <col min="5856" max="5856" width="11.42578125" style="4"/>
    <col min="5857" max="5857" width="17.5703125" style="4" customWidth="1"/>
    <col min="5858" max="5858" width="11.5703125" style="4" customWidth="1"/>
    <col min="5859" max="5862" width="11.42578125" style="4"/>
    <col min="5863" max="5863" width="22.5703125" style="4" customWidth="1"/>
    <col min="5864" max="5864" width="14" style="4" customWidth="1"/>
    <col min="5865" max="5865" width="1.7109375" style="4" customWidth="1"/>
    <col min="5866" max="6110" width="11.42578125" style="4"/>
    <col min="6111" max="6111" width="4.42578125" style="4" customWidth="1"/>
    <col min="6112" max="6112" width="11.42578125" style="4"/>
    <col min="6113" max="6113" width="17.5703125" style="4" customWidth="1"/>
    <col min="6114" max="6114" width="11.5703125" style="4" customWidth="1"/>
    <col min="6115" max="6118" width="11.42578125" style="4"/>
    <col min="6119" max="6119" width="22.5703125" style="4" customWidth="1"/>
    <col min="6120" max="6120" width="14" style="4" customWidth="1"/>
    <col min="6121" max="6121" width="1.7109375" style="4" customWidth="1"/>
    <col min="6122" max="6366" width="11.42578125" style="4"/>
    <col min="6367" max="6367" width="4.42578125" style="4" customWidth="1"/>
    <col min="6368" max="6368" width="11.42578125" style="4"/>
    <col min="6369" max="6369" width="17.5703125" style="4" customWidth="1"/>
    <col min="6370" max="6370" width="11.5703125" style="4" customWidth="1"/>
    <col min="6371" max="6374" width="11.42578125" style="4"/>
    <col min="6375" max="6375" width="22.5703125" style="4" customWidth="1"/>
    <col min="6376" max="6376" width="14" style="4" customWidth="1"/>
    <col min="6377" max="6377" width="1.7109375" style="4" customWidth="1"/>
    <col min="6378" max="6622" width="11.42578125" style="4"/>
    <col min="6623" max="6623" width="4.42578125" style="4" customWidth="1"/>
    <col min="6624" max="6624" width="11.42578125" style="4"/>
    <col min="6625" max="6625" width="17.5703125" style="4" customWidth="1"/>
    <col min="6626" max="6626" width="11.5703125" style="4" customWidth="1"/>
    <col min="6627" max="6630" width="11.42578125" style="4"/>
    <col min="6631" max="6631" width="22.5703125" style="4" customWidth="1"/>
    <col min="6632" max="6632" width="14" style="4" customWidth="1"/>
    <col min="6633" max="6633" width="1.7109375" style="4" customWidth="1"/>
    <col min="6634" max="6878" width="11.42578125" style="4"/>
    <col min="6879" max="6879" width="4.42578125" style="4" customWidth="1"/>
    <col min="6880" max="6880" width="11.42578125" style="4"/>
    <col min="6881" max="6881" width="17.5703125" style="4" customWidth="1"/>
    <col min="6882" max="6882" width="11.5703125" style="4" customWidth="1"/>
    <col min="6883" max="6886" width="11.42578125" style="4"/>
    <col min="6887" max="6887" width="22.5703125" style="4" customWidth="1"/>
    <col min="6888" max="6888" width="14" style="4" customWidth="1"/>
    <col min="6889" max="6889" width="1.7109375" style="4" customWidth="1"/>
    <col min="6890" max="7134" width="11.42578125" style="4"/>
    <col min="7135" max="7135" width="4.42578125" style="4" customWidth="1"/>
    <col min="7136" max="7136" width="11.42578125" style="4"/>
    <col min="7137" max="7137" width="17.5703125" style="4" customWidth="1"/>
    <col min="7138" max="7138" width="11.5703125" style="4" customWidth="1"/>
    <col min="7139" max="7142" width="11.42578125" style="4"/>
    <col min="7143" max="7143" width="22.5703125" style="4" customWidth="1"/>
    <col min="7144" max="7144" width="14" style="4" customWidth="1"/>
    <col min="7145" max="7145" width="1.7109375" style="4" customWidth="1"/>
    <col min="7146" max="7390" width="11.42578125" style="4"/>
    <col min="7391" max="7391" width="4.42578125" style="4" customWidth="1"/>
    <col min="7392" max="7392" width="11.42578125" style="4"/>
    <col min="7393" max="7393" width="17.5703125" style="4" customWidth="1"/>
    <col min="7394" max="7394" width="11.5703125" style="4" customWidth="1"/>
    <col min="7395" max="7398" width="11.42578125" style="4"/>
    <col min="7399" max="7399" width="22.5703125" style="4" customWidth="1"/>
    <col min="7400" max="7400" width="14" style="4" customWidth="1"/>
    <col min="7401" max="7401" width="1.7109375" style="4" customWidth="1"/>
    <col min="7402" max="7646" width="11.42578125" style="4"/>
    <col min="7647" max="7647" width="4.42578125" style="4" customWidth="1"/>
    <col min="7648" max="7648" width="11.42578125" style="4"/>
    <col min="7649" max="7649" width="17.5703125" style="4" customWidth="1"/>
    <col min="7650" max="7650" width="11.5703125" style="4" customWidth="1"/>
    <col min="7651" max="7654" width="11.42578125" style="4"/>
    <col min="7655" max="7655" width="22.5703125" style="4" customWidth="1"/>
    <col min="7656" max="7656" width="14" style="4" customWidth="1"/>
    <col min="7657" max="7657" width="1.7109375" style="4" customWidth="1"/>
    <col min="7658" max="7902" width="11.42578125" style="4"/>
    <col min="7903" max="7903" width="4.42578125" style="4" customWidth="1"/>
    <col min="7904" max="7904" width="11.42578125" style="4"/>
    <col min="7905" max="7905" width="17.5703125" style="4" customWidth="1"/>
    <col min="7906" max="7906" width="11.5703125" style="4" customWidth="1"/>
    <col min="7907" max="7910" width="11.42578125" style="4"/>
    <col min="7911" max="7911" width="22.5703125" style="4" customWidth="1"/>
    <col min="7912" max="7912" width="14" style="4" customWidth="1"/>
    <col min="7913" max="7913" width="1.7109375" style="4" customWidth="1"/>
    <col min="7914" max="8158" width="11.42578125" style="4"/>
    <col min="8159" max="8159" width="4.42578125" style="4" customWidth="1"/>
    <col min="8160" max="8160" width="11.42578125" style="4"/>
    <col min="8161" max="8161" width="17.5703125" style="4" customWidth="1"/>
    <col min="8162" max="8162" width="11.5703125" style="4" customWidth="1"/>
    <col min="8163" max="8166" width="11.42578125" style="4"/>
    <col min="8167" max="8167" width="22.5703125" style="4" customWidth="1"/>
    <col min="8168" max="8168" width="14" style="4" customWidth="1"/>
    <col min="8169" max="8169" width="1.7109375" style="4" customWidth="1"/>
    <col min="8170" max="8414" width="11.42578125" style="4"/>
    <col min="8415" max="8415" width="4.42578125" style="4" customWidth="1"/>
    <col min="8416" max="8416" width="11.42578125" style="4"/>
    <col min="8417" max="8417" width="17.5703125" style="4" customWidth="1"/>
    <col min="8418" max="8418" width="11.5703125" style="4" customWidth="1"/>
    <col min="8419" max="8422" width="11.42578125" style="4"/>
    <col min="8423" max="8423" width="22.5703125" style="4" customWidth="1"/>
    <col min="8424" max="8424" width="14" style="4" customWidth="1"/>
    <col min="8425" max="8425" width="1.7109375" style="4" customWidth="1"/>
    <col min="8426" max="8670" width="11.42578125" style="4"/>
    <col min="8671" max="8671" width="4.42578125" style="4" customWidth="1"/>
    <col min="8672" max="8672" width="11.42578125" style="4"/>
    <col min="8673" max="8673" width="17.5703125" style="4" customWidth="1"/>
    <col min="8674" max="8674" width="11.5703125" style="4" customWidth="1"/>
    <col min="8675" max="8678" width="11.42578125" style="4"/>
    <col min="8679" max="8679" width="22.5703125" style="4" customWidth="1"/>
    <col min="8680" max="8680" width="14" style="4" customWidth="1"/>
    <col min="8681" max="8681" width="1.7109375" style="4" customWidth="1"/>
    <col min="8682" max="8926" width="11.42578125" style="4"/>
    <col min="8927" max="8927" width="4.42578125" style="4" customWidth="1"/>
    <col min="8928" max="8928" width="11.42578125" style="4"/>
    <col min="8929" max="8929" width="17.5703125" style="4" customWidth="1"/>
    <col min="8930" max="8930" width="11.5703125" style="4" customWidth="1"/>
    <col min="8931" max="8934" width="11.42578125" style="4"/>
    <col min="8935" max="8935" width="22.5703125" style="4" customWidth="1"/>
    <col min="8936" max="8936" width="14" style="4" customWidth="1"/>
    <col min="8937" max="8937" width="1.7109375" style="4" customWidth="1"/>
    <col min="8938" max="9182" width="11.42578125" style="4"/>
    <col min="9183" max="9183" width="4.42578125" style="4" customWidth="1"/>
    <col min="9184" max="9184" width="11.42578125" style="4"/>
    <col min="9185" max="9185" width="17.5703125" style="4" customWidth="1"/>
    <col min="9186" max="9186" width="11.5703125" style="4" customWidth="1"/>
    <col min="9187" max="9190" width="11.42578125" style="4"/>
    <col min="9191" max="9191" width="22.5703125" style="4" customWidth="1"/>
    <col min="9192" max="9192" width="14" style="4" customWidth="1"/>
    <col min="9193" max="9193" width="1.7109375" style="4" customWidth="1"/>
    <col min="9194" max="9438" width="11.42578125" style="4"/>
    <col min="9439" max="9439" width="4.42578125" style="4" customWidth="1"/>
    <col min="9440" max="9440" width="11.42578125" style="4"/>
    <col min="9441" max="9441" width="17.5703125" style="4" customWidth="1"/>
    <col min="9442" max="9442" width="11.5703125" style="4" customWidth="1"/>
    <col min="9443" max="9446" width="11.42578125" style="4"/>
    <col min="9447" max="9447" width="22.5703125" style="4" customWidth="1"/>
    <col min="9448" max="9448" width="14" style="4" customWidth="1"/>
    <col min="9449" max="9449" width="1.7109375" style="4" customWidth="1"/>
    <col min="9450" max="9694" width="11.42578125" style="4"/>
    <col min="9695" max="9695" width="4.42578125" style="4" customWidth="1"/>
    <col min="9696" max="9696" width="11.42578125" style="4"/>
    <col min="9697" max="9697" width="17.5703125" style="4" customWidth="1"/>
    <col min="9698" max="9698" width="11.5703125" style="4" customWidth="1"/>
    <col min="9699" max="9702" width="11.42578125" style="4"/>
    <col min="9703" max="9703" width="22.5703125" style="4" customWidth="1"/>
    <col min="9704" max="9704" width="14" style="4" customWidth="1"/>
    <col min="9705" max="9705" width="1.7109375" style="4" customWidth="1"/>
    <col min="9706" max="9950" width="11.42578125" style="4"/>
    <col min="9951" max="9951" width="4.42578125" style="4" customWidth="1"/>
    <col min="9952" max="9952" width="11.42578125" style="4"/>
    <col min="9953" max="9953" width="17.5703125" style="4" customWidth="1"/>
    <col min="9954" max="9954" width="11.5703125" style="4" customWidth="1"/>
    <col min="9955" max="9958" width="11.42578125" style="4"/>
    <col min="9959" max="9959" width="22.5703125" style="4" customWidth="1"/>
    <col min="9960" max="9960" width="14" style="4" customWidth="1"/>
    <col min="9961" max="9961" width="1.7109375" style="4" customWidth="1"/>
    <col min="9962" max="10206" width="11.42578125" style="4"/>
    <col min="10207" max="10207" width="4.42578125" style="4" customWidth="1"/>
    <col min="10208" max="10208" width="11.42578125" style="4"/>
    <col min="10209" max="10209" width="17.5703125" style="4" customWidth="1"/>
    <col min="10210" max="10210" width="11.5703125" style="4" customWidth="1"/>
    <col min="10211" max="10214" width="11.42578125" style="4"/>
    <col min="10215" max="10215" width="22.5703125" style="4" customWidth="1"/>
    <col min="10216" max="10216" width="14" style="4" customWidth="1"/>
    <col min="10217" max="10217" width="1.7109375" style="4" customWidth="1"/>
    <col min="10218" max="10462" width="11.42578125" style="4"/>
    <col min="10463" max="10463" width="4.42578125" style="4" customWidth="1"/>
    <col min="10464" max="10464" width="11.42578125" style="4"/>
    <col min="10465" max="10465" width="17.5703125" style="4" customWidth="1"/>
    <col min="10466" max="10466" width="11.5703125" style="4" customWidth="1"/>
    <col min="10467" max="10470" width="11.42578125" style="4"/>
    <col min="10471" max="10471" width="22.5703125" style="4" customWidth="1"/>
    <col min="10472" max="10472" width="14" style="4" customWidth="1"/>
    <col min="10473" max="10473" width="1.7109375" style="4" customWidth="1"/>
    <col min="10474" max="10718" width="11.42578125" style="4"/>
    <col min="10719" max="10719" width="4.42578125" style="4" customWidth="1"/>
    <col min="10720" max="10720" width="11.42578125" style="4"/>
    <col min="10721" max="10721" width="17.5703125" style="4" customWidth="1"/>
    <col min="10722" max="10722" width="11.5703125" style="4" customWidth="1"/>
    <col min="10723" max="10726" width="11.42578125" style="4"/>
    <col min="10727" max="10727" width="22.5703125" style="4" customWidth="1"/>
    <col min="10728" max="10728" width="14" style="4" customWidth="1"/>
    <col min="10729" max="10729" width="1.7109375" style="4" customWidth="1"/>
    <col min="10730" max="10974" width="11.42578125" style="4"/>
    <col min="10975" max="10975" width="4.42578125" style="4" customWidth="1"/>
    <col min="10976" max="10976" width="11.42578125" style="4"/>
    <col min="10977" max="10977" width="17.5703125" style="4" customWidth="1"/>
    <col min="10978" max="10978" width="11.5703125" style="4" customWidth="1"/>
    <col min="10979" max="10982" width="11.42578125" style="4"/>
    <col min="10983" max="10983" width="22.5703125" style="4" customWidth="1"/>
    <col min="10984" max="10984" width="14" style="4" customWidth="1"/>
    <col min="10985" max="10985" width="1.7109375" style="4" customWidth="1"/>
    <col min="10986" max="11230" width="11.42578125" style="4"/>
    <col min="11231" max="11231" width="4.42578125" style="4" customWidth="1"/>
    <col min="11232" max="11232" width="11.42578125" style="4"/>
    <col min="11233" max="11233" width="17.5703125" style="4" customWidth="1"/>
    <col min="11234" max="11234" width="11.5703125" style="4" customWidth="1"/>
    <col min="11235" max="11238" width="11.42578125" style="4"/>
    <col min="11239" max="11239" width="22.5703125" style="4" customWidth="1"/>
    <col min="11240" max="11240" width="14" style="4" customWidth="1"/>
    <col min="11241" max="11241" width="1.7109375" style="4" customWidth="1"/>
    <col min="11242" max="11486" width="11.42578125" style="4"/>
    <col min="11487" max="11487" width="4.42578125" style="4" customWidth="1"/>
    <col min="11488" max="11488" width="11.42578125" style="4"/>
    <col min="11489" max="11489" width="17.5703125" style="4" customWidth="1"/>
    <col min="11490" max="11490" width="11.5703125" style="4" customWidth="1"/>
    <col min="11491" max="11494" width="11.42578125" style="4"/>
    <col min="11495" max="11495" width="22.5703125" style="4" customWidth="1"/>
    <col min="11496" max="11496" width="14" style="4" customWidth="1"/>
    <col min="11497" max="11497" width="1.7109375" style="4" customWidth="1"/>
    <col min="11498" max="11742" width="11.42578125" style="4"/>
    <col min="11743" max="11743" width="4.42578125" style="4" customWidth="1"/>
    <col min="11744" max="11744" width="11.42578125" style="4"/>
    <col min="11745" max="11745" width="17.5703125" style="4" customWidth="1"/>
    <col min="11746" max="11746" width="11.5703125" style="4" customWidth="1"/>
    <col min="11747" max="11750" width="11.42578125" style="4"/>
    <col min="11751" max="11751" width="22.5703125" style="4" customWidth="1"/>
    <col min="11752" max="11752" width="14" style="4" customWidth="1"/>
    <col min="11753" max="11753" width="1.7109375" style="4" customWidth="1"/>
    <col min="11754" max="11998" width="11.42578125" style="4"/>
    <col min="11999" max="11999" width="4.42578125" style="4" customWidth="1"/>
    <col min="12000" max="12000" width="11.42578125" style="4"/>
    <col min="12001" max="12001" width="17.5703125" style="4" customWidth="1"/>
    <col min="12002" max="12002" width="11.5703125" style="4" customWidth="1"/>
    <col min="12003" max="12006" width="11.42578125" style="4"/>
    <col min="12007" max="12007" width="22.5703125" style="4" customWidth="1"/>
    <col min="12008" max="12008" width="14" style="4" customWidth="1"/>
    <col min="12009" max="12009" width="1.7109375" style="4" customWidth="1"/>
    <col min="12010" max="12254" width="11.42578125" style="4"/>
    <col min="12255" max="12255" width="4.42578125" style="4" customWidth="1"/>
    <col min="12256" max="12256" width="11.42578125" style="4"/>
    <col min="12257" max="12257" width="17.5703125" style="4" customWidth="1"/>
    <col min="12258" max="12258" width="11.5703125" style="4" customWidth="1"/>
    <col min="12259" max="12262" width="11.42578125" style="4"/>
    <col min="12263" max="12263" width="22.5703125" style="4" customWidth="1"/>
    <col min="12264" max="12264" width="14" style="4" customWidth="1"/>
    <col min="12265" max="12265" width="1.7109375" style="4" customWidth="1"/>
    <col min="12266" max="12510" width="11.42578125" style="4"/>
    <col min="12511" max="12511" width="4.42578125" style="4" customWidth="1"/>
    <col min="12512" max="12512" width="11.42578125" style="4"/>
    <col min="12513" max="12513" width="17.5703125" style="4" customWidth="1"/>
    <col min="12514" max="12514" width="11.5703125" style="4" customWidth="1"/>
    <col min="12515" max="12518" width="11.42578125" style="4"/>
    <col min="12519" max="12519" width="22.5703125" style="4" customWidth="1"/>
    <col min="12520" max="12520" width="14" style="4" customWidth="1"/>
    <col min="12521" max="12521" width="1.7109375" style="4" customWidth="1"/>
    <col min="12522" max="12766" width="11.42578125" style="4"/>
    <col min="12767" max="12767" width="4.42578125" style="4" customWidth="1"/>
    <col min="12768" max="12768" width="11.42578125" style="4"/>
    <col min="12769" max="12769" width="17.5703125" style="4" customWidth="1"/>
    <col min="12770" max="12770" width="11.5703125" style="4" customWidth="1"/>
    <col min="12771" max="12774" width="11.42578125" style="4"/>
    <col min="12775" max="12775" width="22.5703125" style="4" customWidth="1"/>
    <col min="12776" max="12776" width="14" style="4" customWidth="1"/>
    <col min="12777" max="12777" width="1.7109375" style="4" customWidth="1"/>
    <col min="12778" max="13022" width="11.42578125" style="4"/>
    <col min="13023" max="13023" width="4.42578125" style="4" customWidth="1"/>
    <col min="13024" max="13024" width="11.42578125" style="4"/>
    <col min="13025" max="13025" width="17.5703125" style="4" customWidth="1"/>
    <col min="13026" max="13026" width="11.5703125" style="4" customWidth="1"/>
    <col min="13027" max="13030" width="11.42578125" style="4"/>
    <col min="13031" max="13031" width="22.5703125" style="4" customWidth="1"/>
    <col min="13032" max="13032" width="14" style="4" customWidth="1"/>
    <col min="13033" max="13033" width="1.7109375" style="4" customWidth="1"/>
    <col min="13034" max="13278" width="11.42578125" style="4"/>
    <col min="13279" max="13279" width="4.42578125" style="4" customWidth="1"/>
    <col min="13280" max="13280" width="11.42578125" style="4"/>
    <col min="13281" max="13281" width="17.5703125" style="4" customWidth="1"/>
    <col min="13282" max="13282" width="11.5703125" style="4" customWidth="1"/>
    <col min="13283" max="13286" width="11.42578125" style="4"/>
    <col min="13287" max="13287" width="22.5703125" style="4" customWidth="1"/>
    <col min="13288" max="13288" width="14" style="4" customWidth="1"/>
    <col min="13289" max="13289" width="1.7109375" style="4" customWidth="1"/>
    <col min="13290" max="13534" width="11.42578125" style="4"/>
    <col min="13535" max="13535" width="4.42578125" style="4" customWidth="1"/>
    <col min="13536" max="13536" width="11.42578125" style="4"/>
    <col min="13537" max="13537" width="17.5703125" style="4" customWidth="1"/>
    <col min="13538" max="13538" width="11.5703125" style="4" customWidth="1"/>
    <col min="13539" max="13542" width="11.42578125" style="4"/>
    <col min="13543" max="13543" width="22.5703125" style="4" customWidth="1"/>
    <col min="13544" max="13544" width="14" style="4" customWidth="1"/>
    <col min="13545" max="13545" width="1.7109375" style="4" customWidth="1"/>
    <col min="13546" max="13790" width="11.42578125" style="4"/>
    <col min="13791" max="13791" width="4.42578125" style="4" customWidth="1"/>
    <col min="13792" max="13792" width="11.42578125" style="4"/>
    <col min="13793" max="13793" width="17.5703125" style="4" customWidth="1"/>
    <col min="13794" max="13794" width="11.5703125" style="4" customWidth="1"/>
    <col min="13795" max="13798" width="11.42578125" style="4"/>
    <col min="13799" max="13799" width="22.5703125" style="4" customWidth="1"/>
    <col min="13800" max="13800" width="14" style="4" customWidth="1"/>
    <col min="13801" max="13801" width="1.7109375" style="4" customWidth="1"/>
    <col min="13802" max="14046" width="11.42578125" style="4"/>
    <col min="14047" max="14047" width="4.42578125" style="4" customWidth="1"/>
    <col min="14048" max="14048" width="11.42578125" style="4"/>
    <col min="14049" max="14049" width="17.5703125" style="4" customWidth="1"/>
    <col min="14050" max="14050" width="11.5703125" style="4" customWidth="1"/>
    <col min="14051" max="14054" width="11.42578125" style="4"/>
    <col min="14055" max="14055" width="22.5703125" style="4" customWidth="1"/>
    <col min="14056" max="14056" width="14" style="4" customWidth="1"/>
    <col min="14057" max="14057" width="1.7109375" style="4" customWidth="1"/>
    <col min="14058" max="14302" width="11.42578125" style="4"/>
    <col min="14303" max="14303" width="4.42578125" style="4" customWidth="1"/>
    <col min="14304" max="14304" width="11.42578125" style="4"/>
    <col min="14305" max="14305" width="17.5703125" style="4" customWidth="1"/>
    <col min="14306" max="14306" width="11.5703125" style="4" customWidth="1"/>
    <col min="14307" max="14310" width="11.42578125" style="4"/>
    <col min="14311" max="14311" width="22.5703125" style="4" customWidth="1"/>
    <col min="14312" max="14312" width="14" style="4" customWidth="1"/>
    <col min="14313" max="14313" width="1.7109375" style="4" customWidth="1"/>
    <col min="14314" max="14558" width="11.42578125" style="4"/>
    <col min="14559" max="14559" width="4.42578125" style="4" customWidth="1"/>
    <col min="14560" max="14560" width="11.42578125" style="4"/>
    <col min="14561" max="14561" width="17.5703125" style="4" customWidth="1"/>
    <col min="14562" max="14562" width="11.5703125" style="4" customWidth="1"/>
    <col min="14563" max="14566" width="11.42578125" style="4"/>
    <col min="14567" max="14567" width="22.5703125" style="4" customWidth="1"/>
    <col min="14568" max="14568" width="14" style="4" customWidth="1"/>
    <col min="14569" max="14569" width="1.7109375" style="4" customWidth="1"/>
    <col min="14570" max="14814" width="11.42578125" style="4"/>
    <col min="14815" max="14815" width="4.42578125" style="4" customWidth="1"/>
    <col min="14816" max="14816" width="11.42578125" style="4"/>
    <col min="14817" max="14817" width="17.5703125" style="4" customWidth="1"/>
    <col min="14818" max="14818" width="11.5703125" style="4" customWidth="1"/>
    <col min="14819" max="14822" width="11.42578125" style="4"/>
    <col min="14823" max="14823" width="22.5703125" style="4" customWidth="1"/>
    <col min="14824" max="14824" width="14" style="4" customWidth="1"/>
    <col min="14825" max="14825" width="1.7109375" style="4" customWidth="1"/>
    <col min="14826" max="15070" width="11.42578125" style="4"/>
    <col min="15071" max="15071" width="4.42578125" style="4" customWidth="1"/>
    <col min="15072" max="15072" width="11.42578125" style="4"/>
    <col min="15073" max="15073" width="17.5703125" style="4" customWidth="1"/>
    <col min="15074" max="15074" width="11.5703125" style="4" customWidth="1"/>
    <col min="15075" max="15078" width="11.42578125" style="4"/>
    <col min="15079" max="15079" width="22.5703125" style="4" customWidth="1"/>
    <col min="15080" max="15080" width="14" style="4" customWidth="1"/>
    <col min="15081" max="15081" width="1.7109375" style="4" customWidth="1"/>
    <col min="15082" max="15326" width="11.42578125" style="4"/>
    <col min="15327" max="15327" width="4.42578125" style="4" customWidth="1"/>
    <col min="15328" max="15328" width="11.42578125" style="4"/>
    <col min="15329" max="15329" width="17.5703125" style="4" customWidth="1"/>
    <col min="15330" max="15330" width="11.5703125" style="4" customWidth="1"/>
    <col min="15331" max="15334" width="11.42578125" style="4"/>
    <col min="15335" max="15335" width="22.5703125" style="4" customWidth="1"/>
    <col min="15336" max="15336" width="14" style="4" customWidth="1"/>
    <col min="15337" max="15337" width="1.7109375" style="4" customWidth="1"/>
    <col min="15338" max="15582" width="11.42578125" style="4"/>
    <col min="15583" max="15583" width="4.42578125" style="4" customWidth="1"/>
    <col min="15584" max="15584" width="11.42578125" style="4"/>
    <col min="15585" max="15585" width="17.5703125" style="4" customWidth="1"/>
    <col min="15586" max="15586" width="11.5703125" style="4" customWidth="1"/>
    <col min="15587" max="15590" width="11.42578125" style="4"/>
    <col min="15591" max="15591" width="22.5703125" style="4" customWidth="1"/>
    <col min="15592" max="15592" width="14" style="4" customWidth="1"/>
    <col min="15593" max="15593" width="1.7109375" style="4" customWidth="1"/>
    <col min="15594" max="15838" width="11.42578125" style="4"/>
    <col min="15839" max="15839" width="4.42578125" style="4" customWidth="1"/>
    <col min="15840" max="15840" width="11.42578125" style="4"/>
    <col min="15841" max="15841" width="17.5703125" style="4" customWidth="1"/>
    <col min="15842" max="15842" width="11.5703125" style="4" customWidth="1"/>
    <col min="15843" max="15846" width="11.42578125" style="4"/>
    <col min="15847" max="15847" width="22.5703125" style="4" customWidth="1"/>
    <col min="15848" max="15848" width="14" style="4" customWidth="1"/>
    <col min="15849" max="15849" width="1.7109375" style="4" customWidth="1"/>
    <col min="15850" max="16094" width="11.42578125" style="4"/>
    <col min="16095" max="16095" width="4.42578125" style="4" customWidth="1"/>
    <col min="16096" max="16096" width="11.42578125" style="4"/>
    <col min="16097" max="16097" width="17.5703125" style="4" customWidth="1"/>
    <col min="16098" max="16098" width="11.5703125" style="4" customWidth="1"/>
    <col min="16099" max="16102" width="11.42578125" style="4"/>
    <col min="16103" max="16103" width="22.5703125" style="4" customWidth="1"/>
    <col min="16104" max="16104" width="14" style="4" customWidth="1"/>
    <col min="16105" max="16105" width="1.7109375" style="4" customWidth="1"/>
    <col min="16106" max="16384" width="11.42578125" style="4"/>
  </cols>
  <sheetData>
    <row r="1" spans="2:10" ht="6" customHeight="1" thickBot="1" x14ac:dyDescent="0.25"/>
    <row r="2" spans="2:10" ht="19.5" customHeight="1" x14ac:dyDescent="0.2">
      <c r="B2" s="5"/>
      <c r="C2" s="6"/>
      <c r="D2" s="7" t="s">
        <v>19</v>
      </c>
      <c r="E2" s="8"/>
      <c r="F2" s="8"/>
      <c r="G2" s="8"/>
      <c r="H2" s="8"/>
      <c r="I2" s="9"/>
      <c r="J2" s="10" t="s">
        <v>20</v>
      </c>
    </row>
    <row r="3" spans="2:10" ht="13.5" thickBot="1" x14ac:dyDescent="0.25">
      <c r="B3" s="11"/>
      <c r="C3" s="12"/>
      <c r="D3" s="13"/>
      <c r="E3" s="14"/>
      <c r="F3" s="14"/>
      <c r="G3" s="14"/>
      <c r="H3" s="14"/>
      <c r="I3" s="15"/>
      <c r="J3" s="16"/>
    </row>
    <row r="4" spans="2:10" x14ac:dyDescent="0.2">
      <c r="B4" s="11"/>
      <c r="C4" s="12"/>
      <c r="D4" s="7" t="s">
        <v>21</v>
      </c>
      <c r="E4" s="8"/>
      <c r="F4" s="8"/>
      <c r="G4" s="8"/>
      <c r="H4" s="8"/>
      <c r="I4" s="9"/>
      <c r="J4" s="10" t="s">
        <v>22</v>
      </c>
    </row>
    <row r="5" spans="2:10" x14ac:dyDescent="0.2">
      <c r="B5" s="11"/>
      <c r="C5" s="12"/>
      <c r="D5" s="17"/>
      <c r="E5" s="18"/>
      <c r="F5" s="18"/>
      <c r="G5" s="18"/>
      <c r="H5" s="18"/>
      <c r="I5" s="19"/>
      <c r="J5" s="20"/>
    </row>
    <row r="6" spans="2:10" ht="13.5" thickBot="1" x14ac:dyDescent="0.25">
      <c r="B6" s="21"/>
      <c r="C6" s="22"/>
      <c r="D6" s="13"/>
      <c r="E6" s="14"/>
      <c r="F6" s="14"/>
      <c r="G6" s="14"/>
      <c r="H6" s="14"/>
      <c r="I6" s="15"/>
      <c r="J6" s="16"/>
    </row>
    <row r="7" spans="2:10" x14ac:dyDescent="0.2">
      <c r="B7" s="23"/>
      <c r="J7" s="24"/>
    </row>
    <row r="8" spans="2:10" x14ac:dyDescent="0.2">
      <c r="B8" s="23"/>
      <c r="J8" s="24"/>
    </row>
    <row r="9" spans="2:10" x14ac:dyDescent="0.2">
      <c r="B9" s="23"/>
      <c r="J9" s="24"/>
    </row>
    <row r="10" spans="2:10" x14ac:dyDescent="0.2">
      <c r="B10" s="23"/>
      <c r="C10" s="25" t="s">
        <v>470</v>
      </c>
      <c r="E10" s="26"/>
      <c r="J10" s="24"/>
    </row>
    <row r="11" spans="2:10" x14ac:dyDescent="0.2">
      <c r="B11" s="23"/>
      <c r="J11" s="24"/>
    </row>
    <row r="12" spans="2:10" x14ac:dyDescent="0.2">
      <c r="B12" s="23"/>
      <c r="C12" s="25" t="s">
        <v>269</v>
      </c>
      <c r="J12" s="24"/>
    </row>
    <row r="13" spans="2:10" x14ac:dyDescent="0.2">
      <c r="B13" s="23"/>
      <c r="C13" s="25" t="s">
        <v>270</v>
      </c>
      <c r="J13" s="24"/>
    </row>
    <row r="14" spans="2:10" x14ac:dyDescent="0.2">
      <c r="B14" s="23"/>
      <c r="J14" s="24"/>
    </row>
    <row r="15" spans="2:10" x14ac:dyDescent="0.2">
      <c r="B15" s="23"/>
      <c r="C15" s="4" t="s">
        <v>23</v>
      </c>
      <c r="J15" s="24"/>
    </row>
    <row r="16" spans="2:10" x14ac:dyDescent="0.2">
      <c r="B16" s="23"/>
      <c r="C16" s="27"/>
      <c r="J16" s="24"/>
    </row>
    <row r="17" spans="2:10" x14ac:dyDescent="0.2">
      <c r="B17" s="23"/>
      <c r="C17" s="4" t="s">
        <v>24</v>
      </c>
      <c r="D17" s="26"/>
      <c r="H17" s="28" t="s">
        <v>25</v>
      </c>
      <c r="I17" s="28" t="s">
        <v>6</v>
      </c>
      <c r="J17" s="24"/>
    </row>
    <row r="18" spans="2:10" x14ac:dyDescent="0.2">
      <c r="B18" s="23"/>
      <c r="C18" s="25" t="s">
        <v>26</v>
      </c>
      <c r="D18" s="25"/>
      <c r="E18" s="25"/>
      <c r="F18" s="25"/>
      <c r="H18" s="29">
        <v>204</v>
      </c>
      <c r="I18" s="65">
        <v>34014088</v>
      </c>
      <c r="J18" s="24"/>
    </row>
    <row r="19" spans="2:10" x14ac:dyDescent="0.2">
      <c r="B19" s="23"/>
      <c r="C19" s="4" t="s">
        <v>27</v>
      </c>
      <c r="H19" s="67">
        <v>1</v>
      </c>
      <c r="I19" s="68">
        <v>6700</v>
      </c>
      <c r="J19" s="24"/>
    </row>
    <row r="20" spans="2:10" x14ac:dyDescent="0.2">
      <c r="B20" s="23"/>
      <c r="C20" s="4" t="s">
        <v>28</v>
      </c>
      <c r="H20" s="67">
        <v>173</v>
      </c>
      <c r="I20" s="68">
        <v>30903402</v>
      </c>
      <c r="J20" s="24"/>
    </row>
    <row r="21" spans="2:10" x14ac:dyDescent="0.2">
      <c r="B21" s="23"/>
      <c r="C21" s="4" t="s">
        <v>29</v>
      </c>
      <c r="H21" s="67">
        <v>5</v>
      </c>
      <c r="I21" s="69">
        <v>836616</v>
      </c>
      <c r="J21" s="24"/>
    </row>
    <row r="22" spans="2:10" x14ac:dyDescent="0.2">
      <c r="B22" s="23"/>
      <c r="C22" s="4" t="s">
        <v>30</v>
      </c>
      <c r="H22" s="67">
        <v>0</v>
      </c>
      <c r="I22" s="68">
        <v>0</v>
      </c>
      <c r="J22" s="24"/>
    </row>
    <row r="23" spans="2:10" ht="13.5" thickBot="1" x14ac:dyDescent="0.25">
      <c r="B23" s="23"/>
      <c r="C23" s="4" t="s">
        <v>31</v>
      </c>
      <c r="H23" s="32">
        <v>12</v>
      </c>
      <c r="I23" s="33">
        <v>802467</v>
      </c>
      <c r="J23" s="24"/>
    </row>
    <row r="24" spans="2:10" x14ac:dyDescent="0.2">
      <c r="B24" s="23"/>
      <c r="C24" s="25" t="s">
        <v>32</v>
      </c>
      <c r="D24" s="25"/>
      <c r="E24" s="25"/>
      <c r="F24" s="25"/>
      <c r="H24" s="29">
        <f>H19+H20+H21+H22+H23</f>
        <v>191</v>
      </c>
      <c r="I24" s="34">
        <f>I19+I20+I21+I22+I23</f>
        <v>32549185</v>
      </c>
      <c r="J24" s="24"/>
    </row>
    <row r="25" spans="2:10" x14ac:dyDescent="0.2">
      <c r="B25" s="23"/>
      <c r="C25" s="4" t="s">
        <v>33</v>
      </c>
      <c r="H25" s="30">
        <v>9</v>
      </c>
      <c r="I25" s="31">
        <v>1047343</v>
      </c>
      <c r="J25" s="24"/>
    </row>
    <row r="26" spans="2:10" ht="13.5" thickBot="1" x14ac:dyDescent="0.25">
      <c r="B26" s="23"/>
      <c r="C26" s="4" t="s">
        <v>34</v>
      </c>
      <c r="H26" s="70">
        <v>2</v>
      </c>
      <c r="I26" s="71">
        <v>13400</v>
      </c>
      <c r="J26" s="24"/>
    </row>
    <row r="27" spans="2:10" x14ac:dyDescent="0.2">
      <c r="B27" s="23"/>
      <c r="C27" s="25" t="s">
        <v>35</v>
      </c>
      <c r="D27" s="25"/>
      <c r="E27" s="25"/>
      <c r="F27" s="25"/>
      <c r="H27" s="29">
        <f>H25+H26</f>
        <v>11</v>
      </c>
      <c r="I27" s="34">
        <f>I25+I26</f>
        <v>1060743</v>
      </c>
      <c r="J27" s="24"/>
    </row>
    <row r="28" spans="2:10" ht="13.5" thickBot="1" x14ac:dyDescent="0.25">
      <c r="B28" s="23"/>
      <c r="C28" s="4" t="s">
        <v>36</v>
      </c>
      <c r="D28" s="25"/>
      <c r="E28" s="25"/>
      <c r="F28" s="25"/>
      <c r="H28" s="70">
        <v>5</v>
      </c>
      <c r="I28" s="71">
        <v>404160</v>
      </c>
      <c r="J28" s="24"/>
    </row>
    <row r="29" spans="2:10" x14ac:dyDescent="0.2">
      <c r="B29" s="23"/>
      <c r="C29" s="25" t="s">
        <v>37</v>
      </c>
      <c r="D29" s="25"/>
      <c r="E29" s="25"/>
      <c r="F29" s="25"/>
      <c r="H29" s="30">
        <f>H28</f>
        <v>5</v>
      </c>
      <c r="I29" s="31">
        <f>I28</f>
        <v>404160</v>
      </c>
      <c r="J29" s="24"/>
    </row>
    <row r="30" spans="2:10" x14ac:dyDescent="0.2">
      <c r="B30" s="23"/>
      <c r="C30" s="25"/>
      <c r="D30" s="25"/>
      <c r="E30" s="25"/>
      <c r="F30" s="25"/>
      <c r="H30" s="35"/>
      <c r="I30" s="34"/>
      <c r="J30" s="24"/>
    </row>
    <row r="31" spans="2:10" ht="13.5" thickBot="1" x14ac:dyDescent="0.25">
      <c r="B31" s="23"/>
      <c r="C31" s="25" t="s">
        <v>38</v>
      </c>
      <c r="D31" s="25"/>
      <c r="H31" s="36">
        <f>H24+H27+H29</f>
        <v>207</v>
      </c>
      <c r="I31" s="37">
        <f>I24+I27+I29</f>
        <v>34014088</v>
      </c>
      <c r="J31" s="24"/>
    </row>
    <row r="32" spans="2:10" ht="13.5" thickTop="1" x14ac:dyDescent="0.2">
      <c r="B32" s="23"/>
      <c r="C32" s="25"/>
      <c r="D32" s="25"/>
      <c r="H32" s="38"/>
      <c r="I32" s="31"/>
      <c r="J32" s="24"/>
    </row>
    <row r="33" spans="2:10" x14ac:dyDescent="0.2">
      <c r="B33" s="23"/>
      <c r="G33" s="38"/>
      <c r="H33" s="38"/>
      <c r="I33" s="38"/>
      <c r="J33" s="24"/>
    </row>
    <row r="34" spans="2:10" x14ac:dyDescent="0.2">
      <c r="B34" s="23"/>
      <c r="G34" s="38"/>
      <c r="H34" s="38"/>
      <c r="I34" s="38"/>
      <c r="J34" s="24"/>
    </row>
    <row r="35" spans="2:10" x14ac:dyDescent="0.2">
      <c r="B35" s="23"/>
      <c r="G35" s="38"/>
      <c r="H35" s="38"/>
      <c r="I35" s="38"/>
      <c r="J35" s="24"/>
    </row>
    <row r="36" spans="2:10" ht="13.5" thickBot="1" x14ac:dyDescent="0.25">
      <c r="B36" s="23"/>
      <c r="C36" s="39" t="s">
        <v>467</v>
      </c>
      <c r="D36" s="40"/>
      <c r="G36" s="39" t="s">
        <v>39</v>
      </c>
      <c r="H36" s="40"/>
      <c r="I36" s="38"/>
      <c r="J36" s="24"/>
    </row>
    <row r="37" spans="2:10" ht="4.5" customHeight="1" x14ac:dyDescent="0.2">
      <c r="B37" s="23"/>
      <c r="C37" s="38"/>
      <c r="D37" s="38"/>
      <c r="G37" s="38"/>
      <c r="H37" s="38"/>
      <c r="I37" s="38"/>
      <c r="J37" s="24"/>
    </row>
    <row r="38" spans="2:10" x14ac:dyDescent="0.2">
      <c r="B38" s="23"/>
      <c r="C38" s="25" t="s">
        <v>468</v>
      </c>
      <c r="G38" s="41" t="s">
        <v>40</v>
      </c>
      <c r="H38" s="38"/>
      <c r="I38" s="38"/>
      <c r="J38" s="24"/>
    </row>
    <row r="39" spans="2:10" x14ac:dyDescent="0.2">
      <c r="B39" s="23"/>
      <c r="G39" s="38"/>
      <c r="H39" s="38"/>
      <c r="I39" s="38"/>
      <c r="J39" s="24"/>
    </row>
    <row r="40" spans="2:10" ht="18.75" customHeight="1" thickBot="1" x14ac:dyDescent="0.25">
      <c r="B40" s="42"/>
      <c r="C40" s="43"/>
      <c r="D40" s="43"/>
      <c r="E40" s="43"/>
      <c r="F40" s="43"/>
      <c r="G40" s="40"/>
      <c r="H40" s="40"/>
      <c r="I40" s="40"/>
      <c r="J40" s="44"/>
    </row>
  </sheetData>
  <pageMargins left="0.25" right="0.25" top="0.75" bottom="0.75" header="0.3" footer="0.3"/>
  <pageSetup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INFO IPS</vt:lpstr>
      <vt:lpstr>ESTADO DE CADA FACTURA</vt:lpstr>
      <vt:lpstr>FOR-CSA-018</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Contabilidad6</dc:creator>
  <cp:lastModifiedBy>Geraldine Valencia Zambrano</cp:lastModifiedBy>
  <cp:lastPrinted>2023-09-08T18:22:48Z</cp:lastPrinted>
  <dcterms:created xsi:type="dcterms:W3CDTF">2023-08-31T22:33:56Z</dcterms:created>
  <dcterms:modified xsi:type="dcterms:W3CDTF">2023-10-13T14:51:09Z</dcterms:modified>
</cp:coreProperties>
</file>